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'!$A$1:$BO$138</definedName>
    <definedName name="_xlnm.Print_Area" localSheetId="21">'ÜLKE VE İLE GÖRE YABANCI SERM.'!$A$1:$IM$137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ÜLKELER'!$A$1:$G$363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İLLER'!$42:$44</definedName>
  </definedNames>
  <calcPr fullCalcOnLoad="1"/>
</workbook>
</file>

<file path=xl/sharedStrings.xml><?xml version="1.0" encoding="utf-8"?>
<sst xmlns="http://schemas.openxmlformats.org/spreadsheetml/2006/main" count="3252" uniqueCount="848">
  <si>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</si>
  <si>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</si>
  <si>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</si>
  <si>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</si>
  <si>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</si>
  <si>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</si>
  <si>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</si>
  <si>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</si>
  <si>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</si>
  <si>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</si>
  <si>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</si>
  <si>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</si>
  <si>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</si>
  <si>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</si>
  <si>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</si>
  <si>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</si>
  <si>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</si>
  <si>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</si>
  <si>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</si>
  <si>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</si>
  <si>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</si>
  <si>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</si>
  <si>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</si>
  <si>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</si>
  <si>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</si>
  <si>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</si>
  <si>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</si>
  <si>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</si>
  <si>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</si>
  <si>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</si>
  <si>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</si>
  <si>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</si>
  <si>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</si>
  <si>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</si>
  <si>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</si>
  <si>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</si>
  <si>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</si>
  <si>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</si>
  <si>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</si>
  <si>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</si>
  <si>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</si>
  <si>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</si>
  <si>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</si>
  <si>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</si>
  <si>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</si>
  <si>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</si>
  <si>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</si>
  <si>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</si>
  <si>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</si>
  <si>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</si>
  <si>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</si>
  <si>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</si>
  <si>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</si>
  <si>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</si>
  <si>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</si>
  <si>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</si>
  <si>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</si>
  <si>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</si>
  <si>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</si>
  <si>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</si>
  <si>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</si>
  <si>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</si>
  <si>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</si>
  <si>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</si>
  <si>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</si>
  <si>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</si>
  <si>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</si>
  <si>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</si>
  <si>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</si>
  <si>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</si>
  <si>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</si>
  <si>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</si>
  <si>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</si>
  <si>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</si>
  <si>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</si>
  <si>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</si>
  <si>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</si>
  <si>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</si>
  <si>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</si>
  <si>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</si>
  <si>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</si>
  <si>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</si>
  <si>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</si>
  <si>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</si>
  <si>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</si>
  <si>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</si>
  <si>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</si>
  <si>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</si>
  <si>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</si>
  <si>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</si>
  <si>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</si>
  <si>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</si>
  <si>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</si>
  <si>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</si>
  <si>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</si>
  <si>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</si>
  <si>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</si>
  <si>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</si>
  <si>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</si>
  <si>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</si>
  <si>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</si>
  <si>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</si>
  <si>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</si>
  <si>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</si>
  <si>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</si>
  <si>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</si>
  <si>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</si>
  <si>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</si>
  <si>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</si>
  <si>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</si>
  <si>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</si>
  <si>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</si>
  <si>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</si>
  <si>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</si>
  <si>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</si>
  <si>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</si>
  <si>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</si>
  <si>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</si>
  <si>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</si>
  <si>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</si>
  <si>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</si>
  <si>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</si>
  <si>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</si>
  <si>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</si>
  <si>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</si>
  <si>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</si>
  <si>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</si>
  <si>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</si>
  <si>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</si>
  <si>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</si>
  <si>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</si>
  <si>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</si>
  <si>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</si>
  <si>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</si>
  <si>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</si>
  <si>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</si>
  <si>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</si>
  <si>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</si>
  <si>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</si>
  <si>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</si>
  <si>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</si>
  <si>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</si>
  <si>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</si>
  <si>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</si>
  <si>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</si>
  <si>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</si>
  <si>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</si>
  <si>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</si>
  <si>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</si>
  <si>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</si>
  <si>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</si>
  <si>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</si>
  <si>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</si>
  <si>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</si>
  <si>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</si>
  <si>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</si>
  <si>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</si>
  <si>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</si>
  <si>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</si>
  <si>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</si>
  <si>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</si>
  <si>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</si>
  <si>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</si>
  <si>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</si>
  <si>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</si>
  <si>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</si>
  <si>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</si>
  <si>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</si>
  <si>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</si>
  <si>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</si>
  <si>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</si>
  <si>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</si>
  <si>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</si>
  <si>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</si>
  <si>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</si>
  <si>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</si>
  <si>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</si>
  <si>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</si>
  <si>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</si>
  <si>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</si>
  <si>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</si>
  <si>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</si>
  <si>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</si>
  <si>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</si>
  <si>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</si>
  <si>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</si>
  <si>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</si>
  <si>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</si>
  <si>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</si>
  <si>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</si>
  <si>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</si>
  <si>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</si>
  <si>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</si>
  <si>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</si>
  <si>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</si>
  <si>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</si>
  <si>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</si>
  <si>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</si>
  <si>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</si>
  <si>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</si>
  <si>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</si>
  <si>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</si>
  <si>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</si>
  <si>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</si>
  <si>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</si>
  <si>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</si>
  <si>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</si>
  <si>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</si>
  <si>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</si>
  <si>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</si>
  <si>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</si>
  <si>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</si>
  <si>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</si>
  <si>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</si>
  <si>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</si>
  <si>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</si>
  <si>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</si>
  <si>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</si>
  <si>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</si>
  <si>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</si>
  <si>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</si>
  <si>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</si>
  <si>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</si>
  <si>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</si>
  <si>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</si>
  <si>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</si>
  <si>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</si>
  <si>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</si>
  <si>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</si>
  <si>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</si>
  <si>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</si>
  <si>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</si>
  <si>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</si>
  <si>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</si>
  <si>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</si>
  <si>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</si>
  <si>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</si>
  <si>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</si>
  <si>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</si>
  <si>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</si>
  <si>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</si>
  <si>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</si>
  <si>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</si>
  <si>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</si>
  <si>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</si>
  <si>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</si>
  <si>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</si>
  <si>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</si>
  <si>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</si>
  <si>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</si>
  <si>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</si>
  <si>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</si>
  <si>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</si>
  <si>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</si>
  <si>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</si>
  <si>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</si>
  <si>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</si>
  <si>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</si>
  <si>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</si>
  <si>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</si>
  <si>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</si>
  <si>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</si>
  <si>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</si>
  <si>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</si>
  <si>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</si>
  <si>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</si>
  <si>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</si>
  <si>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</si>
  <si>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</si>
  <si>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</si>
  <si>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</si>
  <si>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</si>
  <si>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</si>
  <si>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</si>
  <si>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</si>
  <si>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</si>
  <si>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</si>
  <si>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</si>
  <si>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</si>
  <si>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</si>
  <si>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</si>
  <si>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</si>
  <si>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</si>
  <si>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</si>
  <si>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</si>
  <si>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</si>
  <si>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</si>
  <si>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</si>
  <si>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</si>
  <si>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</si>
  <si>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</si>
  <si>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</si>
  <si>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</si>
  <si>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</si>
  <si>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</si>
  <si>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</si>
  <si>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</si>
  <si>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</si>
  <si>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</si>
  <si>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</si>
  <si>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</si>
  <si>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</si>
  <si>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</si>
  <si>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</si>
  <si>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</si>
  <si>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</si>
  <si>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</si>
  <si>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</si>
  <si>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</si>
  <si>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</si>
  <si>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</si>
  <si>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</si>
  <si>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</si>
  <si>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</si>
  <si>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</si>
  <si>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</si>
  <si>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</si>
  <si>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</si>
  <si>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</si>
  <si>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</si>
  <si>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</si>
  <si>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</si>
  <si>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</si>
  <si>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</si>
  <si>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</si>
  <si>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</si>
  <si>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</si>
  <si>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</si>
  <si>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</si>
  <si>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</si>
  <si>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</si>
  <si>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</si>
  <si>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</si>
  <si>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</si>
  <si>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</si>
  <si>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</si>
  <si>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</si>
  <si>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</si>
  <si>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</si>
  <si>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</si>
  <si>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</si>
  <si>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</si>
  <si>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</si>
  <si>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</si>
  <si>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</si>
  <si>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</si>
  <si>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</si>
  <si>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</si>
  <si>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</si>
  <si>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</si>
  <si>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</si>
  <si>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</si>
  <si>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</si>
  <si>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</si>
  <si>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</si>
  <si>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</si>
  <si>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</si>
  <si>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</si>
  <si>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</si>
  <si>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</si>
  <si>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</si>
  <si>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</si>
  <si>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</si>
  <si>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</si>
  <si>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</si>
  <si>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</si>
  <si>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</si>
  <si>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</si>
  <si>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</si>
  <si>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</si>
  <si>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</si>
  <si>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</si>
  <si>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</si>
  <si>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</si>
  <si>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</si>
  <si>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</si>
  <si>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</si>
  <si>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</si>
  <si>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</si>
  <si>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</si>
  <si>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</si>
  <si>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</si>
  <si>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</si>
  <si>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</si>
  <si>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</si>
  <si>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</si>
  <si>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</si>
  <si>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</si>
  <si>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</si>
  <si>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</si>
  <si>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</si>
  <si>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</si>
  <si>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</si>
  <si>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</si>
  <si>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</si>
  <si>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</si>
  <si>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</si>
  <si>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</si>
  <si>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</si>
  <si>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</si>
  <si>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</si>
  <si>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</si>
  <si>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</si>
  <si>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</si>
  <si>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</si>
  <si>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</si>
  <si>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</si>
  <si>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</si>
  <si>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</si>
  <si>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</si>
  <si>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</si>
  <si>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</si>
  <si>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</si>
  <si>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</si>
  <si>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</si>
  <si>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</si>
  <si>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</si>
  <si>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</si>
  <si>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</si>
  <si>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</si>
  <si>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</si>
  <si>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</si>
  <si>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</si>
  <si>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</si>
  <si>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</si>
  <si>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</si>
  <si>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</si>
  <si>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</si>
  <si>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</si>
  <si>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</si>
  <si>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</si>
  <si>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</si>
  <si>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</si>
  <si>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</si>
  <si>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</si>
  <si>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</si>
  <si>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</si>
  <si>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</si>
  <si>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</si>
  <si>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</si>
  <si>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</si>
  <si>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</si>
  <si>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</si>
  <si>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</si>
  <si>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</si>
  <si>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</si>
  <si>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</si>
  <si>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</si>
  <si>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</si>
  <si>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</si>
  <si>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</si>
  <si>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</si>
  <si>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</si>
  <si>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</si>
  <si>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</si>
  <si>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</si>
  <si>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</si>
  <si>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</si>
  <si>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</si>
  <si>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</si>
  <si>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</si>
  <si>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</si>
  <si>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</si>
  <si>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</si>
  <si>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</si>
  <si>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</si>
  <si>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</si>
  <si>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</si>
  <si>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</si>
  <si>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</si>
  <si>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</si>
  <si>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</si>
  <si>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</si>
  <si>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</si>
  <si>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</si>
  <si>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</si>
  <si>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</si>
  <si>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</si>
  <si>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</si>
  <si>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</si>
  <si>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</si>
  <si>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</si>
  <si>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</si>
  <si>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</si>
  <si>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</si>
  <si>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</si>
  <si>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</si>
  <si>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</si>
  <si>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</si>
  <si>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</si>
  <si>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</si>
  <si>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</si>
  <si>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</si>
  <si>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</si>
  <si>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</si>
  <si>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</si>
  <si>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</si>
  <si>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</si>
  <si>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</si>
  <si>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</si>
  <si>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</si>
  <si>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</si>
  <si>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</si>
  <si>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</si>
  <si>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</si>
  <si>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</si>
  <si>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</si>
  <si>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</si>
  <si>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</si>
  <si>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</si>
  <si>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</si>
  <si>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</si>
  <si>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</si>
  <si>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</si>
  <si>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</si>
  <si>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</si>
  <si>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</si>
  <si>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</si>
  <si>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</si>
  <si>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</si>
  <si>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</si>
  <si>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</si>
  <si>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</si>
  <si>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</si>
  <si>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</si>
  <si>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</si>
  <si>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</si>
  <si>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</si>
  <si>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</si>
  <si>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</si>
  <si>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</si>
  <si>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</si>
  <si>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</si>
  <si>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</si>
  <si>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</si>
  <si>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</si>
  <si>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</si>
  <si>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</si>
  <si>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</si>
  <si>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</si>
  <si>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</si>
  <si>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</si>
  <si>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</si>
  <si>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</si>
  <si>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</si>
  <si>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</si>
  <si>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</si>
  <si>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</si>
  <si>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</si>
  <si>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</si>
  <si>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</si>
  <si>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</si>
  <si>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</si>
  <si>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</si>
  <si>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</si>
  <si>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</si>
  <si>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</si>
  <si>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</si>
  <si>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</si>
  <si>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</si>
  <si>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</si>
  <si>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</si>
  <si>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</si>
  <si>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</si>
  <si>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</si>
  <si>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</si>
  <si>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</si>
  <si>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</si>
  <si>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</si>
  <si>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</si>
  <si>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</si>
  <si>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</si>
  <si>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</si>
  <si>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</si>
  <si>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</si>
  <si>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</si>
  <si>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</si>
  <si>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</si>
  <si>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</si>
  <si>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</si>
  <si>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</si>
  <si>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</si>
  <si>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</si>
  <si>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</si>
  <si>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</si>
  <si>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</si>
  <si>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</si>
  <si>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</si>
  <si>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</si>
  <si>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</si>
  <si>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</si>
  <si>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</si>
  <si>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</si>
  <si>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</si>
  <si>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</si>
  <si>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</si>
  <si>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</si>
  <si>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</si>
  <si>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</si>
  <si>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</si>
  <si>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</si>
  <si>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</si>
  <si>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</si>
  <si>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</si>
  <si>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</si>
  <si>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</si>
  <si>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</si>
  <si>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</si>
  <si>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</si>
  <si>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</si>
  <si>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</si>
  <si>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</si>
  <si>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</si>
  <si>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</si>
  <si>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</si>
  <si>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</si>
  <si>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</si>
  <si>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</si>
  <si>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</si>
  <si>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</si>
  <si>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</si>
  <si>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</si>
  <si>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</si>
  <si>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</si>
  <si>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</si>
  <si>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</si>
  <si>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</si>
  <si>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</si>
  <si>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</si>
  <si>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</si>
  <si>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</si>
  <si>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</si>
  <si>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</si>
  <si>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</si>
  <si>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</si>
  <si>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</si>
  <si>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</si>
  <si>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</si>
  <si>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</si>
  <si>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</si>
  <si>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</si>
  <si>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</si>
  <si>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</si>
  <si>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</si>
  <si>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</si>
  <si>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</si>
  <si>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</si>
  <si>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</si>
  <si>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</si>
  <si>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</si>
  <si>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</si>
  <si>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</si>
  <si>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</si>
  <si>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</si>
  <si>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</si>
  <si>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</si>
  <si>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</si>
  <si>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</si>
  <si>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</si>
  <si>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</si>
  <si>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</si>
  <si>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</si>
  <si>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</si>
  <si>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</si>
  <si>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</si>
  <si>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</si>
  <si>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</si>
  <si>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</si>
  <si>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</si>
  <si>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07.29 -Diğer demir dışı metal cevherleri madenciliği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</si>
  <si>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</si>
  <si>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</si>
  <si>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</si>
  <si>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</si>
  <si>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</si>
  <si>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</si>
  <si>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</si>
  <si>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</si>
  <si>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</si>
  <si>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</si>
  <si>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</si>
  <si>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</si>
  <si>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</si>
  <si>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</si>
  <si>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</si>
  <si>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</si>
  <si>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</si>
  <si>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</si>
  <si>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</si>
  <si>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</si>
  <si>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</si>
  <si>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</si>
  <si>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</si>
  <si>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</si>
  <si>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</si>
  <si>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</si>
  <si>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</si>
  <si>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</si>
  <si>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</si>
  <si>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</si>
  <si>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</si>
  <si>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</si>
  <si>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46.73</t>
  </si>
  <si>
    <t>Ağaç, inşaat malzemesi ve sıhhi teçhizat toptan ticareti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</si>
  <si>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</si>
  <si>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</si>
  <si>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</si>
  <si>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</si>
  <si>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</si>
  <si>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</si>
  <si>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</si>
  <si>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</si>
  <si>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</si>
  <si>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</si>
  <si>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</si>
  <si>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</si>
  <si>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</si>
  <si>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</si>
  <si>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</si>
  <si>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</si>
  <si>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</si>
  <si>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</si>
  <si>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</si>
  <si>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</si>
  <si>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</si>
  <si>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</si>
  <si>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</si>
  <si>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</si>
  <si>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22.29 -Diğer plastik ürünlerin imalatı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</si>
  <si>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</si>
  <si>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</si>
  <si>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</si>
  <si>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</si>
  <si>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</si>
  <si>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</si>
  <si>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</si>
  <si>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</si>
  <si>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</si>
  <si>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</si>
  <si>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</si>
  <si>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</si>
  <si>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</si>
  <si>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</si>
  <si>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</si>
  <si>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</si>
  <si>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</si>
  <si>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</si>
  <si>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</si>
  <si>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</si>
  <si>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</si>
  <si>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</si>
  <si>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</si>
  <si>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</si>
  <si>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</si>
  <si>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</si>
  <si>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</si>
  <si>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</si>
  <si>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</si>
  <si>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</si>
  <si>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</si>
  <si>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</si>
  <si>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</si>
  <si>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</si>
  <si>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47.71 -Belirli bir mala tahsis edilmiş mağazalarda giyim eşyalarının perakende ticareti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</si>
  <si>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</si>
  <si>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</si>
  <si>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</si>
  <si>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</si>
  <si>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</si>
  <si>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</si>
  <si>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</si>
  <si>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</si>
  <si>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</si>
  <si>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</si>
  <si>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</si>
  <si>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</si>
  <si>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29-36</t>
  </si>
  <si>
    <t>37-38</t>
  </si>
  <si>
    <t>39-44</t>
  </si>
  <si>
    <t>45-51</t>
  </si>
  <si>
    <t>52</t>
  </si>
  <si>
    <t>53-56</t>
  </si>
  <si>
    <t>56-62</t>
  </si>
  <si>
    <t>NİSAN 2022</t>
  </si>
  <si>
    <t xml:space="preserve"> 27 MAYIS 2022</t>
  </si>
  <si>
    <t xml:space="preserve">  2022 NİSAN  AYINA AİT KURULAN ve KAPANAN ŞİRKET İSTATİSTİKLERİ</t>
  </si>
  <si>
    <t>Nisan Ayı Genel Görünüm</t>
  </si>
  <si>
    <t xml:space="preserve"> 2022 NİSAN AYINA  AİT KURULAN ve KAPANAN ŞİRKET İSTATİSTİKLERİ</t>
  </si>
  <si>
    <t xml:space="preserve">           2022 NİSAN AYINA AİT KURULAN ve KAPANAN ŞİRKET İSTATİSTİKLERİ</t>
  </si>
  <si>
    <t>OCAK-NİSAN 2022</t>
  </si>
  <si>
    <t>2022 Ocak-Nisan Ayları Arası  Kurulan Şirketlerin Sermaye Dağılımları</t>
  </si>
  <si>
    <t>2022 NİSAN AYINA AİT KURULAN ve KAPANAN ŞİRKET İSTATİSTİKLERİ</t>
  </si>
  <si>
    <t>2022 Yılı Ocak-Nisan Arası En Çok Şirket Kuruluşu Olan İlk 10 Faaliyet</t>
  </si>
  <si>
    <t>Ocak-Nisan Döneminde En Çok Şirket Kapanışı Olan İlk 10 Faaliyet</t>
  </si>
  <si>
    <t>2022 NİSAN (BİR AYLIK)</t>
  </si>
  <si>
    <t>2021 NİSAN (BİR AYLIK)</t>
  </si>
  <si>
    <t>2022 OCAK-NİSAN (DÖRT AYLIK)</t>
  </si>
  <si>
    <t>2021 OCAK-NİSAN (DÖRT AYLIK)</t>
  </si>
  <si>
    <t xml:space="preserve"> 2022 NİSAN AYINA AİT KURULAN ve KAPANAN ŞİRKET İSTATİSTİKLERİ</t>
  </si>
  <si>
    <t xml:space="preserve">Nisan Ayında Kurulan Kooperatiflerin Genel Görünümü </t>
  </si>
  <si>
    <t xml:space="preserve"> 2022 Ocak-Nisan Döneminde   Kurulan Kooperatiflerin Genel Görünümü </t>
  </si>
  <si>
    <t>2022 Ocak-Nisan Döneminde  Kurulan Yabancı Sermayeli Şirketlerin                                                                  Genel Görünümü</t>
  </si>
  <si>
    <t>2022 Ocak-Nisan Döneminde Kurulan Yabancı Sermayeli Şirketlerin                                                                  İllere Göre Dağılımı</t>
  </si>
  <si>
    <t xml:space="preserve">       Nisan Ayında Kurulan Yabancı Sermayeli Şirketlerin Ülkelere Göre Dağılımı</t>
  </si>
  <si>
    <t>2022 Ocak-Nisan Döneminde En Çok Yabancı Sermayeli Şirket Kuruluşu Olan  İlk 20 Faaliyet</t>
  </si>
  <si>
    <t>2022 Ocak-Nisan Döneminde Yabancı Sermayeli Şirket Kuruluşlarının Uyruğa  ve Faaliyetine Göre Dağılımı</t>
  </si>
  <si>
    <t>2022 Ocak-Nisan Döneminde Yabancı Sermayeli Şirket Kuruluşlarının İllere ve Uyruğuna Göre Dağılımı</t>
  </si>
  <si>
    <t>2022 NİSAN AYINA GÖRE TÜR DEĞİŞİKLİĞİ GENEL GÖRÜNÜMÜ</t>
  </si>
  <si>
    <t>2022 NİSAN</t>
  </si>
  <si>
    <t>2022 OCAK-NİSAN</t>
  </si>
  <si>
    <t xml:space="preserve">        2022 Ocak-Nisan Döneminde Kurulan Yabancı Sermayeli Şirketlerin Ülkelere Göre Dağılımı</t>
  </si>
  <si>
    <t>Nisan Ayında Kurulan Yabancı Sermayeli Şirketlerin Genel Görünümü</t>
  </si>
  <si>
    <t>Nisan'da En Çok Şirket Kuruluşu Olan İlk 10 Faaliyet</t>
  </si>
  <si>
    <t>46.72</t>
  </si>
  <si>
    <t>Madenler ve maden cevherlerinin toptan ticareti</t>
  </si>
  <si>
    <t>86.22</t>
  </si>
  <si>
    <t>Uzman hekimlik ile ilgili uygulama faaliyetleri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</si>
  <si>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</si>
  <si>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</si>
  <si>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</si>
  <si>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</si>
  <si>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</si>
  <si>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</si>
  <si>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</si>
  <si>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</si>
  <si>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</si>
  <si>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</si>
  <si>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</si>
  <si>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46.72 -Madenler ve maden cevherlerinin toptan ticareti</t>
  </si>
  <si>
    <t>46.71 -Katı, sıvı ve gazlı yakıtlar ile bunlarla ilgili ürünlerin toptan ticareti</t>
  </si>
  <si>
    <t>68.20 -Kendine ait veya kiralanan gayrimenkulün kiraya verilmesi veya işletilmesi</t>
  </si>
  <si>
    <t>BURKİNA FASO</t>
  </si>
  <si>
    <t>ENDONEZYA</t>
  </si>
  <si>
    <t>GAMBİA</t>
  </si>
  <si>
    <t>67767757.07</t>
  </si>
  <si>
    <t>66731757.07</t>
  </si>
  <si>
    <t>74462757.07</t>
  </si>
  <si>
    <t>72221757.07</t>
  </si>
  <si>
    <t>LESOTHO</t>
  </si>
  <si>
    <t>MALSAR ADALARI</t>
  </si>
  <si>
    <t>PANAMA</t>
  </si>
  <si>
    <t>YENİ ZELANDA</t>
  </si>
  <si>
    <t>ZAMBİA</t>
  </si>
  <si>
    <t>2202010657.07</t>
  </si>
  <si>
    <t>1573549998.07</t>
  </si>
  <si>
    <t>9447757.07</t>
  </si>
  <si>
    <t>252754257.07</t>
  </si>
  <si>
    <t>214368257.07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</si>
</sst>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6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08" fillId="44" borderId="19" xfId="0" applyNumberFormat="1" applyFont="1" applyFill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132" fillId="43" borderId="10" xfId="0" applyFont="1" applyFill="1" applyBorder="1" applyAlignment="1">
      <alignment horizontal="left" wrapText="1"/>
    </xf>
    <xf numFmtId="0" fontId="132" fillId="43" borderId="10" xfId="0" applyFont="1" applyFill="1" applyBorder="1" applyAlignment="1">
      <alignment horizontal="left" vertical="top" wrapText="1"/>
    </xf>
    <xf numFmtId="0" fontId="131" fillId="0" borderId="0" xfId="0" applyFont="1" applyAlignment="1">
      <alignment vertical="top"/>
    </xf>
    <xf numFmtId="0" fontId="132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3" fontId="132" fillId="0" borderId="26" xfId="0" applyNumberFormat="1" applyFont="1" applyBorder="1" applyAlignment="1">
      <alignment/>
    </xf>
    <xf numFmtId="0" fontId="111" fillId="36" borderId="51" xfId="0" applyFont="1" applyFill="1" applyBorder="1" applyAlignment="1">
      <alignment/>
    </xf>
    <xf numFmtId="3" fontId="132" fillId="43" borderId="10" xfId="0" applyNumberFormat="1" applyFont="1" applyFill="1" applyBorder="1" applyAlignment="1">
      <alignment wrapText="1"/>
    </xf>
    <xf numFmtId="3" fontId="132" fillId="0" borderId="10" xfId="0" applyNumberFormat="1" applyFont="1" applyBorder="1" applyAlignment="1">
      <alignment horizontal="right" wrapText="1"/>
    </xf>
    <xf numFmtId="0" fontId="132" fillId="0" borderId="0" xfId="0" applyFont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31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8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98" xfId="0" applyNumberFormat="1" applyFont="1" applyFill="1" applyBorder="1" applyAlignment="1">
      <alignment horizontal="right" vertical="center" wrapText="1"/>
    </xf>
    <xf numFmtId="3" fontId="141" fillId="43" borderId="10" xfId="0" applyNumberFormat="1" applyFont="1" applyFill="1" applyBorder="1" applyAlignment="1">
      <alignment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9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100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106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5" xfId="0" applyNumberFormat="1" applyFont="1" applyFill="1" applyBorder="1" applyAlignment="1">
      <alignment/>
    </xf>
    <xf numFmtId="3" fontId="104" fillId="37" borderId="106" xfId="0" applyNumberFormat="1" applyFont="1" applyFill="1" applyBorder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4" xfId="0" applyFont="1" applyBorder="1" applyAlignment="1">
      <alignment horizontal="center" vertical="center" wrapText="1"/>
    </xf>
    <xf numFmtId="0" fontId="108" fillId="0" borderId="102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8" xfId="0" applyNumberFormat="1" applyFont="1" applyFill="1" applyBorder="1" applyAlignment="1">
      <alignment horizontal="center"/>
    </xf>
    <xf numFmtId="49" fontId="109" fillId="34" borderId="105" xfId="0" applyNumberFormat="1" applyFont="1" applyFill="1" applyBorder="1" applyAlignment="1">
      <alignment horizontal="center"/>
    </xf>
    <xf numFmtId="49" fontId="109" fillId="34" borderId="106" xfId="0" applyNumberFormat="1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8" xfId="0" applyFont="1" applyFill="1" applyBorder="1" applyAlignment="1">
      <alignment horizontal="center"/>
    </xf>
    <xf numFmtId="0" fontId="109" fillId="34" borderId="105" xfId="0" applyFont="1" applyFill="1" applyBorder="1" applyAlignment="1">
      <alignment horizontal="center"/>
    </xf>
    <xf numFmtId="0" fontId="109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2" xfId="0" applyFont="1" applyFill="1" applyBorder="1" applyAlignment="1">
      <alignment horizontal="center" vertical="center"/>
    </xf>
    <xf numFmtId="0" fontId="97" fillId="35" borderId="104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9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100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100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1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10" fillId="36" borderId="103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1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5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2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8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wrapText="1"/>
    </xf>
    <xf numFmtId="0" fontId="119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7" fillId="0" borderId="0" xfId="0" applyNumberFormat="1" applyFont="1" applyBorder="1" applyAlignment="1">
      <alignment horizontal="right"/>
    </xf>
    <xf numFmtId="3" fontId="132" fillId="0" borderId="0" xfId="0" applyNumberFormat="1" applyFont="1" applyBorder="1" applyAlignment="1">
      <alignment horizontal="right" wrapText="1"/>
    </xf>
    <xf numFmtId="0" fontId="136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44" borderId="32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82"/>
      <c r="B1" s="482"/>
      <c r="C1" s="482"/>
      <c r="D1" s="482"/>
      <c r="E1" s="482"/>
      <c r="F1" s="482"/>
      <c r="G1" s="482"/>
      <c r="H1" s="482"/>
      <c r="I1" s="482"/>
    </row>
    <row r="4" spans="1:9" ht="22.5" customHeight="1">
      <c r="A4" s="519" t="s">
        <v>233</v>
      </c>
      <c r="B4" s="519"/>
      <c r="C4" s="519"/>
      <c r="D4" s="519"/>
      <c r="E4" s="519"/>
      <c r="F4" s="519"/>
      <c r="G4" s="519"/>
      <c r="H4" s="519"/>
      <c r="I4" s="519"/>
    </row>
    <row r="14" ht="15">
      <c r="G14" t="s">
        <v>443</v>
      </c>
    </row>
    <row r="18" spans="1:9" ht="20.25">
      <c r="A18" s="520" t="s">
        <v>234</v>
      </c>
      <c r="B18" s="520"/>
      <c r="C18" s="520"/>
      <c r="D18" s="520"/>
      <c r="E18" s="520"/>
      <c r="F18" s="520"/>
      <c r="G18" s="520"/>
      <c r="H18" s="520"/>
      <c r="I18" s="520"/>
    </row>
    <row r="19" spans="1:9" ht="20.25">
      <c r="A19" s="520"/>
      <c r="B19" s="520"/>
      <c r="C19" s="520"/>
      <c r="D19" s="520"/>
      <c r="E19" s="520"/>
      <c r="F19" s="520"/>
      <c r="G19" s="520"/>
      <c r="H19" s="520"/>
      <c r="I19" s="520"/>
    </row>
    <row r="20" spans="1:9" ht="20.25">
      <c r="A20" s="521" t="s">
        <v>783</v>
      </c>
      <c r="B20" s="521"/>
      <c r="C20" s="521"/>
      <c r="D20" s="521"/>
      <c r="E20" s="521"/>
      <c r="F20" s="521"/>
      <c r="G20" s="521"/>
      <c r="H20" s="521"/>
      <c r="I20" s="521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3" t="s">
        <v>296</v>
      </c>
      <c r="C22" s="523"/>
      <c r="D22" s="523"/>
      <c r="E22" s="523"/>
      <c r="F22" s="523"/>
      <c r="G22" s="523"/>
      <c r="H22" s="523"/>
      <c r="I22" s="523"/>
    </row>
    <row r="23" spans="1:9" ht="15.75">
      <c r="A23" s="96"/>
      <c r="B23" s="523"/>
      <c r="C23" s="523"/>
      <c r="D23" s="523"/>
      <c r="E23" s="523"/>
      <c r="F23" s="523"/>
      <c r="G23" s="523"/>
      <c r="H23" s="523"/>
      <c r="I23" s="523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2"/>
      <c r="D27" s="522"/>
      <c r="E27" s="522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7" t="s">
        <v>235</v>
      </c>
      <c r="B36" s="517"/>
      <c r="C36" s="517"/>
      <c r="D36" s="517"/>
      <c r="E36" s="517"/>
      <c r="F36" s="517"/>
      <c r="G36" s="517"/>
      <c r="H36" s="517"/>
      <c r="I36" s="517"/>
    </row>
    <row r="37" spans="1:9" ht="15.75">
      <c r="A37" s="517" t="s">
        <v>236</v>
      </c>
      <c r="B37" s="517"/>
      <c r="C37" s="517"/>
      <c r="D37" s="517"/>
      <c r="E37" s="517"/>
      <c r="F37" s="517"/>
      <c r="G37" s="517"/>
      <c r="H37" s="517"/>
      <c r="I37" s="517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8" t="s">
        <v>784</v>
      </c>
      <c r="B40" s="518"/>
      <c r="C40" s="518"/>
      <c r="D40" s="518"/>
      <c r="E40" s="518"/>
      <c r="F40" s="518"/>
      <c r="G40" s="518"/>
      <c r="H40" s="518"/>
      <c r="I40" s="51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0" ht="16.5" thickBot="1">
      <c r="A1" s="588" t="s">
        <v>791</v>
      </c>
      <c r="B1" s="588"/>
      <c r="C1" s="588"/>
      <c r="D1" s="588"/>
      <c r="E1" s="588"/>
      <c r="F1" s="588"/>
      <c r="G1" s="588"/>
      <c r="H1" s="588"/>
      <c r="I1" s="588"/>
      <c r="J1" s="588"/>
    </row>
    <row r="4" spans="1:10" ht="18.75" customHeight="1">
      <c r="A4" s="543" t="s">
        <v>106</v>
      </c>
      <c r="B4" s="543"/>
      <c r="C4" s="543"/>
      <c r="D4" s="543"/>
      <c r="E4" s="543"/>
      <c r="F4" s="543"/>
      <c r="G4" s="543"/>
      <c r="H4" s="543"/>
      <c r="I4" s="543"/>
      <c r="J4" s="543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4" t="s">
        <v>107</v>
      </c>
      <c r="D8" s="605"/>
      <c r="E8" s="604" t="s">
        <v>108</v>
      </c>
      <c r="F8" s="605"/>
      <c r="G8" s="604" t="s">
        <v>109</v>
      </c>
      <c r="H8" s="605"/>
      <c r="I8" s="604" t="s">
        <v>110</v>
      </c>
      <c r="J8" s="606"/>
    </row>
    <row r="9" spans="2:10" ht="24.75" customHeight="1">
      <c r="B9" s="160" t="s">
        <v>111</v>
      </c>
      <c r="C9" s="599">
        <v>3502</v>
      </c>
      <c r="D9" s="600"/>
      <c r="E9" s="599">
        <v>1003</v>
      </c>
      <c r="F9" s="600"/>
      <c r="G9" s="602">
        <v>12</v>
      </c>
      <c r="H9" s="603"/>
      <c r="I9" s="602">
        <v>1</v>
      </c>
      <c r="J9" s="607"/>
    </row>
    <row r="10" spans="2:10" ht="24.75" customHeight="1">
      <c r="B10" s="161" t="s">
        <v>112</v>
      </c>
      <c r="C10" s="599">
        <v>3422</v>
      </c>
      <c r="D10" s="600"/>
      <c r="E10" s="599">
        <v>876</v>
      </c>
      <c r="F10" s="600"/>
      <c r="G10" s="602">
        <v>16</v>
      </c>
      <c r="H10" s="603"/>
      <c r="I10" s="602">
        <v>4</v>
      </c>
      <c r="J10" s="607"/>
    </row>
    <row r="11" spans="2:10" ht="24.75" customHeight="1">
      <c r="B11" s="160" t="s">
        <v>113</v>
      </c>
      <c r="C11" s="599">
        <v>3400</v>
      </c>
      <c r="D11" s="600"/>
      <c r="E11" s="599">
        <v>1361</v>
      </c>
      <c r="F11" s="600"/>
      <c r="G11" s="599">
        <v>14</v>
      </c>
      <c r="H11" s="600"/>
      <c r="I11" s="599">
        <v>26</v>
      </c>
      <c r="J11" s="601"/>
    </row>
    <row r="12" spans="2:10" ht="24.75" customHeight="1">
      <c r="B12" s="161" t="s">
        <v>114</v>
      </c>
      <c r="C12" s="599">
        <v>2614</v>
      </c>
      <c r="D12" s="600"/>
      <c r="E12" s="599">
        <v>1156</v>
      </c>
      <c r="F12" s="600"/>
      <c r="G12" s="599">
        <v>13</v>
      </c>
      <c r="H12" s="600"/>
      <c r="I12" s="599">
        <v>21</v>
      </c>
      <c r="J12" s="601"/>
    </row>
    <row r="13" spans="2:10" ht="24.75" customHeight="1">
      <c r="B13" s="162" t="s">
        <v>115</v>
      </c>
      <c r="C13" s="599"/>
      <c r="D13" s="600"/>
      <c r="E13" s="599"/>
      <c r="F13" s="600"/>
      <c r="G13" s="599"/>
      <c r="H13" s="600"/>
      <c r="I13" s="599"/>
      <c r="J13" s="601"/>
    </row>
    <row r="14" spans="2:10" ht="24.75" customHeight="1">
      <c r="B14" s="163" t="s">
        <v>116</v>
      </c>
      <c r="C14" s="599"/>
      <c r="D14" s="600"/>
      <c r="E14" s="599"/>
      <c r="F14" s="600"/>
      <c r="G14" s="599"/>
      <c r="H14" s="600"/>
      <c r="I14" s="599"/>
      <c r="J14" s="601"/>
    </row>
    <row r="15" spans="2:10" ht="24.75" customHeight="1">
      <c r="B15" s="162" t="s">
        <v>117</v>
      </c>
      <c r="C15" s="599"/>
      <c r="D15" s="600"/>
      <c r="E15" s="599"/>
      <c r="F15" s="600"/>
      <c r="G15" s="599"/>
      <c r="H15" s="600"/>
      <c r="I15" s="599"/>
      <c r="J15" s="601"/>
    </row>
    <row r="16" spans="2:10" ht="24.75" customHeight="1">
      <c r="B16" s="163" t="s">
        <v>512</v>
      </c>
      <c r="C16" s="599"/>
      <c r="D16" s="600"/>
      <c r="E16" s="599"/>
      <c r="F16" s="600"/>
      <c r="G16" s="599"/>
      <c r="H16" s="600"/>
      <c r="I16" s="599"/>
      <c r="J16" s="601"/>
    </row>
    <row r="17" spans="2:10" ht="24.75" customHeight="1">
      <c r="B17" s="162" t="s">
        <v>252</v>
      </c>
      <c r="C17" s="599"/>
      <c r="D17" s="600"/>
      <c r="E17" s="599"/>
      <c r="F17" s="600"/>
      <c r="G17" s="599"/>
      <c r="H17" s="600"/>
      <c r="I17" s="599"/>
      <c r="J17" s="601"/>
    </row>
    <row r="18" spans="2:10" ht="24.75" customHeight="1">
      <c r="B18" s="163" t="s">
        <v>254</v>
      </c>
      <c r="C18" s="599"/>
      <c r="D18" s="600"/>
      <c r="E18" s="599"/>
      <c r="F18" s="600"/>
      <c r="G18" s="599"/>
      <c r="H18" s="600"/>
      <c r="I18" s="599"/>
      <c r="J18" s="601"/>
    </row>
    <row r="19" spans="2:10" ht="24.75" customHeight="1">
      <c r="B19" s="162" t="s">
        <v>255</v>
      </c>
      <c r="C19" s="599"/>
      <c r="D19" s="600"/>
      <c r="E19" s="599"/>
      <c r="F19" s="600"/>
      <c r="G19" s="599"/>
      <c r="H19" s="600"/>
      <c r="I19" s="599"/>
      <c r="J19" s="601"/>
    </row>
    <row r="20" spans="2:10" ht="24.75" customHeight="1">
      <c r="B20" s="163" t="s">
        <v>256</v>
      </c>
      <c r="C20" s="599"/>
      <c r="D20" s="600"/>
      <c r="E20" s="599"/>
      <c r="F20" s="600"/>
      <c r="G20" s="599"/>
      <c r="H20" s="600"/>
      <c r="I20" s="599"/>
      <c r="J20" s="601"/>
    </row>
    <row r="21" spans="2:10" ht="24.75" customHeight="1" thickBot="1">
      <c r="B21" s="164" t="s">
        <v>25</v>
      </c>
      <c r="C21" s="608">
        <f>SUM(C9:D20)</f>
        <v>12938</v>
      </c>
      <c r="D21" s="609"/>
      <c r="E21" s="608">
        <f>SUM(E9:F20)</f>
        <v>4396</v>
      </c>
      <c r="F21" s="609"/>
      <c r="G21" s="608">
        <f>SUM(G9:H20)</f>
        <v>55</v>
      </c>
      <c r="H21" s="609"/>
      <c r="I21" s="608">
        <f>SUM(I9:J20)</f>
        <v>52</v>
      </c>
      <c r="J21" s="610"/>
    </row>
    <row r="23" spans="2:5" ht="15">
      <c r="B23" s="3" t="s">
        <v>15</v>
      </c>
      <c r="C23" s="3"/>
      <c r="D23" s="3"/>
      <c r="E23" s="3"/>
    </row>
    <row r="39" ht="15">
      <c r="A39" s="405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27.05.2022&amp;CTÜRKİYE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8" t="s">
        <v>785</v>
      </c>
      <c r="B1" s="588"/>
      <c r="C1" s="588"/>
      <c r="D1" s="588"/>
      <c r="E1" s="588"/>
      <c r="F1" s="239"/>
    </row>
    <row r="2" spans="1:5" ht="15.75">
      <c r="A2" s="543" t="s">
        <v>812</v>
      </c>
      <c r="B2" s="543"/>
      <c r="C2" s="543"/>
      <c r="D2" s="543"/>
      <c r="E2" s="543"/>
    </row>
    <row r="4" spans="1:5" ht="15">
      <c r="A4" s="589" t="s">
        <v>118</v>
      </c>
      <c r="B4" s="589"/>
      <c r="C4" s="589"/>
      <c r="D4" s="589"/>
      <c r="E4" s="589"/>
    </row>
    <row r="5" s="196" customFormat="1" ht="15">
      <c r="C5" s="201"/>
    </row>
    <row r="6" spans="1:5" ht="15">
      <c r="A6" s="58" t="s">
        <v>119</v>
      </c>
      <c r="B6" s="287" t="s">
        <v>404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408</v>
      </c>
      <c r="C7" s="296" t="s">
        <v>409</v>
      </c>
      <c r="D7" s="64">
        <v>124</v>
      </c>
      <c r="E7" s="109">
        <f>D7/1400*100</f>
        <v>8.857142857142856</v>
      </c>
    </row>
    <row r="8" spans="1:5" ht="30">
      <c r="A8" s="65">
        <v>2</v>
      </c>
      <c r="B8" s="468" t="s">
        <v>122</v>
      </c>
      <c r="C8" s="296" t="s">
        <v>123</v>
      </c>
      <c r="D8" s="64">
        <v>93</v>
      </c>
      <c r="E8" s="109">
        <f aca="true" t="shared" si="0" ref="E8:E16">D8/1400*100</f>
        <v>6.642857142857143</v>
      </c>
    </row>
    <row r="9" spans="1:5" ht="30">
      <c r="A9" s="65">
        <v>3</v>
      </c>
      <c r="B9" s="285" t="s">
        <v>303</v>
      </c>
      <c r="C9" s="296" t="s">
        <v>274</v>
      </c>
      <c r="D9" s="64">
        <v>64</v>
      </c>
      <c r="E9" s="109">
        <f t="shared" si="0"/>
        <v>4.571428571428571</v>
      </c>
    </row>
    <row r="10" spans="1:5" ht="30">
      <c r="A10" s="63">
        <v>4</v>
      </c>
      <c r="B10" s="285" t="s">
        <v>305</v>
      </c>
      <c r="C10" s="296" t="s">
        <v>279</v>
      </c>
      <c r="D10" s="64">
        <v>45</v>
      </c>
      <c r="E10" s="109">
        <f t="shared" si="0"/>
        <v>3.214285714285714</v>
      </c>
    </row>
    <row r="11" spans="1:5" ht="30">
      <c r="A11" s="65">
        <v>5</v>
      </c>
      <c r="B11" s="285" t="s">
        <v>306</v>
      </c>
      <c r="C11" s="296" t="s">
        <v>125</v>
      </c>
      <c r="D11" s="64">
        <v>34</v>
      </c>
      <c r="E11" s="109">
        <f t="shared" si="0"/>
        <v>2.4285714285714284</v>
      </c>
    </row>
    <row r="12" spans="1:5" ht="30">
      <c r="A12" s="63">
        <v>6</v>
      </c>
      <c r="B12" s="285" t="s">
        <v>304</v>
      </c>
      <c r="C12" s="296" t="s">
        <v>275</v>
      </c>
      <c r="D12" s="64">
        <v>33</v>
      </c>
      <c r="E12" s="109">
        <f t="shared" si="0"/>
        <v>2.357142857142857</v>
      </c>
    </row>
    <row r="13" spans="1:5" ht="15">
      <c r="A13" s="65">
        <v>7</v>
      </c>
      <c r="B13" s="285" t="s">
        <v>302</v>
      </c>
      <c r="C13" s="296" t="s">
        <v>124</v>
      </c>
      <c r="D13" s="64">
        <v>30</v>
      </c>
      <c r="E13" s="109">
        <f t="shared" si="0"/>
        <v>2.142857142857143</v>
      </c>
    </row>
    <row r="14" spans="1:5" ht="30">
      <c r="A14" s="63">
        <v>8</v>
      </c>
      <c r="B14" s="285" t="s">
        <v>508</v>
      </c>
      <c r="C14" s="296" t="s">
        <v>509</v>
      </c>
      <c r="D14" s="64">
        <v>29</v>
      </c>
      <c r="E14" s="109">
        <f t="shared" si="0"/>
        <v>2.071428571428571</v>
      </c>
    </row>
    <row r="15" spans="1:5" ht="15">
      <c r="A15" s="65">
        <v>9</v>
      </c>
      <c r="B15" s="285" t="s">
        <v>410</v>
      </c>
      <c r="C15" s="296" t="s">
        <v>411</v>
      </c>
      <c r="D15" s="64">
        <v>22</v>
      </c>
      <c r="E15" s="109">
        <f t="shared" si="0"/>
        <v>1.5714285714285716</v>
      </c>
    </row>
    <row r="16" spans="1:5" ht="30">
      <c r="A16" s="63">
        <v>10</v>
      </c>
      <c r="B16" s="288" t="s">
        <v>813</v>
      </c>
      <c r="C16" s="296" t="s">
        <v>814</v>
      </c>
      <c r="D16" s="64">
        <v>19</v>
      </c>
      <c r="E16" s="109">
        <f t="shared" si="0"/>
        <v>1.3571428571428572</v>
      </c>
    </row>
    <row r="17" spans="1:2" ht="15">
      <c r="A17" s="3" t="s">
        <v>15</v>
      </c>
      <c r="B17" s="3"/>
    </row>
    <row r="18" spans="1:2" s="480" customFormat="1" ht="15">
      <c r="A18" s="3"/>
      <c r="B18" s="3"/>
    </row>
    <row r="19" spans="1:5" s="196" customFormat="1" ht="15">
      <c r="A19" s="589" t="s">
        <v>126</v>
      </c>
      <c r="B19" s="589"/>
      <c r="C19" s="589"/>
      <c r="D19" s="589"/>
      <c r="E19" s="589"/>
    </row>
    <row r="20" s="196" customFormat="1" ht="15"/>
    <row r="21" spans="1:5" ht="15">
      <c r="A21" s="58" t="s">
        <v>119</v>
      </c>
      <c r="B21" s="289" t="s">
        <v>404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631</v>
      </c>
      <c r="E22" s="109">
        <f>D22/9351*100</f>
        <v>6.747941396642071</v>
      </c>
    </row>
    <row r="23" spans="1:5" ht="30">
      <c r="A23" s="65">
        <v>2</v>
      </c>
      <c r="B23" s="285" t="s">
        <v>305</v>
      </c>
      <c r="C23" s="286" t="s">
        <v>279</v>
      </c>
      <c r="D23" s="258">
        <v>413</v>
      </c>
      <c r="E23" s="109">
        <f aca="true" t="shared" si="1" ref="E23:E31">D23/9351*100</f>
        <v>4.416639931558122</v>
      </c>
    </row>
    <row r="24" spans="1:5" ht="30">
      <c r="A24" s="63">
        <v>3</v>
      </c>
      <c r="B24" s="285" t="s">
        <v>306</v>
      </c>
      <c r="C24" s="286" t="s">
        <v>125</v>
      </c>
      <c r="D24" s="258">
        <v>350</v>
      </c>
      <c r="E24" s="109">
        <f t="shared" si="1"/>
        <v>3.7429151962356966</v>
      </c>
    </row>
    <row r="25" spans="1:5" ht="30">
      <c r="A25" s="65">
        <v>4</v>
      </c>
      <c r="B25" s="285" t="s">
        <v>508</v>
      </c>
      <c r="C25" s="286" t="s">
        <v>509</v>
      </c>
      <c r="D25" s="258">
        <v>267</v>
      </c>
      <c r="E25" s="109">
        <f t="shared" si="1"/>
        <v>2.855309592556946</v>
      </c>
    </row>
    <row r="26" spans="1:5" ht="15">
      <c r="A26" s="63">
        <v>5</v>
      </c>
      <c r="B26" s="285" t="s">
        <v>410</v>
      </c>
      <c r="C26" s="286" t="s">
        <v>411</v>
      </c>
      <c r="D26" s="258">
        <v>260</v>
      </c>
      <c r="E26" s="109">
        <f t="shared" si="1"/>
        <v>2.7804512886322317</v>
      </c>
    </row>
    <row r="27" spans="1:5" ht="15">
      <c r="A27" s="65">
        <v>6</v>
      </c>
      <c r="B27" s="285" t="s">
        <v>408</v>
      </c>
      <c r="C27" s="286" t="s">
        <v>409</v>
      </c>
      <c r="D27" s="258">
        <v>220</v>
      </c>
      <c r="E27" s="109">
        <f t="shared" si="1"/>
        <v>2.3526895519195805</v>
      </c>
    </row>
    <row r="28" spans="1:5" ht="30">
      <c r="A28" s="63">
        <v>7</v>
      </c>
      <c r="B28" s="285" t="s">
        <v>303</v>
      </c>
      <c r="C28" s="286" t="s">
        <v>274</v>
      </c>
      <c r="D28" s="258">
        <v>209</v>
      </c>
      <c r="E28" s="109">
        <f t="shared" si="1"/>
        <v>2.235055074323602</v>
      </c>
    </row>
    <row r="29" spans="1:5" ht="30">
      <c r="A29" s="65">
        <v>8</v>
      </c>
      <c r="B29" s="285" t="s">
        <v>304</v>
      </c>
      <c r="C29" s="286" t="s">
        <v>275</v>
      </c>
      <c r="D29" s="258">
        <v>185</v>
      </c>
      <c r="E29" s="109">
        <f t="shared" si="1"/>
        <v>1.978398032296011</v>
      </c>
    </row>
    <row r="30" spans="1:5" ht="30">
      <c r="A30" s="63">
        <v>9</v>
      </c>
      <c r="B30" s="285" t="s">
        <v>702</v>
      </c>
      <c r="C30" s="286" t="s">
        <v>703</v>
      </c>
      <c r="D30" s="258">
        <v>182</v>
      </c>
      <c r="E30" s="109">
        <f t="shared" si="1"/>
        <v>1.9463159020425624</v>
      </c>
    </row>
    <row r="31" spans="1:5" ht="15">
      <c r="A31" s="65">
        <v>10</v>
      </c>
      <c r="B31" s="288" t="s">
        <v>307</v>
      </c>
      <c r="C31" s="284" t="s">
        <v>129</v>
      </c>
      <c r="D31" s="258">
        <v>178</v>
      </c>
      <c r="E31" s="109">
        <f t="shared" si="1"/>
        <v>1.9035397283712971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73" customFormat="1" ht="15">
      <c r="A34" s="3"/>
      <c r="B34" s="3"/>
    </row>
    <row r="35" ht="15">
      <c r="C35" s="282"/>
    </row>
    <row r="36" s="372" customFormat="1" ht="15">
      <c r="C36" s="373"/>
    </row>
    <row r="37" s="480" customFormat="1" ht="15">
      <c r="C37" s="481"/>
    </row>
    <row r="38" spans="1:5" ht="15">
      <c r="A38" s="589" t="s">
        <v>130</v>
      </c>
      <c r="B38" s="589"/>
      <c r="C38" s="589"/>
      <c r="D38" s="589"/>
      <c r="E38" s="589"/>
    </row>
    <row r="39" s="196" customFormat="1" ht="15">
      <c r="A39" s="405"/>
    </row>
    <row r="40" spans="1:5" ht="15">
      <c r="A40" s="58" t="s">
        <v>119</v>
      </c>
      <c r="B40" s="287" t="s">
        <v>404</v>
      </c>
      <c r="C40" s="287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5" t="s">
        <v>122</v>
      </c>
      <c r="C41" s="284" t="s">
        <v>123</v>
      </c>
      <c r="D41" s="260">
        <v>389</v>
      </c>
      <c r="E41" s="109">
        <f>D41/1950*100</f>
        <v>19.94871794871795</v>
      </c>
      <c r="F41" s="1"/>
    </row>
    <row r="42" spans="1:5" ht="30">
      <c r="A42" s="65">
        <v>2</v>
      </c>
      <c r="B42" s="285" t="s">
        <v>508</v>
      </c>
      <c r="C42" s="284" t="s">
        <v>509</v>
      </c>
      <c r="D42" s="261">
        <v>182</v>
      </c>
      <c r="E42" s="109">
        <f aca="true" t="shared" si="2" ref="E42:E50">D42/1950*100</f>
        <v>9.333333333333334</v>
      </c>
    </row>
    <row r="43" spans="1:5" ht="30">
      <c r="A43" s="63">
        <v>3</v>
      </c>
      <c r="B43" s="285" t="s">
        <v>591</v>
      </c>
      <c r="C43" s="284" t="s">
        <v>592</v>
      </c>
      <c r="D43" s="261">
        <v>73</v>
      </c>
      <c r="E43" s="109">
        <f t="shared" si="2"/>
        <v>3.743589743589744</v>
      </c>
    </row>
    <row r="44" spans="1:5" ht="15">
      <c r="A44" s="65">
        <v>4</v>
      </c>
      <c r="B44" s="285" t="s">
        <v>410</v>
      </c>
      <c r="C44" s="284" t="s">
        <v>411</v>
      </c>
      <c r="D44" s="261">
        <v>62</v>
      </c>
      <c r="E44" s="109">
        <f t="shared" si="2"/>
        <v>3.1794871794871797</v>
      </c>
    </row>
    <row r="45" spans="1:5" ht="30">
      <c r="A45" s="63">
        <v>5</v>
      </c>
      <c r="B45" s="285" t="s">
        <v>306</v>
      </c>
      <c r="C45" s="284" t="s">
        <v>125</v>
      </c>
      <c r="D45" s="261">
        <v>44</v>
      </c>
      <c r="E45" s="109">
        <f t="shared" si="2"/>
        <v>2.2564102564102564</v>
      </c>
    </row>
    <row r="46" spans="1:5" ht="15">
      <c r="A46" s="65">
        <v>6</v>
      </c>
      <c r="B46" s="285" t="s">
        <v>634</v>
      </c>
      <c r="C46" s="284" t="s">
        <v>635</v>
      </c>
      <c r="D46" s="261">
        <v>42</v>
      </c>
      <c r="E46" s="109">
        <f t="shared" si="2"/>
        <v>2.1538461538461537</v>
      </c>
    </row>
    <row r="47" spans="1:5" ht="30">
      <c r="A47" s="63">
        <v>7</v>
      </c>
      <c r="B47" s="285" t="s">
        <v>596</v>
      </c>
      <c r="C47" s="284" t="s">
        <v>597</v>
      </c>
      <c r="D47" s="261">
        <v>37</v>
      </c>
      <c r="E47" s="109">
        <f t="shared" si="2"/>
        <v>1.8974358974358976</v>
      </c>
    </row>
    <row r="48" spans="1:5" ht="30">
      <c r="A48" s="65">
        <v>8</v>
      </c>
      <c r="B48" s="285" t="s">
        <v>304</v>
      </c>
      <c r="C48" s="284" t="s">
        <v>275</v>
      </c>
      <c r="D48" s="261">
        <v>33</v>
      </c>
      <c r="E48" s="109">
        <f t="shared" si="2"/>
        <v>1.6923076923076923</v>
      </c>
    </row>
    <row r="49" spans="1:5" ht="30">
      <c r="A49" s="63">
        <v>9</v>
      </c>
      <c r="B49" s="285" t="s">
        <v>305</v>
      </c>
      <c r="C49" s="284" t="s">
        <v>279</v>
      </c>
      <c r="D49" s="261">
        <v>33</v>
      </c>
      <c r="E49" s="109">
        <f t="shared" si="2"/>
        <v>1.6923076923076923</v>
      </c>
    </row>
    <row r="50" spans="1:5" ht="45">
      <c r="A50" s="65">
        <v>10</v>
      </c>
      <c r="B50" s="283" t="s">
        <v>127</v>
      </c>
      <c r="C50" s="284" t="s">
        <v>128</v>
      </c>
      <c r="D50" s="261">
        <v>31</v>
      </c>
      <c r="E50" s="109">
        <f t="shared" si="2"/>
        <v>1.5897435897435899</v>
      </c>
    </row>
    <row r="51" ht="15">
      <c r="A51" s="3" t="s">
        <v>15</v>
      </c>
    </row>
    <row r="53" spans="1:5" ht="15.75">
      <c r="A53" s="543" t="s">
        <v>792</v>
      </c>
      <c r="B53" s="543"/>
      <c r="C53" s="543"/>
      <c r="D53" s="543"/>
      <c r="E53" s="543"/>
    </row>
    <row r="54" spans="1:5" ht="15">
      <c r="A54" s="492"/>
      <c r="B54" s="492"/>
      <c r="C54" s="492"/>
      <c r="D54" s="492"/>
      <c r="E54" s="492"/>
    </row>
    <row r="55" spans="1:5" ht="15">
      <c r="A55" s="589" t="s">
        <v>118</v>
      </c>
      <c r="B55" s="589"/>
      <c r="C55" s="589"/>
      <c r="D55" s="589"/>
      <c r="E55" s="589"/>
    </row>
    <row r="56" spans="1:5" ht="15">
      <c r="A56" s="492"/>
      <c r="B56" s="492"/>
      <c r="C56" s="493"/>
      <c r="D56" s="492"/>
      <c r="E56" s="492"/>
    </row>
    <row r="57" spans="1:5" ht="15">
      <c r="A57" s="287" t="s">
        <v>119</v>
      </c>
      <c r="B57" s="287" t="s">
        <v>404</v>
      </c>
      <c r="C57" s="287" t="s">
        <v>120</v>
      </c>
      <c r="D57" s="287" t="s">
        <v>9</v>
      </c>
      <c r="E57" s="287" t="s">
        <v>121</v>
      </c>
    </row>
    <row r="58" spans="1:5" ht="15">
      <c r="A58" s="63">
        <v>1</v>
      </c>
      <c r="B58" s="285" t="s">
        <v>408</v>
      </c>
      <c r="C58" s="296" t="s">
        <v>409</v>
      </c>
      <c r="D58" s="64">
        <v>515</v>
      </c>
      <c r="E58" s="109">
        <f>D58/5457*100</f>
        <v>9.437419827744181</v>
      </c>
    </row>
    <row r="59" spans="1:5" ht="30">
      <c r="A59" s="65">
        <v>2</v>
      </c>
      <c r="B59" s="468" t="s">
        <v>122</v>
      </c>
      <c r="C59" s="296" t="s">
        <v>123</v>
      </c>
      <c r="D59" s="64">
        <v>374</v>
      </c>
      <c r="E59" s="109">
        <f aca="true" t="shared" si="3" ref="E59:E67">D59/5457*100</f>
        <v>6.853582554517133</v>
      </c>
    </row>
    <row r="60" spans="1:5" ht="30">
      <c r="A60" s="65">
        <v>3</v>
      </c>
      <c r="B60" s="285" t="s">
        <v>303</v>
      </c>
      <c r="C60" s="296" t="s">
        <v>274</v>
      </c>
      <c r="D60" s="64">
        <v>200</v>
      </c>
      <c r="E60" s="109">
        <f t="shared" si="3"/>
        <v>3.6650174088326923</v>
      </c>
    </row>
    <row r="61" spans="1:5" ht="30">
      <c r="A61" s="63">
        <v>4</v>
      </c>
      <c r="B61" s="285" t="s">
        <v>305</v>
      </c>
      <c r="C61" s="296" t="s">
        <v>279</v>
      </c>
      <c r="D61" s="64">
        <v>145</v>
      </c>
      <c r="E61" s="109">
        <f t="shared" si="3"/>
        <v>2.657137621403702</v>
      </c>
    </row>
    <row r="62" spans="1:5" ht="30">
      <c r="A62" s="65">
        <v>5</v>
      </c>
      <c r="B62" s="285" t="s">
        <v>306</v>
      </c>
      <c r="C62" s="296" t="s">
        <v>125</v>
      </c>
      <c r="D62" s="64">
        <v>128</v>
      </c>
      <c r="E62" s="109">
        <f t="shared" si="3"/>
        <v>2.345611141652923</v>
      </c>
    </row>
    <row r="63" spans="1:5" ht="15">
      <c r="A63" s="63">
        <v>6</v>
      </c>
      <c r="B63" s="285" t="s">
        <v>410</v>
      </c>
      <c r="C63" s="296" t="s">
        <v>411</v>
      </c>
      <c r="D63" s="64">
        <v>119</v>
      </c>
      <c r="E63" s="109">
        <f t="shared" si="3"/>
        <v>2.1806853582554515</v>
      </c>
    </row>
    <row r="64" spans="1:5" ht="30">
      <c r="A64" s="65">
        <v>7</v>
      </c>
      <c r="B64" s="285" t="s">
        <v>508</v>
      </c>
      <c r="C64" s="296" t="s">
        <v>509</v>
      </c>
      <c r="D64" s="64">
        <v>117</v>
      </c>
      <c r="E64" s="109">
        <f t="shared" si="3"/>
        <v>2.144035184167125</v>
      </c>
    </row>
    <row r="65" spans="1:5" ht="15">
      <c r="A65" s="63">
        <v>8</v>
      </c>
      <c r="B65" s="285" t="s">
        <v>302</v>
      </c>
      <c r="C65" s="296" t="s">
        <v>124</v>
      </c>
      <c r="D65" s="64">
        <v>115</v>
      </c>
      <c r="E65" s="109">
        <f t="shared" si="3"/>
        <v>2.107385010078798</v>
      </c>
    </row>
    <row r="66" spans="1:5" ht="30">
      <c r="A66" s="65">
        <v>9</v>
      </c>
      <c r="B66" s="285" t="s">
        <v>304</v>
      </c>
      <c r="C66" s="296" t="s">
        <v>275</v>
      </c>
      <c r="D66" s="64">
        <v>105</v>
      </c>
      <c r="E66" s="109">
        <f t="shared" si="3"/>
        <v>1.9241341396371632</v>
      </c>
    </row>
    <row r="67" spans="1:5" ht="15">
      <c r="A67" s="63">
        <v>10</v>
      </c>
      <c r="B67" s="288" t="s">
        <v>587</v>
      </c>
      <c r="C67" s="296" t="s">
        <v>588</v>
      </c>
      <c r="D67" s="64">
        <v>92</v>
      </c>
      <c r="E67" s="109">
        <f t="shared" si="3"/>
        <v>1.6859080080630382</v>
      </c>
    </row>
    <row r="68" spans="1:5" ht="15">
      <c r="A68" s="3" t="s">
        <v>15</v>
      </c>
      <c r="B68" s="3"/>
      <c r="C68" s="492"/>
      <c r="D68" s="492"/>
      <c r="E68" s="492"/>
    </row>
    <row r="69" spans="1:5" ht="15">
      <c r="A69" s="3"/>
      <c r="B69" s="3"/>
      <c r="C69" s="492"/>
      <c r="D69" s="492"/>
      <c r="E69" s="492"/>
    </row>
    <row r="70" spans="1:5" ht="15">
      <c r="A70" s="3"/>
      <c r="B70" s="3"/>
      <c r="C70" s="492"/>
      <c r="D70" s="492"/>
      <c r="E70" s="492"/>
    </row>
    <row r="71" spans="1:5" ht="15">
      <c r="A71" s="3"/>
      <c r="B71" s="3"/>
      <c r="C71" s="492"/>
      <c r="D71" s="492"/>
      <c r="E71" s="492"/>
    </row>
    <row r="72" spans="1:5" ht="15">
      <c r="A72" s="3"/>
      <c r="B72" s="3"/>
      <c r="C72" s="492"/>
      <c r="D72" s="492"/>
      <c r="E72" s="492"/>
    </row>
    <row r="73" spans="1:5" ht="15">
      <c r="A73" s="3"/>
      <c r="B73" s="3"/>
      <c r="C73" s="492"/>
      <c r="D73" s="492"/>
      <c r="E73" s="492"/>
    </row>
    <row r="74" spans="1:5" ht="15">
      <c r="A74" s="492"/>
      <c r="B74" s="492"/>
      <c r="C74" s="492"/>
      <c r="D74" s="492"/>
      <c r="E74" s="492"/>
    </row>
    <row r="75" spans="1:5" ht="15">
      <c r="A75" s="589" t="s">
        <v>126</v>
      </c>
      <c r="B75" s="589"/>
      <c r="C75" s="589"/>
      <c r="D75" s="589"/>
      <c r="E75" s="589"/>
    </row>
    <row r="76" spans="1:5" ht="15">
      <c r="A76" s="492"/>
      <c r="B76" s="492"/>
      <c r="C76" s="492"/>
      <c r="D76" s="492"/>
      <c r="E76" s="492"/>
    </row>
    <row r="77" spans="1:5" ht="15">
      <c r="A77" s="287" t="s">
        <v>119</v>
      </c>
      <c r="B77" s="289" t="s">
        <v>404</v>
      </c>
      <c r="C77" s="287" t="s">
        <v>120</v>
      </c>
      <c r="D77" s="287" t="s">
        <v>9</v>
      </c>
      <c r="E77" s="287" t="s">
        <v>121</v>
      </c>
    </row>
    <row r="78" spans="1:5" ht="30">
      <c r="A78" s="63">
        <v>1</v>
      </c>
      <c r="B78" s="285" t="s">
        <v>122</v>
      </c>
      <c r="C78" s="286" t="s">
        <v>123</v>
      </c>
      <c r="D78" s="258">
        <v>2554</v>
      </c>
      <c r="E78" s="109">
        <f>D78/37726*100</f>
        <v>6.769866935270105</v>
      </c>
    </row>
    <row r="79" spans="1:5" ht="30">
      <c r="A79" s="65">
        <v>2</v>
      </c>
      <c r="B79" s="285" t="s">
        <v>305</v>
      </c>
      <c r="C79" s="286" t="s">
        <v>279</v>
      </c>
      <c r="D79" s="258">
        <v>1689</v>
      </c>
      <c r="E79" s="109">
        <f aca="true" t="shared" si="4" ref="E79:E87">D79/37726*100</f>
        <v>4.477018501828978</v>
      </c>
    </row>
    <row r="80" spans="1:5" ht="30">
      <c r="A80" s="63">
        <v>3</v>
      </c>
      <c r="B80" s="285" t="s">
        <v>306</v>
      </c>
      <c r="C80" s="286" t="s">
        <v>125</v>
      </c>
      <c r="D80" s="258">
        <v>1368</v>
      </c>
      <c r="E80" s="109">
        <f t="shared" si="4"/>
        <v>3.6261464242167203</v>
      </c>
    </row>
    <row r="81" spans="1:5" ht="30">
      <c r="A81" s="65">
        <v>4</v>
      </c>
      <c r="B81" s="285" t="s">
        <v>508</v>
      </c>
      <c r="C81" s="286" t="s">
        <v>509</v>
      </c>
      <c r="D81" s="258">
        <v>1000</v>
      </c>
      <c r="E81" s="109">
        <f t="shared" si="4"/>
        <v>2.6506918305677782</v>
      </c>
    </row>
    <row r="82" spans="1:5" ht="15">
      <c r="A82" s="63">
        <v>5</v>
      </c>
      <c r="B82" s="285" t="s">
        <v>410</v>
      </c>
      <c r="C82" s="286" t="s">
        <v>411</v>
      </c>
      <c r="D82" s="258">
        <v>933</v>
      </c>
      <c r="E82" s="109">
        <f t="shared" si="4"/>
        <v>2.473095477919737</v>
      </c>
    </row>
    <row r="83" spans="1:5" ht="30">
      <c r="A83" s="65">
        <v>6</v>
      </c>
      <c r="B83" s="285" t="s">
        <v>304</v>
      </c>
      <c r="C83" s="286" t="s">
        <v>275</v>
      </c>
      <c r="D83" s="258">
        <v>883</v>
      </c>
      <c r="E83" s="109">
        <f t="shared" si="4"/>
        <v>2.340560886391348</v>
      </c>
    </row>
    <row r="84" spans="1:5" ht="15">
      <c r="A84" s="63">
        <v>7</v>
      </c>
      <c r="B84" s="285" t="s">
        <v>408</v>
      </c>
      <c r="C84" s="286" t="s">
        <v>409</v>
      </c>
      <c r="D84" s="258">
        <v>856</v>
      </c>
      <c r="E84" s="109">
        <f t="shared" si="4"/>
        <v>2.268992206966018</v>
      </c>
    </row>
    <row r="85" spans="1:5" ht="30">
      <c r="A85" s="65">
        <v>8</v>
      </c>
      <c r="B85" s="285" t="s">
        <v>303</v>
      </c>
      <c r="C85" s="286" t="s">
        <v>274</v>
      </c>
      <c r="D85" s="258">
        <v>809</v>
      </c>
      <c r="E85" s="109">
        <f t="shared" si="4"/>
        <v>2.1444096909293324</v>
      </c>
    </row>
    <row r="86" spans="1:5" ht="15">
      <c r="A86" s="63">
        <v>9</v>
      </c>
      <c r="B86" s="285" t="s">
        <v>307</v>
      </c>
      <c r="C86" s="286" t="s">
        <v>129</v>
      </c>
      <c r="D86" s="258">
        <v>766</v>
      </c>
      <c r="E86" s="109">
        <f t="shared" si="4"/>
        <v>2.0304299422149183</v>
      </c>
    </row>
    <row r="87" spans="1:5" ht="30">
      <c r="A87" s="65">
        <v>10</v>
      </c>
      <c r="B87" s="288" t="s">
        <v>702</v>
      </c>
      <c r="C87" s="284" t="s">
        <v>703</v>
      </c>
      <c r="D87" s="258">
        <v>662</v>
      </c>
      <c r="E87" s="109">
        <f t="shared" si="4"/>
        <v>1.7547579918358691</v>
      </c>
    </row>
    <row r="88" spans="1:5" ht="15">
      <c r="A88" s="3" t="s">
        <v>15</v>
      </c>
      <c r="B88" s="3"/>
      <c r="C88" s="492"/>
      <c r="D88" s="492"/>
      <c r="E88" s="492"/>
    </row>
    <row r="89" spans="1:5" ht="15">
      <c r="A89" s="3"/>
      <c r="B89" s="3"/>
      <c r="C89" s="492"/>
      <c r="D89" s="492"/>
      <c r="E89" s="492"/>
    </row>
    <row r="90" spans="1:5" ht="15">
      <c r="A90" s="492"/>
      <c r="B90" s="492"/>
      <c r="C90" s="493"/>
      <c r="D90" s="492"/>
      <c r="E90" s="492"/>
    </row>
    <row r="91" spans="1:5" ht="15">
      <c r="A91" s="589" t="s">
        <v>130</v>
      </c>
      <c r="B91" s="589"/>
      <c r="C91" s="589"/>
      <c r="D91" s="589"/>
      <c r="E91" s="589"/>
    </row>
    <row r="92" spans="1:5" ht="15">
      <c r="A92" s="405"/>
      <c r="B92" s="492"/>
      <c r="C92" s="492"/>
      <c r="D92" s="492"/>
      <c r="E92" s="492"/>
    </row>
    <row r="93" spans="1:5" ht="15">
      <c r="A93" s="287" t="s">
        <v>119</v>
      </c>
      <c r="B93" s="287" t="s">
        <v>404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1611</v>
      </c>
      <c r="E94" s="109">
        <f>D94/8622*100</f>
        <v>18.684759916492695</v>
      </c>
    </row>
    <row r="95" spans="1:5" ht="30">
      <c r="A95" s="65">
        <v>2</v>
      </c>
      <c r="B95" s="285" t="s">
        <v>508</v>
      </c>
      <c r="C95" s="284" t="s">
        <v>509</v>
      </c>
      <c r="D95" s="261">
        <v>885</v>
      </c>
      <c r="E95" s="109">
        <f aca="true" t="shared" si="5" ref="E95:E103">D95/8622*100</f>
        <v>10.264439805149618</v>
      </c>
    </row>
    <row r="96" spans="1:5" ht="30">
      <c r="A96" s="63">
        <v>3</v>
      </c>
      <c r="B96" s="285" t="s">
        <v>591</v>
      </c>
      <c r="C96" s="284" t="s">
        <v>592</v>
      </c>
      <c r="D96" s="261">
        <v>407</v>
      </c>
      <c r="E96" s="109">
        <f t="shared" si="5"/>
        <v>4.720482486662028</v>
      </c>
    </row>
    <row r="97" spans="1:5" ht="15">
      <c r="A97" s="65">
        <v>4</v>
      </c>
      <c r="B97" s="285" t="s">
        <v>410</v>
      </c>
      <c r="C97" s="284" t="s">
        <v>411</v>
      </c>
      <c r="D97" s="261">
        <v>211</v>
      </c>
      <c r="E97" s="109">
        <f t="shared" si="5"/>
        <v>2.4472280213407562</v>
      </c>
    </row>
    <row r="98" spans="1:5" ht="30">
      <c r="A98" s="63">
        <v>5</v>
      </c>
      <c r="B98" s="285" t="s">
        <v>596</v>
      </c>
      <c r="C98" s="284" t="s">
        <v>597</v>
      </c>
      <c r="D98" s="261">
        <v>184</v>
      </c>
      <c r="E98" s="109">
        <f t="shared" si="5"/>
        <v>2.134075620505683</v>
      </c>
    </row>
    <row r="99" spans="1:5" ht="30">
      <c r="A99" s="65">
        <v>6</v>
      </c>
      <c r="B99" s="285" t="s">
        <v>306</v>
      </c>
      <c r="C99" s="284" t="s">
        <v>125</v>
      </c>
      <c r="D99" s="261">
        <v>174</v>
      </c>
      <c r="E99" s="109">
        <f t="shared" si="5"/>
        <v>2.0180932498260264</v>
      </c>
    </row>
    <row r="100" spans="1:5" ht="15">
      <c r="A100" s="63">
        <v>7</v>
      </c>
      <c r="B100" s="285" t="s">
        <v>634</v>
      </c>
      <c r="C100" s="284" t="s">
        <v>635</v>
      </c>
      <c r="D100" s="261">
        <v>153</v>
      </c>
      <c r="E100" s="109">
        <f t="shared" si="5"/>
        <v>1.7745302713987474</v>
      </c>
    </row>
    <row r="101" spans="1:5" ht="30">
      <c r="A101" s="65">
        <v>8</v>
      </c>
      <c r="B101" s="285" t="s">
        <v>304</v>
      </c>
      <c r="C101" s="284" t="s">
        <v>275</v>
      </c>
      <c r="D101" s="261">
        <v>150</v>
      </c>
      <c r="E101" s="109">
        <f t="shared" si="5"/>
        <v>1.7397355601948505</v>
      </c>
    </row>
    <row r="102" spans="1:5" ht="45">
      <c r="A102" s="63">
        <v>9</v>
      </c>
      <c r="B102" s="285" t="s">
        <v>127</v>
      </c>
      <c r="C102" s="284" t="s">
        <v>128</v>
      </c>
      <c r="D102" s="261">
        <v>137</v>
      </c>
      <c r="E102" s="109">
        <f t="shared" si="5"/>
        <v>1.5889584783112964</v>
      </c>
    </row>
    <row r="103" spans="1:5" ht="30">
      <c r="A103" s="65">
        <v>10</v>
      </c>
      <c r="B103" s="283" t="s">
        <v>305</v>
      </c>
      <c r="C103" s="284" t="s">
        <v>279</v>
      </c>
      <c r="D103" s="261">
        <v>133</v>
      </c>
      <c r="E103" s="109">
        <f t="shared" si="5"/>
        <v>1.5425655300394339</v>
      </c>
    </row>
    <row r="104" spans="1:5" ht="15">
      <c r="A104" s="492"/>
      <c r="B104" s="492"/>
      <c r="C104" s="492"/>
      <c r="D104" s="492"/>
      <c r="E104" s="492"/>
    </row>
    <row r="105" spans="1:5" ht="15">
      <c r="A105" s="3" t="s">
        <v>15</v>
      </c>
      <c r="B105" s="492"/>
      <c r="C105" s="492"/>
      <c r="D105" s="492"/>
      <c r="E105" s="492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785</v>
      </c>
      <c r="B1" s="277"/>
      <c r="C1" s="277"/>
      <c r="D1" s="277"/>
      <c r="E1" s="277"/>
      <c r="F1" s="277"/>
      <c r="G1" s="318"/>
    </row>
    <row r="2" spans="1:6" ht="15.75">
      <c r="A2" s="90" t="s">
        <v>793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404</v>
      </c>
      <c r="C5" s="256" t="s">
        <v>120</v>
      </c>
      <c r="D5" s="256" t="s">
        <v>9</v>
      </c>
      <c r="E5" s="287" t="s">
        <v>406</v>
      </c>
    </row>
    <row r="6" spans="1:5" ht="15">
      <c r="A6" s="63">
        <v>1</v>
      </c>
      <c r="B6" s="259" t="s">
        <v>302</v>
      </c>
      <c r="C6" s="265" t="s">
        <v>124</v>
      </c>
      <c r="D6" s="273">
        <v>96</v>
      </c>
      <c r="E6" s="478">
        <f>D6/888*100</f>
        <v>10.81081081081081</v>
      </c>
    </row>
    <row r="7" spans="1:5" ht="22.5">
      <c r="A7" s="65">
        <v>2</v>
      </c>
      <c r="B7" s="259" t="s">
        <v>122</v>
      </c>
      <c r="C7" s="265" t="s">
        <v>123</v>
      </c>
      <c r="D7" s="273">
        <v>64</v>
      </c>
      <c r="E7" s="478">
        <f aca="true" t="shared" si="0" ref="E7:E15">D7/888*100</f>
        <v>7.207207207207207</v>
      </c>
    </row>
    <row r="8" spans="1:5" ht="15">
      <c r="A8" s="63">
        <v>3</v>
      </c>
      <c r="B8" s="259" t="s">
        <v>408</v>
      </c>
      <c r="C8" s="265" t="s">
        <v>409</v>
      </c>
      <c r="D8" s="273">
        <v>43</v>
      </c>
      <c r="E8" s="478">
        <f t="shared" si="0"/>
        <v>4.842342342342342</v>
      </c>
    </row>
    <row r="9" spans="1:5" ht="22.5">
      <c r="A9" s="65">
        <v>4</v>
      </c>
      <c r="B9" s="259" t="s">
        <v>306</v>
      </c>
      <c r="C9" s="265" t="s">
        <v>125</v>
      </c>
      <c r="D9" s="273">
        <v>24</v>
      </c>
      <c r="E9" s="478">
        <f t="shared" si="0"/>
        <v>2.7027027027027026</v>
      </c>
    </row>
    <row r="10" spans="1:5" ht="22.5">
      <c r="A10" s="63">
        <v>5</v>
      </c>
      <c r="B10" s="259" t="s">
        <v>303</v>
      </c>
      <c r="C10" s="265" t="s">
        <v>274</v>
      </c>
      <c r="D10" s="273">
        <v>20</v>
      </c>
      <c r="E10" s="478">
        <f t="shared" si="0"/>
        <v>2.2522522522522523</v>
      </c>
    </row>
    <row r="11" spans="1:5" ht="22.5">
      <c r="A11" s="65">
        <v>6</v>
      </c>
      <c r="B11" s="259" t="s">
        <v>305</v>
      </c>
      <c r="C11" s="265" t="s">
        <v>279</v>
      </c>
      <c r="D11" s="273">
        <v>18</v>
      </c>
      <c r="E11" s="478">
        <f t="shared" si="0"/>
        <v>2.027027027027027</v>
      </c>
    </row>
    <row r="12" spans="1:5" ht="15">
      <c r="A12" s="63">
        <v>7</v>
      </c>
      <c r="B12" s="259" t="s">
        <v>410</v>
      </c>
      <c r="C12" s="265" t="s">
        <v>411</v>
      </c>
      <c r="D12" s="273">
        <v>17</v>
      </c>
      <c r="E12" s="478">
        <f t="shared" si="0"/>
        <v>1.9144144144144142</v>
      </c>
    </row>
    <row r="13" spans="1:5" ht="22.5">
      <c r="A13" s="65">
        <v>8</v>
      </c>
      <c r="B13" s="259" t="s">
        <v>304</v>
      </c>
      <c r="C13" s="265" t="s">
        <v>275</v>
      </c>
      <c r="D13" s="273">
        <v>15</v>
      </c>
      <c r="E13" s="478">
        <f t="shared" si="0"/>
        <v>1.6891891891891893</v>
      </c>
    </row>
    <row r="14" spans="1:5" ht="15">
      <c r="A14" s="63">
        <v>9</v>
      </c>
      <c r="B14" s="259" t="s">
        <v>587</v>
      </c>
      <c r="C14" s="265" t="s">
        <v>588</v>
      </c>
      <c r="D14" s="273">
        <v>13</v>
      </c>
      <c r="E14" s="478">
        <f t="shared" si="0"/>
        <v>1.4639639639639639</v>
      </c>
    </row>
    <row r="15" spans="1:5" ht="22.5">
      <c r="A15" s="65">
        <v>10</v>
      </c>
      <c r="B15" s="259" t="s">
        <v>508</v>
      </c>
      <c r="C15" s="265" t="s">
        <v>509</v>
      </c>
      <c r="D15" s="273">
        <v>11</v>
      </c>
      <c r="E15" s="478">
        <f t="shared" si="0"/>
        <v>1.2387387387387387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404</v>
      </c>
      <c r="C19" s="256" t="s">
        <v>120</v>
      </c>
      <c r="D19" s="256" t="s">
        <v>9</v>
      </c>
      <c r="E19" s="287" t="s">
        <v>406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403</v>
      </c>
      <c r="E20" s="266">
        <f>D20/4419*100</f>
        <v>9.119710341706268</v>
      </c>
    </row>
    <row r="21" spans="1:5" ht="22.5">
      <c r="A21" s="65">
        <v>2</v>
      </c>
      <c r="B21" s="268" t="s">
        <v>306</v>
      </c>
      <c r="C21" s="269" t="s">
        <v>125</v>
      </c>
      <c r="D21" s="270">
        <v>195</v>
      </c>
      <c r="E21" s="266">
        <f aca="true" t="shared" si="1" ref="E21:E29">D21/4419*100</f>
        <v>4.412763068567549</v>
      </c>
    </row>
    <row r="22" spans="1:5" ht="22.5">
      <c r="A22" s="63">
        <v>3</v>
      </c>
      <c r="B22" s="268" t="s">
        <v>305</v>
      </c>
      <c r="C22" s="269" t="s">
        <v>279</v>
      </c>
      <c r="D22" s="270">
        <v>146</v>
      </c>
      <c r="E22" s="266">
        <f t="shared" si="1"/>
        <v>3.3039149128762166</v>
      </c>
    </row>
    <row r="23" spans="1:5" ht="22.5">
      <c r="A23" s="65">
        <v>4</v>
      </c>
      <c r="B23" s="268" t="s">
        <v>508</v>
      </c>
      <c r="C23" s="269" t="s">
        <v>509</v>
      </c>
      <c r="D23" s="270">
        <v>109</v>
      </c>
      <c r="E23" s="266">
        <f t="shared" si="1"/>
        <v>2.466621407558271</v>
      </c>
    </row>
    <row r="24" spans="1:5" ht="15">
      <c r="A24" s="63">
        <v>5</v>
      </c>
      <c r="B24" s="268" t="s">
        <v>410</v>
      </c>
      <c r="C24" s="269" t="s">
        <v>411</v>
      </c>
      <c r="D24" s="270">
        <v>95</v>
      </c>
      <c r="E24" s="266">
        <f t="shared" si="1"/>
        <v>2.1498076487893187</v>
      </c>
    </row>
    <row r="25" spans="1:5" ht="15">
      <c r="A25" s="65">
        <v>6</v>
      </c>
      <c r="B25" s="268" t="s">
        <v>307</v>
      </c>
      <c r="C25" s="269" t="s">
        <v>129</v>
      </c>
      <c r="D25" s="270">
        <v>80</v>
      </c>
      <c r="E25" s="266">
        <f t="shared" si="1"/>
        <v>1.8103643358225845</v>
      </c>
    </row>
    <row r="26" spans="1:5" ht="22.5">
      <c r="A26" s="63">
        <v>7</v>
      </c>
      <c r="B26" s="268" t="s">
        <v>304</v>
      </c>
      <c r="C26" s="269" t="s">
        <v>275</v>
      </c>
      <c r="D26" s="270">
        <v>75</v>
      </c>
      <c r="E26" s="266">
        <f t="shared" si="1"/>
        <v>1.6972165648336728</v>
      </c>
    </row>
    <row r="27" spans="1:5" ht="22.5">
      <c r="A27" s="65">
        <v>8</v>
      </c>
      <c r="B27" s="268" t="s">
        <v>303</v>
      </c>
      <c r="C27" s="269" t="s">
        <v>274</v>
      </c>
      <c r="D27" s="270">
        <v>68</v>
      </c>
      <c r="E27" s="266">
        <f t="shared" si="1"/>
        <v>1.5388096854491966</v>
      </c>
    </row>
    <row r="28" spans="1:5" ht="15">
      <c r="A28" s="63">
        <v>9</v>
      </c>
      <c r="B28" s="268" t="s">
        <v>408</v>
      </c>
      <c r="C28" s="269" t="s">
        <v>409</v>
      </c>
      <c r="D28" s="270">
        <v>65</v>
      </c>
      <c r="E28" s="266">
        <f t="shared" si="1"/>
        <v>1.4709210228558498</v>
      </c>
    </row>
    <row r="29" spans="1:5" ht="22.5">
      <c r="A29" s="65">
        <v>10</v>
      </c>
      <c r="B29" s="268" t="s">
        <v>815</v>
      </c>
      <c r="C29" s="269" t="s">
        <v>816</v>
      </c>
      <c r="D29" s="270">
        <v>59</v>
      </c>
      <c r="E29" s="266">
        <f t="shared" si="1"/>
        <v>1.335143697669156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9" customFormat="1" ht="15">
      <c r="A39" s="3"/>
      <c r="B39" s="3"/>
      <c r="E39" s="264"/>
    </row>
    <row r="40" spans="1:5" s="490" customFormat="1" ht="15">
      <c r="A40" s="3"/>
      <c r="B40" s="3"/>
      <c r="E40" s="264"/>
    </row>
    <row r="41" spans="1:5" ht="15">
      <c r="A41" s="405"/>
      <c r="C41" s="255" t="s">
        <v>300</v>
      </c>
      <c r="E41" s="264"/>
    </row>
    <row r="42" spans="1:5" ht="27">
      <c r="A42" s="256" t="s">
        <v>119</v>
      </c>
      <c r="B42" s="275" t="s">
        <v>404</v>
      </c>
      <c r="C42" s="256" t="s">
        <v>120</v>
      </c>
      <c r="D42" s="256" t="s">
        <v>9</v>
      </c>
      <c r="E42" s="287" t="s">
        <v>406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1114</v>
      </c>
      <c r="E43" s="266">
        <f>D43/8270*100</f>
        <v>13.470374848851268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989</v>
      </c>
      <c r="E44" s="266">
        <f aca="true" t="shared" si="2" ref="E44:E52">D44/8270*100</f>
        <v>11.95888754534462</v>
      </c>
    </row>
    <row r="45" spans="1:5" ht="33.75">
      <c r="A45" s="63">
        <v>3</v>
      </c>
      <c r="B45" s="271" t="s">
        <v>308</v>
      </c>
      <c r="C45" s="265" t="s">
        <v>253</v>
      </c>
      <c r="D45" s="273">
        <v>271</v>
      </c>
      <c r="E45" s="266">
        <f t="shared" si="2"/>
        <v>3.2769044740024187</v>
      </c>
    </row>
    <row r="46" spans="1:5" ht="22.5">
      <c r="A46" s="65">
        <v>4</v>
      </c>
      <c r="B46" s="271" t="s">
        <v>508</v>
      </c>
      <c r="C46" s="265" t="s">
        <v>509</v>
      </c>
      <c r="D46" s="273">
        <v>250</v>
      </c>
      <c r="E46" s="266">
        <f t="shared" si="2"/>
        <v>3.0229746070133015</v>
      </c>
    </row>
    <row r="47" spans="1:5" ht="22.5">
      <c r="A47" s="63">
        <v>5</v>
      </c>
      <c r="B47" s="271" t="s">
        <v>306</v>
      </c>
      <c r="C47" s="265" t="s">
        <v>125</v>
      </c>
      <c r="D47" s="273">
        <v>249</v>
      </c>
      <c r="E47" s="266">
        <f t="shared" si="2"/>
        <v>3.010882708585248</v>
      </c>
    </row>
    <row r="48" spans="1:5" ht="15">
      <c r="A48" s="65">
        <v>6</v>
      </c>
      <c r="B48" s="271" t="s">
        <v>307</v>
      </c>
      <c r="C48" s="265" t="s">
        <v>129</v>
      </c>
      <c r="D48" s="273">
        <v>163</v>
      </c>
      <c r="E48" s="266">
        <f t="shared" si="2"/>
        <v>1.9709794437726722</v>
      </c>
    </row>
    <row r="49" spans="1:5" ht="15">
      <c r="A49" s="63">
        <v>7</v>
      </c>
      <c r="B49" s="271" t="s">
        <v>410</v>
      </c>
      <c r="C49" s="265" t="s">
        <v>411</v>
      </c>
      <c r="D49" s="273">
        <v>161</v>
      </c>
      <c r="E49" s="266">
        <f t="shared" si="2"/>
        <v>1.946795646916566</v>
      </c>
    </row>
    <row r="50" spans="1:5" ht="33.75">
      <c r="A50" s="65">
        <v>8</v>
      </c>
      <c r="B50" s="271" t="s">
        <v>309</v>
      </c>
      <c r="C50" s="265" t="s">
        <v>301</v>
      </c>
      <c r="D50" s="273">
        <v>156</v>
      </c>
      <c r="E50" s="266">
        <f t="shared" si="2"/>
        <v>1.8863361547763</v>
      </c>
    </row>
    <row r="51" spans="1:5" ht="22.5">
      <c r="A51" s="63">
        <v>9</v>
      </c>
      <c r="B51" s="262" t="s">
        <v>304</v>
      </c>
      <c r="C51" s="265" t="s">
        <v>275</v>
      </c>
      <c r="D51" s="273">
        <v>127</v>
      </c>
      <c r="E51" s="266">
        <f t="shared" si="2"/>
        <v>1.535671100362757</v>
      </c>
    </row>
    <row r="52" spans="1:5" ht="22.5">
      <c r="A52" s="65">
        <v>10</v>
      </c>
      <c r="B52" s="274" t="s">
        <v>596</v>
      </c>
      <c r="C52" s="265" t="s">
        <v>597</v>
      </c>
      <c r="D52" s="273">
        <v>121</v>
      </c>
      <c r="E52" s="266">
        <f t="shared" si="2"/>
        <v>1.4631197097944377</v>
      </c>
    </row>
    <row r="53" spans="1:5" ht="15">
      <c r="A53" s="196" t="s">
        <v>407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/>
      <c r="B1" s="359" t="s">
        <v>791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14" t="s">
        <v>131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</row>
    <row r="4" ht="15.75" thickBot="1">
      <c r="K4" s="66"/>
    </row>
    <row r="5" spans="1:18" s="68" customFormat="1" ht="17.25" customHeight="1" thickBot="1" thickTop="1">
      <c r="A5" s="204"/>
      <c r="B5" s="611" t="s">
        <v>132</v>
      </c>
      <c r="C5" s="615" t="s">
        <v>794</v>
      </c>
      <c r="D5" s="616"/>
      <c r="E5" s="616"/>
      <c r="F5" s="616"/>
      <c r="G5" s="616"/>
      <c r="H5" s="616"/>
      <c r="I5" s="616"/>
      <c r="J5" s="617"/>
      <c r="K5" s="615" t="s">
        <v>795</v>
      </c>
      <c r="L5" s="616"/>
      <c r="M5" s="616"/>
      <c r="N5" s="616"/>
      <c r="O5" s="616"/>
      <c r="P5" s="616"/>
      <c r="Q5" s="616"/>
      <c r="R5" s="617"/>
    </row>
    <row r="6" spans="1:18" ht="15.75" customHeight="1" thickTop="1">
      <c r="A6" s="205" t="s">
        <v>400</v>
      </c>
      <c r="B6" s="612"/>
      <c r="C6" s="618" t="s">
        <v>133</v>
      </c>
      <c r="D6" s="619"/>
      <c r="E6" s="620"/>
      <c r="F6" s="621" t="s">
        <v>134</v>
      </c>
      <c r="G6" s="622"/>
      <c r="H6" s="619" t="s">
        <v>135</v>
      </c>
      <c r="I6" s="619"/>
      <c r="J6" s="622"/>
      <c r="K6" s="619" t="s">
        <v>133</v>
      </c>
      <c r="L6" s="619"/>
      <c r="M6" s="619"/>
      <c r="N6" s="621" t="s">
        <v>134</v>
      </c>
      <c r="O6" s="620"/>
      <c r="P6" s="621" t="s">
        <v>135</v>
      </c>
      <c r="Q6" s="623"/>
      <c r="R6" s="622"/>
    </row>
    <row r="7" spans="1:18" ht="15" customHeight="1">
      <c r="A7" s="205" t="s">
        <v>399</v>
      </c>
      <c r="B7" s="612"/>
      <c r="C7" s="624" t="s">
        <v>136</v>
      </c>
      <c r="D7" s="626" t="s">
        <v>137</v>
      </c>
      <c r="E7" s="628" t="s">
        <v>138</v>
      </c>
      <c r="F7" s="630" t="s">
        <v>136</v>
      </c>
      <c r="G7" s="631" t="s">
        <v>137</v>
      </c>
      <c r="H7" s="633" t="s">
        <v>136</v>
      </c>
      <c r="I7" s="626" t="s">
        <v>137</v>
      </c>
      <c r="J7" s="635" t="s">
        <v>138</v>
      </c>
      <c r="K7" s="630" t="s">
        <v>136</v>
      </c>
      <c r="L7" s="639" t="s">
        <v>137</v>
      </c>
      <c r="M7" s="637" t="s">
        <v>138</v>
      </c>
      <c r="N7" s="640" t="s">
        <v>136</v>
      </c>
      <c r="O7" s="642" t="s">
        <v>137</v>
      </c>
      <c r="P7" s="630" t="s">
        <v>136</v>
      </c>
      <c r="Q7" s="639" t="s">
        <v>137</v>
      </c>
      <c r="R7" s="637" t="s">
        <v>138</v>
      </c>
    </row>
    <row r="8" spans="1:18" ht="24.75" customHeight="1" thickBot="1">
      <c r="A8" s="206"/>
      <c r="B8" s="613"/>
      <c r="C8" s="625"/>
      <c r="D8" s="627"/>
      <c r="E8" s="629"/>
      <c r="F8" s="624"/>
      <c r="G8" s="632"/>
      <c r="H8" s="634"/>
      <c r="I8" s="627"/>
      <c r="J8" s="636"/>
      <c r="K8" s="624"/>
      <c r="L8" s="626"/>
      <c r="M8" s="638"/>
      <c r="N8" s="641"/>
      <c r="O8" s="643"/>
      <c r="P8" s="624"/>
      <c r="Q8" s="626"/>
      <c r="R8" s="638"/>
    </row>
    <row r="9" spans="1:18" ht="15.75" thickTop="1">
      <c r="A9" s="207" t="s">
        <v>318</v>
      </c>
      <c r="B9" s="208" t="s">
        <v>139</v>
      </c>
      <c r="C9" s="412">
        <v>213</v>
      </c>
      <c r="D9" s="413">
        <v>6</v>
      </c>
      <c r="E9" s="414">
        <v>27</v>
      </c>
      <c r="F9" s="412">
        <v>34</v>
      </c>
      <c r="G9" s="414">
        <v>2</v>
      </c>
      <c r="H9" s="412">
        <v>48</v>
      </c>
      <c r="I9" s="413">
        <v>2</v>
      </c>
      <c r="J9" s="414">
        <v>16</v>
      </c>
      <c r="K9" s="412">
        <v>147</v>
      </c>
      <c r="L9" s="413">
        <v>2</v>
      </c>
      <c r="M9" s="414">
        <v>24</v>
      </c>
      <c r="N9" s="412">
        <v>30</v>
      </c>
      <c r="O9" s="414">
        <v>2</v>
      </c>
      <c r="P9" s="412">
        <v>12</v>
      </c>
      <c r="Q9" s="413">
        <v>1</v>
      </c>
      <c r="R9" s="414">
        <v>12</v>
      </c>
    </row>
    <row r="10" spans="1:18" ht="15">
      <c r="A10" s="209" t="s">
        <v>319</v>
      </c>
      <c r="B10" s="209" t="s">
        <v>140</v>
      </c>
      <c r="C10" s="415">
        <v>26</v>
      </c>
      <c r="D10" s="416">
        <v>1</v>
      </c>
      <c r="E10" s="417">
        <v>3</v>
      </c>
      <c r="F10" s="415">
        <v>3</v>
      </c>
      <c r="G10" s="417">
        <v>0</v>
      </c>
      <c r="H10" s="415">
        <v>3</v>
      </c>
      <c r="I10" s="416">
        <v>0</v>
      </c>
      <c r="J10" s="417">
        <v>0</v>
      </c>
      <c r="K10" s="415">
        <v>28</v>
      </c>
      <c r="L10" s="416">
        <v>3</v>
      </c>
      <c r="M10" s="417">
        <v>6</v>
      </c>
      <c r="N10" s="415">
        <v>3</v>
      </c>
      <c r="O10" s="417">
        <v>0</v>
      </c>
      <c r="P10" s="415">
        <v>1</v>
      </c>
      <c r="Q10" s="416">
        <v>1</v>
      </c>
      <c r="R10" s="417">
        <v>0</v>
      </c>
    </row>
    <row r="11" spans="1:18" ht="15">
      <c r="A11" s="207" t="s">
        <v>320</v>
      </c>
      <c r="B11" s="207" t="s">
        <v>141</v>
      </c>
      <c r="C11" s="415">
        <v>42</v>
      </c>
      <c r="D11" s="416">
        <v>6</v>
      </c>
      <c r="E11" s="417">
        <v>9</v>
      </c>
      <c r="F11" s="415">
        <v>7</v>
      </c>
      <c r="G11" s="417">
        <v>0</v>
      </c>
      <c r="H11" s="415">
        <v>7</v>
      </c>
      <c r="I11" s="416">
        <v>2</v>
      </c>
      <c r="J11" s="417">
        <v>14</v>
      </c>
      <c r="K11" s="415">
        <v>21</v>
      </c>
      <c r="L11" s="416">
        <v>1</v>
      </c>
      <c r="M11" s="417">
        <v>14</v>
      </c>
      <c r="N11" s="415">
        <v>4</v>
      </c>
      <c r="O11" s="417">
        <v>1</v>
      </c>
      <c r="P11" s="415">
        <v>5</v>
      </c>
      <c r="Q11" s="416">
        <v>0</v>
      </c>
      <c r="R11" s="417">
        <v>9</v>
      </c>
    </row>
    <row r="12" spans="1:18" ht="15">
      <c r="A12" s="209" t="s">
        <v>321</v>
      </c>
      <c r="B12" s="209" t="s">
        <v>142</v>
      </c>
      <c r="C12" s="415">
        <v>16</v>
      </c>
      <c r="D12" s="416">
        <v>0</v>
      </c>
      <c r="E12" s="417">
        <v>3</v>
      </c>
      <c r="F12" s="415">
        <v>0</v>
      </c>
      <c r="G12" s="417">
        <v>0</v>
      </c>
      <c r="H12" s="415">
        <v>4</v>
      </c>
      <c r="I12" s="416">
        <v>0</v>
      </c>
      <c r="J12" s="417">
        <v>1</v>
      </c>
      <c r="K12" s="415">
        <v>9</v>
      </c>
      <c r="L12" s="416">
        <v>1</v>
      </c>
      <c r="M12" s="417">
        <v>7</v>
      </c>
      <c r="N12" s="415">
        <v>0</v>
      </c>
      <c r="O12" s="417">
        <v>0</v>
      </c>
      <c r="P12" s="415">
        <v>2</v>
      </c>
      <c r="Q12" s="416">
        <v>0</v>
      </c>
      <c r="R12" s="417">
        <v>3</v>
      </c>
    </row>
    <row r="13" spans="1:18" ht="15">
      <c r="A13" s="207" t="s">
        <v>322</v>
      </c>
      <c r="B13" s="207" t="s">
        <v>143</v>
      </c>
      <c r="C13" s="415">
        <v>19</v>
      </c>
      <c r="D13" s="416">
        <v>2</v>
      </c>
      <c r="E13" s="417">
        <v>2</v>
      </c>
      <c r="F13" s="415">
        <v>1</v>
      </c>
      <c r="G13" s="417">
        <v>1</v>
      </c>
      <c r="H13" s="415">
        <v>2</v>
      </c>
      <c r="I13" s="416">
        <v>0</v>
      </c>
      <c r="J13" s="417">
        <v>3</v>
      </c>
      <c r="K13" s="415">
        <v>10</v>
      </c>
      <c r="L13" s="416">
        <v>1</v>
      </c>
      <c r="M13" s="417">
        <v>2</v>
      </c>
      <c r="N13" s="415">
        <v>5</v>
      </c>
      <c r="O13" s="417">
        <v>0</v>
      </c>
      <c r="P13" s="415">
        <v>0</v>
      </c>
      <c r="Q13" s="416">
        <v>0</v>
      </c>
      <c r="R13" s="417">
        <v>3</v>
      </c>
    </row>
    <row r="14" spans="1:18" ht="15">
      <c r="A14" s="209" t="s">
        <v>323</v>
      </c>
      <c r="B14" s="209" t="s">
        <v>144</v>
      </c>
      <c r="C14" s="415">
        <v>1024</v>
      </c>
      <c r="D14" s="416">
        <v>32</v>
      </c>
      <c r="E14" s="417">
        <v>77</v>
      </c>
      <c r="F14" s="415">
        <v>157</v>
      </c>
      <c r="G14" s="417">
        <v>11</v>
      </c>
      <c r="H14" s="415">
        <v>219</v>
      </c>
      <c r="I14" s="416">
        <v>10</v>
      </c>
      <c r="J14" s="417">
        <v>134</v>
      </c>
      <c r="K14" s="415">
        <v>874</v>
      </c>
      <c r="L14" s="416">
        <v>21</v>
      </c>
      <c r="M14" s="417">
        <v>97</v>
      </c>
      <c r="N14" s="415">
        <v>114</v>
      </c>
      <c r="O14" s="417">
        <v>2</v>
      </c>
      <c r="P14" s="415">
        <v>69</v>
      </c>
      <c r="Q14" s="416">
        <v>10</v>
      </c>
      <c r="R14" s="417">
        <v>85</v>
      </c>
    </row>
    <row r="15" spans="1:18" ht="15">
      <c r="A15" s="207" t="s">
        <v>324</v>
      </c>
      <c r="B15" s="207" t="s">
        <v>145</v>
      </c>
      <c r="C15" s="415">
        <v>596</v>
      </c>
      <c r="D15" s="416">
        <v>3</v>
      </c>
      <c r="E15" s="417">
        <v>69</v>
      </c>
      <c r="F15" s="415">
        <v>57</v>
      </c>
      <c r="G15" s="417">
        <v>4</v>
      </c>
      <c r="H15" s="415">
        <v>78</v>
      </c>
      <c r="I15" s="416">
        <v>2</v>
      </c>
      <c r="J15" s="417">
        <v>57</v>
      </c>
      <c r="K15" s="415">
        <v>360</v>
      </c>
      <c r="L15" s="416">
        <v>4</v>
      </c>
      <c r="M15" s="417">
        <v>71</v>
      </c>
      <c r="N15" s="415">
        <v>37</v>
      </c>
      <c r="O15" s="417">
        <v>1</v>
      </c>
      <c r="P15" s="415">
        <v>25</v>
      </c>
      <c r="Q15" s="416">
        <v>5</v>
      </c>
      <c r="R15" s="417">
        <v>49</v>
      </c>
    </row>
    <row r="16" spans="1:18" ht="15">
      <c r="A16" s="209" t="s">
        <v>325</v>
      </c>
      <c r="B16" s="209" t="s">
        <v>146</v>
      </c>
      <c r="C16" s="415">
        <v>4</v>
      </c>
      <c r="D16" s="416">
        <v>3</v>
      </c>
      <c r="E16" s="417">
        <v>3</v>
      </c>
      <c r="F16" s="415">
        <v>1</v>
      </c>
      <c r="G16" s="417">
        <v>0</v>
      </c>
      <c r="H16" s="415">
        <v>1</v>
      </c>
      <c r="I16" s="416">
        <v>1</v>
      </c>
      <c r="J16" s="417">
        <v>3</v>
      </c>
      <c r="K16" s="415">
        <v>2</v>
      </c>
      <c r="L16" s="416">
        <v>1</v>
      </c>
      <c r="M16" s="417">
        <v>5</v>
      </c>
      <c r="N16" s="415">
        <v>1</v>
      </c>
      <c r="O16" s="417">
        <v>0</v>
      </c>
      <c r="P16" s="415">
        <v>0</v>
      </c>
      <c r="Q16" s="416">
        <v>0</v>
      </c>
      <c r="R16" s="417">
        <v>1</v>
      </c>
    </row>
    <row r="17" spans="1:18" ht="15">
      <c r="A17" s="207" t="s">
        <v>326</v>
      </c>
      <c r="B17" s="207" t="s">
        <v>147</v>
      </c>
      <c r="C17" s="415">
        <v>94</v>
      </c>
      <c r="D17" s="416">
        <v>2</v>
      </c>
      <c r="E17" s="417">
        <v>37</v>
      </c>
      <c r="F17" s="415">
        <v>8</v>
      </c>
      <c r="G17" s="417">
        <v>0</v>
      </c>
      <c r="H17" s="415">
        <v>17</v>
      </c>
      <c r="I17" s="416">
        <v>2</v>
      </c>
      <c r="J17" s="417">
        <v>27</v>
      </c>
      <c r="K17" s="415">
        <v>63</v>
      </c>
      <c r="L17" s="416">
        <v>3</v>
      </c>
      <c r="M17" s="417">
        <v>40</v>
      </c>
      <c r="N17" s="415">
        <v>8</v>
      </c>
      <c r="O17" s="417">
        <v>0</v>
      </c>
      <c r="P17" s="415">
        <v>2</v>
      </c>
      <c r="Q17" s="416">
        <v>2</v>
      </c>
      <c r="R17" s="417">
        <v>26</v>
      </c>
    </row>
    <row r="18" spans="1:18" ht="15">
      <c r="A18" s="209" t="s">
        <v>327</v>
      </c>
      <c r="B18" s="209" t="s">
        <v>148</v>
      </c>
      <c r="C18" s="415">
        <v>83</v>
      </c>
      <c r="D18" s="416">
        <v>6</v>
      </c>
      <c r="E18" s="417">
        <v>22</v>
      </c>
      <c r="F18" s="415">
        <v>6</v>
      </c>
      <c r="G18" s="417">
        <v>0</v>
      </c>
      <c r="H18" s="415">
        <v>13</v>
      </c>
      <c r="I18" s="416">
        <v>0</v>
      </c>
      <c r="J18" s="417">
        <v>17</v>
      </c>
      <c r="K18" s="415">
        <v>65</v>
      </c>
      <c r="L18" s="416">
        <v>3</v>
      </c>
      <c r="M18" s="417">
        <v>20</v>
      </c>
      <c r="N18" s="415">
        <v>4</v>
      </c>
      <c r="O18" s="417">
        <v>0</v>
      </c>
      <c r="P18" s="415">
        <v>6</v>
      </c>
      <c r="Q18" s="416">
        <v>2</v>
      </c>
      <c r="R18" s="417">
        <v>5</v>
      </c>
    </row>
    <row r="19" spans="1:18" ht="15">
      <c r="A19" s="207" t="s">
        <v>328</v>
      </c>
      <c r="B19" s="207" t="s">
        <v>149</v>
      </c>
      <c r="C19" s="415">
        <v>9</v>
      </c>
      <c r="D19" s="416">
        <v>0</v>
      </c>
      <c r="E19" s="417">
        <v>2</v>
      </c>
      <c r="F19" s="415">
        <v>2</v>
      </c>
      <c r="G19" s="417">
        <v>0</v>
      </c>
      <c r="H19" s="415">
        <v>4</v>
      </c>
      <c r="I19" s="416">
        <v>0</v>
      </c>
      <c r="J19" s="417">
        <v>0</v>
      </c>
      <c r="K19" s="415">
        <v>19</v>
      </c>
      <c r="L19" s="416">
        <v>0</v>
      </c>
      <c r="M19" s="417">
        <v>0</v>
      </c>
      <c r="N19" s="415">
        <v>0</v>
      </c>
      <c r="O19" s="417">
        <v>2</v>
      </c>
      <c r="P19" s="415">
        <v>1</v>
      </c>
      <c r="Q19" s="416">
        <v>0</v>
      </c>
      <c r="R19" s="417">
        <v>2</v>
      </c>
    </row>
    <row r="20" spans="1:18" ht="15">
      <c r="A20" s="209" t="s">
        <v>329</v>
      </c>
      <c r="B20" s="209" t="s">
        <v>150</v>
      </c>
      <c r="C20" s="415">
        <v>5</v>
      </c>
      <c r="D20" s="416">
        <v>0</v>
      </c>
      <c r="E20" s="417">
        <v>3</v>
      </c>
      <c r="F20" s="415">
        <v>1</v>
      </c>
      <c r="G20" s="417">
        <v>0</v>
      </c>
      <c r="H20" s="415">
        <v>2</v>
      </c>
      <c r="I20" s="416">
        <v>1</v>
      </c>
      <c r="J20" s="417">
        <v>0</v>
      </c>
      <c r="K20" s="415">
        <v>8</v>
      </c>
      <c r="L20" s="416">
        <v>2</v>
      </c>
      <c r="M20" s="417">
        <v>5</v>
      </c>
      <c r="N20" s="415">
        <v>2</v>
      </c>
      <c r="O20" s="417">
        <v>0</v>
      </c>
      <c r="P20" s="415">
        <v>1</v>
      </c>
      <c r="Q20" s="416">
        <v>1</v>
      </c>
      <c r="R20" s="417">
        <v>1</v>
      </c>
    </row>
    <row r="21" spans="1:18" ht="15">
      <c r="A21" s="207" t="s">
        <v>330</v>
      </c>
      <c r="B21" s="207" t="s">
        <v>151</v>
      </c>
      <c r="C21" s="415">
        <v>9</v>
      </c>
      <c r="D21" s="416">
        <v>0</v>
      </c>
      <c r="E21" s="417">
        <v>3</v>
      </c>
      <c r="F21" s="415">
        <v>3</v>
      </c>
      <c r="G21" s="417">
        <v>0</v>
      </c>
      <c r="H21" s="415">
        <v>4</v>
      </c>
      <c r="I21" s="416">
        <v>1</v>
      </c>
      <c r="J21" s="417">
        <v>0</v>
      </c>
      <c r="K21" s="415">
        <v>14</v>
      </c>
      <c r="L21" s="416">
        <v>0</v>
      </c>
      <c r="M21" s="417">
        <v>5</v>
      </c>
      <c r="N21" s="415">
        <v>4</v>
      </c>
      <c r="O21" s="417">
        <v>0</v>
      </c>
      <c r="P21" s="415">
        <v>0</v>
      </c>
      <c r="Q21" s="416">
        <v>0</v>
      </c>
      <c r="R21" s="417">
        <v>3</v>
      </c>
    </row>
    <row r="22" spans="1:18" ht="15">
      <c r="A22" s="209" t="s">
        <v>331</v>
      </c>
      <c r="B22" s="209" t="s">
        <v>152</v>
      </c>
      <c r="C22" s="415">
        <v>18</v>
      </c>
      <c r="D22" s="416">
        <v>1</v>
      </c>
      <c r="E22" s="417">
        <v>2</v>
      </c>
      <c r="F22" s="415">
        <v>1</v>
      </c>
      <c r="G22" s="417">
        <v>0</v>
      </c>
      <c r="H22" s="415">
        <v>2</v>
      </c>
      <c r="I22" s="416">
        <v>0</v>
      </c>
      <c r="J22" s="417">
        <v>7</v>
      </c>
      <c r="K22" s="415">
        <v>13</v>
      </c>
      <c r="L22" s="416">
        <v>0</v>
      </c>
      <c r="M22" s="417">
        <v>3</v>
      </c>
      <c r="N22" s="415">
        <v>1</v>
      </c>
      <c r="O22" s="417">
        <v>0</v>
      </c>
      <c r="P22" s="415">
        <v>1</v>
      </c>
      <c r="Q22" s="416">
        <v>1</v>
      </c>
      <c r="R22" s="417">
        <v>7</v>
      </c>
    </row>
    <row r="23" spans="1:18" ht="15">
      <c r="A23" s="207" t="s">
        <v>332</v>
      </c>
      <c r="B23" s="207" t="s">
        <v>153</v>
      </c>
      <c r="C23" s="415">
        <v>24</v>
      </c>
      <c r="D23" s="416">
        <v>0</v>
      </c>
      <c r="E23" s="417">
        <v>4</v>
      </c>
      <c r="F23" s="415">
        <v>2</v>
      </c>
      <c r="G23" s="417">
        <v>0</v>
      </c>
      <c r="H23" s="415">
        <v>2</v>
      </c>
      <c r="I23" s="416">
        <v>0</v>
      </c>
      <c r="J23" s="417">
        <v>3</v>
      </c>
      <c r="K23" s="415">
        <v>17</v>
      </c>
      <c r="L23" s="416">
        <v>0</v>
      </c>
      <c r="M23" s="417">
        <v>0</v>
      </c>
      <c r="N23" s="415">
        <v>2</v>
      </c>
      <c r="O23" s="417">
        <v>0</v>
      </c>
      <c r="P23" s="415">
        <v>1</v>
      </c>
      <c r="Q23" s="416">
        <v>0</v>
      </c>
      <c r="R23" s="417">
        <v>12</v>
      </c>
    </row>
    <row r="24" spans="1:18" ht="15">
      <c r="A24" s="209" t="s">
        <v>333</v>
      </c>
      <c r="B24" s="209" t="s">
        <v>154</v>
      </c>
      <c r="C24" s="415">
        <v>359</v>
      </c>
      <c r="D24" s="416">
        <v>3</v>
      </c>
      <c r="E24" s="417">
        <v>44</v>
      </c>
      <c r="F24" s="415">
        <v>64</v>
      </c>
      <c r="G24" s="417">
        <v>2</v>
      </c>
      <c r="H24" s="415">
        <v>78</v>
      </c>
      <c r="I24" s="416">
        <v>2</v>
      </c>
      <c r="J24" s="417">
        <v>22</v>
      </c>
      <c r="K24" s="415">
        <v>312</v>
      </c>
      <c r="L24" s="416">
        <v>5</v>
      </c>
      <c r="M24" s="417">
        <v>53</v>
      </c>
      <c r="N24" s="415">
        <v>42</v>
      </c>
      <c r="O24" s="417">
        <v>1</v>
      </c>
      <c r="P24" s="415">
        <v>46</v>
      </c>
      <c r="Q24" s="416">
        <v>1</v>
      </c>
      <c r="R24" s="417">
        <v>15</v>
      </c>
    </row>
    <row r="25" spans="1:18" ht="15">
      <c r="A25" s="207" t="s">
        <v>334</v>
      </c>
      <c r="B25" s="207" t="s">
        <v>155</v>
      </c>
      <c r="C25" s="415">
        <v>37</v>
      </c>
      <c r="D25" s="416">
        <v>5</v>
      </c>
      <c r="E25" s="417">
        <v>10</v>
      </c>
      <c r="F25" s="415">
        <v>2</v>
      </c>
      <c r="G25" s="417">
        <v>1</v>
      </c>
      <c r="H25" s="415">
        <v>5</v>
      </c>
      <c r="I25" s="416">
        <v>1</v>
      </c>
      <c r="J25" s="417">
        <v>10</v>
      </c>
      <c r="K25" s="415">
        <v>32</v>
      </c>
      <c r="L25" s="416">
        <v>3</v>
      </c>
      <c r="M25" s="417">
        <v>10</v>
      </c>
      <c r="N25" s="415">
        <v>2</v>
      </c>
      <c r="O25" s="417">
        <v>0</v>
      </c>
      <c r="P25" s="415">
        <v>2</v>
      </c>
      <c r="Q25" s="416">
        <v>1</v>
      </c>
      <c r="R25" s="417">
        <v>6</v>
      </c>
    </row>
    <row r="26" spans="1:18" ht="15">
      <c r="A26" s="209" t="s">
        <v>335</v>
      </c>
      <c r="B26" s="209" t="s">
        <v>156</v>
      </c>
      <c r="C26" s="415">
        <v>7</v>
      </c>
      <c r="D26" s="416">
        <v>1</v>
      </c>
      <c r="E26" s="417">
        <v>4</v>
      </c>
      <c r="F26" s="415">
        <v>3</v>
      </c>
      <c r="G26" s="417">
        <v>1</v>
      </c>
      <c r="H26" s="415">
        <v>2</v>
      </c>
      <c r="I26" s="416">
        <v>0</v>
      </c>
      <c r="J26" s="417">
        <v>2</v>
      </c>
      <c r="K26" s="415">
        <v>4</v>
      </c>
      <c r="L26" s="416">
        <v>0</v>
      </c>
      <c r="M26" s="417">
        <v>0</v>
      </c>
      <c r="N26" s="415">
        <v>1</v>
      </c>
      <c r="O26" s="417">
        <v>0</v>
      </c>
      <c r="P26" s="415">
        <v>0</v>
      </c>
      <c r="Q26" s="416">
        <v>1</v>
      </c>
      <c r="R26" s="417">
        <v>1</v>
      </c>
    </row>
    <row r="27" spans="1:18" ht="15">
      <c r="A27" s="207" t="s">
        <v>336</v>
      </c>
      <c r="B27" s="207" t="s">
        <v>157</v>
      </c>
      <c r="C27" s="415">
        <v>26</v>
      </c>
      <c r="D27" s="416">
        <v>3</v>
      </c>
      <c r="E27" s="417">
        <v>6</v>
      </c>
      <c r="F27" s="415">
        <v>3</v>
      </c>
      <c r="G27" s="417">
        <v>0</v>
      </c>
      <c r="H27" s="415">
        <v>8</v>
      </c>
      <c r="I27" s="416">
        <v>0</v>
      </c>
      <c r="J27" s="417">
        <v>51</v>
      </c>
      <c r="K27" s="415">
        <v>31</v>
      </c>
      <c r="L27" s="416">
        <v>2</v>
      </c>
      <c r="M27" s="417">
        <v>8</v>
      </c>
      <c r="N27" s="415">
        <v>1</v>
      </c>
      <c r="O27" s="417">
        <v>0</v>
      </c>
      <c r="P27" s="415">
        <v>1</v>
      </c>
      <c r="Q27" s="416">
        <v>0</v>
      </c>
      <c r="R27" s="417">
        <v>9</v>
      </c>
    </row>
    <row r="28" spans="1:18" ht="15">
      <c r="A28" s="209" t="s">
        <v>337</v>
      </c>
      <c r="B28" s="209" t="s">
        <v>158</v>
      </c>
      <c r="C28" s="415">
        <v>100</v>
      </c>
      <c r="D28" s="416">
        <v>1</v>
      </c>
      <c r="E28" s="417">
        <v>33</v>
      </c>
      <c r="F28" s="415">
        <v>18</v>
      </c>
      <c r="G28" s="417">
        <v>1</v>
      </c>
      <c r="H28" s="415">
        <v>22</v>
      </c>
      <c r="I28" s="416">
        <v>1</v>
      </c>
      <c r="J28" s="417">
        <v>32</v>
      </c>
      <c r="K28" s="415">
        <v>103</v>
      </c>
      <c r="L28" s="416">
        <v>0</v>
      </c>
      <c r="M28" s="417">
        <v>35</v>
      </c>
      <c r="N28" s="415">
        <v>5</v>
      </c>
      <c r="O28" s="417">
        <v>2</v>
      </c>
      <c r="P28" s="415">
        <v>9</v>
      </c>
      <c r="Q28" s="416">
        <v>3</v>
      </c>
      <c r="R28" s="417">
        <v>20</v>
      </c>
    </row>
    <row r="29" spans="1:18" ht="15">
      <c r="A29" s="207" t="s">
        <v>338</v>
      </c>
      <c r="B29" s="207" t="s">
        <v>159</v>
      </c>
      <c r="C29" s="415">
        <v>117</v>
      </c>
      <c r="D29" s="416">
        <v>2</v>
      </c>
      <c r="E29" s="417">
        <v>29</v>
      </c>
      <c r="F29" s="415">
        <v>23</v>
      </c>
      <c r="G29" s="417">
        <v>1</v>
      </c>
      <c r="H29" s="415">
        <v>23</v>
      </c>
      <c r="I29" s="416">
        <v>1</v>
      </c>
      <c r="J29" s="417">
        <v>5</v>
      </c>
      <c r="K29" s="415">
        <v>103</v>
      </c>
      <c r="L29" s="416">
        <v>5</v>
      </c>
      <c r="M29" s="417">
        <v>25</v>
      </c>
      <c r="N29" s="415">
        <v>9</v>
      </c>
      <c r="O29" s="417">
        <v>0</v>
      </c>
      <c r="P29" s="415">
        <v>7</v>
      </c>
      <c r="Q29" s="416">
        <v>0</v>
      </c>
      <c r="R29" s="417">
        <v>4</v>
      </c>
    </row>
    <row r="30" spans="1:18" ht="15">
      <c r="A30" s="209" t="s">
        <v>339</v>
      </c>
      <c r="B30" s="209" t="s">
        <v>160</v>
      </c>
      <c r="C30" s="415">
        <v>27</v>
      </c>
      <c r="D30" s="416">
        <v>1</v>
      </c>
      <c r="E30" s="417">
        <v>7</v>
      </c>
      <c r="F30" s="415">
        <v>4</v>
      </c>
      <c r="G30" s="417">
        <v>0</v>
      </c>
      <c r="H30" s="415">
        <v>5</v>
      </c>
      <c r="I30" s="416">
        <v>0</v>
      </c>
      <c r="J30" s="417">
        <v>6</v>
      </c>
      <c r="K30" s="415">
        <v>27</v>
      </c>
      <c r="L30" s="416">
        <v>4</v>
      </c>
      <c r="M30" s="417">
        <v>13</v>
      </c>
      <c r="N30" s="415">
        <v>5</v>
      </c>
      <c r="O30" s="417">
        <v>0</v>
      </c>
      <c r="P30" s="415">
        <v>1</v>
      </c>
      <c r="Q30" s="416">
        <v>0</v>
      </c>
      <c r="R30" s="417">
        <v>4</v>
      </c>
    </row>
    <row r="31" spans="1:18" ht="15">
      <c r="A31" s="207" t="s">
        <v>340</v>
      </c>
      <c r="B31" s="207" t="s">
        <v>161</v>
      </c>
      <c r="C31" s="415">
        <v>24</v>
      </c>
      <c r="D31" s="416">
        <v>0</v>
      </c>
      <c r="E31" s="417">
        <v>7</v>
      </c>
      <c r="F31" s="415">
        <v>7</v>
      </c>
      <c r="G31" s="417">
        <v>2</v>
      </c>
      <c r="H31" s="415">
        <v>4</v>
      </c>
      <c r="I31" s="416">
        <v>1</v>
      </c>
      <c r="J31" s="417">
        <v>4</v>
      </c>
      <c r="K31" s="415">
        <v>23</v>
      </c>
      <c r="L31" s="416">
        <v>1</v>
      </c>
      <c r="M31" s="417">
        <v>15</v>
      </c>
      <c r="N31" s="415">
        <v>4</v>
      </c>
      <c r="O31" s="417">
        <v>0</v>
      </c>
      <c r="P31" s="415">
        <v>3</v>
      </c>
      <c r="Q31" s="416">
        <v>0</v>
      </c>
      <c r="R31" s="417">
        <v>4</v>
      </c>
    </row>
    <row r="32" spans="1:18" ht="15">
      <c r="A32" s="209" t="s">
        <v>341</v>
      </c>
      <c r="B32" s="209" t="s">
        <v>162</v>
      </c>
      <c r="C32" s="415">
        <v>13</v>
      </c>
      <c r="D32" s="416">
        <v>0</v>
      </c>
      <c r="E32" s="417">
        <v>1</v>
      </c>
      <c r="F32" s="415">
        <v>1</v>
      </c>
      <c r="G32" s="417">
        <v>0</v>
      </c>
      <c r="H32" s="415">
        <v>5</v>
      </c>
      <c r="I32" s="416">
        <v>0</v>
      </c>
      <c r="J32" s="417">
        <v>10</v>
      </c>
      <c r="K32" s="415">
        <v>12</v>
      </c>
      <c r="L32" s="416">
        <v>2</v>
      </c>
      <c r="M32" s="417">
        <v>5</v>
      </c>
      <c r="N32" s="415">
        <v>2</v>
      </c>
      <c r="O32" s="417">
        <v>1</v>
      </c>
      <c r="P32" s="415">
        <v>3</v>
      </c>
      <c r="Q32" s="416">
        <v>0</v>
      </c>
      <c r="R32" s="417">
        <v>1</v>
      </c>
    </row>
    <row r="33" spans="1:18" ht="15">
      <c r="A33" s="207" t="s">
        <v>342</v>
      </c>
      <c r="B33" s="207" t="s">
        <v>163</v>
      </c>
      <c r="C33" s="415">
        <v>28</v>
      </c>
      <c r="D33" s="416">
        <v>3</v>
      </c>
      <c r="E33" s="417">
        <v>9</v>
      </c>
      <c r="F33" s="415">
        <v>3</v>
      </c>
      <c r="G33" s="417">
        <v>0</v>
      </c>
      <c r="H33" s="415">
        <v>4</v>
      </c>
      <c r="I33" s="416">
        <v>1</v>
      </c>
      <c r="J33" s="417">
        <v>4</v>
      </c>
      <c r="K33" s="415">
        <v>23</v>
      </c>
      <c r="L33" s="416">
        <v>2</v>
      </c>
      <c r="M33" s="417">
        <v>12</v>
      </c>
      <c r="N33" s="415">
        <v>2</v>
      </c>
      <c r="O33" s="417">
        <v>1</v>
      </c>
      <c r="P33" s="415">
        <v>2</v>
      </c>
      <c r="Q33" s="416">
        <v>1</v>
      </c>
      <c r="R33" s="417">
        <v>3</v>
      </c>
    </row>
    <row r="34" spans="1:18" ht="15">
      <c r="A34" s="209" t="s">
        <v>343</v>
      </c>
      <c r="B34" s="209" t="s">
        <v>164</v>
      </c>
      <c r="C34" s="415">
        <v>67</v>
      </c>
      <c r="D34" s="416">
        <v>3</v>
      </c>
      <c r="E34" s="417">
        <v>28</v>
      </c>
      <c r="F34" s="415">
        <v>18</v>
      </c>
      <c r="G34" s="417">
        <v>1</v>
      </c>
      <c r="H34" s="415">
        <v>18</v>
      </c>
      <c r="I34" s="416">
        <v>0</v>
      </c>
      <c r="J34" s="417">
        <v>29</v>
      </c>
      <c r="K34" s="415">
        <v>57</v>
      </c>
      <c r="L34" s="416">
        <v>2</v>
      </c>
      <c r="M34" s="417">
        <v>22</v>
      </c>
      <c r="N34" s="415">
        <v>8</v>
      </c>
      <c r="O34" s="417">
        <v>0</v>
      </c>
      <c r="P34" s="415">
        <v>11</v>
      </c>
      <c r="Q34" s="416">
        <v>2</v>
      </c>
      <c r="R34" s="417">
        <v>26</v>
      </c>
    </row>
    <row r="35" spans="1:18" ht="15">
      <c r="A35" s="207" t="s">
        <v>344</v>
      </c>
      <c r="B35" s="207" t="s">
        <v>165</v>
      </c>
      <c r="C35" s="415">
        <v>246</v>
      </c>
      <c r="D35" s="416">
        <v>7</v>
      </c>
      <c r="E35" s="417">
        <v>36</v>
      </c>
      <c r="F35" s="415">
        <v>34</v>
      </c>
      <c r="G35" s="417">
        <v>0</v>
      </c>
      <c r="H35" s="415">
        <v>38</v>
      </c>
      <c r="I35" s="416">
        <v>1</v>
      </c>
      <c r="J35" s="417">
        <v>18</v>
      </c>
      <c r="K35" s="415">
        <v>206</v>
      </c>
      <c r="L35" s="416">
        <v>4</v>
      </c>
      <c r="M35" s="417">
        <v>37</v>
      </c>
      <c r="N35" s="415">
        <v>13</v>
      </c>
      <c r="O35" s="417">
        <v>0</v>
      </c>
      <c r="P35" s="415">
        <v>30</v>
      </c>
      <c r="Q35" s="416">
        <v>0</v>
      </c>
      <c r="R35" s="417">
        <v>24</v>
      </c>
    </row>
    <row r="36" spans="1:18" ht="15">
      <c r="A36" s="209" t="s">
        <v>345</v>
      </c>
      <c r="B36" s="209" t="s">
        <v>166</v>
      </c>
      <c r="C36" s="415">
        <v>7</v>
      </c>
      <c r="D36" s="416">
        <v>2</v>
      </c>
      <c r="E36" s="417">
        <v>2</v>
      </c>
      <c r="F36" s="415">
        <v>2</v>
      </c>
      <c r="G36" s="417">
        <v>0</v>
      </c>
      <c r="H36" s="415">
        <v>1</v>
      </c>
      <c r="I36" s="416">
        <v>0</v>
      </c>
      <c r="J36" s="417">
        <v>8</v>
      </c>
      <c r="K36" s="415">
        <v>10</v>
      </c>
      <c r="L36" s="416">
        <v>0</v>
      </c>
      <c r="M36" s="417">
        <v>8</v>
      </c>
      <c r="N36" s="415">
        <v>5</v>
      </c>
      <c r="O36" s="417">
        <v>0</v>
      </c>
      <c r="P36" s="415">
        <v>2</v>
      </c>
      <c r="Q36" s="416">
        <v>0</v>
      </c>
      <c r="R36" s="417">
        <v>5</v>
      </c>
    </row>
    <row r="37" spans="1:18" ht="15">
      <c r="A37" s="207" t="s">
        <v>346</v>
      </c>
      <c r="B37" s="207" t="s">
        <v>167</v>
      </c>
      <c r="C37" s="415">
        <v>1</v>
      </c>
      <c r="D37" s="416">
        <v>0</v>
      </c>
      <c r="E37" s="417">
        <v>0</v>
      </c>
      <c r="F37" s="415">
        <v>0</v>
      </c>
      <c r="G37" s="417">
        <v>0</v>
      </c>
      <c r="H37" s="415">
        <v>2</v>
      </c>
      <c r="I37" s="416">
        <v>0</v>
      </c>
      <c r="J37" s="417">
        <v>5</v>
      </c>
      <c r="K37" s="415">
        <v>4</v>
      </c>
      <c r="L37" s="416">
        <v>0</v>
      </c>
      <c r="M37" s="417">
        <v>6</v>
      </c>
      <c r="N37" s="415">
        <v>0</v>
      </c>
      <c r="O37" s="417">
        <v>1</v>
      </c>
      <c r="P37" s="415">
        <v>0</v>
      </c>
      <c r="Q37" s="416">
        <v>0</v>
      </c>
      <c r="R37" s="417">
        <v>1</v>
      </c>
    </row>
    <row r="38" spans="1:18" ht="15">
      <c r="A38" s="209" t="s">
        <v>347</v>
      </c>
      <c r="B38" s="209" t="s">
        <v>168</v>
      </c>
      <c r="C38" s="415">
        <v>7</v>
      </c>
      <c r="D38" s="416">
        <v>1</v>
      </c>
      <c r="E38" s="417">
        <v>2</v>
      </c>
      <c r="F38" s="415">
        <v>0</v>
      </c>
      <c r="G38" s="417">
        <v>0</v>
      </c>
      <c r="H38" s="415">
        <v>0</v>
      </c>
      <c r="I38" s="416">
        <v>0</v>
      </c>
      <c r="J38" s="417">
        <v>1</v>
      </c>
      <c r="K38" s="415">
        <v>8</v>
      </c>
      <c r="L38" s="416">
        <v>0</v>
      </c>
      <c r="M38" s="417">
        <v>2</v>
      </c>
      <c r="N38" s="415">
        <v>0</v>
      </c>
      <c r="O38" s="417">
        <v>0</v>
      </c>
      <c r="P38" s="415">
        <v>1</v>
      </c>
      <c r="Q38" s="416">
        <v>0</v>
      </c>
      <c r="R38" s="417">
        <v>0</v>
      </c>
    </row>
    <row r="39" spans="1:18" ht="15">
      <c r="A39" s="207" t="s">
        <v>348</v>
      </c>
      <c r="B39" s="207" t="s">
        <v>169</v>
      </c>
      <c r="C39" s="415">
        <v>147</v>
      </c>
      <c r="D39" s="416">
        <v>4</v>
      </c>
      <c r="E39" s="417">
        <v>22</v>
      </c>
      <c r="F39" s="415">
        <v>21</v>
      </c>
      <c r="G39" s="417">
        <v>1</v>
      </c>
      <c r="H39" s="415">
        <v>29</v>
      </c>
      <c r="I39" s="416">
        <v>0</v>
      </c>
      <c r="J39" s="417">
        <v>9</v>
      </c>
      <c r="K39" s="415">
        <v>96</v>
      </c>
      <c r="L39" s="416">
        <v>1</v>
      </c>
      <c r="M39" s="417">
        <v>25</v>
      </c>
      <c r="N39" s="415">
        <v>14</v>
      </c>
      <c r="O39" s="417">
        <v>3</v>
      </c>
      <c r="P39" s="415">
        <v>13</v>
      </c>
      <c r="Q39" s="416">
        <v>2</v>
      </c>
      <c r="R39" s="417">
        <v>4</v>
      </c>
    </row>
    <row r="40" spans="1:18" ht="15">
      <c r="A40" s="407" t="s">
        <v>574</v>
      </c>
      <c r="B40" s="209" t="s">
        <v>170</v>
      </c>
      <c r="C40" s="415">
        <v>31</v>
      </c>
      <c r="D40" s="416">
        <v>2</v>
      </c>
      <c r="E40" s="417">
        <v>8</v>
      </c>
      <c r="F40" s="415">
        <v>4</v>
      </c>
      <c r="G40" s="417">
        <v>2</v>
      </c>
      <c r="H40" s="415">
        <v>6</v>
      </c>
      <c r="I40" s="416">
        <v>0</v>
      </c>
      <c r="J40" s="417">
        <v>6</v>
      </c>
      <c r="K40" s="415">
        <v>18</v>
      </c>
      <c r="L40" s="416">
        <v>1</v>
      </c>
      <c r="M40" s="417">
        <v>3</v>
      </c>
      <c r="N40" s="415">
        <v>5</v>
      </c>
      <c r="O40" s="417">
        <v>0</v>
      </c>
      <c r="P40" s="415">
        <v>2</v>
      </c>
      <c r="Q40" s="416">
        <v>2</v>
      </c>
      <c r="R40" s="417">
        <v>4</v>
      </c>
    </row>
    <row r="41" spans="1:18" ht="15">
      <c r="A41" s="207" t="s">
        <v>350</v>
      </c>
      <c r="B41" s="207" t="s">
        <v>280</v>
      </c>
      <c r="C41" s="415">
        <v>242</v>
      </c>
      <c r="D41" s="416">
        <v>2</v>
      </c>
      <c r="E41" s="417">
        <v>40</v>
      </c>
      <c r="F41" s="415">
        <v>33</v>
      </c>
      <c r="G41" s="417">
        <v>0</v>
      </c>
      <c r="H41" s="415">
        <v>36</v>
      </c>
      <c r="I41" s="416">
        <v>1</v>
      </c>
      <c r="J41" s="417">
        <v>22</v>
      </c>
      <c r="K41" s="415">
        <v>199</v>
      </c>
      <c r="L41" s="416">
        <v>0</v>
      </c>
      <c r="M41" s="417">
        <v>33</v>
      </c>
      <c r="N41" s="415">
        <v>16</v>
      </c>
      <c r="O41" s="417">
        <v>0</v>
      </c>
      <c r="P41" s="415">
        <v>14</v>
      </c>
      <c r="Q41" s="416">
        <v>0</v>
      </c>
      <c r="R41" s="417">
        <v>14</v>
      </c>
    </row>
    <row r="42" spans="1:18" ht="15">
      <c r="A42" s="209" t="s">
        <v>351</v>
      </c>
      <c r="B42" s="209" t="s">
        <v>171</v>
      </c>
      <c r="C42" s="415">
        <v>4448</v>
      </c>
      <c r="D42" s="416">
        <v>6</v>
      </c>
      <c r="E42" s="417">
        <v>853</v>
      </c>
      <c r="F42" s="415">
        <v>773</v>
      </c>
      <c r="G42" s="417">
        <v>8</v>
      </c>
      <c r="H42" s="415">
        <v>989</v>
      </c>
      <c r="I42" s="416">
        <v>3</v>
      </c>
      <c r="J42" s="417">
        <v>663</v>
      </c>
      <c r="K42" s="415">
        <v>3390</v>
      </c>
      <c r="L42" s="416">
        <v>6</v>
      </c>
      <c r="M42" s="417">
        <v>988</v>
      </c>
      <c r="N42" s="415">
        <v>655</v>
      </c>
      <c r="O42" s="417">
        <v>0</v>
      </c>
      <c r="P42" s="415">
        <v>509</v>
      </c>
      <c r="Q42" s="416">
        <v>6</v>
      </c>
      <c r="R42" s="417">
        <v>476</v>
      </c>
    </row>
    <row r="43" spans="1:18" ht="15">
      <c r="A43" s="207" t="s">
        <v>352</v>
      </c>
      <c r="B43" s="207" t="s">
        <v>172</v>
      </c>
      <c r="C43" s="415">
        <v>658</v>
      </c>
      <c r="D43" s="416">
        <v>7</v>
      </c>
      <c r="E43" s="417">
        <v>72</v>
      </c>
      <c r="F43" s="415">
        <v>89</v>
      </c>
      <c r="G43" s="417">
        <v>3</v>
      </c>
      <c r="H43" s="415">
        <v>115</v>
      </c>
      <c r="I43" s="416">
        <v>4</v>
      </c>
      <c r="J43" s="417">
        <v>70</v>
      </c>
      <c r="K43" s="415">
        <v>495</v>
      </c>
      <c r="L43" s="416">
        <v>9</v>
      </c>
      <c r="M43" s="417">
        <v>98</v>
      </c>
      <c r="N43" s="415">
        <v>90</v>
      </c>
      <c r="O43" s="417">
        <v>5</v>
      </c>
      <c r="P43" s="415">
        <v>43</v>
      </c>
      <c r="Q43" s="416">
        <v>3</v>
      </c>
      <c r="R43" s="417">
        <v>57</v>
      </c>
    </row>
    <row r="44" spans="1:18" ht="15">
      <c r="A44" s="209" t="s">
        <v>353</v>
      </c>
      <c r="B44" s="209" t="s">
        <v>173</v>
      </c>
      <c r="C44" s="415">
        <v>6</v>
      </c>
      <c r="D44" s="416">
        <v>0</v>
      </c>
      <c r="E44" s="417">
        <v>2</v>
      </c>
      <c r="F44" s="415">
        <v>1</v>
      </c>
      <c r="G44" s="417">
        <v>1</v>
      </c>
      <c r="H44" s="415">
        <v>1</v>
      </c>
      <c r="I44" s="416">
        <v>0</v>
      </c>
      <c r="J44" s="417">
        <v>4</v>
      </c>
      <c r="K44" s="415">
        <v>9</v>
      </c>
      <c r="L44" s="416">
        <v>1</v>
      </c>
      <c r="M44" s="417">
        <v>7</v>
      </c>
      <c r="N44" s="415">
        <v>0</v>
      </c>
      <c r="O44" s="417">
        <v>0</v>
      </c>
      <c r="P44" s="415">
        <v>0</v>
      </c>
      <c r="Q44" s="416">
        <v>0</v>
      </c>
      <c r="R44" s="417">
        <v>2</v>
      </c>
    </row>
    <row r="45" spans="1:18" ht="15">
      <c r="A45" s="207" t="s">
        <v>354</v>
      </c>
      <c r="B45" s="207" t="s">
        <v>174</v>
      </c>
      <c r="C45" s="415">
        <v>15</v>
      </c>
      <c r="D45" s="416">
        <v>4</v>
      </c>
      <c r="E45" s="417">
        <v>3</v>
      </c>
      <c r="F45" s="415">
        <v>1</v>
      </c>
      <c r="G45" s="417">
        <v>0</v>
      </c>
      <c r="H45" s="415">
        <v>4</v>
      </c>
      <c r="I45" s="416">
        <v>2</v>
      </c>
      <c r="J45" s="417">
        <v>9</v>
      </c>
      <c r="K45" s="415">
        <v>9</v>
      </c>
      <c r="L45" s="416">
        <v>1</v>
      </c>
      <c r="M45" s="417">
        <v>5</v>
      </c>
      <c r="N45" s="415">
        <v>3</v>
      </c>
      <c r="O45" s="417">
        <v>0</v>
      </c>
      <c r="P45" s="415">
        <v>0</v>
      </c>
      <c r="Q45" s="416">
        <v>0</v>
      </c>
      <c r="R45" s="417">
        <v>2</v>
      </c>
    </row>
    <row r="46" spans="1:18" ht="15">
      <c r="A46" s="209" t="s">
        <v>355</v>
      </c>
      <c r="B46" s="209" t="s">
        <v>175</v>
      </c>
      <c r="C46" s="415">
        <v>123</v>
      </c>
      <c r="D46" s="416">
        <v>0</v>
      </c>
      <c r="E46" s="417">
        <v>22</v>
      </c>
      <c r="F46" s="415">
        <v>15</v>
      </c>
      <c r="G46" s="417">
        <v>0</v>
      </c>
      <c r="H46" s="415">
        <v>37</v>
      </c>
      <c r="I46" s="416">
        <v>0</v>
      </c>
      <c r="J46" s="417">
        <v>11</v>
      </c>
      <c r="K46" s="415">
        <v>131</v>
      </c>
      <c r="L46" s="416">
        <v>1</v>
      </c>
      <c r="M46" s="417">
        <v>22</v>
      </c>
      <c r="N46" s="415">
        <v>19</v>
      </c>
      <c r="O46" s="417">
        <v>0</v>
      </c>
      <c r="P46" s="415">
        <v>14</v>
      </c>
      <c r="Q46" s="416">
        <v>0</v>
      </c>
      <c r="R46" s="417">
        <v>17</v>
      </c>
    </row>
    <row r="47" spans="1:18" ht="15">
      <c r="A47" s="207" t="s">
        <v>356</v>
      </c>
      <c r="B47" s="207" t="s">
        <v>176</v>
      </c>
      <c r="C47" s="415">
        <v>19</v>
      </c>
      <c r="D47" s="416">
        <v>1</v>
      </c>
      <c r="E47" s="417">
        <v>4</v>
      </c>
      <c r="F47" s="415">
        <v>4</v>
      </c>
      <c r="G47" s="417">
        <v>0</v>
      </c>
      <c r="H47" s="415">
        <v>2</v>
      </c>
      <c r="I47" s="416">
        <v>1</v>
      </c>
      <c r="J47" s="417">
        <v>7</v>
      </c>
      <c r="K47" s="415">
        <v>15</v>
      </c>
      <c r="L47" s="416">
        <v>0</v>
      </c>
      <c r="M47" s="417">
        <v>6</v>
      </c>
      <c r="N47" s="415">
        <v>3</v>
      </c>
      <c r="O47" s="417">
        <v>0</v>
      </c>
      <c r="P47" s="415">
        <v>2</v>
      </c>
      <c r="Q47" s="416">
        <v>0</v>
      </c>
      <c r="R47" s="417">
        <v>6</v>
      </c>
    </row>
    <row r="48" spans="1:18" ht="15">
      <c r="A48" s="209" t="s">
        <v>357</v>
      </c>
      <c r="B48" s="209" t="s">
        <v>177</v>
      </c>
      <c r="C48" s="415">
        <v>7</v>
      </c>
      <c r="D48" s="416">
        <v>0</v>
      </c>
      <c r="E48" s="417">
        <v>1</v>
      </c>
      <c r="F48" s="415">
        <v>2</v>
      </c>
      <c r="G48" s="417">
        <v>0</v>
      </c>
      <c r="H48" s="415">
        <v>5</v>
      </c>
      <c r="I48" s="416">
        <v>1</v>
      </c>
      <c r="J48" s="417">
        <v>2</v>
      </c>
      <c r="K48" s="415">
        <v>4</v>
      </c>
      <c r="L48" s="416">
        <v>1</v>
      </c>
      <c r="M48" s="417">
        <v>3</v>
      </c>
      <c r="N48" s="415">
        <v>1</v>
      </c>
      <c r="O48" s="417">
        <v>0</v>
      </c>
      <c r="P48" s="415">
        <v>1</v>
      </c>
      <c r="Q48" s="416">
        <v>1</v>
      </c>
      <c r="R48" s="417">
        <v>1</v>
      </c>
    </row>
    <row r="49" spans="1:18" ht="15">
      <c r="A49" s="207" t="s">
        <v>358</v>
      </c>
      <c r="B49" s="207" t="s">
        <v>178</v>
      </c>
      <c r="C49" s="415">
        <v>259</v>
      </c>
      <c r="D49" s="416">
        <v>5</v>
      </c>
      <c r="E49" s="417">
        <v>65</v>
      </c>
      <c r="F49" s="415">
        <v>25</v>
      </c>
      <c r="G49" s="417">
        <v>1</v>
      </c>
      <c r="H49" s="415">
        <v>39</v>
      </c>
      <c r="I49" s="416">
        <v>3</v>
      </c>
      <c r="J49" s="417">
        <v>13</v>
      </c>
      <c r="K49" s="415">
        <v>186</v>
      </c>
      <c r="L49" s="416">
        <v>1</v>
      </c>
      <c r="M49" s="417">
        <v>58</v>
      </c>
      <c r="N49" s="415">
        <v>32</v>
      </c>
      <c r="O49" s="417">
        <v>1</v>
      </c>
      <c r="P49" s="415">
        <v>19</v>
      </c>
      <c r="Q49" s="416">
        <v>1</v>
      </c>
      <c r="R49" s="417">
        <v>21</v>
      </c>
    </row>
    <row r="50" spans="1:18" ht="15">
      <c r="A50" s="209" t="s">
        <v>359</v>
      </c>
      <c r="B50" s="209" t="s">
        <v>179</v>
      </c>
      <c r="C50" s="415">
        <v>194</v>
      </c>
      <c r="D50" s="416">
        <v>11</v>
      </c>
      <c r="E50" s="417">
        <v>46</v>
      </c>
      <c r="F50" s="415">
        <v>17</v>
      </c>
      <c r="G50" s="417">
        <v>2</v>
      </c>
      <c r="H50" s="415">
        <v>39</v>
      </c>
      <c r="I50" s="416">
        <v>2</v>
      </c>
      <c r="J50" s="417">
        <v>30</v>
      </c>
      <c r="K50" s="415">
        <v>194</v>
      </c>
      <c r="L50" s="416">
        <v>7</v>
      </c>
      <c r="M50" s="417">
        <v>54</v>
      </c>
      <c r="N50" s="415">
        <v>8</v>
      </c>
      <c r="O50" s="417">
        <v>0</v>
      </c>
      <c r="P50" s="415">
        <v>8</v>
      </c>
      <c r="Q50" s="416">
        <v>0</v>
      </c>
      <c r="R50" s="417">
        <v>15</v>
      </c>
    </row>
    <row r="51" spans="1:18" ht="15">
      <c r="A51" s="207" t="s">
        <v>360</v>
      </c>
      <c r="B51" s="207" t="s">
        <v>180</v>
      </c>
      <c r="C51" s="415">
        <v>20</v>
      </c>
      <c r="D51" s="416">
        <v>0</v>
      </c>
      <c r="E51" s="417">
        <v>10</v>
      </c>
      <c r="F51" s="415">
        <v>3</v>
      </c>
      <c r="G51" s="417">
        <v>0</v>
      </c>
      <c r="H51" s="415">
        <v>5</v>
      </c>
      <c r="I51" s="416">
        <v>0</v>
      </c>
      <c r="J51" s="417">
        <v>13</v>
      </c>
      <c r="K51" s="415">
        <v>15</v>
      </c>
      <c r="L51" s="416">
        <v>1</v>
      </c>
      <c r="M51" s="417">
        <v>8</v>
      </c>
      <c r="N51" s="415">
        <v>1</v>
      </c>
      <c r="O51" s="417">
        <v>1</v>
      </c>
      <c r="P51" s="415">
        <v>3</v>
      </c>
      <c r="Q51" s="416">
        <v>1</v>
      </c>
      <c r="R51" s="417">
        <v>3</v>
      </c>
    </row>
    <row r="52" spans="1:18" ht="15">
      <c r="A52" s="209" t="s">
        <v>361</v>
      </c>
      <c r="B52" s="209" t="s">
        <v>181</v>
      </c>
      <c r="C52" s="415">
        <v>46</v>
      </c>
      <c r="D52" s="416">
        <v>1</v>
      </c>
      <c r="E52" s="417">
        <v>11</v>
      </c>
      <c r="F52" s="415">
        <v>8</v>
      </c>
      <c r="G52" s="417">
        <v>0</v>
      </c>
      <c r="H52" s="415">
        <v>14</v>
      </c>
      <c r="I52" s="416">
        <v>0</v>
      </c>
      <c r="J52" s="417">
        <v>1</v>
      </c>
      <c r="K52" s="415">
        <v>44</v>
      </c>
      <c r="L52" s="416">
        <v>0</v>
      </c>
      <c r="M52" s="417">
        <v>22</v>
      </c>
      <c r="N52" s="415">
        <v>2</v>
      </c>
      <c r="O52" s="417">
        <v>1</v>
      </c>
      <c r="P52" s="415">
        <v>2</v>
      </c>
      <c r="Q52" s="416">
        <v>0</v>
      </c>
      <c r="R52" s="417">
        <v>4</v>
      </c>
    </row>
    <row r="53" spans="1:18" ht="15">
      <c r="A53" s="207" t="s">
        <v>362</v>
      </c>
      <c r="B53" s="207" t="s">
        <v>182</v>
      </c>
      <c r="C53" s="415">
        <v>81</v>
      </c>
      <c r="D53" s="416">
        <v>1</v>
      </c>
      <c r="E53" s="417">
        <v>24</v>
      </c>
      <c r="F53" s="415">
        <v>11</v>
      </c>
      <c r="G53" s="417">
        <v>1</v>
      </c>
      <c r="H53" s="415">
        <v>8</v>
      </c>
      <c r="I53" s="416">
        <v>1</v>
      </c>
      <c r="J53" s="417">
        <v>28</v>
      </c>
      <c r="K53" s="415">
        <v>68</v>
      </c>
      <c r="L53" s="416">
        <v>2</v>
      </c>
      <c r="M53" s="417">
        <v>30</v>
      </c>
      <c r="N53" s="415">
        <v>9</v>
      </c>
      <c r="O53" s="417">
        <v>1</v>
      </c>
      <c r="P53" s="415">
        <v>1</v>
      </c>
      <c r="Q53" s="416">
        <v>1</v>
      </c>
      <c r="R53" s="417">
        <v>17</v>
      </c>
    </row>
    <row r="54" spans="1:18" ht="15">
      <c r="A54" s="209" t="s">
        <v>363</v>
      </c>
      <c r="B54" s="209" t="s">
        <v>183</v>
      </c>
      <c r="C54" s="415">
        <v>49</v>
      </c>
      <c r="D54" s="416">
        <v>1</v>
      </c>
      <c r="E54" s="417">
        <v>8</v>
      </c>
      <c r="F54" s="415">
        <v>2</v>
      </c>
      <c r="G54" s="417">
        <v>0</v>
      </c>
      <c r="H54" s="415">
        <v>7</v>
      </c>
      <c r="I54" s="416">
        <v>1</v>
      </c>
      <c r="J54" s="417">
        <v>12</v>
      </c>
      <c r="K54" s="415">
        <v>54</v>
      </c>
      <c r="L54" s="416">
        <v>2</v>
      </c>
      <c r="M54" s="417">
        <v>17</v>
      </c>
      <c r="N54" s="415">
        <v>8</v>
      </c>
      <c r="O54" s="417">
        <v>0</v>
      </c>
      <c r="P54" s="415">
        <v>3</v>
      </c>
      <c r="Q54" s="416">
        <v>0</v>
      </c>
      <c r="R54" s="417">
        <v>6</v>
      </c>
    </row>
    <row r="55" spans="1:18" ht="15">
      <c r="A55" s="207" t="s">
        <v>364</v>
      </c>
      <c r="B55" s="207" t="s">
        <v>184</v>
      </c>
      <c r="C55" s="415">
        <v>64</v>
      </c>
      <c r="D55" s="416">
        <v>3</v>
      </c>
      <c r="E55" s="417">
        <v>3</v>
      </c>
      <c r="F55" s="415">
        <v>4</v>
      </c>
      <c r="G55" s="417">
        <v>0</v>
      </c>
      <c r="H55" s="415">
        <v>9</v>
      </c>
      <c r="I55" s="416">
        <v>1</v>
      </c>
      <c r="J55" s="417">
        <v>8</v>
      </c>
      <c r="K55" s="415">
        <v>56</v>
      </c>
      <c r="L55" s="416">
        <v>5</v>
      </c>
      <c r="M55" s="417">
        <v>15</v>
      </c>
      <c r="N55" s="415">
        <v>3</v>
      </c>
      <c r="O55" s="417">
        <v>2</v>
      </c>
      <c r="P55" s="415">
        <v>1</v>
      </c>
      <c r="Q55" s="416">
        <v>1</v>
      </c>
      <c r="R55" s="417">
        <v>6</v>
      </c>
    </row>
    <row r="56" spans="1:18" ht="15">
      <c r="A56" s="209" t="s">
        <v>365</v>
      </c>
      <c r="B56" s="209" t="s">
        <v>185</v>
      </c>
      <c r="C56" s="415">
        <v>179</v>
      </c>
      <c r="D56" s="416">
        <v>1</v>
      </c>
      <c r="E56" s="417">
        <v>38</v>
      </c>
      <c r="F56" s="415">
        <v>20</v>
      </c>
      <c r="G56" s="417">
        <v>0</v>
      </c>
      <c r="H56" s="415">
        <v>23</v>
      </c>
      <c r="I56" s="416">
        <v>0</v>
      </c>
      <c r="J56" s="417">
        <v>17</v>
      </c>
      <c r="K56" s="415">
        <v>129</v>
      </c>
      <c r="L56" s="416">
        <v>1</v>
      </c>
      <c r="M56" s="417">
        <v>34</v>
      </c>
      <c r="N56" s="415">
        <v>12</v>
      </c>
      <c r="O56" s="417">
        <v>0</v>
      </c>
      <c r="P56" s="415">
        <v>7</v>
      </c>
      <c r="Q56" s="416">
        <v>0</v>
      </c>
      <c r="R56" s="417">
        <v>20</v>
      </c>
    </row>
    <row r="57" spans="1:18" ht="15">
      <c r="A57" s="207" t="s">
        <v>366</v>
      </c>
      <c r="B57" s="207" t="s">
        <v>186</v>
      </c>
      <c r="C57" s="415">
        <v>14</v>
      </c>
      <c r="D57" s="416">
        <v>1</v>
      </c>
      <c r="E57" s="417">
        <v>0</v>
      </c>
      <c r="F57" s="415">
        <v>3</v>
      </c>
      <c r="G57" s="417">
        <v>0</v>
      </c>
      <c r="H57" s="415">
        <v>3</v>
      </c>
      <c r="I57" s="416">
        <v>0</v>
      </c>
      <c r="J57" s="417">
        <v>3</v>
      </c>
      <c r="K57" s="415">
        <v>5</v>
      </c>
      <c r="L57" s="416">
        <v>3</v>
      </c>
      <c r="M57" s="417">
        <v>3</v>
      </c>
      <c r="N57" s="415">
        <v>0</v>
      </c>
      <c r="O57" s="417">
        <v>1</v>
      </c>
      <c r="P57" s="415">
        <v>2</v>
      </c>
      <c r="Q57" s="416">
        <v>1</v>
      </c>
      <c r="R57" s="417">
        <v>2</v>
      </c>
    </row>
    <row r="58" spans="1:18" ht="15">
      <c r="A58" s="209" t="s">
        <v>367</v>
      </c>
      <c r="B58" s="209" t="s">
        <v>187</v>
      </c>
      <c r="C58" s="415">
        <v>24</v>
      </c>
      <c r="D58" s="416">
        <v>2</v>
      </c>
      <c r="E58" s="417">
        <v>8</v>
      </c>
      <c r="F58" s="415">
        <v>4</v>
      </c>
      <c r="G58" s="417">
        <v>2</v>
      </c>
      <c r="H58" s="415">
        <v>6</v>
      </c>
      <c r="I58" s="416">
        <v>0</v>
      </c>
      <c r="J58" s="417">
        <v>6</v>
      </c>
      <c r="K58" s="415">
        <v>22</v>
      </c>
      <c r="L58" s="416">
        <v>3</v>
      </c>
      <c r="M58" s="417">
        <v>3</v>
      </c>
      <c r="N58" s="415">
        <v>3</v>
      </c>
      <c r="O58" s="417">
        <v>3</v>
      </c>
      <c r="P58" s="415">
        <v>6</v>
      </c>
      <c r="Q58" s="416">
        <v>0</v>
      </c>
      <c r="R58" s="417">
        <v>1</v>
      </c>
    </row>
    <row r="59" spans="1:18" ht="15">
      <c r="A59" s="207" t="s">
        <v>368</v>
      </c>
      <c r="B59" s="207" t="s">
        <v>188</v>
      </c>
      <c r="C59" s="415">
        <v>15</v>
      </c>
      <c r="D59" s="416">
        <v>0</v>
      </c>
      <c r="E59" s="417">
        <v>3</v>
      </c>
      <c r="F59" s="415">
        <v>1</v>
      </c>
      <c r="G59" s="417">
        <v>0</v>
      </c>
      <c r="H59" s="415">
        <v>4</v>
      </c>
      <c r="I59" s="416">
        <v>0</v>
      </c>
      <c r="J59" s="417">
        <v>0</v>
      </c>
      <c r="K59" s="415">
        <v>17</v>
      </c>
      <c r="L59" s="416">
        <v>0</v>
      </c>
      <c r="M59" s="417">
        <v>6</v>
      </c>
      <c r="N59" s="415">
        <v>2</v>
      </c>
      <c r="O59" s="417">
        <v>0</v>
      </c>
      <c r="P59" s="415">
        <v>1</v>
      </c>
      <c r="Q59" s="416">
        <v>0</v>
      </c>
      <c r="R59" s="417">
        <v>3</v>
      </c>
    </row>
    <row r="60" spans="1:18" ht="15">
      <c r="A60" s="209" t="s">
        <v>369</v>
      </c>
      <c r="B60" s="209" t="s">
        <v>189</v>
      </c>
      <c r="C60" s="415">
        <v>23</v>
      </c>
      <c r="D60" s="416">
        <v>3</v>
      </c>
      <c r="E60" s="417">
        <v>7</v>
      </c>
      <c r="F60" s="415">
        <v>2</v>
      </c>
      <c r="G60" s="417">
        <v>0</v>
      </c>
      <c r="H60" s="415">
        <v>4</v>
      </c>
      <c r="I60" s="416">
        <v>0</v>
      </c>
      <c r="J60" s="417">
        <v>4</v>
      </c>
      <c r="K60" s="415">
        <v>22</v>
      </c>
      <c r="L60" s="416">
        <v>1</v>
      </c>
      <c r="M60" s="417">
        <v>7</v>
      </c>
      <c r="N60" s="415">
        <v>4</v>
      </c>
      <c r="O60" s="417">
        <v>0</v>
      </c>
      <c r="P60" s="415">
        <v>4</v>
      </c>
      <c r="Q60" s="416">
        <v>1</v>
      </c>
      <c r="R60" s="417">
        <v>5</v>
      </c>
    </row>
    <row r="61" spans="1:18" ht="15">
      <c r="A61" s="207" t="s">
        <v>370</v>
      </c>
      <c r="B61" s="207" t="s">
        <v>190</v>
      </c>
      <c r="C61" s="415">
        <v>10</v>
      </c>
      <c r="D61" s="416">
        <v>1</v>
      </c>
      <c r="E61" s="417">
        <v>7</v>
      </c>
      <c r="F61" s="415">
        <v>3</v>
      </c>
      <c r="G61" s="417">
        <v>0</v>
      </c>
      <c r="H61" s="415">
        <v>2</v>
      </c>
      <c r="I61" s="416">
        <v>0</v>
      </c>
      <c r="J61" s="417">
        <v>6</v>
      </c>
      <c r="K61" s="415">
        <v>11</v>
      </c>
      <c r="L61" s="416">
        <v>2</v>
      </c>
      <c r="M61" s="417">
        <v>5</v>
      </c>
      <c r="N61" s="415">
        <v>0</v>
      </c>
      <c r="O61" s="417">
        <v>0</v>
      </c>
      <c r="P61" s="415">
        <v>2</v>
      </c>
      <c r="Q61" s="416">
        <v>0</v>
      </c>
      <c r="R61" s="417">
        <v>3</v>
      </c>
    </row>
    <row r="62" spans="1:18" ht="15">
      <c r="A62" s="209" t="s">
        <v>371</v>
      </c>
      <c r="B62" s="209" t="s">
        <v>191</v>
      </c>
      <c r="C62" s="415">
        <v>83</v>
      </c>
      <c r="D62" s="416">
        <v>1</v>
      </c>
      <c r="E62" s="417">
        <v>20</v>
      </c>
      <c r="F62" s="415">
        <v>12</v>
      </c>
      <c r="G62" s="417">
        <v>1</v>
      </c>
      <c r="H62" s="415">
        <v>9</v>
      </c>
      <c r="I62" s="416">
        <v>0</v>
      </c>
      <c r="J62" s="417">
        <v>11</v>
      </c>
      <c r="K62" s="415">
        <v>59</v>
      </c>
      <c r="L62" s="416">
        <v>0</v>
      </c>
      <c r="M62" s="417">
        <v>15</v>
      </c>
      <c r="N62" s="415">
        <v>4</v>
      </c>
      <c r="O62" s="417">
        <v>0</v>
      </c>
      <c r="P62" s="415">
        <v>4</v>
      </c>
      <c r="Q62" s="416">
        <v>1</v>
      </c>
      <c r="R62" s="417">
        <v>9</v>
      </c>
    </row>
    <row r="63" spans="1:18" ht="15">
      <c r="A63" s="207" t="s">
        <v>372</v>
      </c>
      <c r="B63" s="207" t="s">
        <v>192</v>
      </c>
      <c r="C63" s="415">
        <v>79</v>
      </c>
      <c r="D63" s="416">
        <v>1</v>
      </c>
      <c r="E63" s="417">
        <v>18</v>
      </c>
      <c r="F63" s="415">
        <v>10</v>
      </c>
      <c r="G63" s="417">
        <v>2</v>
      </c>
      <c r="H63" s="415">
        <v>14</v>
      </c>
      <c r="I63" s="416">
        <v>2</v>
      </c>
      <c r="J63" s="417">
        <v>10</v>
      </c>
      <c r="K63" s="415">
        <v>72</v>
      </c>
      <c r="L63" s="416">
        <v>1</v>
      </c>
      <c r="M63" s="417">
        <v>30</v>
      </c>
      <c r="N63" s="415">
        <v>7</v>
      </c>
      <c r="O63" s="417">
        <v>1</v>
      </c>
      <c r="P63" s="415">
        <v>7</v>
      </c>
      <c r="Q63" s="416">
        <v>0</v>
      </c>
      <c r="R63" s="417">
        <v>16</v>
      </c>
    </row>
    <row r="64" spans="1:18" ht="15">
      <c r="A64" s="209" t="s">
        <v>373</v>
      </c>
      <c r="B64" s="209" t="s">
        <v>193</v>
      </c>
      <c r="C64" s="415">
        <v>7</v>
      </c>
      <c r="D64" s="416">
        <v>1</v>
      </c>
      <c r="E64" s="417">
        <v>2</v>
      </c>
      <c r="F64" s="415">
        <v>1</v>
      </c>
      <c r="G64" s="417">
        <v>0</v>
      </c>
      <c r="H64" s="415">
        <v>3</v>
      </c>
      <c r="I64" s="416">
        <v>0</v>
      </c>
      <c r="J64" s="417">
        <v>0</v>
      </c>
      <c r="K64" s="415">
        <v>7</v>
      </c>
      <c r="L64" s="416">
        <v>2</v>
      </c>
      <c r="M64" s="417">
        <v>3</v>
      </c>
      <c r="N64" s="415">
        <v>1</v>
      </c>
      <c r="O64" s="417">
        <v>0</v>
      </c>
      <c r="P64" s="415">
        <v>0</v>
      </c>
      <c r="Q64" s="416">
        <v>0</v>
      </c>
      <c r="R64" s="417">
        <v>0</v>
      </c>
    </row>
    <row r="65" spans="1:18" ht="15">
      <c r="A65" s="207" t="s">
        <v>374</v>
      </c>
      <c r="B65" s="207" t="s">
        <v>194</v>
      </c>
      <c r="C65" s="415">
        <v>9</v>
      </c>
      <c r="D65" s="416">
        <v>1</v>
      </c>
      <c r="E65" s="417">
        <v>1</v>
      </c>
      <c r="F65" s="415">
        <v>0</v>
      </c>
      <c r="G65" s="417">
        <v>0</v>
      </c>
      <c r="H65" s="415">
        <v>4</v>
      </c>
      <c r="I65" s="416">
        <v>0</v>
      </c>
      <c r="J65" s="417">
        <v>1</v>
      </c>
      <c r="K65" s="415">
        <v>5</v>
      </c>
      <c r="L65" s="416">
        <v>1</v>
      </c>
      <c r="M65" s="417">
        <v>3</v>
      </c>
      <c r="N65" s="415">
        <v>2</v>
      </c>
      <c r="O65" s="417">
        <v>0</v>
      </c>
      <c r="P65" s="415">
        <v>0</v>
      </c>
      <c r="Q65" s="416">
        <v>0</v>
      </c>
      <c r="R65" s="417">
        <v>1</v>
      </c>
    </row>
    <row r="66" spans="1:18" ht="15">
      <c r="A66" s="209" t="s">
        <v>375</v>
      </c>
      <c r="B66" s="209" t="s">
        <v>195</v>
      </c>
      <c r="C66" s="415">
        <v>30</v>
      </c>
      <c r="D66" s="416">
        <v>0</v>
      </c>
      <c r="E66" s="417">
        <v>3</v>
      </c>
      <c r="F66" s="415">
        <v>3</v>
      </c>
      <c r="G66" s="417">
        <v>0</v>
      </c>
      <c r="H66" s="415">
        <v>6</v>
      </c>
      <c r="I66" s="416">
        <v>2</v>
      </c>
      <c r="J66" s="417">
        <v>3</v>
      </c>
      <c r="K66" s="415">
        <v>22</v>
      </c>
      <c r="L66" s="416">
        <v>0</v>
      </c>
      <c r="M66" s="417">
        <v>7</v>
      </c>
      <c r="N66" s="415">
        <v>3</v>
      </c>
      <c r="O66" s="417">
        <v>0</v>
      </c>
      <c r="P66" s="415">
        <v>3</v>
      </c>
      <c r="Q66" s="416">
        <v>0</v>
      </c>
      <c r="R66" s="417">
        <v>4</v>
      </c>
    </row>
    <row r="67" spans="1:18" ht="15">
      <c r="A67" s="207" t="s">
        <v>376</v>
      </c>
      <c r="B67" s="207" t="s">
        <v>196</v>
      </c>
      <c r="C67" s="415">
        <v>102</v>
      </c>
      <c r="D67" s="416">
        <v>0</v>
      </c>
      <c r="E67" s="417">
        <v>22</v>
      </c>
      <c r="F67" s="415">
        <v>7</v>
      </c>
      <c r="G67" s="417">
        <v>1</v>
      </c>
      <c r="H67" s="415">
        <v>11</v>
      </c>
      <c r="I67" s="416">
        <v>0</v>
      </c>
      <c r="J67" s="417">
        <v>29</v>
      </c>
      <c r="K67" s="415">
        <v>74</v>
      </c>
      <c r="L67" s="416">
        <v>0</v>
      </c>
      <c r="M67" s="417">
        <v>29</v>
      </c>
      <c r="N67" s="415">
        <v>16</v>
      </c>
      <c r="O67" s="417">
        <v>0</v>
      </c>
      <c r="P67" s="415">
        <v>10</v>
      </c>
      <c r="Q67" s="416">
        <v>1</v>
      </c>
      <c r="R67" s="417">
        <v>18</v>
      </c>
    </row>
    <row r="68" spans="1:18" ht="15">
      <c r="A68" s="209" t="s">
        <v>377</v>
      </c>
      <c r="B68" s="209" t="s">
        <v>197</v>
      </c>
      <c r="C68" s="415">
        <v>16</v>
      </c>
      <c r="D68" s="416">
        <v>2</v>
      </c>
      <c r="E68" s="417">
        <v>7</v>
      </c>
      <c r="F68" s="415">
        <v>2</v>
      </c>
      <c r="G68" s="417">
        <v>0</v>
      </c>
      <c r="H68" s="415">
        <v>5</v>
      </c>
      <c r="I68" s="416">
        <v>0</v>
      </c>
      <c r="J68" s="417">
        <v>7</v>
      </c>
      <c r="K68" s="415">
        <v>25</v>
      </c>
      <c r="L68" s="416">
        <v>1</v>
      </c>
      <c r="M68" s="417">
        <v>11</v>
      </c>
      <c r="N68" s="415">
        <v>2</v>
      </c>
      <c r="O68" s="417">
        <v>0</v>
      </c>
      <c r="P68" s="415">
        <v>1</v>
      </c>
      <c r="Q68" s="416">
        <v>0</v>
      </c>
      <c r="R68" s="417">
        <v>4</v>
      </c>
    </row>
    <row r="69" spans="1:18" ht="15">
      <c r="A69" s="207" t="s">
        <v>378</v>
      </c>
      <c r="B69" s="207" t="s">
        <v>198</v>
      </c>
      <c r="C69" s="415">
        <v>56</v>
      </c>
      <c r="D69" s="416">
        <v>0</v>
      </c>
      <c r="E69" s="417">
        <v>7</v>
      </c>
      <c r="F69" s="415">
        <v>5</v>
      </c>
      <c r="G69" s="417">
        <v>2</v>
      </c>
      <c r="H69" s="415">
        <v>11</v>
      </c>
      <c r="I69" s="416">
        <v>2</v>
      </c>
      <c r="J69" s="417">
        <v>7</v>
      </c>
      <c r="K69" s="415">
        <v>37</v>
      </c>
      <c r="L69" s="416">
        <v>1</v>
      </c>
      <c r="M69" s="417">
        <v>13</v>
      </c>
      <c r="N69" s="415">
        <v>6</v>
      </c>
      <c r="O69" s="417">
        <v>0</v>
      </c>
      <c r="P69" s="415">
        <v>2</v>
      </c>
      <c r="Q69" s="416">
        <v>0</v>
      </c>
      <c r="R69" s="417">
        <v>5</v>
      </c>
    </row>
    <row r="70" spans="1:18" ht="15">
      <c r="A70" s="209" t="s">
        <v>379</v>
      </c>
      <c r="B70" s="209" t="s">
        <v>199</v>
      </c>
      <c r="C70" s="415">
        <v>4</v>
      </c>
      <c r="D70" s="416">
        <v>0</v>
      </c>
      <c r="E70" s="417">
        <v>2</v>
      </c>
      <c r="F70" s="415">
        <v>0</v>
      </c>
      <c r="G70" s="417">
        <v>0</v>
      </c>
      <c r="H70" s="415">
        <v>2</v>
      </c>
      <c r="I70" s="416">
        <v>0</v>
      </c>
      <c r="J70" s="417">
        <v>1</v>
      </c>
      <c r="K70" s="415">
        <v>4</v>
      </c>
      <c r="L70" s="416">
        <v>0</v>
      </c>
      <c r="M70" s="417">
        <v>0</v>
      </c>
      <c r="N70" s="415">
        <v>0</v>
      </c>
      <c r="O70" s="417">
        <v>0</v>
      </c>
      <c r="P70" s="415">
        <v>0</v>
      </c>
      <c r="Q70" s="416">
        <v>0</v>
      </c>
      <c r="R70" s="417">
        <v>0</v>
      </c>
    </row>
    <row r="71" spans="1:18" ht="15">
      <c r="A71" s="207" t="s">
        <v>380</v>
      </c>
      <c r="B71" s="207" t="s">
        <v>200</v>
      </c>
      <c r="C71" s="415">
        <v>110</v>
      </c>
      <c r="D71" s="416">
        <v>1</v>
      </c>
      <c r="E71" s="417">
        <v>30</v>
      </c>
      <c r="F71" s="415">
        <v>11</v>
      </c>
      <c r="G71" s="417">
        <v>1</v>
      </c>
      <c r="H71" s="415">
        <v>18</v>
      </c>
      <c r="I71" s="416">
        <v>0</v>
      </c>
      <c r="J71" s="417">
        <v>16</v>
      </c>
      <c r="K71" s="415">
        <v>154</v>
      </c>
      <c r="L71" s="416">
        <v>2</v>
      </c>
      <c r="M71" s="417">
        <v>28</v>
      </c>
      <c r="N71" s="415">
        <v>6</v>
      </c>
      <c r="O71" s="417">
        <v>1</v>
      </c>
      <c r="P71" s="415">
        <v>6</v>
      </c>
      <c r="Q71" s="416">
        <v>0</v>
      </c>
      <c r="R71" s="417">
        <v>71</v>
      </c>
    </row>
    <row r="72" spans="1:18" ht="15">
      <c r="A72" s="209" t="s">
        <v>381</v>
      </c>
      <c r="B72" s="209" t="s">
        <v>201</v>
      </c>
      <c r="C72" s="415">
        <v>20</v>
      </c>
      <c r="D72" s="416">
        <v>0</v>
      </c>
      <c r="E72" s="417">
        <v>5</v>
      </c>
      <c r="F72" s="415">
        <v>2</v>
      </c>
      <c r="G72" s="417">
        <v>0</v>
      </c>
      <c r="H72" s="415">
        <v>3</v>
      </c>
      <c r="I72" s="416">
        <v>1</v>
      </c>
      <c r="J72" s="417">
        <v>2</v>
      </c>
      <c r="K72" s="415">
        <v>21</v>
      </c>
      <c r="L72" s="416">
        <v>2</v>
      </c>
      <c r="M72" s="417">
        <v>13</v>
      </c>
      <c r="N72" s="415">
        <v>2</v>
      </c>
      <c r="O72" s="417">
        <v>1</v>
      </c>
      <c r="P72" s="415">
        <v>3</v>
      </c>
      <c r="Q72" s="416">
        <v>3</v>
      </c>
      <c r="R72" s="417">
        <v>4</v>
      </c>
    </row>
    <row r="73" spans="1:18" ht="15">
      <c r="A73" s="207" t="s">
        <v>382</v>
      </c>
      <c r="B73" s="207" t="s">
        <v>202</v>
      </c>
      <c r="C73" s="415">
        <v>45</v>
      </c>
      <c r="D73" s="416">
        <v>0</v>
      </c>
      <c r="E73" s="417">
        <v>16</v>
      </c>
      <c r="F73" s="415">
        <v>1</v>
      </c>
      <c r="G73" s="417">
        <v>0</v>
      </c>
      <c r="H73" s="415">
        <v>8</v>
      </c>
      <c r="I73" s="416">
        <v>0</v>
      </c>
      <c r="J73" s="417">
        <v>5</v>
      </c>
      <c r="K73" s="415">
        <v>39</v>
      </c>
      <c r="L73" s="416">
        <v>2</v>
      </c>
      <c r="M73" s="417">
        <v>19</v>
      </c>
      <c r="N73" s="415">
        <v>4</v>
      </c>
      <c r="O73" s="417">
        <v>1</v>
      </c>
      <c r="P73" s="415">
        <v>1</v>
      </c>
      <c r="Q73" s="416">
        <v>1</v>
      </c>
      <c r="R73" s="417">
        <v>7</v>
      </c>
    </row>
    <row r="74" spans="1:18" ht="15">
      <c r="A74" s="209" t="s">
        <v>383</v>
      </c>
      <c r="B74" s="209" t="s">
        <v>203</v>
      </c>
      <c r="C74" s="415">
        <v>10</v>
      </c>
      <c r="D74" s="416">
        <v>0</v>
      </c>
      <c r="E74" s="417">
        <v>7</v>
      </c>
      <c r="F74" s="415">
        <v>2</v>
      </c>
      <c r="G74" s="417">
        <v>1</v>
      </c>
      <c r="H74" s="415">
        <v>4</v>
      </c>
      <c r="I74" s="416">
        <v>0</v>
      </c>
      <c r="J74" s="417">
        <v>14</v>
      </c>
      <c r="K74" s="415">
        <v>10</v>
      </c>
      <c r="L74" s="416">
        <v>3</v>
      </c>
      <c r="M74" s="417">
        <v>3</v>
      </c>
      <c r="N74" s="415">
        <v>0</v>
      </c>
      <c r="O74" s="417">
        <v>2</v>
      </c>
      <c r="P74" s="415">
        <v>1</v>
      </c>
      <c r="Q74" s="416">
        <v>0</v>
      </c>
      <c r="R74" s="417">
        <v>3</v>
      </c>
    </row>
    <row r="75" spans="1:18" ht="15">
      <c r="A75" s="207" t="s">
        <v>384</v>
      </c>
      <c r="B75" s="207" t="s">
        <v>204</v>
      </c>
      <c r="C75" s="415">
        <v>25</v>
      </c>
      <c r="D75" s="416">
        <v>1</v>
      </c>
      <c r="E75" s="417">
        <v>6</v>
      </c>
      <c r="F75" s="415">
        <v>1</v>
      </c>
      <c r="G75" s="417">
        <v>0</v>
      </c>
      <c r="H75" s="415">
        <v>4</v>
      </c>
      <c r="I75" s="416">
        <v>0</v>
      </c>
      <c r="J75" s="417">
        <v>11</v>
      </c>
      <c r="K75" s="415">
        <v>15</v>
      </c>
      <c r="L75" s="416">
        <v>0</v>
      </c>
      <c r="M75" s="417">
        <v>8</v>
      </c>
      <c r="N75" s="415">
        <v>2</v>
      </c>
      <c r="O75" s="417">
        <v>2</v>
      </c>
      <c r="P75" s="415">
        <v>3</v>
      </c>
      <c r="Q75" s="416">
        <v>0</v>
      </c>
      <c r="R75" s="417">
        <v>7</v>
      </c>
    </row>
    <row r="76" spans="1:18" ht="15">
      <c r="A76" s="209" t="s">
        <v>385</v>
      </c>
      <c r="B76" s="209" t="s">
        <v>205</v>
      </c>
      <c r="C76" s="415">
        <v>21</v>
      </c>
      <c r="D76" s="416">
        <v>1</v>
      </c>
      <c r="E76" s="417">
        <v>6</v>
      </c>
      <c r="F76" s="415">
        <v>4</v>
      </c>
      <c r="G76" s="417">
        <v>1</v>
      </c>
      <c r="H76" s="415">
        <v>7</v>
      </c>
      <c r="I76" s="416">
        <v>0</v>
      </c>
      <c r="J76" s="417">
        <v>7</v>
      </c>
      <c r="K76" s="415">
        <v>36</v>
      </c>
      <c r="L76" s="416">
        <v>0</v>
      </c>
      <c r="M76" s="417">
        <v>7</v>
      </c>
      <c r="N76" s="415">
        <v>0</v>
      </c>
      <c r="O76" s="417">
        <v>0</v>
      </c>
      <c r="P76" s="415">
        <v>0</v>
      </c>
      <c r="Q76" s="416">
        <v>0</v>
      </c>
      <c r="R76" s="417">
        <v>0</v>
      </c>
    </row>
    <row r="77" spans="1:18" ht="15">
      <c r="A77" s="207" t="s">
        <v>386</v>
      </c>
      <c r="B77" s="207" t="s">
        <v>206</v>
      </c>
      <c r="C77" s="415">
        <v>0</v>
      </c>
      <c r="D77" s="416">
        <v>0</v>
      </c>
      <c r="E77" s="417">
        <v>1</v>
      </c>
      <c r="F77" s="415">
        <v>0</v>
      </c>
      <c r="G77" s="417">
        <v>0</v>
      </c>
      <c r="H77" s="415">
        <v>0</v>
      </c>
      <c r="I77" s="416">
        <v>0</v>
      </c>
      <c r="J77" s="417">
        <v>2</v>
      </c>
      <c r="K77" s="415">
        <v>1</v>
      </c>
      <c r="L77" s="416">
        <v>1</v>
      </c>
      <c r="M77" s="417">
        <v>6</v>
      </c>
      <c r="N77" s="415">
        <v>0</v>
      </c>
      <c r="O77" s="417">
        <v>0</v>
      </c>
      <c r="P77" s="415">
        <v>0</v>
      </c>
      <c r="Q77" s="416">
        <v>0</v>
      </c>
      <c r="R77" s="417">
        <v>0</v>
      </c>
    </row>
    <row r="78" spans="1:18" ht="15">
      <c r="A78" s="209" t="s">
        <v>387</v>
      </c>
      <c r="B78" s="209" t="s">
        <v>207</v>
      </c>
      <c r="C78" s="415">
        <v>10</v>
      </c>
      <c r="D78" s="416">
        <v>0</v>
      </c>
      <c r="E78" s="417">
        <v>10</v>
      </c>
      <c r="F78" s="415">
        <v>1</v>
      </c>
      <c r="G78" s="417">
        <v>1</v>
      </c>
      <c r="H78" s="415">
        <v>0</v>
      </c>
      <c r="I78" s="416">
        <v>1</v>
      </c>
      <c r="J78" s="417">
        <v>2</v>
      </c>
      <c r="K78" s="415">
        <v>9</v>
      </c>
      <c r="L78" s="416">
        <v>0</v>
      </c>
      <c r="M78" s="417">
        <v>11</v>
      </c>
      <c r="N78" s="415">
        <v>1</v>
      </c>
      <c r="O78" s="417">
        <v>1</v>
      </c>
      <c r="P78" s="415">
        <v>3</v>
      </c>
      <c r="Q78" s="416">
        <v>0</v>
      </c>
      <c r="R78" s="417">
        <v>2</v>
      </c>
    </row>
    <row r="79" spans="1:18" ht="15">
      <c r="A79" s="207" t="s">
        <v>388</v>
      </c>
      <c r="B79" s="207" t="s">
        <v>208</v>
      </c>
      <c r="C79" s="415">
        <v>8</v>
      </c>
      <c r="D79" s="416">
        <v>0</v>
      </c>
      <c r="E79" s="417">
        <v>3</v>
      </c>
      <c r="F79" s="415">
        <v>1</v>
      </c>
      <c r="G79" s="417">
        <v>0</v>
      </c>
      <c r="H79" s="415">
        <v>3</v>
      </c>
      <c r="I79" s="416">
        <v>0</v>
      </c>
      <c r="J79" s="417">
        <v>1</v>
      </c>
      <c r="K79" s="415">
        <v>4</v>
      </c>
      <c r="L79" s="416">
        <v>0</v>
      </c>
      <c r="M79" s="417">
        <v>2</v>
      </c>
      <c r="N79" s="415">
        <v>1</v>
      </c>
      <c r="O79" s="417">
        <v>0</v>
      </c>
      <c r="P79" s="415">
        <v>0</v>
      </c>
      <c r="Q79" s="416">
        <v>1</v>
      </c>
      <c r="R79" s="417">
        <v>1</v>
      </c>
    </row>
    <row r="80" spans="1:18" ht="15">
      <c r="A80" s="209" t="s">
        <v>389</v>
      </c>
      <c r="B80" s="209" t="s">
        <v>209</v>
      </c>
      <c r="C80" s="415">
        <v>43</v>
      </c>
      <c r="D80" s="416">
        <v>0</v>
      </c>
      <c r="E80" s="417">
        <v>8</v>
      </c>
      <c r="F80" s="415">
        <v>4</v>
      </c>
      <c r="G80" s="417">
        <v>0</v>
      </c>
      <c r="H80" s="415">
        <v>10</v>
      </c>
      <c r="I80" s="416">
        <v>5</v>
      </c>
      <c r="J80" s="417">
        <v>3</v>
      </c>
      <c r="K80" s="415">
        <v>41</v>
      </c>
      <c r="L80" s="416">
        <v>0</v>
      </c>
      <c r="M80" s="417">
        <v>11</v>
      </c>
      <c r="N80" s="415">
        <v>7</v>
      </c>
      <c r="O80" s="417">
        <v>1</v>
      </c>
      <c r="P80" s="415">
        <v>1</v>
      </c>
      <c r="Q80" s="416">
        <v>0</v>
      </c>
      <c r="R80" s="417">
        <v>1</v>
      </c>
    </row>
    <row r="81" spans="1:18" ht="15">
      <c r="A81" s="207" t="s">
        <v>390</v>
      </c>
      <c r="B81" s="207" t="s">
        <v>210</v>
      </c>
      <c r="C81" s="415">
        <v>25</v>
      </c>
      <c r="D81" s="416">
        <v>0</v>
      </c>
      <c r="E81" s="417">
        <v>4</v>
      </c>
      <c r="F81" s="415">
        <v>5</v>
      </c>
      <c r="G81" s="417">
        <v>0</v>
      </c>
      <c r="H81" s="415">
        <v>8</v>
      </c>
      <c r="I81" s="416">
        <v>0</v>
      </c>
      <c r="J81" s="417">
        <v>2</v>
      </c>
      <c r="K81" s="415">
        <v>25</v>
      </c>
      <c r="L81" s="416">
        <v>0</v>
      </c>
      <c r="M81" s="417">
        <v>6</v>
      </c>
      <c r="N81" s="415">
        <v>0</v>
      </c>
      <c r="O81" s="417">
        <v>0</v>
      </c>
      <c r="P81" s="415">
        <v>1</v>
      </c>
      <c r="Q81" s="416">
        <v>0</v>
      </c>
      <c r="R81" s="417">
        <v>2</v>
      </c>
    </row>
    <row r="82" spans="1:18" ht="15">
      <c r="A82" s="209" t="s">
        <v>391</v>
      </c>
      <c r="B82" s="209" t="s">
        <v>211</v>
      </c>
      <c r="C82" s="415">
        <v>5</v>
      </c>
      <c r="D82" s="416">
        <v>2</v>
      </c>
      <c r="E82" s="417">
        <v>2</v>
      </c>
      <c r="F82" s="415">
        <v>2</v>
      </c>
      <c r="G82" s="417">
        <v>0</v>
      </c>
      <c r="H82" s="415">
        <v>0</v>
      </c>
      <c r="I82" s="416">
        <v>0</v>
      </c>
      <c r="J82" s="417">
        <v>1</v>
      </c>
      <c r="K82" s="415">
        <v>1</v>
      </c>
      <c r="L82" s="416">
        <v>0</v>
      </c>
      <c r="M82" s="417">
        <v>2</v>
      </c>
      <c r="N82" s="415">
        <v>0</v>
      </c>
      <c r="O82" s="417">
        <v>0</v>
      </c>
      <c r="P82" s="415">
        <v>0</v>
      </c>
      <c r="Q82" s="416">
        <v>0</v>
      </c>
      <c r="R82" s="417">
        <v>1</v>
      </c>
    </row>
    <row r="83" spans="1:18" ht="15">
      <c r="A83" s="207" t="s">
        <v>392</v>
      </c>
      <c r="B83" s="207" t="s">
        <v>212</v>
      </c>
      <c r="C83" s="415">
        <v>1</v>
      </c>
      <c r="D83" s="416">
        <v>0</v>
      </c>
      <c r="E83" s="417">
        <v>0</v>
      </c>
      <c r="F83" s="415">
        <v>0</v>
      </c>
      <c r="G83" s="417">
        <v>0</v>
      </c>
      <c r="H83" s="415">
        <v>0</v>
      </c>
      <c r="I83" s="416">
        <v>0</v>
      </c>
      <c r="J83" s="417">
        <v>1</v>
      </c>
      <c r="K83" s="415">
        <v>2</v>
      </c>
      <c r="L83" s="416">
        <v>1</v>
      </c>
      <c r="M83" s="417">
        <v>3</v>
      </c>
      <c r="N83" s="415">
        <v>0</v>
      </c>
      <c r="O83" s="417">
        <v>0</v>
      </c>
      <c r="P83" s="415">
        <v>0</v>
      </c>
      <c r="Q83" s="416">
        <v>0</v>
      </c>
      <c r="R83" s="417">
        <v>0</v>
      </c>
    </row>
    <row r="84" spans="1:18" ht="15">
      <c r="A84" s="209" t="s">
        <v>393</v>
      </c>
      <c r="B84" s="209" t="s">
        <v>213</v>
      </c>
      <c r="C84" s="415">
        <v>4</v>
      </c>
      <c r="D84" s="416">
        <v>0</v>
      </c>
      <c r="E84" s="417">
        <v>5</v>
      </c>
      <c r="F84" s="415">
        <v>0</v>
      </c>
      <c r="G84" s="417">
        <v>1</v>
      </c>
      <c r="H84" s="415">
        <v>3</v>
      </c>
      <c r="I84" s="416">
        <v>0</v>
      </c>
      <c r="J84" s="417">
        <v>7</v>
      </c>
      <c r="K84" s="415">
        <v>5</v>
      </c>
      <c r="L84" s="416">
        <v>0</v>
      </c>
      <c r="M84" s="417">
        <v>5</v>
      </c>
      <c r="N84" s="415">
        <v>0</v>
      </c>
      <c r="O84" s="417">
        <v>0</v>
      </c>
      <c r="P84" s="415">
        <v>0</v>
      </c>
      <c r="Q84" s="416">
        <v>0</v>
      </c>
      <c r="R84" s="417">
        <v>3</v>
      </c>
    </row>
    <row r="85" spans="1:18" ht="15">
      <c r="A85" s="207" t="s">
        <v>394</v>
      </c>
      <c r="B85" s="207" t="s">
        <v>214</v>
      </c>
      <c r="C85" s="415">
        <v>51</v>
      </c>
      <c r="D85" s="416">
        <v>0</v>
      </c>
      <c r="E85" s="417">
        <v>5</v>
      </c>
      <c r="F85" s="415">
        <v>2</v>
      </c>
      <c r="G85" s="417">
        <v>0</v>
      </c>
      <c r="H85" s="415">
        <v>9</v>
      </c>
      <c r="I85" s="416">
        <v>0</v>
      </c>
      <c r="J85" s="417">
        <v>3</v>
      </c>
      <c r="K85" s="415">
        <v>32</v>
      </c>
      <c r="L85" s="416">
        <v>1</v>
      </c>
      <c r="M85" s="417">
        <v>7</v>
      </c>
      <c r="N85" s="415">
        <v>5</v>
      </c>
      <c r="O85" s="417">
        <v>0</v>
      </c>
      <c r="P85" s="415">
        <v>3</v>
      </c>
      <c r="Q85" s="416">
        <v>0</v>
      </c>
      <c r="R85" s="417">
        <v>8</v>
      </c>
    </row>
    <row r="86" spans="1:18" ht="15">
      <c r="A86" s="209" t="s">
        <v>395</v>
      </c>
      <c r="B86" s="209" t="s">
        <v>215</v>
      </c>
      <c r="C86" s="415">
        <v>15</v>
      </c>
      <c r="D86" s="416">
        <v>1</v>
      </c>
      <c r="E86" s="417">
        <v>2</v>
      </c>
      <c r="F86" s="415">
        <v>2</v>
      </c>
      <c r="G86" s="417">
        <v>1</v>
      </c>
      <c r="H86" s="415">
        <v>0</v>
      </c>
      <c r="I86" s="416">
        <v>1</v>
      </c>
      <c r="J86" s="417">
        <v>4</v>
      </c>
      <c r="K86" s="415">
        <v>6</v>
      </c>
      <c r="L86" s="416">
        <v>1</v>
      </c>
      <c r="M86" s="417">
        <v>4</v>
      </c>
      <c r="N86" s="415">
        <v>0</v>
      </c>
      <c r="O86" s="417">
        <v>0</v>
      </c>
      <c r="P86" s="415">
        <v>0</v>
      </c>
      <c r="Q86" s="416">
        <v>1</v>
      </c>
      <c r="R86" s="417">
        <v>3</v>
      </c>
    </row>
    <row r="87" spans="1:18" ht="15">
      <c r="A87" s="207" t="s">
        <v>396</v>
      </c>
      <c r="B87" s="207" t="s">
        <v>216</v>
      </c>
      <c r="C87" s="415">
        <v>10</v>
      </c>
      <c r="D87" s="416">
        <v>0</v>
      </c>
      <c r="E87" s="417">
        <v>2</v>
      </c>
      <c r="F87" s="415">
        <v>2</v>
      </c>
      <c r="G87" s="417">
        <v>0</v>
      </c>
      <c r="H87" s="415">
        <v>4</v>
      </c>
      <c r="I87" s="416">
        <v>0</v>
      </c>
      <c r="J87" s="417">
        <v>0</v>
      </c>
      <c r="K87" s="415">
        <v>14</v>
      </c>
      <c r="L87" s="416">
        <v>0</v>
      </c>
      <c r="M87" s="417">
        <v>3</v>
      </c>
      <c r="N87" s="415">
        <v>0</v>
      </c>
      <c r="O87" s="417">
        <v>0</v>
      </c>
      <c r="P87" s="415">
        <v>1</v>
      </c>
      <c r="Q87" s="416">
        <v>0</v>
      </c>
      <c r="R87" s="417">
        <v>0</v>
      </c>
    </row>
    <row r="88" spans="1:18" ht="15">
      <c r="A88" s="209" t="s">
        <v>397</v>
      </c>
      <c r="B88" s="209" t="s">
        <v>217</v>
      </c>
      <c r="C88" s="415">
        <v>9</v>
      </c>
      <c r="D88" s="416">
        <v>1</v>
      </c>
      <c r="E88" s="417">
        <v>6</v>
      </c>
      <c r="F88" s="415">
        <v>2</v>
      </c>
      <c r="G88" s="417">
        <v>0</v>
      </c>
      <c r="H88" s="415">
        <v>4</v>
      </c>
      <c r="I88" s="416">
        <v>0</v>
      </c>
      <c r="J88" s="417">
        <v>3</v>
      </c>
      <c r="K88" s="415">
        <v>25</v>
      </c>
      <c r="L88" s="416">
        <v>1</v>
      </c>
      <c r="M88" s="417">
        <v>6</v>
      </c>
      <c r="N88" s="415">
        <v>2</v>
      </c>
      <c r="O88" s="417">
        <v>0</v>
      </c>
      <c r="P88" s="415">
        <v>3</v>
      </c>
      <c r="Q88" s="416">
        <v>0</v>
      </c>
      <c r="R88" s="417">
        <v>4</v>
      </c>
    </row>
    <row r="89" spans="1:18" ht="15.75" thickBot="1">
      <c r="A89" s="210" t="s">
        <v>398</v>
      </c>
      <c r="B89" s="211" t="s">
        <v>218</v>
      </c>
      <c r="C89" s="415">
        <v>31</v>
      </c>
      <c r="D89" s="416">
        <v>0</v>
      </c>
      <c r="E89" s="417">
        <v>9</v>
      </c>
      <c r="F89" s="415">
        <v>1</v>
      </c>
      <c r="G89" s="417">
        <v>0</v>
      </c>
      <c r="H89" s="415">
        <v>4</v>
      </c>
      <c r="I89" s="416">
        <v>0</v>
      </c>
      <c r="J89" s="417">
        <v>7</v>
      </c>
      <c r="K89" s="415">
        <v>26</v>
      </c>
      <c r="L89" s="416">
        <v>1</v>
      </c>
      <c r="M89" s="417">
        <v>11</v>
      </c>
      <c r="N89" s="415">
        <v>2</v>
      </c>
      <c r="O89" s="417">
        <v>0</v>
      </c>
      <c r="P89" s="415">
        <v>3</v>
      </c>
      <c r="Q89" s="416">
        <v>0</v>
      </c>
      <c r="R89" s="417">
        <v>4</v>
      </c>
    </row>
    <row r="90" spans="1:18" s="69" customFormat="1" ht="17.25" thickBot="1" thickTop="1">
      <c r="A90" s="238"/>
      <c r="B90" s="212" t="s">
        <v>219</v>
      </c>
      <c r="C90" s="213">
        <f aca="true" t="shared" si="0" ref="C90:R90">SUM(C9:C89)</f>
        <v>10751</v>
      </c>
      <c r="D90" s="214">
        <f t="shared" si="0"/>
        <v>163</v>
      </c>
      <c r="E90" s="215">
        <f t="shared" si="0"/>
        <v>1950</v>
      </c>
      <c r="F90" s="216">
        <f t="shared" si="0"/>
        <v>1594</v>
      </c>
      <c r="G90" s="215">
        <f t="shared" si="0"/>
        <v>60</v>
      </c>
      <c r="H90" s="216">
        <f t="shared" si="0"/>
        <v>2162</v>
      </c>
      <c r="I90" s="214">
        <f t="shared" si="0"/>
        <v>63</v>
      </c>
      <c r="J90" s="215">
        <f t="shared" si="0"/>
        <v>1593</v>
      </c>
      <c r="K90" s="213">
        <f t="shared" si="0"/>
        <v>8565</v>
      </c>
      <c r="L90" s="214">
        <f t="shared" si="0"/>
        <v>142</v>
      </c>
      <c r="M90" s="215">
        <f t="shared" si="0"/>
        <v>2268</v>
      </c>
      <c r="N90" s="213">
        <f t="shared" si="0"/>
        <v>1277</v>
      </c>
      <c r="O90" s="215">
        <f t="shared" si="0"/>
        <v>42</v>
      </c>
      <c r="P90" s="213">
        <f t="shared" si="0"/>
        <v>957</v>
      </c>
      <c r="Q90" s="214">
        <f t="shared" si="0"/>
        <v>60</v>
      </c>
      <c r="R90" s="215">
        <f t="shared" si="0"/>
        <v>1208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7" t="s">
        <v>785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228"/>
      <c r="R1" s="228"/>
      <c r="S1" s="319"/>
    </row>
    <row r="2" spans="1:18" ht="16.5" thickBot="1">
      <c r="A2" s="614" t="s">
        <v>220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</row>
    <row r="3" spans="1:18" s="68" customFormat="1" ht="17.25" customHeight="1" thickBot="1" thickTop="1">
      <c r="A3" s="217"/>
      <c r="B3" s="650" t="s">
        <v>132</v>
      </c>
      <c r="C3" s="653" t="s">
        <v>796</v>
      </c>
      <c r="D3" s="654"/>
      <c r="E3" s="654"/>
      <c r="F3" s="654"/>
      <c r="G3" s="654"/>
      <c r="H3" s="654"/>
      <c r="I3" s="654"/>
      <c r="J3" s="655"/>
      <c r="K3" s="653" t="s">
        <v>797</v>
      </c>
      <c r="L3" s="654"/>
      <c r="M3" s="654"/>
      <c r="N3" s="654"/>
      <c r="O3" s="654"/>
      <c r="P3" s="654"/>
      <c r="Q3" s="654"/>
      <c r="R3" s="655"/>
    </row>
    <row r="4" spans="1:18" ht="15.75" customHeight="1" thickTop="1">
      <c r="A4" s="218" t="s">
        <v>401</v>
      </c>
      <c r="B4" s="651"/>
      <c r="C4" s="656" t="s">
        <v>133</v>
      </c>
      <c r="D4" s="657"/>
      <c r="E4" s="645"/>
      <c r="F4" s="644" t="s">
        <v>134</v>
      </c>
      <c r="G4" s="658"/>
      <c r="H4" s="657" t="s">
        <v>135</v>
      </c>
      <c r="I4" s="657"/>
      <c r="J4" s="658"/>
      <c r="K4" s="657" t="s">
        <v>133</v>
      </c>
      <c r="L4" s="657"/>
      <c r="M4" s="657"/>
      <c r="N4" s="644" t="s">
        <v>134</v>
      </c>
      <c r="O4" s="645"/>
      <c r="P4" s="644" t="s">
        <v>135</v>
      </c>
      <c r="Q4" s="675"/>
      <c r="R4" s="658"/>
    </row>
    <row r="5" spans="1:18" ht="15" customHeight="1">
      <c r="A5" s="218" t="s">
        <v>399</v>
      </c>
      <c r="B5" s="651"/>
      <c r="C5" s="649" t="s">
        <v>136</v>
      </c>
      <c r="D5" s="659" t="s">
        <v>137</v>
      </c>
      <c r="E5" s="661" t="s">
        <v>138</v>
      </c>
      <c r="F5" s="648" t="s">
        <v>136</v>
      </c>
      <c r="G5" s="663" t="s">
        <v>137</v>
      </c>
      <c r="H5" s="665" t="s">
        <v>136</v>
      </c>
      <c r="I5" s="659" t="s">
        <v>137</v>
      </c>
      <c r="J5" s="646" t="s">
        <v>138</v>
      </c>
      <c r="K5" s="648" t="s">
        <v>136</v>
      </c>
      <c r="L5" s="670" t="s">
        <v>137</v>
      </c>
      <c r="M5" s="668" t="s">
        <v>138</v>
      </c>
      <c r="N5" s="671" t="s">
        <v>136</v>
      </c>
      <c r="O5" s="673" t="s">
        <v>137</v>
      </c>
      <c r="P5" s="648" t="s">
        <v>136</v>
      </c>
      <c r="Q5" s="670" t="s">
        <v>137</v>
      </c>
      <c r="R5" s="668" t="s">
        <v>138</v>
      </c>
    </row>
    <row r="6" spans="1:18" ht="20.25" customHeight="1" thickBot="1">
      <c r="A6" s="219"/>
      <c r="B6" s="652"/>
      <c r="C6" s="676"/>
      <c r="D6" s="660"/>
      <c r="E6" s="662"/>
      <c r="F6" s="649"/>
      <c r="G6" s="664"/>
      <c r="H6" s="666"/>
      <c r="I6" s="660"/>
      <c r="J6" s="647"/>
      <c r="K6" s="649"/>
      <c r="L6" s="659"/>
      <c r="M6" s="669"/>
      <c r="N6" s="672"/>
      <c r="O6" s="674"/>
      <c r="P6" s="649"/>
      <c r="Q6" s="659"/>
      <c r="R6" s="669"/>
    </row>
    <row r="7" spans="1:18" ht="15.75" thickTop="1">
      <c r="A7" s="220" t="s">
        <v>318</v>
      </c>
      <c r="B7" s="221" t="s">
        <v>139</v>
      </c>
      <c r="C7" s="229">
        <v>787</v>
      </c>
      <c r="D7" s="230">
        <v>17</v>
      </c>
      <c r="E7" s="231">
        <v>121</v>
      </c>
      <c r="F7" s="229">
        <v>168</v>
      </c>
      <c r="G7" s="231">
        <v>7</v>
      </c>
      <c r="H7" s="229">
        <v>98</v>
      </c>
      <c r="I7" s="230">
        <v>4</v>
      </c>
      <c r="J7" s="231">
        <v>145</v>
      </c>
      <c r="K7" s="229">
        <v>738</v>
      </c>
      <c r="L7" s="230">
        <v>13</v>
      </c>
      <c r="M7" s="231">
        <v>127</v>
      </c>
      <c r="N7" s="229">
        <v>132</v>
      </c>
      <c r="O7" s="231">
        <v>3</v>
      </c>
      <c r="P7" s="229">
        <v>61</v>
      </c>
      <c r="Q7" s="230">
        <v>2</v>
      </c>
      <c r="R7" s="231">
        <v>132</v>
      </c>
    </row>
    <row r="8" spans="1:18" ht="15">
      <c r="A8" s="222" t="s">
        <v>319</v>
      </c>
      <c r="B8" s="222" t="s">
        <v>140</v>
      </c>
      <c r="C8" s="232">
        <v>93</v>
      </c>
      <c r="D8" s="233">
        <v>4</v>
      </c>
      <c r="E8" s="234">
        <v>15</v>
      </c>
      <c r="F8" s="232">
        <v>15</v>
      </c>
      <c r="G8" s="234">
        <v>1</v>
      </c>
      <c r="H8" s="232">
        <v>6</v>
      </c>
      <c r="I8" s="233">
        <v>0</v>
      </c>
      <c r="J8" s="234">
        <v>10</v>
      </c>
      <c r="K8" s="232">
        <v>129</v>
      </c>
      <c r="L8" s="233">
        <v>6</v>
      </c>
      <c r="M8" s="234">
        <v>36</v>
      </c>
      <c r="N8" s="232">
        <v>18</v>
      </c>
      <c r="O8" s="234">
        <v>0</v>
      </c>
      <c r="P8" s="232">
        <v>11</v>
      </c>
      <c r="Q8" s="233">
        <v>1</v>
      </c>
      <c r="R8" s="234">
        <v>124</v>
      </c>
    </row>
    <row r="9" spans="1:18" ht="15">
      <c r="A9" s="220" t="s">
        <v>320</v>
      </c>
      <c r="B9" s="220" t="s">
        <v>221</v>
      </c>
      <c r="C9" s="232">
        <v>170</v>
      </c>
      <c r="D9" s="233">
        <v>12</v>
      </c>
      <c r="E9" s="234">
        <v>41</v>
      </c>
      <c r="F9" s="232">
        <v>33</v>
      </c>
      <c r="G9" s="234">
        <v>6</v>
      </c>
      <c r="H9" s="232">
        <v>17</v>
      </c>
      <c r="I9" s="233">
        <v>4</v>
      </c>
      <c r="J9" s="234">
        <v>62</v>
      </c>
      <c r="K9" s="232">
        <v>152</v>
      </c>
      <c r="L9" s="233">
        <v>18</v>
      </c>
      <c r="M9" s="234">
        <v>69</v>
      </c>
      <c r="N9" s="232">
        <v>17</v>
      </c>
      <c r="O9" s="234">
        <v>1</v>
      </c>
      <c r="P9" s="232">
        <v>21</v>
      </c>
      <c r="Q9" s="233">
        <v>0</v>
      </c>
      <c r="R9" s="234">
        <v>75</v>
      </c>
    </row>
    <row r="10" spans="1:18" ht="15">
      <c r="A10" s="222" t="s">
        <v>321</v>
      </c>
      <c r="B10" s="222" t="s">
        <v>142</v>
      </c>
      <c r="C10" s="232">
        <v>57</v>
      </c>
      <c r="D10" s="233">
        <v>0</v>
      </c>
      <c r="E10" s="234">
        <v>25</v>
      </c>
      <c r="F10" s="232">
        <v>6</v>
      </c>
      <c r="G10" s="234">
        <v>0</v>
      </c>
      <c r="H10" s="232">
        <v>9</v>
      </c>
      <c r="I10" s="233">
        <v>1</v>
      </c>
      <c r="J10" s="234">
        <v>15</v>
      </c>
      <c r="K10" s="232">
        <v>61</v>
      </c>
      <c r="L10" s="233">
        <v>2</v>
      </c>
      <c r="M10" s="234">
        <v>35</v>
      </c>
      <c r="N10" s="232">
        <v>5</v>
      </c>
      <c r="O10" s="234">
        <v>0</v>
      </c>
      <c r="P10" s="232">
        <v>4</v>
      </c>
      <c r="Q10" s="233">
        <v>0</v>
      </c>
      <c r="R10" s="234">
        <v>30</v>
      </c>
    </row>
    <row r="11" spans="1:18" ht="15">
      <c r="A11" s="220" t="s">
        <v>322</v>
      </c>
      <c r="B11" s="220" t="s">
        <v>143</v>
      </c>
      <c r="C11" s="232">
        <v>62</v>
      </c>
      <c r="D11" s="233">
        <v>4</v>
      </c>
      <c r="E11" s="234">
        <v>13</v>
      </c>
      <c r="F11" s="232">
        <v>8</v>
      </c>
      <c r="G11" s="234">
        <v>3</v>
      </c>
      <c r="H11" s="232">
        <v>6</v>
      </c>
      <c r="I11" s="233">
        <v>0</v>
      </c>
      <c r="J11" s="234">
        <v>17</v>
      </c>
      <c r="K11" s="232">
        <v>47</v>
      </c>
      <c r="L11" s="233">
        <v>7</v>
      </c>
      <c r="M11" s="234">
        <v>16</v>
      </c>
      <c r="N11" s="232">
        <v>15</v>
      </c>
      <c r="O11" s="234">
        <v>0</v>
      </c>
      <c r="P11" s="232">
        <v>5</v>
      </c>
      <c r="Q11" s="233">
        <v>0</v>
      </c>
      <c r="R11" s="234">
        <v>21</v>
      </c>
    </row>
    <row r="12" spans="1:18" ht="15">
      <c r="A12" s="222" t="s">
        <v>323</v>
      </c>
      <c r="B12" s="222" t="s">
        <v>144</v>
      </c>
      <c r="C12" s="232">
        <v>4002</v>
      </c>
      <c r="D12" s="233">
        <v>115</v>
      </c>
      <c r="E12" s="234">
        <v>356</v>
      </c>
      <c r="F12" s="232">
        <v>681</v>
      </c>
      <c r="G12" s="234">
        <v>43</v>
      </c>
      <c r="H12" s="232">
        <v>495</v>
      </c>
      <c r="I12" s="233">
        <v>33</v>
      </c>
      <c r="J12" s="234">
        <v>589</v>
      </c>
      <c r="K12" s="232">
        <v>3992</v>
      </c>
      <c r="L12" s="233">
        <v>66</v>
      </c>
      <c r="M12" s="234">
        <v>454</v>
      </c>
      <c r="N12" s="232">
        <v>513</v>
      </c>
      <c r="O12" s="234">
        <v>12</v>
      </c>
      <c r="P12" s="232">
        <v>300</v>
      </c>
      <c r="Q12" s="233">
        <v>15</v>
      </c>
      <c r="R12" s="234">
        <v>562</v>
      </c>
    </row>
    <row r="13" spans="1:18" ht="15">
      <c r="A13" s="220" t="s">
        <v>324</v>
      </c>
      <c r="B13" s="220" t="s">
        <v>145</v>
      </c>
      <c r="C13" s="232">
        <v>2142</v>
      </c>
      <c r="D13" s="233">
        <v>16</v>
      </c>
      <c r="E13" s="234">
        <v>251</v>
      </c>
      <c r="F13" s="232">
        <v>210</v>
      </c>
      <c r="G13" s="234">
        <v>14</v>
      </c>
      <c r="H13" s="232">
        <v>166</v>
      </c>
      <c r="I13" s="233">
        <v>8</v>
      </c>
      <c r="J13" s="234">
        <v>316</v>
      </c>
      <c r="K13" s="232">
        <v>1659</v>
      </c>
      <c r="L13" s="233">
        <v>15</v>
      </c>
      <c r="M13" s="234">
        <v>259</v>
      </c>
      <c r="N13" s="232">
        <v>147</v>
      </c>
      <c r="O13" s="234">
        <v>2</v>
      </c>
      <c r="P13" s="232">
        <v>98</v>
      </c>
      <c r="Q13" s="233">
        <v>8</v>
      </c>
      <c r="R13" s="234">
        <v>254</v>
      </c>
    </row>
    <row r="14" spans="1:18" ht="15">
      <c r="A14" s="222" t="s">
        <v>325</v>
      </c>
      <c r="B14" s="222" t="s">
        <v>146</v>
      </c>
      <c r="C14" s="232">
        <v>29</v>
      </c>
      <c r="D14" s="233">
        <v>8</v>
      </c>
      <c r="E14" s="234">
        <v>12</v>
      </c>
      <c r="F14" s="232">
        <v>5</v>
      </c>
      <c r="G14" s="234">
        <v>2</v>
      </c>
      <c r="H14" s="232">
        <v>4</v>
      </c>
      <c r="I14" s="233">
        <v>2</v>
      </c>
      <c r="J14" s="234">
        <v>26</v>
      </c>
      <c r="K14" s="232">
        <v>32</v>
      </c>
      <c r="L14" s="233">
        <v>3</v>
      </c>
      <c r="M14" s="234">
        <v>11</v>
      </c>
      <c r="N14" s="232">
        <v>6</v>
      </c>
      <c r="O14" s="234">
        <v>0</v>
      </c>
      <c r="P14" s="232">
        <v>4</v>
      </c>
      <c r="Q14" s="233">
        <v>0</v>
      </c>
      <c r="R14" s="234">
        <v>31</v>
      </c>
    </row>
    <row r="15" spans="1:18" ht="15">
      <c r="A15" s="220" t="s">
        <v>326</v>
      </c>
      <c r="B15" s="220" t="s">
        <v>147</v>
      </c>
      <c r="C15" s="232">
        <v>363</v>
      </c>
      <c r="D15" s="233">
        <v>7</v>
      </c>
      <c r="E15" s="234">
        <v>143</v>
      </c>
      <c r="F15" s="232">
        <v>54</v>
      </c>
      <c r="G15" s="234">
        <v>7</v>
      </c>
      <c r="H15" s="232">
        <v>47</v>
      </c>
      <c r="I15" s="233">
        <v>6</v>
      </c>
      <c r="J15" s="234">
        <v>168</v>
      </c>
      <c r="K15" s="232">
        <v>312</v>
      </c>
      <c r="L15" s="233">
        <v>6</v>
      </c>
      <c r="M15" s="234">
        <v>185</v>
      </c>
      <c r="N15" s="232">
        <v>41</v>
      </c>
      <c r="O15" s="234">
        <v>0</v>
      </c>
      <c r="P15" s="232">
        <v>14</v>
      </c>
      <c r="Q15" s="233">
        <v>3</v>
      </c>
      <c r="R15" s="234">
        <v>239</v>
      </c>
    </row>
    <row r="16" spans="1:18" ht="15">
      <c r="A16" s="222" t="s">
        <v>327</v>
      </c>
      <c r="B16" s="222" t="s">
        <v>148</v>
      </c>
      <c r="C16" s="232">
        <v>357</v>
      </c>
      <c r="D16" s="233">
        <v>15</v>
      </c>
      <c r="E16" s="234">
        <v>109</v>
      </c>
      <c r="F16" s="232">
        <v>40</v>
      </c>
      <c r="G16" s="234">
        <v>2</v>
      </c>
      <c r="H16" s="232">
        <v>32</v>
      </c>
      <c r="I16" s="233">
        <v>6</v>
      </c>
      <c r="J16" s="234">
        <v>132</v>
      </c>
      <c r="K16" s="232">
        <v>256</v>
      </c>
      <c r="L16" s="233">
        <v>5</v>
      </c>
      <c r="M16" s="234">
        <v>113</v>
      </c>
      <c r="N16" s="232">
        <v>31</v>
      </c>
      <c r="O16" s="234">
        <v>4</v>
      </c>
      <c r="P16" s="232">
        <v>19</v>
      </c>
      <c r="Q16" s="233">
        <v>2</v>
      </c>
      <c r="R16" s="234">
        <v>172</v>
      </c>
    </row>
    <row r="17" spans="1:18" ht="15">
      <c r="A17" s="220" t="s">
        <v>328</v>
      </c>
      <c r="B17" s="220" t="s">
        <v>149</v>
      </c>
      <c r="C17" s="232">
        <v>63</v>
      </c>
      <c r="D17" s="233">
        <v>3</v>
      </c>
      <c r="E17" s="234">
        <v>13</v>
      </c>
      <c r="F17" s="232">
        <v>8</v>
      </c>
      <c r="G17" s="234">
        <v>0</v>
      </c>
      <c r="H17" s="232">
        <v>4</v>
      </c>
      <c r="I17" s="233">
        <v>1</v>
      </c>
      <c r="J17" s="234">
        <v>8</v>
      </c>
      <c r="K17" s="232">
        <v>61</v>
      </c>
      <c r="L17" s="233">
        <v>0</v>
      </c>
      <c r="M17" s="234">
        <v>15</v>
      </c>
      <c r="N17" s="232">
        <v>6</v>
      </c>
      <c r="O17" s="234">
        <v>2</v>
      </c>
      <c r="P17" s="232">
        <v>2</v>
      </c>
      <c r="Q17" s="233">
        <v>0</v>
      </c>
      <c r="R17" s="234">
        <v>30</v>
      </c>
    </row>
    <row r="18" spans="1:18" ht="15">
      <c r="A18" s="222" t="s">
        <v>329</v>
      </c>
      <c r="B18" s="222" t="s">
        <v>150</v>
      </c>
      <c r="C18" s="232">
        <v>30</v>
      </c>
      <c r="D18" s="233">
        <v>7</v>
      </c>
      <c r="E18" s="234">
        <v>11</v>
      </c>
      <c r="F18" s="232">
        <v>7</v>
      </c>
      <c r="G18" s="234">
        <v>1</v>
      </c>
      <c r="H18" s="232">
        <v>3</v>
      </c>
      <c r="I18" s="233">
        <v>1</v>
      </c>
      <c r="J18" s="234">
        <v>10</v>
      </c>
      <c r="K18" s="232">
        <v>59</v>
      </c>
      <c r="L18" s="233">
        <v>5</v>
      </c>
      <c r="M18" s="234">
        <v>26</v>
      </c>
      <c r="N18" s="232">
        <v>6</v>
      </c>
      <c r="O18" s="234">
        <v>0</v>
      </c>
      <c r="P18" s="232">
        <v>5</v>
      </c>
      <c r="Q18" s="233">
        <v>1</v>
      </c>
      <c r="R18" s="234">
        <v>20</v>
      </c>
    </row>
    <row r="19" spans="1:18" ht="15">
      <c r="A19" s="220" t="s">
        <v>330</v>
      </c>
      <c r="B19" s="220" t="s">
        <v>151</v>
      </c>
      <c r="C19" s="232">
        <v>46</v>
      </c>
      <c r="D19" s="233">
        <v>0</v>
      </c>
      <c r="E19" s="234">
        <v>14</v>
      </c>
      <c r="F19" s="232">
        <v>6</v>
      </c>
      <c r="G19" s="234">
        <v>0</v>
      </c>
      <c r="H19" s="232">
        <v>8</v>
      </c>
      <c r="I19" s="233">
        <v>1</v>
      </c>
      <c r="J19" s="234">
        <v>11</v>
      </c>
      <c r="K19" s="232">
        <v>60</v>
      </c>
      <c r="L19" s="233">
        <v>0</v>
      </c>
      <c r="M19" s="234">
        <v>33</v>
      </c>
      <c r="N19" s="232">
        <v>11</v>
      </c>
      <c r="O19" s="234">
        <v>0</v>
      </c>
      <c r="P19" s="232">
        <v>0</v>
      </c>
      <c r="Q19" s="233">
        <v>0</v>
      </c>
      <c r="R19" s="234">
        <v>24</v>
      </c>
    </row>
    <row r="20" spans="1:18" ht="15">
      <c r="A20" s="222" t="s">
        <v>331</v>
      </c>
      <c r="B20" s="222" t="s">
        <v>152</v>
      </c>
      <c r="C20" s="232">
        <v>68</v>
      </c>
      <c r="D20" s="233">
        <v>2</v>
      </c>
      <c r="E20" s="234">
        <v>15</v>
      </c>
      <c r="F20" s="232">
        <v>11</v>
      </c>
      <c r="G20" s="234">
        <v>2</v>
      </c>
      <c r="H20" s="232">
        <v>6</v>
      </c>
      <c r="I20" s="233">
        <v>0</v>
      </c>
      <c r="J20" s="234">
        <v>17</v>
      </c>
      <c r="K20" s="232">
        <v>57</v>
      </c>
      <c r="L20" s="233">
        <v>2</v>
      </c>
      <c r="M20" s="234">
        <v>20</v>
      </c>
      <c r="N20" s="232">
        <v>2</v>
      </c>
      <c r="O20" s="234">
        <v>0</v>
      </c>
      <c r="P20" s="232">
        <v>7</v>
      </c>
      <c r="Q20" s="233">
        <v>1</v>
      </c>
      <c r="R20" s="234">
        <v>41</v>
      </c>
    </row>
    <row r="21" spans="1:18" ht="15">
      <c r="A21" s="220" t="s">
        <v>332</v>
      </c>
      <c r="B21" s="220" t="s">
        <v>153</v>
      </c>
      <c r="C21" s="232">
        <v>74</v>
      </c>
      <c r="D21" s="233">
        <v>3</v>
      </c>
      <c r="E21" s="234">
        <v>7</v>
      </c>
      <c r="F21" s="232">
        <v>10</v>
      </c>
      <c r="G21" s="234">
        <v>1</v>
      </c>
      <c r="H21" s="232">
        <v>4</v>
      </c>
      <c r="I21" s="233">
        <v>2</v>
      </c>
      <c r="J21" s="234">
        <v>16</v>
      </c>
      <c r="K21" s="232">
        <v>73</v>
      </c>
      <c r="L21" s="233">
        <v>3</v>
      </c>
      <c r="M21" s="234">
        <v>10</v>
      </c>
      <c r="N21" s="232">
        <v>9</v>
      </c>
      <c r="O21" s="234">
        <v>0</v>
      </c>
      <c r="P21" s="232">
        <v>4</v>
      </c>
      <c r="Q21" s="233">
        <v>0</v>
      </c>
      <c r="R21" s="234">
        <v>23</v>
      </c>
    </row>
    <row r="22" spans="1:18" ht="15">
      <c r="A22" s="222" t="s">
        <v>333</v>
      </c>
      <c r="B22" s="222" t="s">
        <v>154</v>
      </c>
      <c r="C22" s="232">
        <v>1588</v>
      </c>
      <c r="D22" s="233">
        <v>16</v>
      </c>
      <c r="E22" s="234">
        <v>210</v>
      </c>
      <c r="F22" s="232">
        <v>213</v>
      </c>
      <c r="G22" s="234">
        <v>11</v>
      </c>
      <c r="H22" s="232">
        <v>193</v>
      </c>
      <c r="I22" s="233">
        <v>7</v>
      </c>
      <c r="J22" s="234">
        <v>192</v>
      </c>
      <c r="K22" s="232">
        <v>1470</v>
      </c>
      <c r="L22" s="233">
        <v>16</v>
      </c>
      <c r="M22" s="234">
        <v>257</v>
      </c>
      <c r="N22" s="232">
        <v>194</v>
      </c>
      <c r="O22" s="234">
        <v>3</v>
      </c>
      <c r="P22" s="232">
        <v>146</v>
      </c>
      <c r="Q22" s="233">
        <v>4</v>
      </c>
      <c r="R22" s="234">
        <v>241</v>
      </c>
    </row>
    <row r="23" spans="1:18" ht="15">
      <c r="A23" s="220" t="s">
        <v>334</v>
      </c>
      <c r="B23" s="220" t="s">
        <v>155</v>
      </c>
      <c r="C23" s="232">
        <v>146</v>
      </c>
      <c r="D23" s="233">
        <v>18</v>
      </c>
      <c r="E23" s="234">
        <v>26</v>
      </c>
      <c r="F23" s="232">
        <v>13</v>
      </c>
      <c r="G23" s="234">
        <v>5</v>
      </c>
      <c r="H23" s="232">
        <v>9</v>
      </c>
      <c r="I23" s="233">
        <v>4</v>
      </c>
      <c r="J23" s="234">
        <v>36</v>
      </c>
      <c r="K23" s="232">
        <v>136</v>
      </c>
      <c r="L23" s="233">
        <v>11</v>
      </c>
      <c r="M23" s="234">
        <v>47</v>
      </c>
      <c r="N23" s="232">
        <v>15</v>
      </c>
      <c r="O23" s="234">
        <v>0</v>
      </c>
      <c r="P23" s="232">
        <v>6</v>
      </c>
      <c r="Q23" s="233">
        <v>1</v>
      </c>
      <c r="R23" s="234">
        <v>44</v>
      </c>
    </row>
    <row r="24" spans="1:18" ht="15">
      <c r="A24" s="222" t="s">
        <v>335</v>
      </c>
      <c r="B24" s="222" t="s">
        <v>156</v>
      </c>
      <c r="C24" s="232">
        <v>31</v>
      </c>
      <c r="D24" s="233">
        <v>3</v>
      </c>
      <c r="E24" s="234">
        <v>9</v>
      </c>
      <c r="F24" s="232">
        <v>6</v>
      </c>
      <c r="G24" s="234">
        <v>1</v>
      </c>
      <c r="H24" s="232">
        <v>2</v>
      </c>
      <c r="I24" s="233">
        <v>0</v>
      </c>
      <c r="J24" s="234">
        <v>5</v>
      </c>
      <c r="K24" s="232">
        <v>31</v>
      </c>
      <c r="L24" s="233">
        <v>1</v>
      </c>
      <c r="M24" s="234">
        <v>7</v>
      </c>
      <c r="N24" s="232">
        <v>4</v>
      </c>
      <c r="O24" s="234">
        <v>0</v>
      </c>
      <c r="P24" s="232">
        <v>0</v>
      </c>
      <c r="Q24" s="233">
        <v>2</v>
      </c>
      <c r="R24" s="234">
        <v>15</v>
      </c>
    </row>
    <row r="25" spans="1:18" ht="15">
      <c r="A25" s="220" t="s">
        <v>336</v>
      </c>
      <c r="B25" s="220" t="s">
        <v>157</v>
      </c>
      <c r="C25" s="232">
        <v>112</v>
      </c>
      <c r="D25" s="233">
        <v>6</v>
      </c>
      <c r="E25" s="234">
        <v>33</v>
      </c>
      <c r="F25" s="232">
        <v>9</v>
      </c>
      <c r="G25" s="234">
        <v>4</v>
      </c>
      <c r="H25" s="232">
        <v>17</v>
      </c>
      <c r="I25" s="233">
        <v>0</v>
      </c>
      <c r="J25" s="234">
        <v>164</v>
      </c>
      <c r="K25" s="232">
        <v>137</v>
      </c>
      <c r="L25" s="233">
        <v>5</v>
      </c>
      <c r="M25" s="234">
        <v>49</v>
      </c>
      <c r="N25" s="232">
        <v>15</v>
      </c>
      <c r="O25" s="234">
        <v>2</v>
      </c>
      <c r="P25" s="232">
        <v>8</v>
      </c>
      <c r="Q25" s="233">
        <v>0</v>
      </c>
      <c r="R25" s="234">
        <v>57</v>
      </c>
    </row>
    <row r="26" spans="1:18" ht="15">
      <c r="A26" s="222" t="s">
        <v>337</v>
      </c>
      <c r="B26" s="222" t="s">
        <v>158</v>
      </c>
      <c r="C26" s="232">
        <v>379</v>
      </c>
      <c r="D26" s="233">
        <v>8</v>
      </c>
      <c r="E26" s="234">
        <v>151</v>
      </c>
      <c r="F26" s="232">
        <v>58</v>
      </c>
      <c r="G26" s="234">
        <v>3</v>
      </c>
      <c r="H26" s="232">
        <v>49</v>
      </c>
      <c r="I26" s="233">
        <v>4</v>
      </c>
      <c r="J26" s="234">
        <v>119</v>
      </c>
      <c r="K26" s="232">
        <v>387</v>
      </c>
      <c r="L26" s="233">
        <v>4</v>
      </c>
      <c r="M26" s="234">
        <v>178</v>
      </c>
      <c r="N26" s="232">
        <v>40</v>
      </c>
      <c r="O26" s="234">
        <v>2</v>
      </c>
      <c r="P26" s="232">
        <v>24</v>
      </c>
      <c r="Q26" s="233">
        <v>4</v>
      </c>
      <c r="R26" s="234">
        <v>246</v>
      </c>
    </row>
    <row r="27" spans="1:18" ht="15">
      <c r="A27" s="220" t="s">
        <v>338</v>
      </c>
      <c r="B27" s="220" t="s">
        <v>159</v>
      </c>
      <c r="C27" s="232">
        <v>464</v>
      </c>
      <c r="D27" s="233">
        <v>9</v>
      </c>
      <c r="E27" s="234">
        <v>104</v>
      </c>
      <c r="F27" s="232">
        <v>79</v>
      </c>
      <c r="G27" s="234">
        <v>2</v>
      </c>
      <c r="H27" s="232">
        <v>49</v>
      </c>
      <c r="I27" s="233">
        <v>1</v>
      </c>
      <c r="J27" s="234">
        <v>18</v>
      </c>
      <c r="K27" s="232">
        <v>585</v>
      </c>
      <c r="L27" s="233">
        <v>8</v>
      </c>
      <c r="M27" s="234">
        <v>113</v>
      </c>
      <c r="N27" s="232">
        <v>47</v>
      </c>
      <c r="O27" s="234">
        <v>0</v>
      </c>
      <c r="P27" s="232">
        <v>29</v>
      </c>
      <c r="Q27" s="233">
        <v>2</v>
      </c>
      <c r="R27" s="234">
        <v>20</v>
      </c>
    </row>
    <row r="28" spans="1:18" ht="15">
      <c r="A28" s="222" t="s">
        <v>339</v>
      </c>
      <c r="B28" s="222" t="s">
        <v>160</v>
      </c>
      <c r="C28" s="232">
        <v>97</v>
      </c>
      <c r="D28" s="233">
        <v>7</v>
      </c>
      <c r="E28" s="234">
        <v>27</v>
      </c>
      <c r="F28" s="232">
        <v>11</v>
      </c>
      <c r="G28" s="234">
        <v>3</v>
      </c>
      <c r="H28" s="232">
        <v>11</v>
      </c>
      <c r="I28" s="233">
        <v>1</v>
      </c>
      <c r="J28" s="234">
        <v>31</v>
      </c>
      <c r="K28" s="232">
        <v>90</v>
      </c>
      <c r="L28" s="233">
        <v>10</v>
      </c>
      <c r="M28" s="234">
        <v>42</v>
      </c>
      <c r="N28" s="232">
        <v>9</v>
      </c>
      <c r="O28" s="234">
        <v>0</v>
      </c>
      <c r="P28" s="232">
        <v>6</v>
      </c>
      <c r="Q28" s="233">
        <v>0</v>
      </c>
      <c r="R28" s="234">
        <v>55</v>
      </c>
    </row>
    <row r="29" spans="1:18" ht="15">
      <c r="A29" s="220" t="s">
        <v>340</v>
      </c>
      <c r="B29" s="220" t="s">
        <v>161</v>
      </c>
      <c r="C29" s="232">
        <v>125</v>
      </c>
      <c r="D29" s="233">
        <v>4</v>
      </c>
      <c r="E29" s="234">
        <v>28</v>
      </c>
      <c r="F29" s="232">
        <v>17</v>
      </c>
      <c r="G29" s="234">
        <v>10</v>
      </c>
      <c r="H29" s="232">
        <v>14</v>
      </c>
      <c r="I29" s="233">
        <v>2</v>
      </c>
      <c r="J29" s="234">
        <v>24</v>
      </c>
      <c r="K29" s="232">
        <v>133</v>
      </c>
      <c r="L29" s="233">
        <v>5</v>
      </c>
      <c r="M29" s="234">
        <v>88</v>
      </c>
      <c r="N29" s="232">
        <v>19</v>
      </c>
      <c r="O29" s="234">
        <v>1</v>
      </c>
      <c r="P29" s="232">
        <v>18</v>
      </c>
      <c r="Q29" s="233">
        <v>2</v>
      </c>
      <c r="R29" s="234">
        <v>26</v>
      </c>
    </row>
    <row r="30" spans="1:18" ht="15">
      <c r="A30" s="222" t="s">
        <v>341</v>
      </c>
      <c r="B30" s="222" t="s">
        <v>162</v>
      </c>
      <c r="C30" s="232">
        <v>53</v>
      </c>
      <c r="D30" s="233">
        <v>3</v>
      </c>
      <c r="E30" s="234">
        <v>24</v>
      </c>
      <c r="F30" s="232">
        <v>7</v>
      </c>
      <c r="G30" s="234">
        <v>1</v>
      </c>
      <c r="H30" s="232">
        <v>11</v>
      </c>
      <c r="I30" s="233">
        <v>0</v>
      </c>
      <c r="J30" s="234">
        <v>33</v>
      </c>
      <c r="K30" s="232">
        <v>55</v>
      </c>
      <c r="L30" s="233">
        <v>4</v>
      </c>
      <c r="M30" s="234">
        <v>34</v>
      </c>
      <c r="N30" s="232">
        <v>7</v>
      </c>
      <c r="O30" s="234">
        <v>3</v>
      </c>
      <c r="P30" s="232">
        <v>5</v>
      </c>
      <c r="Q30" s="233">
        <v>0</v>
      </c>
      <c r="R30" s="234">
        <v>24</v>
      </c>
    </row>
    <row r="31" spans="1:18" ht="15">
      <c r="A31" s="220" t="s">
        <v>342</v>
      </c>
      <c r="B31" s="220" t="s">
        <v>163</v>
      </c>
      <c r="C31" s="232">
        <v>129</v>
      </c>
      <c r="D31" s="233">
        <v>6</v>
      </c>
      <c r="E31" s="234">
        <v>43</v>
      </c>
      <c r="F31" s="232">
        <v>21</v>
      </c>
      <c r="G31" s="234">
        <v>7</v>
      </c>
      <c r="H31" s="232">
        <v>12</v>
      </c>
      <c r="I31" s="233">
        <v>2</v>
      </c>
      <c r="J31" s="234">
        <v>31</v>
      </c>
      <c r="K31" s="232">
        <v>106</v>
      </c>
      <c r="L31" s="233">
        <v>12</v>
      </c>
      <c r="M31" s="234">
        <v>44</v>
      </c>
      <c r="N31" s="232">
        <v>10</v>
      </c>
      <c r="O31" s="234">
        <v>1</v>
      </c>
      <c r="P31" s="232">
        <v>9</v>
      </c>
      <c r="Q31" s="233">
        <v>1</v>
      </c>
      <c r="R31" s="234">
        <v>20</v>
      </c>
    </row>
    <row r="32" spans="1:18" ht="15">
      <c r="A32" s="222" t="s">
        <v>343</v>
      </c>
      <c r="B32" s="222" t="s">
        <v>164</v>
      </c>
      <c r="C32" s="232">
        <v>236</v>
      </c>
      <c r="D32" s="233">
        <v>7</v>
      </c>
      <c r="E32" s="234">
        <v>140</v>
      </c>
      <c r="F32" s="232">
        <v>71</v>
      </c>
      <c r="G32" s="234">
        <v>3</v>
      </c>
      <c r="H32" s="232">
        <v>47</v>
      </c>
      <c r="I32" s="233">
        <v>0</v>
      </c>
      <c r="J32" s="234">
        <v>125</v>
      </c>
      <c r="K32" s="232">
        <v>249</v>
      </c>
      <c r="L32" s="233">
        <v>5</v>
      </c>
      <c r="M32" s="234">
        <v>142</v>
      </c>
      <c r="N32" s="232">
        <v>39</v>
      </c>
      <c r="O32" s="234">
        <v>0</v>
      </c>
      <c r="P32" s="232">
        <v>31</v>
      </c>
      <c r="Q32" s="233">
        <v>3</v>
      </c>
      <c r="R32" s="234">
        <v>133</v>
      </c>
    </row>
    <row r="33" spans="1:18" ht="15">
      <c r="A33" s="220" t="s">
        <v>344</v>
      </c>
      <c r="B33" s="220" t="s">
        <v>165</v>
      </c>
      <c r="C33" s="232">
        <v>1051</v>
      </c>
      <c r="D33" s="233">
        <v>16</v>
      </c>
      <c r="E33" s="234">
        <v>127</v>
      </c>
      <c r="F33" s="232">
        <v>130</v>
      </c>
      <c r="G33" s="234">
        <v>0</v>
      </c>
      <c r="H33" s="232">
        <v>115</v>
      </c>
      <c r="I33" s="233">
        <v>2</v>
      </c>
      <c r="J33" s="234">
        <v>74</v>
      </c>
      <c r="K33" s="232">
        <v>1055</v>
      </c>
      <c r="L33" s="233">
        <v>13</v>
      </c>
      <c r="M33" s="234">
        <v>171</v>
      </c>
      <c r="N33" s="232">
        <v>85</v>
      </c>
      <c r="O33" s="234">
        <v>0</v>
      </c>
      <c r="P33" s="232">
        <v>72</v>
      </c>
      <c r="Q33" s="233">
        <v>1</v>
      </c>
      <c r="R33" s="234">
        <v>149</v>
      </c>
    </row>
    <row r="34" spans="1:18" ht="15">
      <c r="A34" s="222" t="s">
        <v>345</v>
      </c>
      <c r="B34" s="222" t="s">
        <v>166</v>
      </c>
      <c r="C34" s="232">
        <v>50</v>
      </c>
      <c r="D34" s="233">
        <v>6</v>
      </c>
      <c r="E34" s="234">
        <v>9</v>
      </c>
      <c r="F34" s="232">
        <v>15</v>
      </c>
      <c r="G34" s="234">
        <v>0</v>
      </c>
      <c r="H34" s="232">
        <v>4</v>
      </c>
      <c r="I34" s="233">
        <v>0</v>
      </c>
      <c r="J34" s="234">
        <v>27</v>
      </c>
      <c r="K34" s="232">
        <v>66</v>
      </c>
      <c r="L34" s="233">
        <v>3</v>
      </c>
      <c r="M34" s="234">
        <v>32</v>
      </c>
      <c r="N34" s="232">
        <v>18</v>
      </c>
      <c r="O34" s="234">
        <v>0</v>
      </c>
      <c r="P34" s="232">
        <v>7</v>
      </c>
      <c r="Q34" s="233">
        <v>0</v>
      </c>
      <c r="R34" s="234">
        <v>23</v>
      </c>
    </row>
    <row r="35" spans="1:18" ht="15">
      <c r="A35" s="220" t="s">
        <v>346</v>
      </c>
      <c r="B35" s="220" t="s">
        <v>167</v>
      </c>
      <c r="C35" s="232">
        <v>7</v>
      </c>
      <c r="D35" s="233">
        <v>2</v>
      </c>
      <c r="E35" s="234">
        <v>8</v>
      </c>
      <c r="F35" s="232">
        <v>1</v>
      </c>
      <c r="G35" s="234">
        <v>1</v>
      </c>
      <c r="H35" s="232">
        <v>2</v>
      </c>
      <c r="I35" s="233">
        <v>0</v>
      </c>
      <c r="J35" s="234">
        <v>12</v>
      </c>
      <c r="K35" s="232">
        <v>24</v>
      </c>
      <c r="L35" s="233">
        <v>4</v>
      </c>
      <c r="M35" s="234">
        <v>17</v>
      </c>
      <c r="N35" s="232">
        <v>1</v>
      </c>
      <c r="O35" s="234">
        <v>1</v>
      </c>
      <c r="P35" s="232">
        <v>0</v>
      </c>
      <c r="Q35" s="233">
        <v>1</v>
      </c>
      <c r="R35" s="234">
        <v>29</v>
      </c>
    </row>
    <row r="36" spans="1:18" ht="15">
      <c r="A36" s="222" t="s">
        <v>347</v>
      </c>
      <c r="B36" s="222" t="s">
        <v>168</v>
      </c>
      <c r="C36" s="232">
        <v>28</v>
      </c>
      <c r="D36" s="233">
        <v>2</v>
      </c>
      <c r="E36" s="234">
        <v>13</v>
      </c>
      <c r="F36" s="232">
        <v>1</v>
      </c>
      <c r="G36" s="234">
        <v>0</v>
      </c>
      <c r="H36" s="232">
        <v>1</v>
      </c>
      <c r="I36" s="233">
        <v>2</v>
      </c>
      <c r="J36" s="234">
        <v>6</v>
      </c>
      <c r="K36" s="232">
        <v>35</v>
      </c>
      <c r="L36" s="233">
        <v>1</v>
      </c>
      <c r="M36" s="234">
        <v>12</v>
      </c>
      <c r="N36" s="232">
        <v>2</v>
      </c>
      <c r="O36" s="234">
        <v>0</v>
      </c>
      <c r="P36" s="232">
        <v>1</v>
      </c>
      <c r="Q36" s="233">
        <v>1</v>
      </c>
      <c r="R36" s="234">
        <v>8</v>
      </c>
    </row>
    <row r="37" spans="1:18" ht="15">
      <c r="A37" s="220" t="s">
        <v>348</v>
      </c>
      <c r="B37" s="220" t="s">
        <v>169</v>
      </c>
      <c r="C37" s="232">
        <v>549</v>
      </c>
      <c r="D37" s="233">
        <v>11</v>
      </c>
      <c r="E37" s="234">
        <v>106</v>
      </c>
      <c r="F37" s="232">
        <v>84</v>
      </c>
      <c r="G37" s="234">
        <v>1</v>
      </c>
      <c r="H37" s="232">
        <v>62</v>
      </c>
      <c r="I37" s="233">
        <v>2</v>
      </c>
      <c r="J37" s="234">
        <v>205</v>
      </c>
      <c r="K37" s="232">
        <v>452</v>
      </c>
      <c r="L37" s="233">
        <v>7</v>
      </c>
      <c r="M37" s="234">
        <v>101</v>
      </c>
      <c r="N37" s="232">
        <v>67</v>
      </c>
      <c r="O37" s="234">
        <v>4</v>
      </c>
      <c r="P37" s="232">
        <v>54</v>
      </c>
      <c r="Q37" s="233">
        <v>4</v>
      </c>
      <c r="R37" s="234">
        <v>56</v>
      </c>
    </row>
    <row r="38" spans="1:18" ht="15">
      <c r="A38" s="222" t="s">
        <v>349</v>
      </c>
      <c r="B38" s="222" t="s">
        <v>170</v>
      </c>
      <c r="C38" s="232">
        <v>138</v>
      </c>
      <c r="D38" s="233">
        <v>6</v>
      </c>
      <c r="E38" s="234">
        <v>28</v>
      </c>
      <c r="F38" s="232">
        <v>13</v>
      </c>
      <c r="G38" s="234">
        <v>4</v>
      </c>
      <c r="H38" s="232">
        <v>11</v>
      </c>
      <c r="I38" s="233">
        <v>2</v>
      </c>
      <c r="J38" s="234">
        <v>44</v>
      </c>
      <c r="K38" s="232">
        <v>121</v>
      </c>
      <c r="L38" s="233">
        <v>7</v>
      </c>
      <c r="M38" s="234">
        <v>27</v>
      </c>
      <c r="N38" s="232">
        <v>20</v>
      </c>
      <c r="O38" s="234">
        <v>0</v>
      </c>
      <c r="P38" s="232">
        <v>5</v>
      </c>
      <c r="Q38" s="233">
        <v>4</v>
      </c>
      <c r="R38" s="234">
        <v>31</v>
      </c>
    </row>
    <row r="39" spans="1:18" ht="15">
      <c r="A39" s="220" t="s">
        <v>350</v>
      </c>
      <c r="B39" s="220" t="s">
        <v>280</v>
      </c>
      <c r="C39" s="232">
        <v>1014</v>
      </c>
      <c r="D39" s="233">
        <v>8</v>
      </c>
      <c r="E39" s="234">
        <v>160</v>
      </c>
      <c r="F39" s="232">
        <v>149</v>
      </c>
      <c r="G39" s="234">
        <v>3</v>
      </c>
      <c r="H39" s="232">
        <v>97</v>
      </c>
      <c r="I39" s="233">
        <v>3</v>
      </c>
      <c r="J39" s="234">
        <v>113</v>
      </c>
      <c r="K39" s="232">
        <v>994</v>
      </c>
      <c r="L39" s="233">
        <v>5</v>
      </c>
      <c r="M39" s="234">
        <v>174</v>
      </c>
      <c r="N39" s="232">
        <v>111</v>
      </c>
      <c r="O39" s="234">
        <v>0</v>
      </c>
      <c r="P39" s="232">
        <v>65</v>
      </c>
      <c r="Q39" s="233">
        <v>0</v>
      </c>
      <c r="R39" s="234">
        <v>134</v>
      </c>
    </row>
    <row r="40" spans="1:18" ht="15">
      <c r="A40" s="406" t="s">
        <v>574</v>
      </c>
      <c r="B40" s="222" t="s">
        <v>171</v>
      </c>
      <c r="C40" s="232">
        <v>17722</v>
      </c>
      <c r="D40" s="233">
        <v>22</v>
      </c>
      <c r="E40" s="234">
        <v>3652</v>
      </c>
      <c r="F40" s="232">
        <v>3605</v>
      </c>
      <c r="G40" s="234">
        <v>18</v>
      </c>
      <c r="H40" s="232">
        <v>2517</v>
      </c>
      <c r="I40" s="233">
        <v>25</v>
      </c>
      <c r="J40" s="234">
        <v>2962</v>
      </c>
      <c r="K40" s="232">
        <v>15896</v>
      </c>
      <c r="L40" s="233">
        <v>25</v>
      </c>
      <c r="M40" s="234">
        <v>4517</v>
      </c>
      <c r="N40" s="232">
        <v>2916</v>
      </c>
      <c r="O40" s="234">
        <v>6</v>
      </c>
      <c r="P40" s="232">
        <v>1831</v>
      </c>
      <c r="Q40" s="233">
        <v>7</v>
      </c>
      <c r="R40" s="234">
        <v>2892</v>
      </c>
    </row>
    <row r="41" spans="1:18" ht="15">
      <c r="A41" s="220" t="s">
        <v>352</v>
      </c>
      <c r="B41" s="220" t="s">
        <v>172</v>
      </c>
      <c r="C41" s="232">
        <v>2616</v>
      </c>
      <c r="D41" s="233">
        <v>24</v>
      </c>
      <c r="E41" s="234">
        <v>377</v>
      </c>
      <c r="F41" s="232">
        <v>422</v>
      </c>
      <c r="G41" s="234">
        <v>16</v>
      </c>
      <c r="H41" s="232">
        <v>314</v>
      </c>
      <c r="I41" s="233">
        <v>26</v>
      </c>
      <c r="J41" s="234">
        <v>435</v>
      </c>
      <c r="K41" s="232">
        <v>2427</v>
      </c>
      <c r="L41" s="233">
        <v>21</v>
      </c>
      <c r="M41" s="234">
        <v>465</v>
      </c>
      <c r="N41" s="232">
        <v>335</v>
      </c>
      <c r="O41" s="234">
        <v>10</v>
      </c>
      <c r="P41" s="232">
        <v>217</v>
      </c>
      <c r="Q41" s="233">
        <v>5</v>
      </c>
      <c r="R41" s="234">
        <v>501</v>
      </c>
    </row>
    <row r="42" spans="1:18" ht="15">
      <c r="A42" s="222" t="s">
        <v>353</v>
      </c>
      <c r="B42" s="222" t="s">
        <v>173</v>
      </c>
      <c r="C42" s="232">
        <v>23</v>
      </c>
      <c r="D42" s="233">
        <v>1</v>
      </c>
      <c r="E42" s="234">
        <v>13</v>
      </c>
      <c r="F42" s="232">
        <v>8</v>
      </c>
      <c r="G42" s="234">
        <v>2</v>
      </c>
      <c r="H42" s="232">
        <v>1</v>
      </c>
      <c r="I42" s="233">
        <v>0</v>
      </c>
      <c r="J42" s="234">
        <v>22</v>
      </c>
      <c r="K42" s="232">
        <v>28</v>
      </c>
      <c r="L42" s="233">
        <v>2</v>
      </c>
      <c r="M42" s="234">
        <v>33</v>
      </c>
      <c r="N42" s="232">
        <v>2</v>
      </c>
      <c r="O42" s="234">
        <v>1</v>
      </c>
      <c r="P42" s="232">
        <v>0</v>
      </c>
      <c r="Q42" s="233">
        <v>0</v>
      </c>
      <c r="R42" s="234">
        <v>24</v>
      </c>
    </row>
    <row r="43" spans="1:18" ht="15">
      <c r="A43" s="220" t="s">
        <v>354</v>
      </c>
      <c r="B43" s="220" t="s">
        <v>174</v>
      </c>
      <c r="C43" s="232">
        <v>61</v>
      </c>
      <c r="D43" s="233">
        <v>9</v>
      </c>
      <c r="E43" s="234">
        <v>13</v>
      </c>
      <c r="F43" s="232">
        <v>10</v>
      </c>
      <c r="G43" s="234">
        <v>5</v>
      </c>
      <c r="H43" s="232">
        <v>8</v>
      </c>
      <c r="I43" s="233">
        <v>3</v>
      </c>
      <c r="J43" s="234">
        <v>40</v>
      </c>
      <c r="K43" s="232">
        <v>56</v>
      </c>
      <c r="L43" s="233">
        <v>4</v>
      </c>
      <c r="M43" s="234">
        <v>28</v>
      </c>
      <c r="N43" s="232">
        <v>12</v>
      </c>
      <c r="O43" s="234">
        <v>0</v>
      </c>
      <c r="P43" s="232">
        <v>2</v>
      </c>
      <c r="Q43" s="233">
        <v>1</v>
      </c>
      <c r="R43" s="234">
        <v>49</v>
      </c>
    </row>
    <row r="44" spans="1:18" ht="15">
      <c r="A44" s="222" t="s">
        <v>355</v>
      </c>
      <c r="B44" s="222" t="s">
        <v>175</v>
      </c>
      <c r="C44" s="232">
        <v>581</v>
      </c>
      <c r="D44" s="233">
        <v>4</v>
      </c>
      <c r="E44" s="234">
        <v>143</v>
      </c>
      <c r="F44" s="232">
        <v>95</v>
      </c>
      <c r="G44" s="234">
        <v>3</v>
      </c>
      <c r="H44" s="232">
        <v>105</v>
      </c>
      <c r="I44" s="233">
        <v>4</v>
      </c>
      <c r="J44" s="234">
        <v>135</v>
      </c>
      <c r="K44" s="232">
        <v>630</v>
      </c>
      <c r="L44" s="233">
        <v>9</v>
      </c>
      <c r="M44" s="234">
        <v>128</v>
      </c>
      <c r="N44" s="232">
        <v>93</v>
      </c>
      <c r="O44" s="234">
        <v>1</v>
      </c>
      <c r="P44" s="232">
        <v>62</v>
      </c>
      <c r="Q44" s="233">
        <v>1</v>
      </c>
      <c r="R44" s="234">
        <v>109</v>
      </c>
    </row>
    <row r="45" spans="1:18" ht="15">
      <c r="A45" s="220" t="s">
        <v>356</v>
      </c>
      <c r="B45" s="220" t="s">
        <v>176</v>
      </c>
      <c r="C45" s="232">
        <v>90</v>
      </c>
      <c r="D45" s="233">
        <v>2</v>
      </c>
      <c r="E45" s="234">
        <v>23</v>
      </c>
      <c r="F45" s="232">
        <v>14</v>
      </c>
      <c r="G45" s="234">
        <v>1</v>
      </c>
      <c r="H45" s="232">
        <v>9</v>
      </c>
      <c r="I45" s="233">
        <v>2</v>
      </c>
      <c r="J45" s="234">
        <v>38</v>
      </c>
      <c r="K45" s="232">
        <v>83</v>
      </c>
      <c r="L45" s="233">
        <v>1</v>
      </c>
      <c r="M45" s="234">
        <v>36</v>
      </c>
      <c r="N45" s="232">
        <v>12</v>
      </c>
      <c r="O45" s="234">
        <v>0</v>
      </c>
      <c r="P45" s="232">
        <v>7</v>
      </c>
      <c r="Q45" s="233">
        <v>0</v>
      </c>
      <c r="R45" s="234">
        <v>58</v>
      </c>
    </row>
    <row r="46" spans="1:18" ht="15">
      <c r="A46" s="222" t="s">
        <v>357</v>
      </c>
      <c r="B46" s="222" t="s">
        <v>177</v>
      </c>
      <c r="C46" s="232">
        <v>30</v>
      </c>
      <c r="D46" s="233">
        <v>0</v>
      </c>
      <c r="E46" s="234">
        <v>11</v>
      </c>
      <c r="F46" s="232">
        <v>6</v>
      </c>
      <c r="G46" s="234">
        <v>0</v>
      </c>
      <c r="H46" s="232">
        <v>9</v>
      </c>
      <c r="I46" s="233">
        <v>1</v>
      </c>
      <c r="J46" s="234">
        <v>34</v>
      </c>
      <c r="K46" s="232">
        <v>36</v>
      </c>
      <c r="L46" s="233">
        <v>4</v>
      </c>
      <c r="M46" s="234">
        <v>17</v>
      </c>
      <c r="N46" s="232">
        <v>5</v>
      </c>
      <c r="O46" s="234">
        <v>0</v>
      </c>
      <c r="P46" s="232">
        <v>4</v>
      </c>
      <c r="Q46" s="233">
        <v>1</v>
      </c>
      <c r="R46" s="234">
        <v>42</v>
      </c>
    </row>
    <row r="47" spans="1:18" ht="15">
      <c r="A47" s="220" t="s">
        <v>358</v>
      </c>
      <c r="B47" s="220" t="s">
        <v>178</v>
      </c>
      <c r="C47" s="232">
        <v>934</v>
      </c>
      <c r="D47" s="233">
        <v>10</v>
      </c>
      <c r="E47" s="234">
        <v>230</v>
      </c>
      <c r="F47" s="232">
        <v>128</v>
      </c>
      <c r="G47" s="234">
        <v>6</v>
      </c>
      <c r="H47" s="232">
        <v>84</v>
      </c>
      <c r="I47" s="233">
        <v>4</v>
      </c>
      <c r="J47" s="234">
        <v>86</v>
      </c>
      <c r="K47" s="232">
        <v>872</v>
      </c>
      <c r="L47" s="233">
        <v>1</v>
      </c>
      <c r="M47" s="234">
        <v>222</v>
      </c>
      <c r="N47" s="232">
        <v>155</v>
      </c>
      <c r="O47" s="234">
        <v>2</v>
      </c>
      <c r="P47" s="232">
        <v>69</v>
      </c>
      <c r="Q47" s="233">
        <v>3</v>
      </c>
      <c r="R47" s="234">
        <v>145</v>
      </c>
    </row>
    <row r="48" spans="1:18" ht="15">
      <c r="A48" s="222" t="s">
        <v>359</v>
      </c>
      <c r="B48" s="222" t="s">
        <v>179</v>
      </c>
      <c r="C48" s="232">
        <v>895</v>
      </c>
      <c r="D48" s="233">
        <v>31</v>
      </c>
      <c r="E48" s="234">
        <v>194</v>
      </c>
      <c r="F48" s="232">
        <v>101</v>
      </c>
      <c r="G48" s="234">
        <v>15</v>
      </c>
      <c r="H48" s="232">
        <v>99</v>
      </c>
      <c r="I48" s="233">
        <v>5</v>
      </c>
      <c r="J48" s="234">
        <v>155</v>
      </c>
      <c r="K48" s="232">
        <v>930</v>
      </c>
      <c r="L48" s="233">
        <v>25</v>
      </c>
      <c r="M48" s="234">
        <v>292</v>
      </c>
      <c r="N48" s="232">
        <v>82</v>
      </c>
      <c r="O48" s="234">
        <v>4</v>
      </c>
      <c r="P48" s="232">
        <v>53</v>
      </c>
      <c r="Q48" s="233">
        <v>5</v>
      </c>
      <c r="R48" s="234">
        <v>201</v>
      </c>
    </row>
    <row r="49" spans="1:18" ht="15">
      <c r="A49" s="220" t="s">
        <v>360</v>
      </c>
      <c r="B49" s="220" t="s">
        <v>180</v>
      </c>
      <c r="C49" s="232">
        <v>81</v>
      </c>
      <c r="D49" s="233">
        <v>4</v>
      </c>
      <c r="E49" s="234">
        <v>40</v>
      </c>
      <c r="F49" s="232">
        <v>18</v>
      </c>
      <c r="G49" s="234">
        <v>2</v>
      </c>
      <c r="H49" s="232">
        <v>12</v>
      </c>
      <c r="I49" s="233">
        <v>2</v>
      </c>
      <c r="J49" s="234">
        <v>43</v>
      </c>
      <c r="K49" s="232">
        <v>72</v>
      </c>
      <c r="L49" s="233">
        <v>7</v>
      </c>
      <c r="M49" s="234">
        <v>40</v>
      </c>
      <c r="N49" s="232">
        <v>8</v>
      </c>
      <c r="O49" s="234">
        <v>1</v>
      </c>
      <c r="P49" s="232">
        <v>8</v>
      </c>
      <c r="Q49" s="233">
        <v>1</v>
      </c>
      <c r="R49" s="234">
        <v>49</v>
      </c>
    </row>
    <row r="50" spans="1:18" ht="15">
      <c r="A50" s="222" t="s">
        <v>361</v>
      </c>
      <c r="B50" s="222" t="s">
        <v>181</v>
      </c>
      <c r="C50" s="232">
        <v>179</v>
      </c>
      <c r="D50" s="233">
        <v>6</v>
      </c>
      <c r="E50" s="234">
        <v>65</v>
      </c>
      <c r="F50" s="232">
        <v>31</v>
      </c>
      <c r="G50" s="234">
        <v>2</v>
      </c>
      <c r="H50" s="232">
        <v>23</v>
      </c>
      <c r="I50" s="233">
        <v>1</v>
      </c>
      <c r="J50" s="234">
        <v>19</v>
      </c>
      <c r="K50" s="232">
        <v>211</v>
      </c>
      <c r="L50" s="233">
        <v>4</v>
      </c>
      <c r="M50" s="234">
        <v>68</v>
      </c>
      <c r="N50" s="232">
        <v>26</v>
      </c>
      <c r="O50" s="234">
        <v>1</v>
      </c>
      <c r="P50" s="232">
        <v>12</v>
      </c>
      <c r="Q50" s="233">
        <v>0</v>
      </c>
      <c r="R50" s="234">
        <v>43</v>
      </c>
    </row>
    <row r="51" spans="1:18" ht="15">
      <c r="A51" s="220" t="s">
        <v>362</v>
      </c>
      <c r="B51" s="220" t="s">
        <v>182</v>
      </c>
      <c r="C51" s="232">
        <v>323</v>
      </c>
      <c r="D51" s="233">
        <v>11</v>
      </c>
      <c r="E51" s="234">
        <v>106</v>
      </c>
      <c r="F51" s="232">
        <v>38</v>
      </c>
      <c r="G51" s="234">
        <v>3</v>
      </c>
      <c r="H51" s="232">
        <v>24</v>
      </c>
      <c r="I51" s="233">
        <v>3</v>
      </c>
      <c r="J51" s="234">
        <v>149</v>
      </c>
      <c r="K51" s="232">
        <v>355</v>
      </c>
      <c r="L51" s="233">
        <v>4</v>
      </c>
      <c r="M51" s="234">
        <v>131</v>
      </c>
      <c r="N51" s="232">
        <v>30</v>
      </c>
      <c r="O51" s="234">
        <v>2</v>
      </c>
      <c r="P51" s="232">
        <v>25</v>
      </c>
      <c r="Q51" s="233">
        <v>3</v>
      </c>
      <c r="R51" s="234">
        <v>142</v>
      </c>
    </row>
    <row r="52" spans="1:18" ht="15">
      <c r="A52" s="222" t="s">
        <v>363</v>
      </c>
      <c r="B52" s="222" t="s">
        <v>183</v>
      </c>
      <c r="C52" s="232">
        <v>248</v>
      </c>
      <c r="D52" s="233">
        <v>5</v>
      </c>
      <c r="E52" s="234">
        <v>58</v>
      </c>
      <c r="F52" s="232">
        <v>28</v>
      </c>
      <c r="G52" s="234">
        <v>1</v>
      </c>
      <c r="H52" s="232">
        <v>24</v>
      </c>
      <c r="I52" s="233">
        <v>4</v>
      </c>
      <c r="J52" s="234">
        <v>38</v>
      </c>
      <c r="K52" s="232">
        <v>255</v>
      </c>
      <c r="L52" s="233">
        <v>7</v>
      </c>
      <c r="M52" s="234">
        <v>65</v>
      </c>
      <c r="N52" s="232">
        <v>28</v>
      </c>
      <c r="O52" s="234">
        <v>2</v>
      </c>
      <c r="P52" s="232">
        <v>7</v>
      </c>
      <c r="Q52" s="233">
        <v>0</v>
      </c>
      <c r="R52" s="234">
        <v>72</v>
      </c>
    </row>
    <row r="53" spans="1:18" ht="15">
      <c r="A53" s="220" t="s">
        <v>364</v>
      </c>
      <c r="B53" s="220" t="s">
        <v>184</v>
      </c>
      <c r="C53" s="232">
        <v>270</v>
      </c>
      <c r="D53" s="233">
        <v>12</v>
      </c>
      <c r="E53" s="234">
        <v>31</v>
      </c>
      <c r="F53" s="232">
        <v>13</v>
      </c>
      <c r="G53" s="234">
        <v>4</v>
      </c>
      <c r="H53" s="232">
        <v>17</v>
      </c>
      <c r="I53" s="233">
        <v>1</v>
      </c>
      <c r="J53" s="234">
        <v>24</v>
      </c>
      <c r="K53" s="232">
        <v>317</v>
      </c>
      <c r="L53" s="233">
        <v>11</v>
      </c>
      <c r="M53" s="234">
        <v>44</v>
      </c>
      <c r="N53" s="232">
        <v>10</v>
      </c>
      <c r="O53" s="234">
        <v>2</v>
      </c>
      <c r="P53" s="232">
        <v>8</v>
      </c>
      <c r="Q53" s="233">
        <v>1</v>
      </c>
      <c r="R53" s="234">
        <v>26</v>
      </c>
    </row>
    <row r="54" spans="1:18" ht="15">
      <c r="A54" s="222" t="s">
        <v>365</v>
      </c>
      <c r="B54" s="222" t="s">
        <v>185</v>
      </c>
      <c r="C54" s="232">
        <v>628</v>
      </c>
      <c r="D54" s="233">
        <v>7</v>
      </c>
      <c r="E54" s="234">
        <v>184</v>
      </c>
      <c r="F54" s="232">
        <v>71</v>
      </c>
      <c r="G54" s="234">
        <v>1</v>
      </c>
      <c r="H54" s="232">
        <v>51</v>
      </c>
      <c r="I54" s="233">
        <v>2</v>
      </c>
      <c r="J54" s="234">
        <v>115</v>
      </c>
      <c r="K54" s="232">
        <v>633</v>
      </c>
      <c r="L54" s="233">
        <v>8</v>
      </c>
      <c r="M54" s="234">
        <v>177</v>
      </c>
      <c r="N54" s="232">
        <v>65</v>
      </c>
      <c r="O54" s="234">
        <v>0</v>
      </c>
      <c r="P54" s="232">
        <v>38</v>
      </c>
      <c r="Q54" s="233">
        <v>1</v>
      </c>
      <c r="R54" s="234">
        <v>141</v>
      </c>
    </row>
    <row r="55" spans="1:18" ht="15">
      <c r="A55" s="220" t="s">
        <v>366</v>
      </c>
      <c r="B55" s="220" t="s">
        <v>186</v>
      </c>
      <c r="C55" s="232">
        <v>35</v>
      </c>
      <c r="D55" s="233">
        <v>2</v>
      </c>
      <c r="E55" s="234">
        <v>11</v>
      </c>
      <c r="F55" s="232">
        <v>8</v>
      </c>
      <c r="G55" s="234">
        <v>0</v>
      </c>
      <c r="H55" s="232">
        <v>7</v>
      </c>
      <c r="I55" s="233">
        <v>2</v>
      </c>
      <c r="J55" s="234">
        <v>7</v>
      </c>
      <c r="K55" s="232">
        <v>40</v>
      </c>
      <c r="L55" s="233">
        <v>3</v>
      </c>
      <c r="M55" s="234">
        <v>20</v>
      </c>
      <c r="N55" s="232">
        <v>10</v>
      </c>
      <c r="O55" s="234">
        <v>2</v>
      </c>
      <c r="P55" s="232">
        <v>3</v>
      </c>
      <c r="Q55" s="233">
        <v>1</v>
      </c>
      <c r="R55" s="234">
        <v>7</v>
      </c>
    </row>
    <row r="56" spans="1:18" ht="15">
      <c r="A56" s="222" t="s">
        <v>367</v>
      </c>
      <c r="B56" s="222" t="s">
        <v>187</v>
      </c>
      <c r="C56" s="232">
        <v>134</v>
      </c>
      <c r="D56" s="233">
        <v>11</v>
      </c>
      <c r="E56" s="234">
        <v>23</v>
      </c>
      <c r="F56" s="232">
        <v>12</v>
      </c>
      <c r="G56" s="234">
        <v>8</v>
      </c>
      <c r="H56" s="232">
        <v>10</v>
      </c>
      <c r="I56" s="233">
        <v>1</v>
      </c>
      <c r="J56" s="234">
        <v>14</v>
      </c>
      <c r="K56" s="232">
        <v>117</v>
      </c>
      <c r="L56" s="233">
        <v>12</v>
      </c>
      <c r="M56" s="234">
        <v>22</v>
      </c>
      <c r="N56" s="232">
        <v>20</v>
      </c>
      <c r="O56" s="234">
        <v>4</v>
      </c>
      <c r="P56" s="232">
        <v>9</v>
      </c>
      <c r="Q56" s="233">
        <v>5</v>
      </c>
      <c r="R56" s="234">
        <v>24</v>
      </c>
    </row>
    <row r="57" spans="1:18" ht="15">
      <c r="A57" s="220" t="s">
        <v>368</v>
      </c>
      <c r="B57" s="220" t="s">
        <v>188</v>
      </c>
      <c r="C57" s="232">
        <v>66</v>
      </c>
      <c r="D57" s="233">
        <v>1</v>
      </c>
      <c r="E57" s="234">
        <v>13</v>
      </c>
      <c r="F57" s="232">
        <v>11</v>
      </c>
      <c r="G57" s="234">
        <v>1</v>
      </c>
      <c r="H57" s="232">
        <v>9</v>
      </c>
      <c r="I57" s="233">
        <v>0</v>
      </c>
      <c r="J57" s="234">
        <v>8</v>
      </c>
      <c r="K57" s="232">
        <v>89</v>
      </c>
      <c r="L57" s="233">
        <v>2</v>
      </c>
      <c r="M57" s="234">
        <v>17</v>
      </c>
      <c r="N57" s="232">
        <v>11</v>
      </c>
      <c r="O57" s="234">
        <v>0</v>
      </c>
      <c r="P57" s="232">
        <v>5</v>
      </c>
      <c r="Q57" s="233">
        <v>2</v>
      </c>
      <c r="R57" s="234">
        <v>8</v>
      </c>
    </row>
    <row r="58" spans="1:18" ht="15">
      <c r="A58" s="222" t="s">
        <v>369</v>
      </c>
      <c r="B58" s="222" t="s">
        <v>189</v>
      </c>
      <c r="C58" s="232">
        <v>100</v>
      </c>
      <c r="D58" s="233">
        <v>7</v>
      </c>
      <c r="E58" s="234">
        <v>33</v>
      </c>
      <c r="F58" s="232">
        <v>19</v>
      </c>
      <c r="G58" s="234">
        <v>0</v>
      </c>
      <c r="H58" s="232">
        <v>12</v>
      </c>
      <c r="I58" s="233">
        <v>0</v>
      </c>
      <c r="J58" s="234">
        <v>56</v>
      </c>
      <c r="K58" s="232">
        <v>103</v>
      </c>
      <c r="L58" s="233">
        <v>3</v>
      </c>
      <c r="M58" s="234">
        <v>40</v>
      </c>
      <c r="N58" s="232">
        <v>13</v>
      </c>
      <c r="O58" s="234">
        <v>0</v>
      </c>
      <c r="P58" s="232">
        <v>11</v>
      </c>
      <c r="Q58" s="233">
        <v>1</v>
      </c>
      <c r="R58" s="234">
        <v>37</v>
      </c>
    </row>
    <row r="59" spans="1:18" ht="15">
      <c r="A59" s="220" t="s">
        <v>370</v>
      </c>
      <c r="B59" s="220" t="s">
        <v>190</v>
      </c>
      <c r="C59" s="232">
        <v>58</v>
      </c>
      <c r="D59" s="233">
        <v>6</v>
      </c>
      <c r="E59" s="234">
        <v>20</v>
      </c>
      <c r="F59" s="232">
        <v>11</v>
      </c>
      <c r="G59" s="234">
        <v>4</v>
      </c>
      <c r="H59" s="232">
        <v>6</v>
      </c>
      <c r="I59" s="233">
        <v>0</v>
      </c>
      <c r="J59" s="234">
        <v>23</v>
      </c>
      <c r="K59" s="232">
        <v>51</v>
      </c>
      <c r="L59" s="233">
        <v>5</v>
      </c>
      <c r="M59" s="234">
        <v>26</v>
      </c>
      <c r="N59" s="232">
        <v>6</v>
      </c>
      <c r="O59" s="234">
        <v>1</v>
      </c>
      <c r="P59" s="232">
        <v>5</v>
      </c>
      <c r="Q59" s="233">
        <v>0</v>
      </c>
      <c r="R59" s="234">
        <v>25</v>
      </c>
    </row>
    <row r="60" spans="1:18" ht="15">
      <c r="A60" s="222" t="s">
        <v>371</v>
      </c>
      <c r="B60" s="222" t="s">
        <v>191</v>
      </c>
      <c r="C60" s="232">
        <v>337</v>
      </c>
      <c r="D60" s="233">
        <v>5</v>
      </c>
      <c r="E60" s="234">
        <v>88</v>
      </c>
      <c r="F60" s="232">
        <v>38</v>
      </c>
      <c r="G60" s="234">
        <v>3</v>
      </c>
      <c r="H60" s="232">
        <v>27</v>
      </c>
      <c r="I60" s="233">
        <v>0</v>
      </c>
      <c r="J60" s="234">
        <v>72</v>
      </c>
      <c r="K60" s="232">
        <v>311</v>
      </c>
      <c r="L60" s="233">
        <v>4</v>
      </c>
      <c r="M60" s="234">
        <v>76</v>
      </c>
      <c r="N60" s="232">
        <v>35</v>
      </c>
      <c r="O60" s="234">
        <v>0</v>
      </c>
      <c r="P60" s="232">
        <v>21</v>
      </c>
      <c r="Q60" s="233">
        <v>1</v>
      </c>
      <c r="R60" s="234">
        <v>63</v>
      </c>
    </row>
    <row r="61" spans="1:18" ht="15">
      <c r="A61" s="220" t="s">
        <v>372</v>
      </c>
      <c r="B61" s="220" t="s">
        <v>192</v>
      </c>
      <c r="C61" s="232">
        <v>326</v>
      </c>
      <c r="D61" s="233">
        <v>5</v>
      </c>
      <c r="E61" s="234">
        <v>87</v>
      </c>
      <c r="F61" s="232">
        <v>51</v>
      </c>
      <c r="G61" s="234">
        <v>2</v>
      </c>
      <c r="H61" s="232">
        <v>32</v>
      </c>
      <c r="I61" s="233">
        <v>2</v>
      </c>
      <c r="J61" s="234">
        <v>66</v>
      </c>
      <c r="K61" s="232">
        <v>293</v>
      </c>
      <c r="L61" s="233">
        <v>7</v>
      </c>
      <c r="M61" s="234">
        <v>127</v>
      </c>
      <c r="N61" s="232">
        <v>39</v>
      </c>
      <c r="O61" s="234">
        <v>1</v>
      </c>
      <c r="P61" s="232">
        <v>30</v>
      </c>
      <c r="Q61" s="233">
        <v>1</v>
      </c>
      <c r="R61" s="234">
        <v>99</v>
      </c>
    </row>
    <row r="62" spans="1:18" ht="15">
      <c r="A62" s="222" t="s">
        <v>373</v>
      </c>
      <c r="B62" s="222" t="s">
        <v>193</v>
      </c>
      <c r="C62" s="232">
        <v>38</v>
      </c>
      <c r="D62" s="233">
        <v>3</v>
      </c>
      <c r="E62" s="234">
        <v>11</v>
      </c>
      <c r="F62" s="232">
        <v>3</v>
      </c>
      <c r="G62" s="234">
        <v>1</v>
      </c>
      <c r="H62" s="232">
        <v>7</v>
      </c>
      <c r="I62" s="233">
        <v>0</v>
      </c>
      <c r="J62" s="234">
        <v>6</v>
      </c>
      <c r="K62" s="232">
        <v>62</v>
      </c>
      <c r="L62" s="233">
        <v>2</v>
      </c>
      <c r="M62" s="234">
        <v>9</v>
      </c>
      <c r="N62" s="232">
        <v>4</v>
      </c>
      <c r="O62" s="234">
        <v>0</v>
      </c>
      <c r="P62" s="232">
        <v>0</v>
      </c>
      <c r="Q62" s="233">
        <v>0</v>
      </c>
      <c r="R62" s="234">
        <v>7</v>
      </c>
    </row>
    <row r="63" spans="1:18" ht="15">
      <c r="A63" s="220" t="s">
        <v>374</v>
      </c>
      <c r="B63" s="220" t="s">
        <v>194</v>
      </c>
      <c r="C63" s="232">
        <v>27</v>
      </c>
      <c r="D63" s="233">
        <v>8</v>
      </c>
      <c r="E63" s="234">
        <v>10</v>
      </c>
      <c r="F63" s="232">
        <v>5</v>
      </c>
      <c r="G63" s="234">
        <v>1</v>
      </c>
      <c r="H63" s="232">
        <v>4</v>
      </c>
      <c r="I63" s="233">
        <v>2</v>
      </c>
      <c r="J63" s="234">
        <v>45</v>
      </c>
      <c r="K63" s="232">
        <v>20</v>
      </c>
      <c r="L63" s="233">
        <v>5</v>
      </c>
      <c r="M63" s="234">
        <v>9</v>
      </c>
      <c r="N63" s="232">
        <v>4</v>
      </c>
      <c r="O63" s="234">
        <v>0</v>
      </c>
      <c r="P63" s="232">
        <v>1</v>
      </c>
      <c r="Q63" s="233">
        <v>0</v>
      </c>
      <c r="R63" s="234">
        <v>10</v>
      </c>
    </row>
    <row r="64" spans="1:18" ht="15">
      <c r="A64" s="222" t="s">
        <v>375</v>
      </c>
      <c r="B64" s="222" t="s">
        <v>195</v>
      </c>
      <c r="C64" s="232">
        <v>141</v>
      </c>
      <c r="D64" s="233">
        <v>1</v>
      </c>
      <c r="E64" s="234">
        <v>18</v>
      </c>
      <c r="F64" s="232">
        <v>22</v>
      </c>
      <c r="G64" s="234">
        <v>3</v>
      </c>
      <c r="H64" s="232">
        <v>15</v>
      </c>
      <c r="I64" s="233">
        <v>3</v>
      </c>
      <c r="J64" s="234">
        <v>23</v>
      </c>
      <c r="K64" s="232">
        <v>135</v>
      </c>
      <c r="L64" s="233">
        <v>10</v>
      </c>
      <c r="M64" s="234">
        <v>38</v>
      </c>
      <c r="N64" s="232">
        <v>16</v>
      </c>
      <c r="O64" s="234">
        <v>0</v>
      </c>
      <c r="P64" s="232">
        <v>10</v>
      </c>
      <c r="Q64" s="233">
        <v>0</v>
      </c>
      <c r="R64" s="234">
        <v>33</v>
      </c>
    </row>
    <row r="65" spans="1:18" ht="15">
      <c r="A65" s="220" t="s">
        <v>376</v>
      </c>
      <c r="B65" s="220" t="s">
        <v>196</v>
      </c>
      <c r="C65" s="232">
        <v>369</v>
      </c>
      <c r="D65" s="233">
        <v>0</v>
      </c>
      <c r="E65" s="234">
        <v>152</v>
      </c>
      <c r="F65" s="232">
        <v>58</v>
      </c>
      <c r="G65" s="234">
        <v>3</v>
      </c>
      <c r="H65" s="232">
        <v>37</v>
      </c>
      <c r="I65" s="233">
        <v>1</v>
      </c>
      <c r="J65" s="234">
        <v>207</v>
      </c>
      <c r="K65" s="232">
        <v>343</v>
      </c>
      <c r="L65" s="233">
        <v>6</v>
      </c>
      <c r="M65" s="234">
        <v>138</v>
      </c>
      <c r="N65" s="232">
        <v>47</v>
      </c>
      <c r="O65" s="234">
        <v>0</v>
      </c>
      <c r="P65" s="232">
        <v>43</v>
      </c>
      <c r="Q65" s="233">
        <v>1</v>
      </c>
      <c r="R65" s="234">
        <v>255</v>
      </c>
    </row>
    <row r="66" spans="1:18" ht="15">
      <c r="A66" s="222" t="s">
        <v>377</v>
      </c>
      <c r="B66" s="222" t="s">
        <v>197</v>
      </c>
      <c r="C66" s="232">
        <v>78</v>
      </c>
      <c r="D66" s="233">
        <v>4</v>
      </c>
      <c r="E66" s="234">
        <v>29</v>
      </c>
      <c r="F66" s="232">
        <v>11</v>
      </c>
      <c r="G66" s="234">
        <v>3</v>
      </c>
      <c r="H66" s="232">
        <v>10</v>
      </c>
      <c r="I66" s="233">
        <v>0</v>
      </c>
      <c r="J66" s="234">
        <v>53</v>
      </c>
      <c r="K66" s="232">
        <v>98</v>
      </c>
      <c r="L66" s="233">
        <v>6</v>
      </c>
      <c r="M66" s="234">
        <v>53</v>
      </c>
      <c r="N66" s="232">
        <v>10</v>
      </c>
      <c r="O66" s="234">
        <v>0</v>
      </c>
      <c r="P66" s="232">
        <v>6</v>
      </c>
      <c r="Q66" s="233">
        <v>0</v>
      </c>
      <c r="R66" s="234">
        <v>50</v>
      </c>
    </row>
    <row r="67" spans="1:18" ht="15">
      <c r="A67" s="220" t="s">
        <v>378</v>
      </c>
      <c r="B67" s="220" t="s">
        <v>198</v>
      </c>
      <c r="C67" s="232">
        <v>217</v>
      </c>
      <c r="D67" s="233">
        <v>2</v>
      </c>
      <c r="E67" s="234">
        <v>41</v>
      </c>
      <c r="F67" s="232">
        <v>23</v>
      </c>
      <c r="G67" s="234">
        <v>5</v>
      </c>
      <c r="H67" s="232">
        <v>20</v>
      </c>
      <c r="I67" s="233">
        <v>3</v>
      </c>
      <c r="J67" s="234">
        <v>54</v>
      </c>
      <c r="K67" s="232">
        <v>153</v>
      </c>
      <c r="L67" s="233">
        <v>3</v>
      </c>
      <c r="M67" s="234">
        <v>50</v>
      </c>
      <c r="N67" s="232">
        <v>15</v>
      </c>
      <c r="O67" s="234">
        <v>0</v>
      </c>
      <c r="P67" s="232">
        <v>14</v>
      </c>
      <c r="Q67" s="233">
        <v>0</v>
      </c>
      <c r="R67" s="234">
        <v>36</v>
      </c>
    </row>
    <row r="68" spans="1:18" ht="15">
      <c r="A68" s="222" t="s">
        <v>379</v>
      </c>
      <c r="B68" s="222" t="s">
        <v>199</v>
      </c>
      <c r="C68" s="232">
        <v>13</v>
      </c>
      <c r="D68" s="233">
        <v>1</v>
      </c>
      <c r="E68" s="234">
        <v>6</v>
      </c>
      <c r="F68" s="232">
        <v>0</v>
      </c>
      <c r="G68" s="234">
        <v>0</v>
      </c>
      <c r="H68" s="232">
        <v>4</v>
      </c>
      <c r="I68" s="233">
        <v>0</v>
      </c>
      <c r="J68" s="234">
        <v>7</v>
      </c>
      <c r="K68" s="232">
        <v>21</v>
      </c>
      <c r="L68" s="233">
        <v>1</v>
      </c>
      <c r="M68" s="234">
        <v>6</v>
      </c>
      <c r="N68" s="232">
        <v>1</v>
      </c>
      <c r="O68" s="234">
        <v>0</v>
      </c>
      <c r="P68" s="232">
        <v>1</v>
      </c>
      <c r="Q68" s="233">
        <v>1</v>
      </c>
      <c r="R68" s="234">
        <v>7</v>
      </c>
    </row>
    <row r="69" spans="1:18" ht="15">
      <c r="A69" s="220" t="s">
        <v>380</v>
      </c>
      <c r="B69" s="220" t="s">
        <v>200</v>
      </c>
      <c r="C69" s="232">
        <v>563</v>
      </c>
      <c r="D69" s="233">
        <v>10</v>
      </c>
      <c r="E69" s="234">
        <v>101</v>
      </c>
      <c r="F69" s="232">
        <v>65</v>
      </c>
      <c r="G69" s="234">
        <v>4</v>
      </c>
      <c r="H69" s="232">
        <v>51</v>
      </c>
      <c r="I69" s="233">
        <v>0</v>
      </c>
      <c r="J69" s="234">
        <v>78</v>
      </c>
      <c r="K69" s="232">
        <v>739</v>
      </c>
      <c r="L69" s="233">
        <v>10</v>
      </c>
      <c r="M69" s="234">
        <v>175</v>
      </c>
      <c r="N69" s="232">
        <v>44</v>
      </c>
      <c r="O69" s="234">
        <v>2</v>
      </c>
      <c r="P69" s="232">
        <v>24</v>
      </c>
      <c r="Q69" s="233">
        <v>0</v>
      </c>
      <c r="R69" s="234">
        <v>118</v>
      </c>
    </row>
    <row r="70" spans="1:18" ht="15">
      <c r="A70" s="222" t="s">
        <v>381</v>
      </c>
      <c r="B70" s="222" t="s">
        <v>201</v>
      </c>
      <c r="C70" s="232">
        <v>83</v>
      </c>
      <c r="D70" s="233">
        <v>5</v>
      </c>
      <c r="E70" s="234">
        <v>51</v>
      </c>
      <c r="F70" s="232">
        <v>11</v>
      </c>
      <c r="G70" s="234">
        <v>2</v>
      </c>
      <c r="H70" s="232">
        <v>4</v>
      </c>
      <c r="I70" s="233">
        <v>2</v>
      </c>
      <c r="J70" s="234">
        <v>20</v>
      </c>
      <c r="K70" s="232">
        <v>111</v>
      </c>
      <c r="L70" s="233">
        <v>4</v>
      </c>
      <c r="M70" s="234">
        <v>45</v>
      </c>
      <c r="N70" s="232">
        <v>17</v>
      </c>
      <c r="O70" s="234">
        <v>1</v>
      </c>
      <c r="P70" s="232">
        <v>9</v>
      </c>
      <c r="Q70" s="233">
        <v>4</v>
      </c>
      <c r="R70" s="234">
        <v>43</v>
      </c>
    </row>
    <row r="71" spans="1:18" ht="15">
      <c r="A71" s="220" t="s">
        <v>382</v>
      </c>
      <c r="B71" s="220" t="s">
        <v>202</v>
      </c>
      <c r="C71" s="232">
        <v>212</v>
      </c>
      <c r="D71" s="233">
        <v>0</v>
      </c>
      <c r="E71" s="234">
        <v>76</v>
      </c>
      <c r="F71" s="232">
        <v>22</v>
      </c>
      <c r="G71" s="234">
        <v>2</v>
      </c>
      <c r="H71" s="232">
        <v>18</v>
      </c>
      <c r="I71" s="233">
        <v>2</v>
      </c>
      <c r="J71" s="234">
        <v>59</v>
      </c>
      <c r="K71" s="232">
        <v>187</v>
      </c>
      <c r="L71" s="233">
        <v>3</v>
      </c>
      <c r="M71" s="234">
        <v>110</v>
      </c>
      <c r="N71" s="232">
        <v>21</v>
      </c>
      <c r="O71" s="234">
        <v>2</v>
      </c>
      <c r="P71" s="232">
        <v>8</v>
      </c>
      <c r="Q71" s="233">
        <v>1</v>
      </c>
      <c r="R71" s="234">
        <v>80</v>
      </c>
    </row>
    <row r="72" spans="1:18" ht="15">
      <c r="A72" s="222" t="s">
        <v>383</v>
      </c>
      <c r="B72" s="222" t="s">
        <v>203</v>
      </c>
      <c r="C72" s="232">
        <v>70</v>
      </c>
      <c r="D72" s="233">
        <v>6</v>
      </c>
      <c r="E72" s="234">
        <v>28</v>
      </c>
      <c r="F72" s="232">
        <v>2</v>
      </c>
      <c r="G72" s="234">
        <v>3</v>
      </c>
      <c r="H72" s="232">
        <v>9</v>
      </c>
      <c r="I72" s="233">
        <v>1</v>
      </c>
      <c r="J72" s="234">
        <v>61</v>
      </c>
      <c r="K72" s="232">
        <v>51</v>
      </c>
      <c r="L72" s="233">
        <v>11</v>
      </c>
      <c r="M72" s="234">
        <v>31</v>
      </c>
      <c r="N72" s="232">
        <v>3</v>
      </c>
      <c r="O72" s="234">
        <v>5</v>
      </c>
      <c r="P72" s="232">
        <v>4</v>
      </c>
      <c r="Q72" s="233">
        <v>0</v>
      </c>
      <c r="R72" s="234">
        <v>35</v>
      </c>
    </row>
    <row r="73" spans="1:18" ht="15">
      <c r="A73" s="220" t="s">
        <v>384</v>
      </c>
      <c r="B73" s="220" t="s">
        <v>204</v>
      </c>
      <c r="C73" s="232">
        <v>70</v>
      </c>
      <c r="D73" s="233">
        <v>6</v>
      </c>
      <c r="E73" s="234">
        <v>49</v>
      </c>
      <c r="F73" s="232">
        <v>16</v>
      </c>
      <c r="G73" s="234">
        <v>0</v>
      </c>
      <c r="H73" s="232">
        <v>10</v>
      </c>
      <c r="I73" s="233">
        <v>1</v>
      </c>
      <c r="J73" s="234">
        <v>51</v>
      </c>
      <c r="K73" s="232">
        <v>63</v>
      </c>
      <c r="L73" s="233">
        <v>2</v>
      </c>
      <c r="M73" s="234">
        <v>23</v>
      </c>
      <c r="N73" s="232">
        <v>14</v>
      </c>
      <c r="O73" s="234">
        <v>3</v>
      </c>
      <c r="P73" s="232">
        <v>12</v>
      </c>
      <c r="Q73" s="233">
        <v>0</v>
      </c>
      <c r="R73" s="234">
        <v>63</v>
      </c>
    </row>
    <row r="74" spans="1:18" ht="15">
      <c r="A74" s="222" t="s">
        <v>385</v>
      </c>
      <c r="B74" s="222" t="s">
        <v>205</v>
      </c>
      <c r="C74" s="232">
        <v>151</v>
      </c>
      <c r="D74" s="233">
        <v>2</v>
      </c>
      <c r="E74" s="234">
        <v>23</v>
      </c>
      <c r="F74" s="232">
        <v>24</v>
      </c>
      <c r="G74" s="234">
        <v>2</v>
      </c>
      <c r="H74" s="232">
        <v>10</v>
      </c>
      <c r="I74" s="233">
        <v>2</v>
      </c>
      <c r="J74" s="234">
        <v>22</v>
      </c>
      <c r="K74" s="232">
        <v>149</v>
      </c>
      <c r="L74" s="233">
        <v>2</v>
      </c>
      <c r="M74" s="234">
        <v>36</v>
      </c>
      <c r="N74" s="232">
        <v>8</v>
      </c>
      <c r="O74" s="234">
        <v>0</v>
      </c>
      <c r="P74" s="232">
        <v>2</v>
      </c>
      <c r="Q74" s="233">
        <v>0</v>
      </c>
      <c r="R74" s="234">
        <v>7</v>
      </c>
    </row>
    <row r="75" spans="1:18" ht="15">
      <c r="A75" s="220" t="s">
        <v>386</v>
      </c>
      <c r="B75" s="220" t="s">
        <v>206</v>
      </c>
      <c r="C75" s="232">
        <v>4</v>
      </c>
      <c r="D75" s="233">
        <v>1</v>
      </c>
      <c r="E75" s="234">
        <v>5</v>
      </c>
      <c r="F75" s="232">
        <v>3</v>
      </c>
      <c r="G75" s="234">
        <v>0</v>
      </c>
      <c r="H75" s="232">
        <v>1</v>
      </c>
      <c r="I75" s="233">
        <v>0</v>
      </c>
      <c r="J75" s="234">
        <v>5</v>
      </c>
      <c r="K75" s="232">
        <v>11</v>
      </c>
      <c r="L75" s="233">
        <v>4</v>
      </c>
      <c r="M75" s="234">
        <v>14</v>
      </c>
      <c r="N75" s="232">
        <v>2</v>
      </c>
      <c r="O75" s="234">
        <v>0</v>
      </c>
      <c r="P75" s="232">
        <v>0</v>
      </c>
      <c r="Q75" s="233">
        <v>0</v>
      </c>
      <c r="R75" s="234">
        <v>4</v>
      </c>
    </row>
    <row r="76" spans="1:18" ht="15">
      <c r="A76" s="222" t="s">
        <v>387</v>
      </c>
      <c r="B76" s="222" t="s">
        <v>207</v>
      </c>
      <c r="C76" s="232">
        <v>57</v>
      </c>
      <c r="D76" s="233">
        <v>0</v>
      </c>
      <c r="E76" s="234">
        <v>38</v>
      </c>
      <c r="F76" s="232">
        <v>5</v>
      </c>
      <c r="G76" s="234">
        <v>2</v>
      </c>
      <c r="H76" s="232">
        <v>4</v>
      </c>
      <c r="I76" s="233">
        <v>3</v>
      </c>
      <c r="J76" s="234">
        <v>21</v>
      </c>
      <c r="K76" s="232">
        <v>53</v>
      </c>
      <c r="L76" s="233">
        <v>1</v>
      </c>
      <c r="M76" s="234">
        <v>41</v>
      </c>
      <c r="N76" s="232">
        <v>8</v>
      </c>
      <c r="O76" s="234">
        <v>1</v>
      </c>
      <c r="P76" s="232">
        <v>6</v>
      </c>
      <c r="Q76" s="233">
        <v>1</v>
      </c>
      <c r="R76" s="234">
        <v>13</v>
      </c>
    </row>
    <row r="77" spans="1:18" ht="15">
      <c r="A77" s="220" t="s">
        <v>388</v>
      </c>
      <c r="B77" s="220" t="s">
        <v>208</v>
      </c>
      <c r="C77" s="232">
        <v>28</v>
      </c>
      <c r="D77" s="233">
        <v>0</v>
      </c>
      <c r="E77" s="234">
        <v>8</v>
      </c>
      <c r="F77" s="232">
        <v>7</v>
      </c>
      <c r="G77" s="234">
        <v>1</v>
      </c>
      <c r="H77" s="232">
        <v>7</v>
      </c>
      <c r="I77" s="233">
        <v>0</v>
      </c>
      <c r="J77" s="234">
        <v>6</v>
      </c>
      <c r="K77" s="232">
        <v>33</v>
      </c>
      <c r="L77" s="233">
        <v>0</v>
      </c>
      <c r="M77" s="234">
        <v>12</v>
      </c>
      <c r="N77" s="232">
        <v>6</v>
      </c>
      <c r="O77" s="234">
        <v>0</v>
      </c>
      <c r="P77" s="232">
        <v>5</v>
      </c>
      <c r="Q77" s="233">
        <v>1</v>
      </c>
      <c r="R77" s="234">
        <v>9</v>
      </c>
    </row>
    <row r="78" spans="1:18" ht="15">
      <c r="A78" s="222" t="s">
        <v>389</v>
      </c>
      <c r="B78" s="222" t="s">
        <v>209</v>
      </c>
      <c r="C78" s="232">
        <v>158</v>
      </c>
      <c r="D78" s="233">
        <v>2</v>
      </c>
      <c r="E78" s="234">
        <v>27</v>
      </c>
      <c r="F78" s="232">
        <v>18</v>
      </c>
      <c r="G78" s="234">
        <v>1</v>
      </c>
      <c r="H78" s="232">
        <v>23</v>
      </c>
      <c r="I78" s="233">
        <v>8</v>
      </c>
      <c r="J78" s="234">
        <v>10</v>
      </c>
      <c r="K78" s="232">
        <v>190</v>
      </c>
      <c r="L78" s="233">
        <v>2</v>
      </c>
      <c r="M78" s="234">
        <v>59</v>
      </c>
      <c r="N78" s="232">
        <v>27</v>
      </c>
      <c r="O78" s="234">
        <v>2</v>
      </c>
      <c r="P78" s="232">
        <v>6</v>
      </c>
      <c r="Q78" s="233">
        <v>0</v>
      </c>
      <c r="R78" s="234">
        <v>23</v>
      </c>
    </row>
    <row r="79" spans="1:18" ht="15">
      <c r="A79" s="220" t="s">
        <v>390</v>
      </c>
      <c r="B79" s="220" t="s">
        <v>210</v>
      </c>
      <c r="C79" s="232">
        <v>121</v>
      </c>
      <c r="D79" s="233">
        <v>2</v>
      </c>
      <c r="E79" s="234">
        <v>13</v>
      </c>
      <c r="F79" s="232">
        <v>16</v>
      </c>
      <c r="G79" s="234">
        <v>1</v>
      </c>
      <c r="H79" s="232">
        <v>13</v>
      </c>
      <c r="I79" s="233">
        <v>0</v>
      </c>
      <c r="J79" s="234">
        <v>11</v>
      </c>
      <c r="K79" s="232">
        <v>107</v>
      </c>
      <c r="L79" s="233">
        <v>4</v>
      </c>
      <c r="M79" s="234">
        <v>24</v>
      </c>
      <c r="N79" s="232">
        <v>10</v>
      </c>
      <c r="O79" s="234">
        <v>1</v>
      </c>
      <c r="P79" s="232">
        <v>6</v>
      </c>
      <c r="Q79" s="233">
        <v>0</v>
      </c>
      <c r="R79" s="234">
        <v>9</v>
      </c>
    </row>
    <row r="80" spans="1:18" ht="15">
      <c r="A80" s="222" t="s">
        <v>391</v>
      </c>
      <c r="B80" s="222" t="s">
        <v>211</v>
      </c>
      <c r="C80" s="232">
        <v>14</v>
      </c>
      <c r="D80" s="233">
        <v>3</v>
      </c>
      <c r="E80" s="234">
        <v>12</v>
      </c>
      <c r="F80" s="232">
        <v>3</v>
      </c>
      <c r="G80" s="234">
        <v>1</v>
      </c>
      <c r="H80" s="232">
        <v>3</v>
      </c>
      <c r="I80" s="233">
        <v>0</v>
      </c>
      <c r="J80" s="234">
        <v>9</v>
      </c>
      <c r="K80" s="232">
        <v>22</v>
      </c>
      <c r="L80" s="233">
        <v>2</v>
      </c>
      <c r="M80" s="234">
        <v>9</v>
      </c>
      <c r="N80" s="232">
        <v>2</v>
      </c>
      <c r="O80" s="234">
        <v>0</v>
      </c>
      <c r="P80" s="232">
        <v>3</v>
      </c>
      <c r="Q80" s="233">
        <v>1</v>
      </c>
      <c r="R80" s="234">
        <v>12</v>
      </c>
    </row>
    <row r="81" spans="1:18" ht="15">
      <c r="A81" s="220" t="s">
        <v>392</v>
      </c>
      <c r="B81" s="220" t="s">
        <v>212</v>
      </c>
      <c r="C81" s="232">
        <v>4</v>
      </c>
      <c r="D81" s="233">
        <v>0</v>
      </c>
      <c r="E81" s="234">
        <v>5</v>
      </c>
      <c r="F81" s="232">
        <v>0</v>
      </c>
      <c r="G81" s="234">
        <v>0</v>
      </c>
      <c r="H81" s="232">
        <v>1</v>
      </c>
      <c r="I81" s="233">
        <v>0</v>
      </c>
      <c r="J81" s="234">
        <v>48</v>
      </c>
      <c r="K81" s="232">
        <v>7</v>
      </c>
      <c r="L81" s="233">
        <v>1</v>
      </c>
      <c r="M81" s="234">
        <v>8</v>
      </c>
      <c r="N81" s="232">
        <v>0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393</v>
      </c>
      <c r="B82" s="222" t="s">
        <v>213</v>
      </c>
      <c r="C82" s="232">
        <v>33</v>
      </c>
      <c r="D82" s="233">
        <v>0</v>
      </c>
      <c r="E82" s="234">
        <v>23</v>
      </c>
      <c r="F82" s="232">
        <v>3</v>
      </c>
      <c r="G82" s="234">
        <v>3</v>
      </c>
      <c r="H82" s="232">
        <v>3</v>
      </c>
      <c r="I82" s="233">
        <v>2</v>
      </c>
      <c r="J82" s="234">
        <v>12</v>
      </c>
      <c r="K82" s="232">
        <v>30</v>
      </c>
      <c r="L82" s="233">
        <v>2</v>
      </c>
      <c r="M82" s="234">
        <v>22</v>
      </c>
      <c r="N82" s="232">
        <v>1</v>
      </c>
      <c r="O82" s="234">
        <v>0</v>
      </c>
      <c r="P82" s="232">
        <v>0</v>
      </c>
      <c r="Q82" s="233">
        <v>0</v>
      </c>
      <c r="R82" s="234">
        <v>15</v>
      </c>
    </row>
    <row r="83" spans="1:18" ht="15">
      <c r="A83" s="220" t="s">
        <v>394</v>
      </c>
      <c r="B83" s="220" t="s">
        <v>214</v>
      </c>
      <c r="C83" s="232">
        <v>177</v>
      </c>
      <c r="D83" s="233">
        <v>0</v>
      </c>
      <c r="E83" s="234">
        <v>25</v>
      </c>
      <c r="F83" s="232">
        <v>11</v>
      </c>
      <c r="G83" s="234">
        <v>1</v>
      </c>
      <c r="H83" s="232">
        <v>16</v>
      </c>
      <c r="I83" s="233">
        <v>0</v>
      </c>
      <c r="J83" s="234">
        <v>19</v>
      </c>
      <c r="K83" s="232">
        <v>134</v>
      </c>
      <c r="L83" s="233">
        <v>2</v>
      </c>
      <c r="M83" s="234">
        <v>35</v>
      </c>
      <c r="N83" s="232">
        <v>16</v>
      </c>
      <c r="O83" s="234">
        <v>1</v>
      </c>
      <c r="P83" s="232">
        <v>6</v>
      </c>
      <c r="Q83" s="233">
        <v>0</v>
      </c>
      <c r="R83" s="234">
        <v>25</v>
      </c>
    </row>
    <row r="84" spans="1:18" ht="15">
      <c r="A84" s="222" t="s">
        <v>395</v>
      </c>
      <c r="B84" s="222" t="s">
        <v>215</v>
      </c>
      <c r="C84" s="232">
        <v>38</v>
      </c>
      <c r="D84" s="233">
        <v>1</v>
      </c>
      <c r="E84" s="234">
        <v>9</v>
      </c>
      <c r="F84" s="232">
        <v>8</v>
      </c>
      <c r="G84" s="234">
        <v>5</v>
      </c>
      <c r="H84" s="232">
        <v>8</v>
      </c>
      <c r="I84" s="233">
        <v>3</v>
      </c>
      <c r="J84" s="234">
        <v>24</v>
      </c>
      <c r="K84" s="232">
        <v>31</v>
      </c>
      <c r="L84" s="233">
        <v>5</v>
      </c>
      <c r="M84" s="234">
        <v>10</v>
      </c>
      <c r="N84" s="232">
        <v>7</v>
      </c>
      <c r="O84" s="234">
        <v>3</v>
      </c>
      <c r="P84" s="232">
        <v>3</v>
      </c>
      <c r="Q84" s="233">
        <v>1</v>
      </c>
      <c r="R84" s="234">
        <v>29</v>
      </c>
    </row>
    <row r="85" spans="1:18" ht="15">
      <c r="A85" s="220" t="s">
        <v>396</v>
      </c>
      <c r="B85" s="220" t="s">
        <v>216</v>
      </c>
      <c r="C85" s="232">
        <v>42</v>
      </c>
      <c r="D85" s="233">
        <v>1</v>
      </c>
      <c r="E85" s="234">
        <v>7</v>
      </c>
      <c r="F85" s="232">
        <v>8</v>
      </c>
      <c r="G85" s="234">
        <v>0</v>
      </c>
      <c r="H85" s="232">
        <v>6</v>
      </c>
      <c r="I85" s="233">
        <v>0</v>
      </c>
      <c r="J85" s="234">
        <v>15</v>
      </c>
      <c r="K85" s="232">
        <v>37</v>
      </c>
      <c r="L85" s="233">
        <v>0</v>
      </c>
      <c r="M85" s="234">
        <v>19</v>
      </c>
      <c r="N85" s="232">
        <v>2</v>
      </c>
      <c r="O85" s="234">
        <v>0</v>
      </c>
      <c r="P85" s="232">
        <v>1</v>
      </c>
      <c r="Q85" s="233">
        <v>0</v>
      </c>
      <c r="R85" s="234">
        <v>5</v>
      </c>
    </row>
    <row r="86" spans="1:18" ht="15">
      <c r="A86" s="222" t="s">
        <v>397</v>
      </c>
      <c r="B86" s="222" t="s">
        <v>217</v>
      </c>
      <c r="C86" s="232">
        <v>71</v>
      </c>
      <c r="D86" s="233">
        <v>7</v>
      </c>
      <c r="E86" s="234">
        <v>27</v>
      </c>
      <c r="F86" s="232">
        <v>21</v>
      </c>
      <c r="G86" s="234">
        <v>0</v>
      </c>
      <c r="H86" s="232">
        <v>10</v>
      </c>
      <c r="I86" s="233">
        <v>0</v>
      </c>
      <c r="J86" s="234">
        <v>40</v>
      </c>
      <c r="K86" s="232">
        <v>101</v>
      </c>
      <c r="L86" s="233">
        <v>3</v>
      </c>
      <c r="M86" s="234">
        <v>27</v>
      </c>
      <c r="N86" s="232">
        <v>16</v>
      </c>
      <c r="O86" s="234">
        <v>0</v>
      </c>
      <c r="P86" s="232">
        <v>7</v>
      </c>
      <c r="Q86" s="233">
        <v>0</v>
      </c>
      <c r="R86" s="234">
        <v>37</v>
      </c>
    </row>
    <row r="87" spans="1:18" ht="15.75" thickBot="1">
      <c r="A87" s="223" t="s">
        <v>398</v>
      </c>
      <c r="B87" s="235" t="s">
        <v>218</v>
      </c>
      <c r="C87" s="232">
        <v>131</v>
      </c>
      <c r="D87" s="233">
        <v>0</v>
      </c>
      <c r="E87" s="234">
        <v>21</v>
      </c>
      <c r="F87" s="232">
        <v>17</v>
      </c>
      <c r="G87" s="234">
        <v>1</v>
      </c>
      <c r="H87" s="232">
        <v>16</v>
      </c>
      <c r="I87" s="233">
        <v>0</v>
      </c>
      <c r="J87" s="234">
        <v>23</v>
      </c>
      <c r="K87" s="232">
        <v>122</v>
      </c>
      <c r="L87" s="233">
        <v>9</v>
      </c>
      <c r="M87" s="234">
        <v>39</v>
      </c>
      <c r="N87" s="232">
        <v>21</v>
      </c>
      <c r="O87" s="234">
        <v>0</v>
      </c>
      <c r="P87" s="232">
        <v>6</v>
      </c>
      <c r="Q87" s="233">
        <v>0</v>
      </c>
      <c r="R87" s="234">
        <v>46</v>
      </c>
    </row>
    <row r="88" spans="1:18" s="69" customFormat="1" ht="17.25" customHeight="1" thickBot="1" thickTop="1">
      <c r="A88" s="224"/>
      <c r="B88" s="224" t="s">
        <v>219</v>
      </c>
      <c r="C88" s="225">
        <f>SUM(C7:C87)</f>
        <v>43187</v>
      </c>
      <c r="D88" s="226">
        <f aca="true" t="shared" si="0" ref="D88:J88">SUM(D7:D87)</f>
        <v>601</v>
      </c>
      <c r="E88" s="236">
        <f>SUM(E7:E87)</f>
        <v>8622</v>
      </c>
      <c r="F88" s="225">
        <f t="shared" si="0"/>
        <v>7280</v>
      </c>
      <c r="G88" s="236">
        <f t="shared" si="0"/>
        <v>290</v>
      </c>
      <c r="H88" s="225">
        <f t="shared" si="0"/>
        <v>5321</v>
      </c>
      <c r="I88" s="226">
        <f t="shared" si="0"/>
        <v>222</v>
      </c>
      <c r="J88" s="236">
        <f t="shared" si="0"/>
        <v>8271</v>
      </c>
      <c r="K88" s="225">
        <f>SUM(K7:K87)</f>
        <v>40629</v>
      </c>
      <c r="L88" s="226">
        <f aca="true" t="shared" si="1" ref="L88:Q88">SUM(L7:L87)</f>
        <v>541</v>
      </c>
      <c r="M88" s="236">
        <f>SUM(M7:M87)</f>
        <v>10577</v>
      </c>
      <c r="N88" s="225">
        <f t="shared" si="1"/>
        <v>5897</v>
      </c>
      <c r="O88" s="236">
        <f t="shared" si="1"/>
        <v>102</v>
      </c>
      <c r="P88" s="225">
        <f t="shared" si="1"/>
        <v>3651</v>
      </c>
      <c r="Q88" s="226">
        <f t="shared" si="1"/>
        <v>114</v>
      </c>
      <c r="R88" s="227">
        <f>SUM(R7:R87)</f>
        <v>8824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O1" sqref="O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798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0" t="s">
        <v>511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1" t="s">
        <v>317</v>
      </c>
      <c r="C5" s="684" t="s">
        <v>427</v>
      </c>
      <c r="D5" s="687">
        <v>2022</v>
      </c>
      <c r="E5" s="687"/>
      <c r="F5" s="687"/>
      <c r="G5" s="687"/>
      <c r="H5" s="687"/>
      <c r="I5" s="687"/>
      <c r="J5" s="687"/>
      <c r="K5" s="687"/>
      <c r="L5" s="688"/>
    </row>
    <row r="6" spans="2:12" ht="20.25" customHeight="1">
      <c r="B6" s="682"/>
      <c r="C6" s="685"/>
      <c r="D6" s="677" t="s">
        <v>223</v>
      </c>
      <c r="E6" s="677"/>
      <c r="F6" s="677"/>
      <c r="G6" s="677"/>
      <c r="H6" s="334" t="s">
        <v>426</v>
      </c>
      <c r="I6" s="335"/>
      <c r="J6" s="677" t="s">
        <v>7</v>
      </c>
      <c r="K6" s="677"/>
      <c r="L6" s="678"/>
    </row>
    <row r="7" spans="2:12" ht="18" customHeight="1" thickBot="1">
      <c r="B7" s="683"/>
      <c r="C7" s="686"/>
      <c r="D7" s="345" t="s">
        <v>437</v>
      </c>
      <c r="E7" s="342" t="s">
        <v>438</v>
      </c>
      <c r="F7" s="343" t="s">
        <v>14</v>
      </c>
      <c r="G7" s="342" t="s">
        <v>442</v>
      </c>
      <c r="H7" s="341" t="s">
        <v>9</v>
      </c>
      <c r="I7" s="344" t="s">
        <v>440</v>
      </c>
      <c r="J7" s="344" t="s">
        <v>437</v>
      </c>
      <c r="K7" s="345" t="s">
        <v>441</v>
      </c>
      <c r="L7" s="346" t="s">
        <v>442</v>
      </c>
    </row>
    <row r="8" spans="2:12" ht="15">
      <c r="B8" s="428" t="s">
        <v>318</v>
      </c>
      <c r="C8" s="428" t="s">
        <v>139</v>
      </c>
      <c r="D8" s="437">
        <v>787</v>
      </c>
      <c r="E8" s="244">
        <v>570915976</v>
      </c>
      <c r="F8" s="339">
        <v>98</v>
      </c>
      <c r="G8" s="244">
        <v>168</v>
      </c>
      <c r="H8" s="438">
        <v>121</v>
      </c>
      <c r="I8" s="439">
        <v>145</v>
      </c>
      <c r="J8" s="440">
        <v>17</v>
      </c>
      <c r="K8" s="441">
        <v>4</v>
      </c>
      <c r="L8" s="340">
        <v>7</v>
      </c>
    </row>
    <row r="9" spans="2:12" ht="15">
      <c r="B9" s="245" t="s">
        <v>319</v>
      </c>
      <c r="C9" s="245" t="s">
        <v>140</v>
      </c>
      <c r="D9" s="248">
        <v>93</v>
      </c>
      <c r="E9" s="246">
        <v>150650500</v>
      </c>
      <c r="F9" s="299">
        <v>6</v>
      </c>
      <c r="G9" s="246">
        <v>15</v>
      </c>
      <c r="H9" s="336">
        <v>15</v>
      </c>
      <c r="I9" s="337">
        <v>10</v>
      </c>
      <c r="J9" s="442">
        <v>4</v>
      </c>
      <c r="K9" s="443">
        <v>0</v>
      </c>
      <c r="L9" s="298">
        <v>1</v>
      </c>
    </row>
    <row r="10" spans="2:12" ht="15">
      <c r="B10" s="247" t="s">
        <v>320</v>
      </c>
      <c r="C10" s="247" t="s">
        <v>141</v>
      </c>
      <c r="D10" s="248">
        <v>170</v>
      </c>
      <c r="E10" s="246">
        <v>123580000</v>
      </c>
      <c r="F10" s="299">
        <v>17</v>
      </c>
      <c r="G10" s="246">
        <v>33</v>
      </c>
      <c r="H10" s="336">
        <v>41</v>
      </c>
      <c r="I10" s="337">
        <v>62</v>
      </c>
      <c r="J10" s="442">
        <v>12</v>
      </c>
      <c r="K10" s="443">
        <v>4</v>
      </c>
      <c r="L10" s="298">
        <v>6</v>
      </c>
    </row>
    <row r="11" spans="2:12" ht="15">
      <c r="B11" s="245" t="s">
        <v>321</v>
      </c>
      <c r="C11" s="245" t="s">
        <v>142</v>
      </c>
      <c r="D11" s="248">
        <v>57</v>
      </c>
      <c r="E11" s="246">
        <v>63990000</v>
      </c>
      <c r="F11" s="299">
        <v>9</v>
      </c>
      <c r="G11" s="246">
        <v>6</v>
      </c>
      <c r="H11" s="336">
        <v>25</v>
      </c>
      <c r="I11" s="337">
        <v>15</v>
      </c>
      <c r="J11" s="442">
        <v>0</v>
      </c>
      <c r="K11" s="443">
        <v>1</v>
      </c>
      <c r="L11" s="298">
        <v>0</v>
      </c>
    </row>
    <row r="12" spans="2:12" ht="15">
      <c r="B12" s="247" t="s">
        <v>322</v>
      </c>
      <c r="C12" s="247" t="s">
        <v>143</v>
      </c>
      <c r="D12" s="248">
        <v>62</v>
      </c>
      <c r="E12" s="246">
        <v>41885000</v>
      </c>
      <c r="F12" s="299">
        <v>6</v>
      </c>
      <c r="G12" s="246">
        <v>8</v>
      </c>
      <c r="H12" s="336">
        <v>13</v>
      </c>
      <c r="I12" s="337">
        <v>17</v>
      </c>
      <c r="J12" s="442">
        <v>4</v>
      </c>
      <c r="K12" s="443">
        <v>0</v>
      </c>
      <c r="L12" s="298">
        <v>3</v>
      </c>
    </row>
    <row r="13" spans="2:12" ht="15">
      <c r="B13" s="245" t="s">
        <v>323</v>
      </c>
      <c r="C13" s="245" t="s">
        <v>144</v>
      </c>
      <c r="D13" s="248">
        <v>4002</v>
      </c>
      <c r="E13" s="246">
        <v>2300931775</v>
      </c>
      <c r="F13" s="299">
        <v>495</v>
      </c>
      <c r="G13" s="246">
        <v>681</v>
      </c>
      <c r="H13" s="336">
        <v>356</v>
      </c>
      <c r="I13" s="337">
        <v>589</v>
      </c>
      <c r="J13" s="442">
        <v>115</v>
      </c>
      <c r="K13" s="443">
        <v>33</v>
      </c>
      <c r="L13" s="298">
        <v>43</v>
      </c>
    </row>
    <row r="14" spans="2:12" ht="15">
      <c r="B14" s="247" t="s">
        <v>324</v>
      </c>
      <c r="C14" s="247" t="s">
        <v>145</v>
      </c>
      <c r="D14" s="248">
        <v>2142</v>
      </c>
      <c r="E14" s="246">
        <v>1191016263</v>
      </c>
      <c r="F14" s="299">
        <v>166</v>
      </c>
      <c r="G14" s="246">
        <v>210</v>
      </c>
      <c r="H14" s="336">
        <v>251</v>
      </c>
      <c r="I14" s="337">
        <v>316</v>
      </c>
      <c r="J14" s="442">
        <v>16</v>
      </c>
      <c r="K14" s="443">
        <v>8</v>
      </c>
      <c r="L14" s="298">
        <v>14</v>
      </c>
    </row>
    <row r="15" spans="2:12" ht="15">
      <c r="B15" s="245" t="s">
        <v>325</v>
      </c>
      <c r="C15" s="245" t="s">
        <v>146</v>
      </c>
      <c r="D15" s="248">
        <v>29</v>
      </c>
      <c r="E15" s="246">
        <v>11090000</v>
      </c>
      <c r="F15" s="299">
        <v>4</v>
      </c>
      <c r="G15" s="246">
        <v>5</v>
      </c>
      <c r="H15" s="336">
        <v>12</v>
      </c>
      <c r="I15" s="337">
        <v>26</v>
      </c>
      <c r="J15" s="442">
        <v>8</v>
      </c>
      <c r="K15" s="443">
        <v>2</v>
      </c>
      <c r="L15" s="298">
        <v>2</v>
      </c>
    </row>
    <row r="16" spans="2:12" ht="15">
      <c r="B16" s="247" t="s">
        <v>326</v>
      </c>
      <c r="C16" s="247" t="s">
        <v>147</v>
      </c>
      <c r="D16" s="248">
        <v>363</v>
      </c>
      <c r="E16" s="246">
        <v>183000000</v>
      </c>
      <c r="F16" s="299">
        <v>47</v>
      </c>
      <c r="G16" s="246">
        <v>54</v>
      </c>
      <c r="H16" s="336">
        <v>143</v>
      </c>
      <c r="I16" s="337">
        <v>168</v>
      </c>
      <c r="J16" s="442">
        <v>7</v>
      </c>
      <c r="K16" s="443">
        <v>6</v>
      </c>
      <c r="L16" s="298">
        <v>7</v>
      </c>
    </row>
    <row r="17" spans="2:12" ht="15">
      <c r="B17" s="245" t="s">
        <v>327</v>
      </c>
      <c r="C17" s="245" t="s">
        <v>148</v>
      </c>
      <c r="D17" s="248">
        <v>357</v>
      </c>
      <c r="E17" s="246">
        <v>246330000</v>
      </c>
      <c r="F17" s="299">
        <v>32</v>
      </c>
      <c r="G17" s="246">
        <v>40</v>
      </c>
      <c r="H17" s="336">
        <v>109</v>
      </c>
      <c r="I17" s="337">
        <v>132</v>
      </c>
      <c r="J17" s="442">
        <v>15</v>
      </c>
      <c r="K17" s="443">
        <v>6</v>
      </c>
      <c r="L17" s="298">
        <v>2</v>
      </c>
    </row>
    <row r="18" spans="2:12" ht="15">
      <c r="B18" s="247" t="s">
        <v>328</v>
      </c>
      <c r="C18" s="247" t="s">
        <v>149</v>
      </c>
      <c r="D18" s="248">
        <v>63</v>
      </c>
      <c r="E18" s="246">
        <v>36960050</v>
      </c>
      <c r="F18" s="299">
        <v>4</v>
      </c>
      <c r="G18" s="246">
        <v>8</v>
      </c>
      <c r="H18" s="336">
        <v>13</v>
      </c>
      <c r="I18" s="337">
        <v>8</v>
      </c>
      <c r="J18" s="442">
        <v>3</v>
      </c>
      <c r="K18" s="443">
        <v>1</v>
      </c>
      <c r="L18" s="298">
        <v>0</v>
      </c>
    </row>
    <row r="19" spans="2:12" ht="15">
      <c r="B19" s="245" t="s">
        <v>329</v>
      </c>
      <c r="C19" s="245" t="s">
        <v>150</v>
      </c>
      <c r="D19" s="248">
        <v>30</v>
      </c>
      <c r="E19" s="246">
        <v>11750000</v>
      </c>
      <c r="F19" s="299">
        <v>3</v>
      </c>
      <c r="G19" s="246">
        <v>7</v>
      </c>
      <c r="H19" s="336">
        <v>11</v>
      </c>
      <c r="I19" s="337">
        <v>10</v>
      </c>
      <c r="J19" s="442">
        <v>7</v>
      </c>
      <c r="K19" s="443">
        <v>1</v>
      </c>
      <c r="L19" s="298">
        <v>1</v>
      </c>
    </row>
    <row r="20" spans="2:12" ht="15">
      <c r="B20" s="247" t="s">
        <v>330</v>
      </c>
      <c r="C20" s="247" t="s">
        <v>151</v>
      </c>
      <c r="D20" s="248">
        <v>46</v>
      </c>
      <c r="E20" s="246">
        <v>38550000</v>
      </c>
      <c r="F20" s="299">
        <v>8</v>
      </c>
      <c r="G20" s="246">
        <v>6</v>
      </c>
      <c r="H20" s="336">
        <v>14</v>
      </c>
      <c r="I20" s="337">
        <v>11</v>
      </c>
      <c r="J20" s="442">
        <v>0</v>
      </c>
      <c r="K20" s="443">
        <v>1</v>
      </c>
      <c r="L20" s="298">
        <v>0</v>
      </c>
    </row>
    <row r="21" spans="2:12" ht="15">
      <c r="B21" s="245" t="s">
        <v>331</v>
      </c>
      <c r="C21" s="245" t="s">
        <v>152</v>
      </c>
      <c r="D21" s="248">
        <v>68</v>
      </c>
      <c r="E21" s="246">
        <v>29550000</v>
      </c>
      <c r="F21" s="299">
        <v>6</v>
      </c>
      <c r="G21" s="246">
        <v>11</v>
      </c>
      <c r="H21" s="336">
        <v>15</v>
      </c>
      <c r="I21" s="337">
        <v>17</v>
      </c>
      <c r="J21" s="442">
        <v>2</v>
      </c>
      <c r="K21" s="443">
        <v>0</v>
      </c>
      <c r="L21" s="298">
        <v>2</v>
      </c>
    </row>
    <row r="22" spans="2:12" ht="15">
      <c r="B22" s="247" t="s">
        <v>332</v>
      </c>
      <c r="C22" s="247" t="s">
        <v>153</v>
      </c>
      <c r="D22" s="248">
        <v>74</v>
      </c>
      <c r="E22" s="246">
        <v>35705000</v>
      </c>
      <c r="F22" s="299">
        <v>4</v>
      </c>
      <c r="G22" s="246">
        <v>10</v>
      </c>
      <c r="H22" s="336">
        <v>7</v>
      </c>
      <c r="I22" s="337">
        <v>16</v>
      </c>
      <c r="J22" s="442">
        <v>3</v>
      </c>
      <c r="K22" s="443">
        <v>2</v>
      </c>
      <c r="L22" s="298">
        <v>1</v>
      </c>
    </row>
    <row r="23" spans="2:12" ht="15">
      <c r="B23" s="245" t="s">
        <v>333</v>
      </c>
      <c r="C23" s="245" t="s">
        <v>154</v>
      </c>
      <c r="D23" s="248">
        <v>1588</v>
      </c>
      <c r="E23" s="246">
        <v>954893500</v>
      </c>
      <c r="F23" s="299">
        <v>193</v>
      </c>
      <c r="G23" s="246">
        <v>213</v>
      </c>
      <c r="H23" s="336">
        <v>210</v>
      </c>
      <c r="I23" s="337">
        <v>192</v>
      </c>
      <c r="J23" s="442">
        <v>16</v>
      </c>
      <c r="K23" s="443">
        <v>7</v>
      </c>
      <c r="L23" s="298">
        <v>11</v>
      </c>
    </row>
    <row r="24" spans="2:12" ht="15">
      <c r="B24" s="247" t="s">
        <v>334</v>
      </c>
      <c r="C24" s="247" t="s">
        <v>155</v>
      </c>
      <c r="D24" s="248">
        <v>146</v>
      </c>
      <c r="E24" s="246">
        <v>88305000</v>
      </c>
      <c r="F24" s="299">
        <v>9</v>
      </c>
      <c r="G24" s="246">
        <v>13</v>
      </c>
      <c r="H24" s="336">
        <v>26</v>
      </c>
      <c r="I24" s="337">
        <v>36</v>
      </c>
      <c r="J24" s="442">
        <v>18</v>
      </c>
      <c r="K24" s="443">
        <v>4</v>
      </c>
      <c r="L24" s="298">
        <v>5</v>
      </c>
    </row>
    <row r="25" spans="2:12" ht="15">
      <c r="B25" s="245" t="s">
        <v>335</v>
      </c>
      <c r="C25" s="245" t="s">
        <v>156</v>
      </c>
      <c r="D25" s="248">
        <v>31</v>
      </c>
      <c r="E25" s="246">
        <v>18180000</v>
      </c>
      <c r="F25" s="299">
        <v>2</v>
      </c>
      <c r="G25" s="246">
        <v>6</v>
      </c>
      <c r="H25" s="336">
        <v>9</v>
      </c>
      <c r="I25" s="337">
        <v>5</v>
      </c>
      <c r="J25" s="442">
        <v>3</v>
      </c>
      <c r="K25" s="443">
        <v>0</v>
      </c>
      <c r="L25" s="298">
        <v>1</v>
      </c>
    </row>
    <row r="26" spans="2:12" ht="15">
      <c r="B26" s="247" t="s">
        <v>336</v>
      </c>
      <c r="C26" s="247" t="s">
        <v>157</v>
      </c>
      <c r="D26" s="248">
        <v>112</v>
      </c>
      <c r="E26" s="246">
        <v>106085000</v>
      </c>
      <c r="F26" s="299">
        <v>17</v>
      </c>
      <c r="G26" s="246">
        <v>9</v>
      </c>
      <c r="H26" s="336">
        <v>33</v>
      </c>
      <c r="I26" s="337">
        <v>164</v>
      </c>
      <c r="J26" s="442">
        <v>6</v>
      </c>
      <c r="K26" s="443">
        <v>0</v>
      </c>
      <c r="L26" s="298">
        <v>4</v>
      </c>
    </row>
    <row r="27" spans="2:12" ht="15">
      <c r="B27" s="245" t="s">
        <v>337</v>
      </c>
      <c r="C27" s="245" t="s">
        <v>158</v>
      </c>
      <c r="D27" s="248">
        <v>379</v>
      </c>
      <c r="E27" s="246">
        <v>207879250</v>
      </c>
      <c r="F27" s="299">
        <v>49</v>
      </c>
      <c r="G27" s="246">
        <v>58</v>
      </c>
      <c r="H27" s="336">
        <v>151</v>
      </c>
      <c r="I27" s="337">
        <v>119</v>
      </c>
      <c r="J27" s="442">
        <v>8</v>
      </c>
      <c r="K27" s="443">
        <v>4</v>
      </c>
      <c r="L27" s="298">
        <v>3</v>
      </c>
    </row>
    <row r="28" spans="2:12" ht="15">
      <c r="B28" s="247" t="s">
        <v>338</v>
      </c>
      <c r="C28" s="247" t="s">
        <v>159</v>
      </c>
      <c r="D28" s="248">
        <v>464</v>
      </c>
      <c r="E28" s="246">
        <v>566410000</v>
      </c>
      <c r="F28" s="299">
        <v>49</v>
      </c>
      <c r="G28" s="246">
        <v>79</v>
      </c>
      <c r="H28" s="336">
        <v>104</v>
      </c>
      <c r="I28" s="337">
        <v>18</v>
      </c>
      <c r="J28" s="442">
        <v>9</v>
      </c>
      <c r="K28" s="443">
        <v>1</v>
      </c>
      <c r="L28" s="298">
        <v>2</v>
      </c>
    </row>
    <row r="29" spans="2:12" ht="15">
      <c r="B29" s="245" t="s">
        <v>339</v>
      </c>
      <c r="C29" s="245" t="s">
        <v>160</v>
      </c>
      <c r="D29" s="248">
        <v>97</v>
      </c>
      <c r="E29" s="246">
        <v>67307000</v>
      </c>
      <c r="F29" s="299">
        <v>11</v>
      </c>
      <c r="G29" s="246">
        <v>11</v>
      </c>
      <c r="H29" s="336">
        <v>27</v>
      </c>
      <c r="I29" s="337">
        <v>31</v>
      </c>
      <c r="J29" s="442">
        <v>7</v>
      </c>
      <c r="K29" s="443">
        <v>1</v>
      </c>
      <c r="L29" s="298">
        <v>3</v>
      </c>
    </row>
    <row r="30" spans="2:12" ht="15">
      <c r="B30" s="247" t="s">
        <v>340</v>
      </c>
      <c r="C30" s="247" t="s">
        <v>161</v>
      </c>
      <c r="D30" s="248">
        <v>125</v>
      </c>
      <c r="E30" s="246">
        <v>110025000</v>
      </c>
      <c r="F30" s="299">
        <v>14</v>
      </c>
      <c r="G30" s="246">
        <v>17</v>
      </c>
      <c r="H30" s="336">
        <v>28</v>
      </c>
      <c r="I30" s="337">
        <v>24</v>
      </c>
      <c r="J30" s="442">
        <v>4</v>
      </c>
      <c r="K30" s="443">
        <v>2</v>
      </c>
      <c r="L30" s="298">
        <v>10</v>
      </c>
    </row>
    <row r="31" spans="2:12" ht="15">
      <c r="B31" s="245" t="s">
        <v>341</v>
      </c>
      <c r="C31" s="245"/>
      <c r="D31" s="248">
        <v>53</v>
      </c>
      <c r="E31" s="246">
        <v>36965000</v>
      </c>
      <c r="F31" s="299">
        <v>11</v>
      </c>
      <c r="G31" s="246">
        <v>7</v>
      </c>
      <c r="H31" s="336">
        <v>24</v>
      </c>
      <c r="I31" s="337">
        <v>33</v>
      </c>
      <c r="J31" s="442">
        <v>3</v>
      </c>
      <c r="K31" s="443">
        <v>0</v>
      </c>
      <c r="L31" s="298">
        <v>1</v>
      </c>
    </row>
    <row r="32" spans="2:12" ht="15">
      <c r="B32" s="247" t="s">
        <v>342</v>
      </c>
      <c r="C32" s="247" t="s">
        <v>163</v>
      </c>
      <c r="D32" s="248">
        <v>129</v>
      </c>
      <c r="E32" s="246">
        <v>70660000</v>
      </c>
      <c r="F32" s="299">
        <v>12</v>
      </c>
      <c r="G32" s="246">
        <v>21</v>
      </c>
      <c r="H32" s="336">
        <v>43</v>
      </c>
      <c r="I32" s="337">
        <v>31</v>
      </c>
      <c r="J32" s="442">
        <v>6</v>
      </c>
      <c r="K32" s="443">
        <v>2</v>
      </c>
      <c r="L32" s="298">
        <v>7</v>
      </c>
    </row>
    <row r="33" spans="2:12" ht="15">
      <c r="B33" s="245" t="s">
        <v>343</v>
      </c>
      <c r="C33" s="245" t="s">
        <v>164</v>
      </c>
      <c r="D33" s="248">
        <v>236</v>
      </c>
      <c r="E33" s="246">
        <v>90719625</v>
      </c>
      <c r="F33" s="299">
        <v>47</v>
      </c>
      <c r="G33" s="246">
        <v>71</v>
      </c>
      <c r="H33" s="336">
        <v>140</v>
      </c>
      <c r="I33" s="337">
        <v>125</v>
      </c>
      <c r="J33" s="442">
        <v>7</v>
      </c>
      <c r="K33" s="443">
        <v>0</v>
      </c>
      <c r="L33" s="298">
        <v>3</v>
      </c>
    </row>
    <row r="34" spans="2:12" ht="15">
      <c r="B34" s="247" t="s">
        <v>344</v>
      </c>
      <c r="C34" s="247" t="s">
        <v>165</v>
      </c>
      <c r="D34" s="248">
        <v>1051</v>
      </c>
      <c r="E34" s="246">
        <v>1126495000</v>
      </c>
      <c r="F34" s="299">
        <v>115</v>
      </c>
      <c r="G34" s="246">
        <v>130</v>
      </c>
      <c r="H34" s="336">
        <v>127</v>
      </c>
      <c r="I34" s="337">
        <v>74</v>
      </c>
      <c r="J34" s="442">
        <v>16</v>
      </c>
      <c r="K34" s="443">
        <v>2</v>
      </c>
      <c r="L34" s="298">
        <v>0</v>
      </c>
    </row>
    <row r="35" spans="2:12" ht="15">
      <c r="B35" s="245" t="s">
        <v>345</v>
      </c>
      <c r="C35" s="245" t="s">
        <v>166</v>
      </c>
      <c r="D35" s="248">
        <v>50</v>
      </c>
      <c r="E35" s="246">
        <v>42980000</v>
      </c>
      <c r="F35" s="299">
        <v>4</v>
      </c>
      <c r="G35" s="246">
        <v>15</v>
      </c>
      <c r="H35" s="336">
        <v>9</v>
      </c>
      <c r="I35" s="337">
        <v>27</v>
      </c>
      <c r="J35" s="442">
        <v>6</v>
      </c>
      <c r="K35" s="443">
        <v>0</v>
      </c>
      <c r="L35" s="298">
        <v>0</v>
      </c>
    </row>
    <row r="36" spans="2:12" ht="15">
      <c r="B36" s="247" t="s">
        <v>346</v>
      </c>
      <c r="C36" s="247" t="s">
        <v>167</v>
      </c>
      <c r="D36" s="248">
        <v>7</v>
      </c>
      <c r="E36" s="246">
        <v>2130000</v>
      </c>
      <c r="F36" s="299">
        <v>2</v>
      </c>
      <c r="G36" s="246">
        <v>1</v>
      </c>
      <c r="H36" s="336">
        <v>8</v>
      </c>
      <c r="I36" s="337">
        <v>12</v>
      </c>
      <c r="J36" s="442">
        <v>2</v>
      </c>
      <c r="K36" s="443">
        <v>0</v>
      </c>
      <c r="L36" s="298">
        <v>1</v>
      </c>
    </row>
    <row r="37" spans="2:12" ht="15">
      <c r="B37" s="245" t="s">
        <v>347</v>
      </c>
      <c r="C37" s="245" t="s">
        <v>168</v>
      </c>
      <c r="D37" s="248">
        <v>28</v>
      </c>
      <c r="E37" s="246">
        <v>14800000</v>
      </c>
      <c r="F37" s="299">
        <v>1</v>
      </c>
      <c r="G37" s="246">
        <v>1</v>
      </c>
      <c r="H37" s="336">
        <v>13</v>
      </c>
      <c r="I37" s="337">
        <v>6</v>
      </c>
      <c r="J37" s="442">
        <v>2</v>
      </c>
      <c r="K37" s="443">
        <v>2</v>
      </c>
      <c r="L37" s="298">
        <v>0</v>
      </c>
    </row>
    <row r="38" spans="2:12" ht="15">
      <c r="B38" s="247" t="s">
        <v>348</v>
      </c>
      <c r="C38" s="247" t="s">
        <v>169</v>
      </c>
      <c r="D38" s="248">
        <v>549</v>
      </c>
      <c r="E38" s="246">
        <v>508473000</v>
      </c>
      <c r="F38" s="299">
        <v>62</v>
      </c>
      <c r="G38" s="246">
        <v>84</v>
      </c>
      <c r="H38" s="336">
        <v>106</v>
      </c>
      <c r="I38" s="337">
        <v>205</v>
      </c>
      <c r="J38" s="442">
        <v>11</v>
      </c>
      <c r="K38" s="443">
        <v>2</v>
      </c>
      <c r="L38" s="298">
        <v>1</v>
      </c>
    </row>
    <row r="39" spans="2:12" ht="15">
      <c r="B39" s="245" t="s">
        <v>349</v>
      </c>
      <c r="C39" s="245" t="s">
        <v>170</v>
      </c>
      <c r="D39" s="248">
        <v>138</v>
      </c>
      <c r="E39" s="246">
        <v>47710000</v>
      </c>
      <c r="F39" s="299">
        <v>11</v>
      </c>
      <c r="G39" s="246">
        <v>13</v>
      </c>
      <c r="H39" s="336">
        <v>28</v>
      </c>
      <c r="I39" s="337">
        <v>44</v>
      </c>
      <c r="J39" s="442">
        <v>6</v>
      </c>
      <c r="K39" s="443">
        <v>2</v>
      </c>
      <c r="L39" s="298">
        <v>4</v>
      </c>
    </row>
    <row r="40" spans="1:12" ht="15">
      <c r="A40" s="405"/>
      <c r="B40" s="247" t="s">
        <v>350</v>
      </c>
      <c r="C40" s="247" t="s">
        <v>280</v>
      </c>
      <c r="D40" s="248">
        <v>1014</v>
      </c>
      <c r="E40" s="246">
        <v>996665000</v>
      </c>
      <c r="F40" s="299">
        <v>97</v>
      </c>
      <c r="G40" s="246">
        <v>149</v>
      </c>
      <c r="H40" s="336">
        <v>160</v>
      </c>
      <c r="I40" s="337">
        <v>113</v>
      </c>
      <c r="J40" s="442">
        <v>8</v>
      </c>
      <c r="K40" s="443">
        <v>3</v>
      </c>
      <c r="L40" s="298">
        <v>3</v>
      </c>
    </row>
    <row r="41" spans="2:12" ht="15">
      <c r="B41" s="245" t="s">
        <v>351</v>
      </c>
      <c r="C41" s="245" t="s">
        <v>171</v>
      </c>
      <c r="D41" s="248">
        <v>17722</v>
      </c>
      <c r="E41" s="246">
        <v>10677810503</v>
      </c>
      <c r="F41" s="299">
        <v>2517</v>
      </c>
      <c r="G41" s="246">
        <v>3605</v>
      </c>
      <c r="H41" s="336">
        <v>3652</v>
      </c>
      <c r="I41" s="337">
        <v>2962</v>
      </c>
      <c r="J41" s="442">
        <v>22</v>
      </c>
      <c r="K41" s="443">
        <v>25</v>
      </c>
      <c r="L41" s="298">
        <v>18</v>
      </c>
    </row>
    <row r="42" spans="2:12" ht="15">
      <c r="B42" s="247" t="s">
        <v>352</v>
      </c>
      <c r="C42" s="247" t="s">
        <v>172</v>
      </c>
      <c r="D42" s="248">
        <v>2616</v>
      </c>
      <c r="E42" s="246">
        <v>1536723220</v>
      </c>
      <c r="F42" s="299">
        <v>314</v>
      </c>
      <c r="G42" s="246">
        <v>422</v>
      </c>
      <c r="H42" s="336">
        <v>377</v>
      </c>
      <c r="I42" s="337">
        <v>435</v>
      </c>
      <c r="J42" s="442">
        <v>24</v>
      </c>
      <c r="K42" s="443">
        <v>26</v>
      </c>
      <c r="L42" s="298">
        <v>16</v>
      </c>
    </row>
    <row r="43" spans="2:12" ht="15">
      <c r="B43" s="245" t="s">
        <v>353</v>
      </c>
      <c r="C43" s="245" t="s">
        <v>173</v>
      </c>
      <c r="D43" s="248">
        <v>23</v>
      </c>
      <c r="E43" s="246">
        <v>10160000</v>
      </c>
      <c r="F43" s="299">
        <v>1</v>
      </c>
      <c r="G43" s="246">
        <v>8</v>
      </c>
      <c r="H43" s="336">
        <v>13</v>
      </c>
      <c r="I43" s="337">
        <v>22</v>
      </c>
      <c r="J43" s="442">
        <v>1</v>
      </c>
      <c r="K43" s="443">
        <v>0</v>
      </c>
      <c r="L43" s="298">
        <v>2</v>
      </c>
    </row>
    <row r="44" spans="2:12" ht="15">
      <c r="B44" s="247" t="s">
        <v>354</v>
      </c>
      <c r="C44" s="247" t="s">
        <v>174</v>
      </c>
      <c r="D44" s="248">
        <v>61</v>
      </c>
      <c r="E44" s="246">
        <v>51290000</v>
      </c>
      <c r="F44" s="299">
        <v>8</v>
      </c>
      <c r="G44" s="246">
        <v>10</v>
      </c>
      <c r="H44" s="336">
        <v>13</v>
      </c>
      <c r="I44" s="337">
        <v>40</v>
      </c>
      <c r="J44" s="442">
        <v>9</v>
      </c>
      <c r="K44" s="443">
        <v>3</v>
      </c>
      <c r="L44" s="298">
        <v>5</v>
      </c>
    </row>
    <row r="45" spans="2:12" ht="15">
      <c r="B45" s="245" t="s">
        <v>355</v>
      </c>
      <c r="C45" s="245" t="s">
        <v>175</v>
      </c>
      <c r="D45" s="248">
        <v>581</v>
      </c>
      <c r="E45" s="246">
        <v>364435900</v>
      </c>
      <c r="F45" s="299">
        <v>105</v>
      </c>
      <c r="G45" s="246">
        <v>95</v>
      </c>
      <c r="H45" s="336">
        <v>143</v>
      </c>
      <c r="I45" s="337">
        <v>135</v>
      </c>
      <c r="J45" s="442">
        <v>4</v>
      </c>
      <c r="K45" s="443">
        <v>4</v>
      </c>
      <c r="L45" s="298">
        <v>3</v>
      </c>
    </row>
    <row r="46" spans="2:12" ht="15">
      <c r="B46" s="247" t="s">
        <v>356</v>
      </c>
      <c r="C46" s="247" t="s">
        <v>176</v>
      </c>
      <c r="D46" s="248">
        <v>90</v>
      </c>
      <c r="E46" s="246">
        <v>44115000</v>
      </c>
      <c r="F46" s="299">
        <v>9</v>
      </c>
      <c r="G46" s="246">
        <v>14</v>
      </c>
      <c r="H46" s="336">
        <v>23</v>
      </c>
      <c r="I46" s="337">
        <v>38</v>
      </c>
      <c r="J46" s="442">
        <v>2</v>
      </c>
      <c r="K46" s="443">
        <v>2</v>
      </c>
      <c r="L46" s="298">
        <v>1</v>
      </c>
    </row>
    <row r="47" spans="2:12" ht="15">
      <c r="B47" s="245" t="s">
        <v>357</v>
      </c>
      <c r="C47" s="245" t="s">
        <v>177</v>
      </c>
      <c r="D47" s="248">
        <v>30</v>
      </c>
      <c r="E47" s="246">
        <v>37875000</v>
      </c>
      <c r="F47" s="299">
        <v>9</v>
      </c>
      <c r="G47" s="246">
        <v>6</v>
      </c>
      <c r="H47" s="336">
        <v>11</v>
      </c>
      <c r="I47" s="337">
        <v>34</v>
      </c>
      <c r="J47" s="442">
        <v>0</v>
      </c>
      <c r="K47" s="443">
        <v>1</v>
      </c>
      <c r="L47" s="298">
        <v>0</v>
      </c>
    </row>
    <row r="48" spans="2:12" ht="15">
      <c r="B48" s="247" t="s">
        <v>358</v>
      </c>
      <c r="C48" s="247" t="s">
        <v>178</v>
      </c>
      <c r="D48" s="248">
        <v>934</v>
      </c>
      <c r="E48" s="246">
        <v>574444709</v>
      </c>
      <c r="F48" s="299">
        <v>84</v>
      </c>
      <c r="G48" s="246">
        <v>128</v>
      </c>
      <c r="H48" s="336">
        <v>230</v>
      </c>
      <c r="I48" s="337">
        <v>86</v>
      </c>
      <c r="J48" s="442">
        <v>10</v>
      </c>
      <c r="K48" s="443">
        <v>4</v>
      </c>
      <c r="L48" s="298">
        <v>6</v>
      </c>
    </row>
    <row r="49" spans="2:12" ht="15">
      <c r="B49" s="245" t="s">
        <v>359</v>
      </c>
      <c r="C49" s="245" t="s">
        <v>179</v>
      </c>
      <c r="D49" s="248">
        <v>895</v>
      </c>
      <c r="E49" s="246">
        <v>821060625</v>
      </c>
      <c r="F49" s="299">
        <v>99</v>
      </c>
      <c r="G49" s="246">
        <v>101</v>
      </c>
      <c r="H49" s="336">
        <v>194</v>
      </c>
      <c r="I49" s="337">
        <v>155</v>
      </c>
      <c r="J49" s="442">
        <v>31</v>
      </c>
      <c r="K49" s="443">
        <v>5</v>
      </c>
      <c r="L49" s="298">
        <v>15</v>
      </c>
    </row>
    <row r="50" spans="2:12" ht="15">
      <c r="B50" s="247" t="s">
        <v>360</v>
      </c>
      <c r="C50" s="247" t="s">
        <v>180</v>
      </c>
      <c r="D50" s="248">
        <v>81</v>
      </c>
      <c r="E50" s="246">
        <v>76475000</v>
      </c>
      <c r="F50" s="299">
        <v>12</v>
      </c>
      <c r="G50" s="246">
        <v>18</v>
      </c>
      <c r="H50" s="336">
        <v>40</v>
      </c>
      <c r="I50" s="337">
        <v>43</v>
      </c>
      <c r="J50" s="442">
        <v>4</v>
      </c>
      <c r="K50" s="443">
        <v>2</v>
      </c>
      <c r="L50" s="298">
        <v>2</v>
      </c>
    </row>
    <row r="51" spans="2:12" ht="15">
      <c r="B51" s="245" t="s">
        <v>361</v>
      </c>
      <c r="C51" s="245" t="s">
        <v>181</v>
      </c>
      <c r="D51" s="248">
        <v>179</v>
      </c>
      <c r="E51" s="246">
        <v>133680000</v>
      </c>
      <c r="F51" s="299">
        <v>23</v>
      </c>
      <c r="G51" s="246">
        <v>31</v>
      </c>
      <c r="H51" s="336">
        <v>65</v>
      </c>
      <c r="I51" s="337">
        <v>19</v>
      </c>
      <c r="J51" s="442">
        <v>6</v>
      </c>
      <c r="K51" s="443">
        <v>1</v>
      </c>
      <c r="L51" s="298">
        <v>2</v>
      </c>
    </row>
    <row r="52" spans="2:12" ht="15">
      <c r="B52" s="247" t="s">
        <v>362</v>
      </c>
      <c r="C52" s="247" t="s">
        <v>182</v>
      </c>
      <c r="D52" s="248">
        <v>323</v>
      </c>
      <c r="E52" s="246">
        <v>182912500</v>
      </c>
      <c r="F52" s="299">
        <v>24</v>
      </c>
      <c r="G52" s="246">
        <v>38</v>
      </c>
      <c r="H52" s="336">
        <v>106</v>
      </c>
      <c r="I52" s="337">
        <v>149</v>
      </c>
      <c r="J52" s="442">
        <v>11</v>
      </c>
      <c r="K52" s="443">
        <v>3</v>
      </c>
      <c r="L52" s="298">
        <v>3</v>
      </c>
    </row>
    <row r="53" spans="2:12" ht="15">
      <c r="B53" s="245" t="s">
        <v>363</v>
      </c>
      <c r="C53" s="245" t="s">
        <v>183</v>
      </c>
      <c r="D53" s="248">
        <v>248</v>
      </c>
      <c r="E53" s="246">
        <v>279623900</v>
      </c>
      <c r="F53" s="299">
        <v>24</v>
      </c>
      <c r="G53" s="246">
        <v>28</v>
      </c>
      <c r="H53" s="336">
        <v>58</v>
      </c>
      <c r="I53" s="337">
        <v>38</v>
      </c>
      <c r="J53" s="442">
        <v>5</v>
      </c>
      <c r="K53" s="443">
        <v>4</v>
      </c>
      <c r="L53" s="298">
        <v>1</v>
      </c>
    </row>
    <row r="54" spans="2:12" ht="15">
      <c r="B54" s="247" t="s">
        <v>364</v>
      </c>
      <c r="C54" s="247" t="s">
        <v>184</v>
      </c>
      <c r="D54" s="248">
        <v>270</v>
      </c>
      <c r="E54" s="246">
        <v>498960000</v>
      </c>
      <c r="F54" s="299">
        <v>17</v>
      </c>
      <c r="G54" s="246">
        <v>13</v>
      </c>
      <c r="H54" s="336">
        <v>31</v>
      </c>
      <c r="I54" s="337">
        <v>24</v>
      </c>
      <c r="J54" s="442">
        <v>12</v>
      </c>
      <c r="K54" s="443">
        <v>1</v>
      </c>
      <c r="L54" s="298">
        <v>4</v>
      </c>
    </row>
    <row r="55" spans="2:12" ht="15">
      <c r="B55" s="245" t="s">
        <v>365</v>
      </c>
      <c r="C55" s="245" t="s">
        <v>185</v>
      </c>
      <c r="D55" s="248">
        <v>628</v>
      </c>
      <c r="E55" s="246">
        <v>461350420</v>
      </c>
      <c r="F55" s="299">
        <v>51</v>
      </c>
      <c r="G55" s="246">
        <v>71</v>
      </c>
      <c r="H55" s="336">
        <v>184</v>
      </c>
      <c r="I55" s="337">
        <v>115</v>
      </c>
      <c r="J55" s="442">
        <v>7</v>
      </c>
      <c r="K55" s="443">
        <v>2</v>
      </c>
      <c r="L55" s="298">
        <v>1</v>
      </c>
    </row>
    <row r="56" spans="2:12" ht="15">
      <c r="B56" s="247" t="s">
        <v>366</v>
      </c>
      <c r="C56" s="247" t="s">
        <v>186</v>
      </c>
      <c r="D56" s="248">
        <v>35</v>
      </c>
      <c r="E56" s="246">
        <v>64750000</v>
      </c>
      <c r="F56" s="299">
        <v>7</v>
      </c>
      <c r="G56" s="246">
        <v>8</v>
      </c>
      <c r="H56" s="336">
        <v>11</v>
      </c>
      <c r="I56" s="337">
        <v>7</v>
      </c>
      <c r="J56" s="442">
        <v>2</v>
      </c>
      <c r="K56" s="443">
        <v>2</v>
      </c>
      <c r="L56" s="298">
        <v>0</v>
      </c>
    </row>
    <row r="57" spans="2:12" ht="15">
      <c r="B57" s="245" t="s">
        <v>367</v>
      </c>
      <c r="C57" s="245" t="s">
        <v>187</v>
      </c>
      <c r="D57" s="248">
        <v>134</v>
      </c>
      <c r="E57" s="246">
        <v>128597000</v>
      </c>
      <c r="F57" s="299">
        <v>10</v>
      </c>
      <c r="G57" s="246">
        <v>12</v>
      </c>
      <c r="H57" s="336">
        <v>23</v>
      </c>
      <c r="I57" s="337">
        <v>14</v>
      </c>
      <c r="J57" s="442">
        <v>11</v>
      </c>
      <c r="K57" s="443">
        <v>1</v>
      </c>
      <c r="L57" s="298">
        <v>8</v>
      </c>
    </row>
    <row r="58" spans="2:12" ht="15">
      <c r="B58" s="247" t="s">
        <v>368</v>
      </c>
      <c r="C58" s="247" t="s">
        <v>188</v>
      </c>
      <c r="D58" s="248">
        <v>66</v>
      </c>
      <c r="E58" s="246">
        <v>92635000</v>
      </c>
      <c r="F58" s="299">
        <v>9</v>
      </c>
      <c r="G58" s="246">
        <v>11</v>
      </c>
      <c r="H58" s="336">
        <v>13</v>
      </c>
      <c r="I58" s="337">
        <v>8</v>
      </c>
      <c r="J58" s="442">
        <v>1</v>
      </c>
      <c r="K58" s="443">
        <v>0</v>
      </c>
      <c r="L58" s="298">
        <v>1</v>
      </c>
    </row>
    <row r="59" spans="2:12" ht="15">
      <c r="B59" s="245" t="s">
        <v>369</v>
      </c>
      <c r="C59" s="245" t="s">
        <v>189</v>
      </c>
      <c r="D59" s="248">
        <v>100</v>
      </c>
      <c r="E59" s="246">
        <v>73252400</v>
      </c>
      <c r="F59" s="299">
        <v>12</v>
      </c>
      <c r="G59" s="246">
        <v>19</v>
      </c>
      <c r="H59" s="336">
        <v>33</v>
      </c>
      <c r="I59" s="337">
        <v>56</v>
      </c>
      <c r="J59" s="442">
        <v>7</v>
      </c>
      <c r="K59" s="443">
        <v>0</v>
      </c>
      <c r="L59" s="298">
        <v>0</v>
      </c>
    </row>
    <row r="60" spans="2:12" ht="15">
      <c r="B60" s="247" t="s">
        <v>370</v>
      </c>
      <c r="C60" s="247" t="s">
        <v>190</v>
      </c>
      <c r="D60" s="248">
        <v>58</v>
      </c>
      <c r="E60" s="246">
        <v>50135000</v>
      </c>
      <c r="F60" s="299">
        <v>6</v>
      </c>
      <c r="G60" s="246">
        <v>11</v>
      </c>
      <c r="H60" s="336">
        <v>20</v>
      </c>
      <c r="I60" s="337">
        <v>23</v>
      </c>
      <c r="J60" s="442">
        <v>6</v>
      </c>
      <c r="K60" s="443">
        <v>0</v>
      </c>
      <c r="L60" s="298">
        <v>4</v>
      </c>
    </row>
    <row r="61" spans="2:12" ht="15">
      <c r="B61" s="245" t="s">
        <v>371</v>
      </c>
      <c r="C61" s="245" t="s">
        <v>191</v>
      </c>
      <c r="D61" s="248">
        <v>337</v>
      </c>
      <c r="E61" s="246">
        <v>172755000</v>
      </c>
      <c r="F61" s="299">
        <v>27</v>
      </c>
      <c r="G61" s="246">
        <v>38</v>
      </c>
      <c r="H61" s="336">
        <v>88</v>
      </c>
      <c r="I61" s="337">
        <v>72</v>
      </c>
      <c r="J61" s="442">
        <v>5</v>
      </c>
      <c r="K61" s="443">
        <v>0</v>
      </c>
      <c r="L61" s="298">
        <v>3</v>
      </c>
    </row>
    <row r="62" spans="2:12" ht="15">
      <c r="B62" s="247" t="s">
        <v>372</v>
      </c>
      <c r="C62" s="247" t="s">
        <v>192</v>
      </c>
      <c r="D62" s="248">
        <v>326</v>
      </c>
      <c r="E62" s="246">
        <v>173085500</v>
      </c>
      <c r="F62" s="299">
        <v>32</v>
      </c>
      <c r="G62" s="246">
        <v>51</v>
      </c>
      <c r="H62" s="336">
        <v>87</v>
      </c>
      <c r="I62" s="337">
        <v>66</v>
      </c>
      <c r="J62" s="442">
        <v>5</v>
      </c>
      <c r="K62" s="443">
        <v>2</v>
      </c>
      <c r="L62" s="298">
        <v>2</v>
      </c>
    </row>
    <row r="63" spans="2:12" ht="15">
      <c r="B63" s="245" t="s">
        <v>373</v>
      </c>
      <c r="C63" s="245" t="s">
        <v>193</v>
      </c>
      <c r="D63" s="248">
        <v>38</v>
      </c>
      <c r="E63" s="246">
        <v>49810000</v>
      </c>
      <c r="F63" s="299">
        <v>7</v>
      </c>
      <c r="G63" s="246">
        <v>3</v>
      </c>
      <c r="H63" s="336">
        <v>11</v>
      </c>
      <c r="I63" s="337">
        <v>6</v>
      </c>
      <c r="J63" s="442">
        <v>3</v>
      </c>
      <c r="K63" s="443">
        <v>0</v>
      </c>
      <c r="L63" s="298">
        <v>1</v>
      </c>
    </row>
    <row r="64" spans="2:12" ht="15">
      <c r="B64" s="247" t="s">
        <v>374</v>
      </c>
      <c r="C64" s="247" t="s">
        <v>194</v>
      </c>
      <c r="D64" s="248">
        <v>27</v>
      </c>
      <c r="E64" s="246">
        <v>31200000</v>
      </c>
      <c r="F64" s="299">
        <v>4</v>
      </c>
      <c r="G64" s="246">
        <v>5</v>
      </c>
      <c r="H64" s="336">
        <v>10</v>
      </c>
      <c r="I64" s="337">
        <v>45</v>
      </c>
      <c r="J64" s="442">
        <v>8</v>
      </c>
      <c r="K64" s="443">
        <v>2</v>
      </c>
      <c r="L64" s="298">
        <v>1</v>
      </c>
    </row>
    <row r="65" spans="2:12" ht="15">
      <c r="B65" s="245" t="s">
        <v>375</v>
      </c>
      <c r="C65" s="245" t="s">
        <v>195</v>
      </c>
      <c r="D65" s="248">
        <v>141</v>
      </c>
      <c r="E65" s="246">
        <v>90915000</v>
      </c>
      <c r="F65" s="299">
        <v>15</v>
      </c>
      <c r="G65" s="246">
        <v>22</v>
      </c>
      <c r="H65" s="336">
        <v>18</v>
      </c>
      <c r="I65" s="337">
        <v>23</v>
      </c>
      <c r="J65" s="442">
        <v>1</v>
      </c>
      <c r="K65" s="443">
        <v>3</v>
      </c>
      <c r="L65" s="298">
        <v>3</v>
      </c>
    </row>
    <row r="66" spans="2:12" ht="15">
      <c r="B66" s="247" t="s">
        <v>376</v>
      </c>
      <c r="C66" s="247" t="s">
        <v>196</v>
      </c>
      <c r="D66" s="248">
        <v>369</v>
      </c>
      <c r="E66" s="246">
        <v>280881497</v>
      </c>
      <c r="F66" s="299">
        <v>37</v>
      </c>
      <c r="G66" s="246">
        <v>58</v>
      </c>
      <c r="H66" s="336">
        <v>152</v>
      </c>
      <c r="I66" s="337">
        <v>207</v>
      </c>
      <c r="J66" s="442">
        <v>0</v>
      </c>
      <c r="K66" s="443">
        <v>1</v>
      </c>
      <c r="L66" s="298">
        <v>3</v>
      </c>
    </row>
    <row r="67" spans="2:12" ht="15">
      <c r="B67" s="245" t="s">
        <v>377</v>
      </c>
      <c r="C67" s="245" t="s">
        <v>197</v>
      </c>
      <c r="D67" s="248">
        <v>78</v>
      </c>
      <c r="E67" s="246">
        <v>55415000</v>
      </c>
      <c r="F67" s="299">
        <v>10</v>
      </c>
      <c r="G67" s="246">
        <v>11</v>
      </c>
      <c r="H67" s="336">
        <v>29</v>
      </c>
      <c r="I67" s="337">
        <v>53</v>
      </c>
      <c r="J67" s="442">
        <v>4</v>
      </c>
      <c r="K67" s="443">
        <v>0</v>
      </c>
      <c r="L67" s="298">
        <v>3</v>
      </c>
    </row>
    <row r="68" spans="2:12" ht="15">
      <c r="B68" s="247" t="s">
        <v>378</v>
      </c>
      <c r="C68" s="247" t="s">
        <v>198</v>
      </c>
      <c r="D68" s="248">
        <v>217</v>
      </c>
      <c r="E68" s="246">
        <v>121906000</v>
      </c>
      <c r="F68" s="299">
        <v>20</v>
      </c>
      <c r="G68" s="246">
        <v>23</v>
      </c>
      <c r="H68" s="336">
        <v>41</v>
      </c>
      <c r="I68" s="337">
        <v>54</v>
      </c>
      <c r="J68" s="442">
        <v>2</v>
      </c>
      <c r="K68" s="443">
        <v>3</v>
      </c>
      <c r="L68" s="298">
        <v>5</v>
      </c>
    </row>
    <row r="69" spans="2:12" ht="15">
      <c r="B69" s="245" t="s">
        <v>379</v>
      </c>
      <c r="C69" s="245" t="s">
        <v>199</v>
      </c>
      <c r="D69" s="248">
        <v>13</v>
      </c>
      <c r="E69" s="246">
        <v>8300000</v>
      </c>
      <c r="F69" s="299">
        <v>4</v>
      </c>
      <c r="G69" s="246">
        <v>0</v>
      </c>
      <c r="H69" s="336">
        <v>6</v>
      </c>
      <c r="I69" s="337">
        <v>7</v>
      </c>
      <c r="J69" s="442">
        <v>1</v>
      </c>
      <c r="K69" s="443">
        <v>0</v>
      </c>
      <c r="L69" s="298">
        <v>0</v>
      </c>
    </row>
    <row r="70" spans="2:12" ht="15">
      <c r="B70" s="247" t="s">
        <v>380</v>
      </c>
      <c r="C70" s="247" t="s">
        <v>200</v>
      </c>
      <c r="D70" s="248">
        <v>563</v>
      </c>
      <c r="E70" s="246">
        <v>607770000</v>
      </c>
      <c r="F70" s="299">
        <v>51</v>
      </c>
      <c r="G70" s="246">
        <v>65</v>
      </c>
      <c r="H70" s="336">
        <v>101</v>
      </c>
      <c r="I70" s="337">
        <v>78</v>
      </c>
      <c r="J70" s="442">
        <v>10</v>
      </c>
      <c r="K70" s="443">
        <v>0</v>
      </c>
      <c r="L70" s="298">
        <v>4</v>
      </c>
    </row>
    <row r="71" spans="2:12" ht="15">
      <c r="B71" s="245" t="s">
        <v>381</v>
      </c>
      <c r="C71" s="245" t="s">
        <v>201</v>
      </c>
      <c r="D71" s="248">
        <v>83</v>
      </c>
      <c r="E71" s="246">
        <v>92120000</v>
      </c>
      <c r="F71" s="299">
        <v>4</v>
      </c>
      <c r="G71" s="246">
        <v>11</v>
      </c>
      <c r="H71" s="336">
        <v>51</v>
      </c>
      <c r="I71" s="337">
        <v>20</v>
      </c>
      <c r="J71" s="442">
        <v>5</v>
      </c>
      <c r="K71" s="443">
        <v>2</v>
      </c>
      <c r="L71" s="298">
        <v>2</v>
      </c>
    </row>
    <row r="72" spans="2:12" ht="15">
      <c r="B72" s="247" t="s">
        <v>382</v>
      </c>
      <c r="C72" s="247" t="s">
        <v>202</v>
      </c>
      <c r="D72" s="248">
        <v>212</v>
      </c>
      <c r="E72" s="246">
        <v>209001000</v>
      </c>
      <c r="F72" s="299">
        <v>18</v>
      </c>
      <c r="G72" s="246">
        <v>22</v>
      </c>
      <c r="H72" s="336">
        <v>76</v>
      </c>
      <c r="I72" s="337">
        <v>59</v>
      </c>
      <c r="J72" s="442">
        <v>0</v>
      </c>
      <c r="K72" s="443">
        <v>2</v>
      </c>
      <c r="L72" s="298">
        <v>2</v>
      </c>
    </row>
    <row r="73" spans="2:12" ht="15">
      <c r="B73" s="245" t="s">
        <v>383</v>
      </c>
      <c r="C73" s="245" t="s">
        <v>203</v>
      </c>
      <c r="D73" s="248">
        <v>70</v>
      </c>
      <c r="E73" s="246">
        <v>106980000</v>
      </c>
      <c r="F73" s="299">
        <v>9</v>
      </c>
      <c r="G73" s="246">
        <v>2</v>
      </c>
      <c r="H73" s="336">
        <v>28</v>
      </c>
      <c r="I73" s="337">
        <v>61</v>
      </c>
      <c r="J73" s="442">
        <v>6</v>
      </c>
      <c r="K73" s="443">
        <v>1</v>
      </c>
      <c r="L73" s="298">
        <v>3</v>
      </c>
    </row>
    <row r="74" spans="2:12" ht="15">
      <c r="B74" s="247" t="s">
        <v>384</v>
      </c>
      <c r="C74" s="247" t="s">
        <v>204</v>
      </c>
      <c r="D74" s="248">
        <v>70</v>
      </c>
      <c r="E74" s="246">
        <v>29160000</v>
      </c>
      <c r="F74" s="299">
        <v>10</v>
      </c>
      <c r="G74" s="246">
        <v>16</v>
      </c>
      <c r="H74" s="336">
        <v>49</v>
      </c>
      <c r="I74" s="337">
        <v>51</v>
      </c>
      <c r="J74" s="442">
        <v>6</v>
      </c>
      <c r="K74" s="443">
        <v>1</v>
      </c>
      <c r="L74" s="298">
        <v>0</v>
      </c>
    </row>
    <row r="75" spans="2:12" ht="15">
      <c r="B75" s="245" t="s">
        <v>385</v>
      </c>
      <c r="C75" s="245" t="s">
        <v>205</v>
      </c>
      <c r="D75" s="248">
        <v>151</v>
      </c>
      <c r="E75" s="246">
        <v>226890000</v>
      </c>
      <c r="F75" s="299">
        <v>10</v>
      </c>
      <c r="G75" s="246">
        <v>24</v>
      </c>
      <c r="H75" s="336">
        <v>23</v>
      </c>
      <c r="I75" s="337">
        <v>22</v>
      </c>
      <c r="J75" s="442">
        <v>2</v>
      </c>
      <c r="K75" s="443">
        <v>2</v>
      </c>
      <c r="L75" s="298">
        <v>2</v>
      </c>
    </row>
    <row r="76" spans="2:12" ht="15">
      <c r="B76" s="247" t="s">
        <v>386</v>
      </c>
      <c r="C76" s="247" t="s">
        <v>206</v>
      </c>
      <c r="D76" s="248">
        <v>4</v>
      </c>
      <c r="E76" s="246">
        <v>1170000</v>
      </c>
      <c r="F76" s="299">
        <v>1</v>
      </c>
      <c r="G76" s="246">
        <v>3</v>
      </c>
      <c r="H76" s="336">
        <v>5</v>
      </c>
      <c r="I76" s="337">
        <v>5</v>
      </c>
      <c r="J76" s="442">
        <v>1</v>
      </c>
      <c r="K76" s="443">
        <v>0</v>
      </c>
      <c r="L76" s="298">
        <v>0</v>
      </c>
    </row>
    <row r="77" spans="2:12" ht="15">
      <c r="B77" s="245" t="s">
        <v>387</v>
      </c>
      <c r="C77" s="245" t="s">
        <v>207</v>
      </c>
      <c r="D77" s="248">
        <v>57</v>
      </c>
      <c r="E77" s="246">
        <v>74185000</v>
      </c>
      <c r="F77" s="299">
        <v>4</v>
      </c>
      <c r="G77" s="246">
        <v>5</v>
      </c>
      <c r="H77" s="336">
        <v>38</v>
      </c>
      <c r="I77" s="337">
        <v>21</v>
      </c>
      <c r="J77" s="442">
        <v>0</v>
      </c>
      <c r="K77" s="443">
        <v>3</v>
      </c>
      <c r="L77" s="298">
        <v>2</v>
      </c>
    </row>
    <row r="78" spans="2:12" ht="15">
      <c r="B78" s="247" t="s">
        <v>388</v>
      </c>
      <c r="C78" s="247" t="s">
        <v>208</v>
      </c>
      <c r="D78" s="248">
        <v>28</v>
      </c>
      <c r="E78" s="246">
        <v>26100000</v>
      </c>
      <c r="F78" s="299">
        <v>7</v>
      </c>
      <c r="G78" s="246">
        <v>7</v>
      </c>
      <c r="H78" s="336">
        <v>8</v>
      </c>
      <c r="I78" s="337">
        <v>6</v>
      </c>
      <c r="J78" s="442">
        <v>0</v>
      </c>
      <c r="K78" s="443">
        <v>0</v>
      </c>
      <c r="L78" s="298">
        <v>1</v>
      </c>
    </row>
    <row r="79" spans="2:12" ht="15">
      <c r="B79" s="245" t="s">
        <v>389</v>
      </c>
      <c r="C79" s="245" t="s">
        <v>209</v>
      </c>
      <c r="D79" s="248">
        <v>158</v>
      </c>
      <c r="E79" s="246">
        <v>211400000</v>
      </c>
      <c r="F79" s="299">
        <v>23</v>
      </c>
      <c r="G79" s="246">
        <v>18</v>
      </c>
      <c r="H79" s="336">
        <v>27</v>
      </c>
      <c r="I79" s="337">
        <v>10</v>
      </c>
      <c r="J79" s="442">
        <v>2</v>
      </c>
      <c r="K79" s="443">
        <v>8</v>
      </c>
      <c r="L79" s="298">
        <v>1</v>
      </c>
    </row>
    <row r="80" spans="2:12" ht="15">
      <c r="B80" s="247" t="s">
        <v>390</v>
      </c>
      <c r="C80" s="247" t="s">
        <v>210</v>
      </c>
      <c r="D80" s="248">
        <v>121</v>
      </c>
      <c r="E80" s="246">
        <v>210850000</v>
      </c>
      <c r="F80" s="299">
        <v>13</v>
      </c>
      <c r="G80" s="246">
        <v>16</v>
      </c>
      <c r="H80" s="336">
        <v>13</v>
      </c>
      <c r="I80" s="337">
        <v>11</v>
      </c>
      <c r="J80" s="442">
        <v>2</v>
      </c>
      <c r="K80" s="443">
        <v>0</v>
      </c>
      <c r="L80" s="298">
        <v>1</v>
      </c>
    </row>
    <row r="81" spans="2:12" ht="15">
      <c r="B81" s="245" t="s">
        <v>391</v>
      </c>
      <c r="C81" s="245" t="s">
        <v>211</v>
      </c>
      <c r="D81" s="248">
        <v>14</v>
      </c>
      <c r="E81" s="246">
        <v>8950000</v>
      </c>
      <c r="F81" s="299">
        <v>3</v>
      </c>
      <c r="G81" s="246">
        <v>3</v>
      </c>
      <c r="H81" s="336">
        <v>12</v>
      </c>
      <c r="I81" s="337">
        <v>9</v>
      </c>
      <c r="J81" s="442">
        <v>3</v>
      </c>
      <c r="K81" s="443">
        <v>0</v>
      </c>
      <c r="L81" s="298">
        <v>1</v>
      </c>
    </row>
    <row r="82" spans="2:12" ht="15">
      <c r="B82" s="247" t="s">
        <v>392</v>
      </c>
      <c r="C82" s="247" t="s">
        <v>212</v>
      </c>
      <c r="D82" s="248">
        <v>4</v>
      </c>
      <c r="E82" s="246">
        <v>6500000</v>
      </c>
      <c r="F82" s="299">
        <v>1</v>
      </c>
      <c r="G82" s="246">
        <v>0</v>
      </c>
      <c r="H82" s="336">
        <v>5</v>
      </c>
      <c r="I82" s="337">
        <v>48</v>
      </c>
      <c r="J82" s="442">
        <v>0</v>
      </c>
      <c r="K82" s="443">
        <v>0</v>
      </c>
      <c r="L82" s="298">
        <v>0</v>
      </c>
    </row>
    <row r="83" spans="2:12" ht="15">
      <c r="B83" s="245" t="s">
        <v>393</v>
      </c>
      <c r="C83" s="245" t="s">
        <v>213</v>
      </c>
      <c r="D83" s="248">
        <v>33</v>
      </c>
      <c r="E83" s="246">
        <v>49110000</v>
      </c>
      <c r="F83" s="299">
        <v>3</v>
      </c>
      <c r="G83" s="246">
        <v>3</v>
      </c>
      <c r="H83" s="336">
        <v>23</v>
      </c>
      <c r="I83" s="337">
        <v>12</v>
      </c>
      <c r="J83" s="442">
        <v>0</v>
      </c>
      <c r="K83" s="443">
        <v>2</v>
      </c>
      <c r="L83" s="298">
        <v>3</v>
      </c>
    </row>
    <row r="84" spans="2:12" ht="15">
      <c r="B84" s="247" t="s">
        <v>394</v>
      </c>
      <c r="C84" s="247" t="s">
        <v>214</v>
      </c>
      <c r="D84" s="248">
        <v>177</v>
      </c>
      <c r="E84" s="246">
        <v>82865000</v>
      </c>
      <c r="F84" s="299">
        <v>16</v>
      </c>
      <c r="G84" s="246">
        <v>11</v>
      </c>
      <c r="H84" s="336">
        <v>25</v>
      </c>
      <c r="I84" s="337">
        <v>19</v>
      </c>
      <c r="J84" s="442">
        <v>0</v>
      </c>
      <c r="K84" s="443">
        <v>0</v>
      </c>
      <c r="L84" s="298">
        <v>1</v>
      </c>
    </row>
    <row r="85" spans="2:12" ht="15">
      <c r="B85" s="245" t="s">
        <v>395</v>
      </c>
      <c r="C85" s="245" t="s">
        <v>215</v>
      </c>
      <c r="D85" s="248">
        <v>38</v>
      </c>
      <c r="E85" s="246">
        <v>33465000</v>
      </c>
      <c r="F85" s="299">
        <v>8</v>
      </c>
      <c r="G85" s="246">
        <v>8</v>
      </c>
      <c r="H85" s="336">
        <v>9</v>
      </c>
      <c r="I85" s="337">
        <v>24</v>
      </c>
      <c r="J85" s="442">
        <v>1</v>
      </c>
      <c r="K85" s="443">
        <v>3</v>
      </c>
      <c r="L85" s="298">
        <v>5</v>
      </c>
    </row>
    <row r="86" spans="2:12" ht="15">
      <c r="B86" s="247" t="s">
        <v>396</v>
      </c>
      <c r="C86" s="247" t="s">
        <v>216</v>
      </c>
      <c r="D86" s="248">
        <v>42</v>
      </c>
      <c r="E86" s="246">
        <v>29700000</v>
      </c>
      <c r="F86" s="299">
        <v>6</v>
      </c>
      <c r="G86" s="246">
        <v>8</v>
      </c>
      <c r="H86" s="336">
        <v>7</v>
      </c>
      <c r="I86" s="337">
        <v>15</v>
      </c>
      <c r="J86" s="442">
        <v>1</v>
      </c>
      <c r="K86" s="443">
        <v>0</v>
      </c>
      <c r="L86" s="298">
        <v>0</v>
      </c>
    </row>
    <row r="87" spans="2:12" ht="15">
      <c r="B87" s="245" t="s">
        <v>397</v>
      </c>
      <c r="C87" s="245" t="s">
        <v>217</v>
      </c>
      <c r="D87" s="248">
        <v>71</v>
      </c>
      <c r="E87" s="246">
        <v>74040000</v>
      </c>
      <c r="F87" s="299">
        <v>10</v>
      </c>
      <c r="G87" s="246">
        <v>21</v>
      </c>
      <c r="H87" s="336">
        <v>27</v>
      </c>
      <c r="I87" s="337">
        <v>40</v>
      </c>
      <c r="J87" s="442">
        <v>7</v>
      </c>
      <c r="K87" s="443">
        <v>0</v>
      </c>
      <c r="L87" s="298">
        <v>0</v>
      </c>
    </row>
    <row r="88" spans="2:12" ht="15.75" thickBot="1">
      <c r="B88" s="249" t="s">
        <v>398</v>
      </c>
      <c r="C88" s="249" t="s">
        <v>218</v>
      </c>
      <c r="D88" s="444">
        <v>131</v>
      </c>
      <c r="E88" s="250">
        <v>82952000</v>
      </c>
      <c r="F88" s="299">
        <v>16</v>
      </c>
      <c r="G88" s="246">
        <v>17</v>
      </c>
      <c r="H88" s="445">
        <v>21</v>
      </c>
      <c r="I88" s="446">
        <v>23</v>
      </c>
      <c r="J88" s="447">
        <v>0</v>
      </c>
      <c r="K88" s="448">
        <v>0</v>
      </c>
      <c r="L88" s="449">
        <v>1</v>
      </c>
    </row>
    <row r="89" spans="2:12" ht="16.5" thickBot="1" thickTop="1">
      <c r="B89" s="251"/>
      <c r="C89" s="252" t="s">
        <v>219</v>
      </c>
      <c r="D89" s="253">
        <f>SUM(D8:D88)</f>
        <v>43187</v>
      </c>
      <c r="E89" s="253">
        <f aca="true" t="shared" si="0" ref="E89:L89">SUM(E8:E88)</f>
        <v>29400349113</v>
      </c>
      <c r="F89" s="253">
        <f t="shared" si="0"/>
        <v>5321</v>
      </c>
      <c r="G89" s="333">
        <f t="shared" si="0"/>
        <v>7280</v>
      </c>
      <c r="H89" s="333">
        <f t="shared" si="0"/>
        <v>8622</v>
      </c>
      <c r="I89" s="338">
        <f t="shared" si="0"/>
        <v>8271</v>
      </c>
      <c r="J89" s="338">
        <f t="shared" si="0"/>
        <v>601</v>
      </c>
      <c r="K89" s="253">
        <f t="shared" si="0"/>
        <v>222</v>
      </c>
      <c r="L89" s="297">
        <f t="shared" si="0"/>
        <v>290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9" t="s">
        <v>15</v>
      </c>
      <c r="C91" s="679"/>
      <c r="D91" s="679"/>
      <c r="E91" s="679"/>
      <c r="F91" s="679"/>
      <c r="G91" s="679"/>
      <c r="H91" s="679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0" t="s">
        <v>785</v>
      </c>
      <c r="B1" s="690"/>
      <c r="C1" s="690"/>
      <c r="D1" s="690"/>
    </row>
    <row r="2" spans="2:4" ht="15.75" customHeight="1">
      <c r="B2" s="689" t="s">
        <v>799</v>
      </c>
      <c r="C2" s="689"/>
      <c r="D2" s="689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79</v>
      </c>
    </row>
    <row r="6" spans="2:3" ht="16.5" customHeight="1">
      <c r="B6" s="170" t="s">
        <v>285</v>
      </c>
      <c r="C6" s="167">
        <v>34</v>
      </c>
    </row>
    <row r="7" spans="2:3" s="473" customFormat="1" ht="16.5" customHeight="1">
      <c r="B7" s="170" t="s">
        <v>287</v>
      </c>
      <c r="C7" s="167">
        <v>27</v>
      </c>
    </row>
    <row r="8" spans="2:3" s="473" customFormat="1" ht="16.5" customHeight="1">
      <c r="B8" s="170" t="s">
        <v>286</v>
      </c>
      <c r="C8" s="167">
        <v>5</v>
      </c>
    </row>
    <row r="9" spans="2:3" s="485" customFormat="1" ht="16.5" customHeight="1">
      <c r="B9" s="170" t="s">
        <v>750</v>
      </c>
      <c r="C9" s="167">
        <v>4</v>
      </c>
    </row>
    <row r="10" spans="2:3" s="491" customFormat="1" ht="16.5" customHeight="1">
      <c r="B10" s="170" t="s">
        <v>559</v>
      </c>
      <c r="C10" s="167">
        <v>4</v>
      </c>
    </row>
    <row r="11" spans="2:3" s="491" customFormat="1" ht="16.5" customHeight="1">
      <c r="B11" s="170" t="s">
        <v>636</v>
      </c>
      <c r="C11" s="167">
        <v>3</v>
      </c>
    </row>
    <row r="12" spans="2:3" s="508" customFormat="1" ht="16.5" customHeight="1">
      <c r="B12" s="170" t="s">
        <v>294</v>
      </c>
      <c r="C12" s="167">
        <v>3</v>
      </c>
    </row>
    <row r="13" spans="2:3" s="485" customFormat="1" ht="16.5" customHeight="1">
      <c r="B13" s="170" t="s">
        <v>817</v>
      </c>
      <c r="C13" s="167">
        <v>1</v>
      </c>
    </row>
    <row r="14" spans="2:3" s="514" customFormat="1" ht="16.5" customHeight="1">
      <c r="B14" s="170" t="s">
        <v>637</v>
      </c>
      <c r="C14" s="167">
        <v>1</v>
      </c>
    </row>
    <row r="15" spans="2:3" s="485" customFormat="1" ht="16.5" customHeight="1">
      <c r="B15" s="170" t="s">
        <v>818</v>
      </c>
      <c r="C15" s="167">
        <v>1</v>
      </c>
    </row>
    <row r="16" spans="2:3" s="473" customFormat="1" ht="16.5" customHeight="1" thickBot="1">
      <c r="B16" s="170" t="s">
        <v>638</v>
      </c>
      <c r="C16" s="167">
        <v>1</v>
      </c>
    </row>
    <row r="17" spans="1:4" ht="19.5" customHeight="1" thickBot="1">
      <c r="A17" s="425"/>
      <c r="B17" s="171" t="s">
        <v>25</v>
      </c>
      <c r="C17" s="172">
        <f>SUM(C5:C16)</f>
        <v>163</v>
      </c>
      <c r="D17" s="425"/>
    </row>
    <row r="18" spans="1:4" ht="15">
      <c r="A18" s="425"/>
      <c r="B18" s="176" t="s">
        <v>15</v>
      </c>
      <c r="C18" s="425"/>
      <c r="D18" s="425"/>
    </row>
    <row r="21" ht="15">
      <c r="A21" s="465"/>
    </row>
    <row r="22" ht="15">
      <c r="A22" s="465"/>
    </row>
    <row r="24" spans="1:4" ht="15.75">
      <c r="A24" s="691" t="s">
        <v>800</v>
      </c>
      <c r="B24" s="691"/>
      <c r="C24" s="691"/>
      <c r="D24" s="691"/>
    </row>
    <row r="25" spans="1:4" ht="15.75" thickBot="1">
      <c r="A25" s="492"/>
      <c r="B25" s="492"/>
      <c r="C25" s="492"/>
      <c r="D25" s="492"/>
    </row>
    <row r="26" spans="1:4" ht="19.5" thickBot="1">
      <c r="A26" s="492"/>
      <c r="B26" s="497" t="s">
        <v>288</v>
      </c>
      <c r="C26" s="174" t="s">
        <v>25</v>
      </c>
      <c r="D26" s="168"/>
    </row>
    <row r="27" spans="1:4" ht="15.75">
      <c r="A27" s="492"/>
      <c r="B27" s="498" t="s">
        <v>284</v>
      </c>
      <c r="C27" s="166">
        <v>264</v>
      </c>
      <c r="D27" s="492"/>
    </row>
    <row r="28" spans="1:4" ht="15.75">
      <c r="A28" s="492"/>
      <c r="B28" s="499" t="s">
        <v>287</v>
      </c>
      <c r="C28" s="167">
        <v>141</v>
      </c>
      <c r="D28" s="492"/>
    </row>
    <row r="29" spans="1:4" ht="15.75">
      <c r="A29" s="508"/>
      <c r="B29" s="499" t="s">
        <v>285</v>
      </c>
      <c r="C29" s="167">
        <v>110</v>
      </c>
      <c r="D29" s="492"/>
    </row>
    <row r="30" spans="1:4" ht="15.75">
      <c r="A30" s="508"/>
      <c r="B30" s="499" t="s">
        <v>286</v>
      </c>
      <c r="C30" s="167">
        <v>28</v>
      </c>
      <c r="D30" s="492"/>
    </row>
    <row r="31" spans="1:4" ht="15.75">
      <c r="A31" s="508"/>
      <c r="B31" s="499" t="s">
        <v>559</v>
      </c>
      <c r="C31" s="167">
        <v>14</v>
      </c>
      <c r="D31" s="492"/>
    </row>
    <row r="32" spans="1:4" ht="15.75">
      <c r="A32" s="508"/>
      <c r="B32" s="499" t="s">
        <v>294</v>
      </c>
      <c r="C32" s="167">
        <v>12</v>
      </c>
      <c r="D32" s="492"/>
    </row>
    <row r="33" spans="1:4" ht="15.75">
      <c r="A33" s="508"/>
      <c r="B33" s="499" t="s">
        <v>636</v>
      </c>
      <c r="C33" s="167">
        <v>11</v>
      </c>
      <c r="D33" s="492"/>
    </row>
    <row r="34" spans="1:4" ht="15.75">
      <c r="A34" s="508"/>
      <c r="B34" s="499" t="s">
        <v>638</v>
      </c>
      <c r="C34" s="167">
        <v>9</v>
      </c>
      <c r="D34" s="492"/>
    </row>
    <row r="35" spans="2:3" s="513" customFormat="1" ht="15.75">
      <c r="B35" s="499" t="s">
        <v>750</v>
      </c>
      <c r="C35" s="167">
        <v>5</v>
      </c>
    </row>
    <row r="36" spans="2:3" s="513" customFormat="1" ht="15.75">
      <c r="B36" s="499" t="s">
        <v>817</v>
      </c>
      <c r="C36" s="167">
        <v>1</v>
      </c>
    </row>
    <row r="37" spans="1:4" ht="15.75">
      <c r="A37" s="508"/>
      <c r="B37" s="499" t="s">
        <v>718</v>
      </c>
      <c r="C37" s="167">
        <v>1</v>
      </c>
      <c r="D37" s="492"/>
    </row>
    <row r="38" spans="2:3" s="514" customFormat="1" ht="15.75">
      <c r="B38" s="499" t="s">
        <v>637</v>
      </c>
      <c r="C38" s="167">
        <v>1</v>
      </c>
    </row>
    <row r="39" spans="2:3" s="514" customFormat="1" ht="15.75">
      <c r="B39" s="499" t="s">
        <v>622</v>
      </c>
      <c r="C39" s="167">
        <v>1</v>
      </c>
    </row>
    <row r="40" spans="1:4" ht="15.75">
      <c r="A40" s="508"/>
      <c r="B40" s="499" t="s">
        <v>818</v>
      </c>
      <c r="C40" s="167">
        <v>1</v>
      </c>
      <c r="D40" s="492"/>
    </row>
    <row r="41" spans="1:4" ht="15.75">
      <c r="A41" s="508"/>
      <c r="B41" s="499" t="s">
        <v>719</v>
      </c>
      <c r="C41" s="167">
        <v>1</v>
      </c>
      <c r="D41" s="492"/>
    </row>
    <row r="42" spans="1:4" ht="16.5" thickBot="1">
      <c r="A42" s="508"/>
      <c r="B42" s="499" t="s">
        <v>751</v>
      </c>
      <c r="C42" s="167">
        <v>1</v>
      </c>
      <c r="D42" s="492"/>
    </row>
    <row r="43" spans="1:4" ht="16.5" thickBot="1">
      <c r="A43" s="508"/>
      <c r="B43" s="500" t="s">
        <v>25</v>
      </c>
      <c r="C43" s="501">
        <f>SUM(C27:C42)</f>
        <v>601</v>
      </c>
      <c r="D43" s="492"/>
    </row>
    <row r="44" spans="1:4" ht="15">
      <c r="A44" s="508"/>
      <c r="B44" s="176" t="s">
        <v>15</v>
      </c>
      <c r="C44" s="492"/>
      <c r="D44" s="492"/>
    </row>
    <row r="46" ht="15">
      <c r="A46" s="488"/>
    </row>
  </sheetData>
  <sheetProtection/>
  <mergeCells count="3">
    <mergeCell ref="B2:D2"/>
    <mergeCell ref="A1:D1"/>
    <mergeCell ref="A24:D2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798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811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142</v>
      </c>
      <c r="C7" s="280">
        <v>1508</v>
      </c>
      <c r="D7" s="280">
        <v>1650</v>
      </c>
    </row>
    <row r="8" spans="1:5" s="196" customFormat="1" ht="27.75" customHeight="1">
      <c r="A8" s="279" t="s">
        <v>224</v>
      </c>
      <c r="B8" s="280">
        <v>97230000</v>
      </c>
      <c r="C8" s="280">
        <v>951356000</v>
      </c>
      <c r="D8" s="280">
        <v>1048586000</v>
      </c>
      <c r="E8" s="369"/>
    </row>
    <row r="9" spans="1:5" s="196" customFormat="1" ht="36" customHeight="1">
      <c r="A9" s="279" t="s">
        <v>225</v>
      </c>
      <c r="B9" s="280">
        <v>70434750</v>
      </c>
      <c r="C9" s="280">
        <v>748804950</v>
      </c>
      <c r="D9" s="280">
        <v>819239700</v>
      </c>
      <c r="E9" s="369"/>
    </row>
    <row r="10" spans="1:4" s="196" customFormat="1" ht="21" customHeight="1">
      <c r="A10" s="279" t="s">
        <v>432</v>
      </c>
      <c r="B10" s="512">
        <v>72.44</v>
      </c>
      <c r="C10" s="512">
        <v>78.71</v>
      </c>
      <c r="D10" s="512">
        <v>78.12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ht="15">
      <c r="A15" s="692" t="s">
        <v>801</v>
      </c>
      <c r="B15" s="692"/>
      <c r="C15" s="692"/>
      <c r="D15" s="692"/>
      <c r="E15" s="692"/>
      <c r="F15" s="692"/>
      <c r="G15" s="692"/>
    </row>
    <row r="16" spans="1:7" ht="15">
      <c r="A16" s="692"/>
      <c r="B16" s="692"/>
      <c r="C16" s="692"/>
      <c r="D16" s="692"/>
      <c r="E16" s="692"/>
      <c r="F16" s="692"/>
      <c r="G16" s="692"/>
    </row>
    <row r="17" spans="1:7" ht="15.75">
      <c r="A17" s="502"/>
      <c r="B17" s="502"/>
      <c r="C17" s="502"/>
      <c r="D17" s="502"/>
      <c r="E17" s="502"/>
      <c r="F17" s="502"/>
      <c r="G17" s="502"/>
    </row>
    <row r="18" spans="1:7" ht="15">
      <c r="A18" s="503"/>
      <c r="B18" s="257" t="s">
        <v>3</v>
      </c>
      <c r="C18" s="257" t="s">
        <v>6</v>
      </c>
      <c r="D18" s="360" t="s">
        <v>2</v>
      </c>
      <c r="E18" s="492"/>
      <c r="F18" s="492"/>
      <c r="G18" s="492"/>
    </row>
    <row r="19" spans="1:7" ht="15">
      <c r="A19" s="504" t="s">
        <v>9</v>
      </c>
      <c r="B19" s="280">
        <v>551</v>
      </c>
      <c r="C19" s="280">
        <v>5435</v>
      </c>
      <c r="D19" s="280">
        <v>5986</v>
      </c>
      <c r="E19" s="492"/>
      <c r="F19" s="492"/>
      <c r="G19" s="492"/>
    </row>
    <row r="20" spans="1:7" ht="30">
      <c r="A20" s="505" t="s">
        <v>224</v>
      </c>
      <c r="B20" s="280">
        <v>714966302</v>
      </c>
      <c r="C20" s="280">
        <v>3060106000</v>
      </c>
      <c r="D20" s="280">
        <v>3775072302</v>
      </c>
      <c r="E20" s="369"/>
      <c r="F20" s="492"/>
      <c r="G20" s="492"/>
    </row>
    <row r="21" spans="1:7" ht="45">
      <c r="A21" s="505" t="s">
        <v>225</v>
      </c>
      <c r="B21" s="280">
        <v>440228293</v>
      </c>
      <c r="C21" s="280">
        <v>2514715500</v>
      </c>
      <c r="D21" s="280">
        <v>2954943793</v>
      </c>
      <c r="E21" s="369"/>
      <c r="F21" s="492"/>
      <c r="G21" s="492"/>
    </row>
    <row r="22" spans="1:7" ht="15">
      <c r="A22" s="279" t="s">
        <v>704</v>
      </c>
      <c r="B22" s="512">
        <v>61.57</v>
      </c>
      <c r="C22" s="512">
        <v>82.16</v>
      </c>
      <c r="D22" s="512">
        <v>78.28</v>
      </c>
      <c r="E22" s="492"/>
      <c r="F22" s="492"/>
      <c r="G22" s="492"/>
    </row>
    <row r="23" spans="1:7" ht="15">
      <c r="A23" s="3" t="s">
        <v>15</v>
      </c>
      <c r="B23" s="3"/>
      <c r="C23" s="3"/>
      <c r="D23" s="3"/>
      <c r="E23" s="492"/>
      <c r="F23" s="492"/>
      <c r="G23" s="492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9" t="s">
        <v>785</v>
      </c>
      <c r="B1" s="699"/>
      <c r="C1" s="699"/>
      <c r="D1" s="699"/>
      <c r="E1" s="699"/>
      <c r="F1" s="699"/>
      <c r="G1" s="202"/>
    </row>
    <row r="2" spans="1:7" ht="15" customHeight="1">
      <c r="A2" s="700" t="s">
        <v>802</v>
      </c>
      <c r="B2" s="700"/>
      <c r="C2" s="700"/>
      <c r="D2" s="700"/>
      <c r="E2" s="700"/>
      <c r="F2" s="700"/>
      <c r="G2" s="165"/>
    </row>
    <row r="3" spans="1:7" ht="15" customHeight="1">
      <c r="A3" s="691"/>
      <c r="B3" s="691"/>
      <c r="C3" s="691"/>
      <c r="D3" s="691"/>
      <c r="E3" s="691"/>
      <c r="F3" s="691"/>
      <c r="G3" s="165"/>
    </row>
    <row r="4" spans="1:7" s="474" customFormat="1" ht="15" customHeight="1">
      <c r="A4" s="475"/>
      <c r="B4" s="475"/>
      <c r="C4" s="475"/>
      <c r="D4" s="475"/>
      <c r="E4" s="475"/>
      <c r="F4" s="475"/>
      <c r="G4" s="165"/>
    </row>
    <row r="5" spans="1:6" ht="15.75" customHeight="1">
      <c r="A5" s="1"/>
      <c r="B5" s="697" t="s">
        <v>118</v>
      </c>
      <c r="C5" s="697"/>
      <c r="D5" s="697"/>
      <c r="E5" s="697"/>
      <c r="F5" s="697"/>
    </row>
    <row r="6" spans="2:6" ht="45" customHeight="1">
      <c r="B6" s="695" t="s">
        <v>317</v>
      </c>
      <c r="C6" s="693" t="s">
        <v>226</v>
      </c>
      <c r="D6" s="695" t="s">
        <v>227</v>
      </c>
      <c r="E6" s="695" t="s">
        <v>228</v>
      </c>
      <c r="F6" s="695" t="s">
        <v>229</v>
      </c>
    </row>
    <row r="7" spans="2:6" ht="15" customHeight="1">
      <c r="B7" s="695"/>
      <c r="C7" s="698"/>
      <c r="D7" s="695"/>
      <c r="E7" s="696"/>
      <c r="F7" s="696"/>
    </row>
    <row r="8" spans="2:6" ht="17.25" customHeight="1" hidden="1">
      <c r="B8" s="695"/>
      <c r="C8" s="199"/>
      <c r="D8" s="695"/>
      <c r="E8" s="696"/>
      <c r="F8" s="696"/>
    </row>
    <row r="9" spans="2:6" ht="15">
      <c r="B9" s="194" t="s">
        <v>351</v>
      </c>
      <c r="C9" s="194" t="s">
        <v>171</v>
      </c>
      <c r="D9" s="194">
        <v>386</v>
      </c>
      <c r="E9" s="195">
        <v>578562657</v>
      </c>
      <c r="F9" s="195">
        <v>324099023</v>
      </c>
    </row>
    <row r="10" spans="2:6" ht="15">
      <c r="B10" s="194" t="s">
        <v>323</v>
      </c>
      <c r="C10" s="194" t="s">
        <v>144</v>
      </c>
      <c r="D10" s="194">
        <v>46</v>
      </c>
      <c r="E10" s="195">
        <v>17422500</v>
      </c>
      <c r="F10" s="195">
        <v>11879225</v>
      </c>
    </row>
    <row r="11" spans="1:6" ht="15">
      <c r="A11" s="513"/>
      <c r="B11" s="194" t="s">
        <v>352</v>
      </c>
      <c r="C11" s="194" t="s">
        <v>172</v>
      </c>
      <c r="D11" s="194">
        <v>26</v>
      </c>
      <c r="E11" s="195">
        <v>18686000</v>
      </c>
      <c r="F11" s="195">
        <v>16654500</v>
      </c>
    </row>
    <row r="12" spans="1:6" s="509" customFormat="1" ht="15">
      <c r="A12" s="513"/>
      <c r="B12" s="194" t="s">
        <v>324</v>
      </c>
      <c r="C12" s="194" t="s">
        <v>145</v>
      </c>
      <c r="D12" s="194">
        <v>23</v>
      </c>
      <c r="E12" s="195">
        <v>4800000</v>
      </c>
      <c r="F12" s="195">
        <v>3939900</v>
      </c>
    </row>
    <row r="13" spans="1:6" s="509" customFormat="1" ht="15">
      <c r="A13" s="513"/>
      <c r="B13" s="194" t="s">
        <v>333</v>
      </c>
      <c r="C13" s="194" t="s">
        <v>154</v>
      </c>
      <c r="D13" s="194">
        <v>14</v>
      </c>
      <c r="E13" s="195">
        <v>2250000</v>
      </c>
      <c r="F13" s="195">
        <v>1372000</v>
      </c>
    </row>
    <row r="14" spans="1:6" s="509" customFormat="1" ht="15">
      <c r="A14" s="513"/>
      <c r="B14" s="194" t="s">
        <v>358</v>
      </c>
      <c r="C14" s="194" t="s">
        <v>178</v>
      </c>
      <c r="D14" s="194">
        <v>7</v>
      </c>
      <c r="E14" s="195">
        <v>2575145</v>
      </c>
      <c r="F14" s="195">
        <v>2485145</v>
      </c>
    </row>
    <row r="15" spans="1:6" s="509" customFormat="1" ht="15">
      <c r="A15" s="513"/>
      <c r="B15" s="194" t="s">
        <v>365</v>
      </c>
      <c r="C15" s="194" t="s">
        <v>185</v>
      </c>
      <c r="D15" s="194">
        <v>6</v>
      </c>
      <c r="E15" s="195">
        <v>780000</v>
      </c>
      <c r="F15" s="195">
        <v>525000</v>
      </c>
    </row>
    <row r="16" spans="1:6" s="509" customFormat="1" ht="15">
      <c r="A16" s="513"/>
      <c r="B16" s="194" t="s">
        <v>362</v>
      </c>
      <c r="C16" s="194" t="s">
        <v>182</v>
      </c>
      <c r="D16" s="194">
        <v>5</v>
      </c>
      <c r="E16" s="195">
        <v>1050000</v>
      </c>
      <c r="F16" s="195">
        <v>603000</v>
      </c>
    </row>
    <row r="17" spans="1:6" s="509" customFormat="1" ht="15">
      <c r="A17" s="513"/>
      <c r="B17" s="194" t="s">
        <v>344</v>
      </c>
      <c r="C17" s="194" t="s">
        <v>165</v>
      </c>
      <c r="D17" s="194">
        <v>4</v>
      </c>
      <c r="E17" s="195">
        <v>6550000</v>
      </c>
      <c r="F17" s="195">
        <v>2800000</v>
      </c>
    </row>
    <row r="18" spans="1:6" s="509" customFormat="1" ht="15">
      <c r="A18" s="513"/>
      <c r="B18" s="194" t="s">
        <v>327</v>
      </c>
      <c r="C18" s="194" t="s">
        <v>148</v>
      </c>
      <c r="D18" s="194">
        <v>4</v>
      </c>
      <c r="E18" s="195">
        <v>1240000</v>
      </c>
      <c r="F18" s="195">
        <v>620500</v>
      </c>
    </row>
    <row r="19" spans="1:6" s="509" customFormat="1" ht="15">
      <c r="A19" s="513"/>
      <c r="B19" s="194" t="s">
        <v>382</v>
      </c>
      <c r="C19" s="194" t="s">
        <v>202</v>
      </c>
      <c r="D19" s="194">
        <v>3</v>
      </c>
      <c r="E19" s="195">
        <v>62700000</v>
      </c>
      <c r="F19" s="195">
        <v>62550000</v>
      </c>
    </row>
    <row r="20" spans="1:6" s="509" customFormat="1" ht="15">
      <c r="A20" s="513"/>
      <c r="B20" s="194" t="s">
        <v>350</v>
      </c>
      <c r="C20" s="194" t="s">
        <v>280</v>
      </c>
      <c r="D20" s="194">
        <v>3</v>
      </c>
      <c r="E20" s="195">
        <v>10050000</v>
      </c>
      <c r="F20" s="195">
        <v>6300000</v>
      </c>
    </row>
    <row r="21" spans="1:6" s="509" customFormat="1" ht="15">
      <c r="A21" s="513"/>
      <c r="B21" s="194" t="s">
        <v>348</v>
      </c>
      <c r="C21" s="194" t="s">
        <v>169</v>
      </c>
      <c r="D21" s="194">
        <v>3</v>
      </c>
      <c r="E21" s="195">
        <v>2100000</v>
      </c>
      <c r="F21" s="195">
        <v>2080000</v>
      </c>
    </row>
    <row r="22" spans="1:6" ht="15">
      <c r="A22" s="513"/>
      <c r="B22" s="194" t="s">
        <v>355</v>
      </c>
      <c r="C22" s="194" t="s">
        <v>175</v>
      </c>
      <c r="D22" s="194">
        <v>2</v>
      </c>
      <c r="E22" s="195">
        <v>395000</v>
      </c>
      <c r="F22" s="195">
        <v>320000</v>
      </c>
    </row>
    <row r="23" spans="1:6" ht="15">
      <c r="A23" s="513"/>
      <c r="B23" s="194" t="s">
        <v>326</v>
      </c>
      <c r="C23" s="194" t="s">
        <v>147</v>
      </c>
      <c r="D23" s="194">
        <v>2</v>
      </c>
      <c r="E23" s="195">
        <v>400000</v>
      </c>
      <c r="F23" s="195">
        <v>400000</v>
      </c>
    </row>
    <row r="24" spans="1:6" ht="15">
      <c r="A24" s="513"/>
      <c r="B24" s="194" t="s">
        <v>378</v>
      </c>
      <c r="C24" s="194" t="s">
        <v>198</v>
      </c>
      <c r="D24" s="194">
        <v>2</v>
      </c>
      <c r="E24" s="195">
        <v>1100000</v>
      </c>
      <c r="F24" s="195">
        <v>1100000</v>
      </c>
    </row>
    <row r="25" spans="2:6" s="513" customFormat="1" ht="15">
      <c r="B25" s="194" t="s">
        <v>343</v>
      </c>
      <c r="C25" s="194" t="s">
        <v>164</v>
      </c>
      <c r="D25" s="194">
        <v>2</v>
      </c>
      <c r="E25" s="195">
        <v>550000</v>
      </c>
      <c r="F25" s="195">
        <v>550000</v>
      </c>
    </row>
    <row r="26" spans="2:6" s="513" customFormat="1" ht="15">
      <c r="B26" s="194" t="s">
        <v>383</v>
      </c>
      <c r="C26" s="194" t="s">
        <v>203</v>
      </c>
      <c r="D26" s="194">
        <v>1</v>
      </c>
      <c r="E26" s="195">
        <v>50000</v>
      </c>
      <c r="F26" s="195">
        <v>50000</v>
      </c>
    </row>
    <row r="27" spans="2:6" s="513" customFormat="1" ht="15">
      <c r="B27" s="194" t="s">
        <v>376</v>
      </c>
      <c r="C27" s="194" t="s">
        <v>196</v>
      </c>
      <c r="D27" s="194">
        <v>1</v>
      </c>
      <c r="E27" s="195">
        <v>100000</v>
      </c>
      <c r="F27" s="195">
        <v>100000</v>
      </c>
    </row>
    <row r="28" spans="2:6" s="513" customFormat="1" ht="15">
      <c r="B28" s="194" t="s">
        <v>375</v>
      </c>
      <c r="C28" s="194" t="s">
        <v>195</v>
      </c>
      <c r="D28" s="194">
        <v>1</v>
      </c>
      <c r="E28" s="195">
        <v>50000</v>
      </c>
      <c r="F28" s="195">
        <v>50000</v>
      </c>
    </row>
    <row r="29" spans="1:6" ht="15">
      <c r="A29" s="513"/>
      <c r="B29" s="194" t="s">
        <v>371</v>
      </c>
      <c r="C29" s="194" t="s">
        <v>191</v>
      </c>
      <c r="D29" s="194">
        <v>1</v>
      </c>
      <c r="E29" s="195">
        <v>150000</v>
      </c>
      <c r="F29" s="195">
        <v>150000</v>
      </c>
    </row>
    <row r="30" spans="1:6" s="371" customFormat="1" ht="15">
      <c r="A30" s="513"/>
      <c r="B30" s="194" t="s">
        <v>361</v>
      </c>
      <c r="C30" s="194" t="s">
        <v>181</v>
      </c>
      <c r="D30" s="194">
        <v>1</v>
      </c>
      <c r="E30" s="195">
        <v>400000</v>
      </c>
      <c r="F30" s="195">
        <v>400000</v>
      </c>
    </row>
    <row r="31" spans="1:6" s="371" customFormat="1" ht="15">
      <c r="A31" s="513"/>
      <c r="B31" s="194" t="s">
        <v>359</v>
      </c>
      <c r="C31" s="194" t="s">
        <v>179</v>
      </c>
      <c r="D31" s="194">
        <v>1</v>
      </c>
      <c r="E31" s="195">
        <v>50000</v>
      </c>
      <c r="F31" s="195">
        <v>50000</v>
      </c>
    </row>
    <row r="32" spans="2:6" s="514" customFormat="1" ht="15">
      <c r="B32" s="194" t="s">
        <v>353</v>
      </c>
      <c r="C32" s="194" t="s">
        <v>173</v>
      </c>
      <c r="D32" s="194">
        <v>1</v>
      </c>
      <c r="E32" s="195">
        <v>60000</v>
      </c>
      <c r="F32" s="195">
        <v>30000</v>
      </c>
    </row>
    <row r="33" spans="2:6" s="514" customFormat="1" ht="15">
      <c r="B33" s="194" t="s">
        <v>345</v>
      </c>
      <c r="C33" s="194" t="s">
        <v>166</v>
      </c>
      <c r="D33" s="194">
        <v>1</v>
      </c>
      <c r="E33" s="195">
        <v>900000</v>
      </c>
      <c r="F33" s="195">
        <v>300000</v>
      </c>
    </row>
    <row r="34" spans="2:6" s="514" customFormat="1" ht="15">
      <c r="B34" s="194" t="s">
        <v>342</v>
      </c>
      <c r="C34" s="194" t="s">
        <v>163</v>
      </c>
      <c r="D34" s="194">
        <v>1</v>
      </c>
      <c r="E34" s="195">
        <v>1000000</v>
      </c>
      <c r="F34" s="195">
        <v>150000</v>
      </c>
    </row>
    <row r="35" spans="1:6" s="411" customFormat="1" ht="15">
      <c r="A35" s="513"/>
      <c r="B35" s="194" t="s">
        <v>337</v>
      </c>
      <c r="C35" s="194" t="s">
        <v>158</v>
      </c>
      <c r="D35" s="194">
        <v>1</v>
      </c>
      <c r="E35" s="195">
        <v>200000</v>
      </c>
      <c r="F35" s="195">
        <v>200000</v>
      </c>
    </row>
    <row r="36" spans="1:6" s="411" customFormat="1" ht="15">
      <c r="A36" s="513"/>
      <c r="B36" s="194" t="s">
        <v>322</v>
      </c>
      <c r="C36" s="194" t="s">
        <v>143</v>
      </c>
      <c r="D36" s="194">
        <v>1</v>
      </c>
      <c r="E36" s="195">
        <v>245000</v>
      </c>
      <c r="F36" s="195">
        <v>245000</v>
      </c>
    </row>
    <row r="37" spans="2:6" s="513" customFormat="1" ht="15">
      <c r="B37" s="194" t="s">
        <v>318</v>
      </c>
      <c r="C37" s="194" t="s">
        <v>139</v>
      </c>
      <c r="D37" s="194">
        <v>1</v>
      </c>
      <c r="E37" s="195">
        <v>50000</v>
      </c>
      <c r="F37" s="195">
        <v>50000</v>
      </c>
    </row>
    <row r="38" spans="1:6" s="465" customFormat="1" ht="15">
      <c r="A38" s="513"/>
      <c r="B38" s="194" t="s">
        <v>320</v>
      </c>
      <c r="C38" s="194" t="s">
        <v>141</v>
      </c>
      <c r="D38" s="194">
        <v>1</v>
      </c>
      <c r="E38" s="195">
        <v>500000</v>
      </c>
      <c r="F38" s="195">
        <v>175000</v>
      </c>
    </row>
    <row r="39" spans="2:6" ht="15" customHeight="1">
      <c r="B39" s="702" t="s">
        <v>25</v>
      </c>
      <c r="C39" s="703"/>
      <c r="D39" s="703"/>
      <c r="E39" s="704"/>
      <c r="F39" s="91">
        <f>SUM(F9:F38)</f>
        <v>440228293</v>
      </c>
    </row>
    <row r="40" s="432" customFormat="1" ht="15" customHeight="1"/>
    <row r="41" spans="2:6" ht="15.75" customHeight="1">
      <c r="B41" s="697" t="s">
        <v>126</v>
      </c>
      <c r="C41" s="697"/>
      <c r="D41" s="697"/>
      <c r="E41" s="697"/>
      <c r="F41" s="697"/>
    </row>
    <row r="42" spans="2:6" ht="30" customHeight="1">
      <c r="B42" s="693" t="s">
        <v>317</v>
      </c>
      <c r="C42" s="693" t="s">
        <v>226</v>
      </c>
      <c r="D42" s="693" t="s">
        <v>227</v>
      </c>
      <c r="E42" s="693" t="s">
        <v>228</v>
      </c>
      <c r="F42" s="693" t="s">
        <v>229</v>
      </c>
    </row>
    <row r="43" spans="2:6" ht="27.75" customHeight="1">
      <c r="B43" s="694"/>
      <c r="C43" s="694"/>
      <c r="D43" s="694"/>
      <c r="E43" s="694"/>
      <c r="F43" s="694"/>
    </row>
    <row r="44" spans="2:6" ht="18.75" customHeight="1" hidden="1">
      <c r="B44" s="698"/>
      <c r="C44" s="200"/>
      <c r="D44" s="698"/>
      <c r="E44" s="698"/>
      <c r="F44" s="698"/>
    </row>
    <row r="45" spans="2:6" ht="15">
      <c r="B45" s="194" t="s">
        <v>351</v>
      </c>
      <c r="C45" s="194" t="s">
        <v>171</v>
      </c>
      <c r="D45" s="195">
        <v>3424</v>
      </c>
      <c r="E45" s="195">
        <v>1431845000</v>
      </c>
      <c r="F45" s="195">
        <v>1249450975</v>
      </c>
    </row>
    <row r="46" spans="2:6" ht="15">
      <c r="B46" s="194" t="s">
        <v>324</v>
      </c>
      <c r="C46" s="194" t="s">
        <v>145</v>
      </c>
      <c r="D46" s="194">
        <v>398</v>
      </c>
      <c r="E46" s="195">
        <v>255585000</v>
      </c>
      <c r="F46" s="195">
        <v>222451950</v>
      </c>
    </row>
    <row r="47" spans="1:6" ht="15">
      <c r="A47" s="509"/>
      <c r="B47" s="194" t="s">
        <v>323</v>
      </c>
      <c r="C47" s="194" t="s">
        <v>144</v>
      </c>
      <c r="D47" s="194">
        <v>206</v>
      </c>
      <c r="E47" s="195">
        <v>87305000</v>
      </c>
      <c r="F47" s="195">
        <v>76401600</v>
      </c>
    </row>
    <row r="48" spans="1:6" s="394" customFormat="1" ht="15">
      <c r="A48" s="509"/>
      <c r="B48" s="194" t="s">
        <v>350</v>
      </c>
      <c r="C48" s="194" t="s">
        <v>280</v>
      </c>
      <c r="D48" s="194">
        <v>198</v>
      </c>
      <c r="E48" s="195">
        <v>141725000</v>
      </c>
      <c r="F48" s="195">
        <v>117303150</v>
      </c>
    </row>
    <row r="49" spans="1:6" s="394" customFormat="1" ht="15">
      <c r="A49" s="509"/>
      <c r="B49" s="194" t="s">
        <v>333</v>
      </c>
      <c r="C49" s="194" t="s">
        <v>154</v>
      </c>
      <c r="D49" s="194">
        <v>145</v>
      </c>
      <c r="E49" s="195">
        <v>91650000</v>
      </c>
      <c r="F49" s="195">
        <v>80445900</v>
      </c>
    </row>
    <row r="50" spans="1:6" s="394" customFormat="1" ht="15">
      <c r="A50" s="509"/>
      <c r="B50" s="194" t="s">
        <v>344</v>
      </c>
      <c r="C50" s="194" t="s">
        <v>165</v>
      </c>
      <c r="D50" s="194">
        <v>145</v>
      </c>
      <c r="E50" s="195">
        <v>138840000</v>
      </c>
      <c r="F50" s="195">
        <v>104403000</v>
      </c>
    </row>
    <row r="51" spans="1:6" s="394" customFormat="1" ht="15">
      <c r="A51" s="509"/>
      <c r="B51" s="194" t="s">
        <v>352</v>
      </c>
      <c r="C51" s="194" t="s">
        <v>172</v>
      </c>
      <c r="D51" s="194">
        <v>124</v>
      </c>
      <c r="E51" s="195">
        <v>43832000</v>
      </c>
      <c r="F51" s="195">
        <v>36869450</v>
      </c>
    </row>
    <row r="52" spans="1:6" s="394" customFormat="1" ht="15">
      <c r="A52" s="509"/>
      <c r="B52" s="194" t="s">
        <v>348</v>
      </c>
      <c r="C52" s="194" t="s">
        <v>169</v>
      </c>
      <c r="D52" s="194">
        <v>110</v>
      </c>
      <c r="E52" s="195">
        <v>124560000</v>
      </c>
      <c r="F52" s="195">
        <v>98618500</v>
      </c>
    </row>
    <row r="53" spans="1:6" s="394" customFormat="1" ht="15">
      <c r="A53" s="509"/>
      <c r="B53" s="194" t="s">
        <v>359</v>
      </c>
      <c r="C53" s="194" t="s">
        <v>179</v>
      </c>
      <c r="D53" s="194">
        <v>59</v>
      </c>
      <c r="E53" s="195">
        <v>58830000</v>
      </c>
      <c r="F53" s="195">
        <v>41208000</v>
      </c>
    </row>
    <row r="54" spans="1:6" s="394" customFormat="1" ht="15">
      <c r="A54" s="509"/>
      <c r="B54" s="194" t="s">
        <v>318</v>
      </c>
      <c r="C54" s="194" t="s">
        <v>139</v>
      </c>
      <c r="D54" s="194">
        <v>54</v>
      </c>
      <c r="E54" s="195">
        <v>29500000</v>
      </c>
      <c r="F54" s="195">
        <v>20245500</v>
      </c>
    </row>
    <row r="55" spans="1:6" s="394" customFormat="1" ht="15">
      <c r="A55" s="509"/>
      <c r="B55" s="194" t="s">
        <v>355</v>
      </c>
      <c r="C55" s="194" t="s">
        <v>175</v>
      </c>
      <c r="D55" s="194">
        <v>48</v>
      </c>
      <c r="E55" s="195">
        <v>28505000</v>
      </c>
      <c r="F55" s="195">
        <v>22704000</v>
      </c>
    </row>
    <row r="56" spans="1:6" s="398" customFormat="1" ht="15">
      <c r="A56" s="509"/>
      <c r="B56" s="194" t="s">
        <v>380</v>
      </c>
      <c r="C56" s="194" t="s">
        <v>444</v>
      </c>
      <c r="D56" s="194">
        <v>47</v>
      </c>
      <c r="E56" s="195">
        <v>32200000</v>
      </c>
      <c r="F56" s="195">
        <v>26504000</v>
      </c>
    </row>
    <row r="57" spans="1:6" s="398" customFormat="1" ht="15">
      <c r="A57" s="509"/>
      <c r="B57" s="194" t="s">
        <v>358</v>
      </c>
      <c r="C57" s="194" t="s">
        <v>178</v>
      </c>
      <c r="D57" s="194">
        <v>44</v>
      </c>
      <c r="E57" s="195">
        <v>22730000</v>
      </c>
      <c r="F57" s="195">
        <v>20872000</v>
      </c>
    </row>
    <row r="58" spans="1:6" s="398" customFormat="1" ht="15">
      <c r="A58" s="509"/>
      <c r="B58" s="194" t="s">
        <v>365</v>
      </c>
      <c r="C58" s="194" t="s">
        <v>185</v>
      </c>
      <c r="D58" s="194">
        <v>44</v>
      </c>
      <c r="E58" s="195">
        <v>181390000</v>
      </c>
      <c r="F58" s="195">
        <v>103996000</v>
      </c>
    </row>
    <row r="59" spans="1:6" s="398" customFormat="1" ht="15">
      <c r="A59" s="509"/>
      <c r="B59" s="194" t="s">
        <v>394</v>
      </c>
      <c r="C59" s="194" t="s">
        <v>214</v>
      </c>
      <c r="D59" s="194">
        <v>36</v>
      </c>
      <c r="E59" s="195">
        <v>23050000</v>
      </c>
      <c r="F59" s="195">
        <v>20185000</v>
      </c>
    </row>
    <row r="60" spans="1:6" s="398" customFormat="1" ht="15">
      <c r="A60" s="509"/>
      <c r="B60" s="194" t="s">
        <v>378</v>
      </c>
      <c r="C60" s="194" t="s">
        <v>198</v>
      </c>
      <c r="D60" s="194">
        <v>28</v>
      </c>
      <c r="E60" s="195">
        <v>12900000</v>
      </c>
      <c r="F60" s="195">
        <v>9670000</v>
      </c>
    </row>
    <row r="61" spans="1:6" s="398" customFormat="1" ht="15">
      <c r="A61" s="509"/>
      <c r="B61" s="194" t="s">
        <v>326</v>
      </c>
      <c r="C61" s="194" t="s">
        <v>147</v>
      </c>
      <c r="D61" s="194">
        <v>28</v>
      </c>
      <c r="E61" s="195">
        <v>8325000</v>
      </c>
      <c r="F61" s="195">
        <v>6886725</v>
      </c>
    </row>
    <row r="62" spans="1:6" s="398" customFormat="1" ht="15">
      <c r="A62" s="509"/>
      <c r="B62" s="194" t="s">
        <v>371</v>
      </c>
      <c r="C62" s="194" t="s">
        <v>191</v>
      </c>
      <c r="D62" s="194">
        <v>27</v>
      </c>
      <c r="E62" s="195">
        <v>23150000</v>
      </c>
      <c r="F62" s="195">
        <v>21050000</v>
      </c>
    </row>
    <row r="63" spans="1:6" s="398" customFormat="1" ht="15">
      <c r="A63" s="509"/>
      <c r="B63" s="194" t="s">
        <v>382</v>
      </c>
      <c r="C63" s="194" t="s">
        <v>202</v>
      </c>
      <c r="D63" s="194">
        <v>17</v>
      </c>
      <c r="E63" s="195">
        <v>4352000</v>
      </c>
      <c r="F63" s="195">
        <v>3590500</v>
      </c>
    </row>
    <row r="64" spans="1:6" s="398" customFormat="1" ht="15">
      <c r="A64" s="509"/>
      <c r="B64" s="194" t="s">
        <v>376</v>
      </c>
      <c r="C64" s="194" t="s">
        <v>196</v>
      </c>
      <c r="D64" s="194">
        <v>16</v>
      </c>
      <c r="E64" s="195">
        <v>98760000</v>
      </c>
      <c r="F64" s="195">
        <v>69655000</v>
      </c>
    </row>
    <row r="65" spans="1:6" s="398" customFormat="1" ht="15">
      <c r="A65" s="509"/>
      <c r="B65" s="194" t="s">
        <v>372</v>
      </c>
      <c r="C65" s="194" t="s">
        <v>192</v>
      </c>
      <c r="D65" s="194">
        <v>15</v>
      </c>
      <c r="E65" s="195">
        <v>3750000</v>
      </c>
      <c r="F65" s="195">
        <v>3625000</v>
      </c>
    </row>
    <row r="66" spans="1:6" s="398" customFormat="1" ht="15">
      <c r="A66" s="509"/>
      <c r="B66" s="194" t="s">
        <v>337</v>
      </c>
      <c r="C66" s="194" t="s">
        <v>158</v>
      </c>
      <c r="D66" s="194">
        <v>15</v>
      </c>
      <c r="E66" s="195">
        <v>10250000</v>
      </c>
      <c r="F66" s="195">
        <v>6925000</v>
      </c>
    </row>
    <row r="67" spans="1:6" s="398" customFormat="1" ht="15">
      <c r="A67" s="509"/>
      <c r="B67" s="194" t="s">
        <v>362</v>
      </c>
      <c r="C67" s="194" t="s">
        <v>182</v>
      </c>
      <c r="D67" s="194">
        <v>13</v>
      </c>
      <c r="E67" s="195">
        <v>7685000</v>
      </c>
      <c r="F67" s="195">
        <v>7210000</v>
      </c>
    </row>
    <row r="68" spans="1:6" ht="15">
      <c r="A68" s="509"/>
      <c r="B68" s="194" t="s">
        <v>396</v>
      </c>
      <c r="C68" s="194" t="s">
        <v>216</v>
      </c>
      <c r="D68" s="194">
        <v>13</v>
      </c>
      <c r="E68" s="195">
        <v>9900000</v>
      </c>
      <c r="F68" s="195">
        <v>6287500</v>
      </c>
    </row>
    <row r="69" spans="1:6" s="411" customFormat="1" ht="15">
      <c r="A69" s="509"/>
      <c r="B69" s="194" t="s">
        <v>339</v>
      </c>
      <c r="C69" s="194" t="s">
        <v>160</v>
      </c>
      <c r="D69" s="194">
        <v>12</v>
      </c>
      <c r="E69" s="195">
        <v>11900000</v>
      </c>
      <c r="F69" s="195">
        <v>11090000</v>
      </c>
    </row>
    <row r="70" spans="1:6" s="411" customFormat="1" ht="15">
      <c r="A70" s="509"/>
      <c r="B70" s="194" t="s">
        <v>327</v>
      </c>
      <c r="C70" s="194" t="s">
        <v>148</v>
      </c>
      <c r="D70" s="194">
        <v>12</v>
      </c>
      <c r="E70" s="195">
        <v>5810000</v>
      </c>
      <c r="F70" s="195">
        <v>3786000</v>
      </c>
    </row>
    <row r="71" spans="1:6" s="411" customFormat="1" ht="15">
      <c r="A71" s="509"/>
      <c r="B71" s="194" t="s">
        <v>343</v>
      </c>
      <c r="C71" s="194" t="s">
        <v>164</v>
      </c>
      <c r="D71" s="194">
        <v>10</v>
      </c>
      <c r="E71" s="195">
        <v>1370000</v>
      </c>
      <c r="F71" s="195">
        <v>940000</v>
      </c>
    </row>
    <row r="72" spans="1:6" s="411" customFormat="1" ht="15">
      <c r="A72" s="509"/>
      <c r="B72" s="194" t="s">
        <v>363</v>
      </c>
      <c r="C72" s="194" t="s">
        <v>445</v>
      </c>
      <c r="D72" s="194">
        <v>10</v>
      </c>
      <c r="E72" s="195">
        <v>18000000</v>
      </c>
      <c r="F72" s="195">
        <v>12750000</v>
      </c>
    </row>
    <row r="73" spans="1:6" s="411" customFormat="1" ht="15">
      <c r="A73" s="509"/>
      <c r="B73" s="194" t="s">
        <v>340</v>
      </c>
      <c r="C73" s="194" t="s">
        <v>161</v>
      </c>
      <c r="D73" s="194">
        <v>8</v>
      </c>
      <c r="E73" s="195">
        <v>4550000</v>
      </c>
      <c r="F73" s="195">
        <v>3190000</v>
      </c>
    </row>
    <row r="74" spans="1:6" s="411" customFormat="1" ht="15">
      <c r="A74" s="509"/>
      <c r="B74" s="194" t="s">
        <v>332</v>
      </c>
      <c r="C74" s="194" t="s">
        <v>153</v>
      </c>
      <c r="D74" s="194">
        <v>8</v>
      </c>
      <c r="E74" s="195">
        <v>6200000</v>
      </c>
      <c r="F74" s="195">
        <v>4300000</v>
      </c>
    </row>
    <row r="75" spans="1:6" s="411" customFormat="1" ht="15">
      <c r="A75" s="509"/>
      <c r="B75" s="194" t="s">
        <v>320</v>
      </c>
      <c r="C75" s="194" t="s">
        <v>141</v>
      </c>
      <c r="D75" s="194">
        <v>8</v>
      </c>
      <c r="E75" s="195">
        <v>3460000</v>
      </c>
      <c r="F75" s="195">
        <v>2950000</v>
      </c>
    </row>
    <row r="76" spans="1:6" s="411" customFormat="1" ht="15">
      <c r="A76" s="509"/>
      <c r="B76" s="194" t="s">
        <v>367</v>
      </c>
      <c r="C76" s="194" t="s">
        <v>187</v>
      </c>
      <c r="D76" s="194">
        <v>7</v>
      </c>
      <c r="E76" s="195">
        <v>43650000</v>
      </c>
      <c r="F76" s="195">
        <v>33400000</v>
      </c>
    </row>
    <row r="77" spans="1:6" s="411" customFormat="1" ht="15">
      <c r="A77" s="509"/>
      <c r="B77" s="194" t="s">
        <v>361</v>
      </c>
      <c r="C77" s="194" t="s">
        <v>181</v>
      </c>
      <c r="D77" s="194">
        <v>7</v>
      </c>
      <c r="E77" s="195">
        <v>8000000</v>
      </c>
      <c r="F77" s="195">
        <v>2350000</v>
      </c>
    </row>
    <row r="78" spans="1:6" s="411" customFormat="1" ht="15">
      <c r="A78" s="509"/>
      <c r="B78" s="194" t="s">
        <v>356</v>
      </c>
      <c r="C78" s="194" t="s">
        <v>176</v>
      </c>
      <c r="D78" s="194">
        <v>6</v>
      </c>
      <c r="E78" s="195">
        <v>2110000</v>
      </c>
      <c r="F78" s="195">
        <v>1871000</v>
      </c>
    </row>
    <row r="79" spans="1:6" s="411" customFormat="1" ht="15">
      <c r="A79" s="509"/>
      <c r="B79" s="194" t="s">
        <v>398</v>
      </c>
      <c r="C79" s="194" t="s">
        <v>218</v>
      </c>
      <c r="D79" s="194">
        <v>6</v>
      </c>
      <c r="E79" s="195">
        <v>4962000</v>
      </c>
      <c r="F79" s="195">
        <v>2756000</v>
      </c>
    </row>
    <row r="80" spans="1:6" s="411" customFormat="1" ht="15">
      <c r="A80" s="509"/>
      <c r="B80" s="194" t="s">
        <v>385</v>
      </c>
      <c r="C80" s="194" t="s">
        <v>205</v>
      </c>
      <c r="D80" s="194">
        <v>6</v>
      </c>
      <c r="E80" s="195">
        <v>3350000</v>
      </c>
      <c r="F80" s="195">
        <v>2850000</v>
      </c>
    </row>
    <row r="81" spans="1:6" s="411" customFormat="1" ht="15">
      <c r="A81" s="509"/>
      <c r="B81" s="194" t="s">
        <v>338</v>
      </c>
      <c r="C81" s="194" t="s">
        <v>159</v>
      </c>
      <c r="D81" s="194">
        <v>5</v>
      </c>
      <c r="E81" s="195">
        <v>5000000</v>
      </c>
      <c r="F81" s="195">
        <v>3200000</v>
      </c>
    </row>
    <row r="82" spans="1:6" s="411" customFormat="1" ht="15">
      <c r="A82" s="509"/>
      <c r="B82" s="194" t="s">
        <v>369</v>
      </c>
      <c r="C82" s="194" t="s">
        <v>189</v>
      </c>
      <c r="D82" s="194">
        <v>5</v>
      </c>
      <c r="E82" s="195">
        <v>1460000</v>
      </c>
      <c r="F82" s="195">
        <v>1160000</v>
      </c>
    </row>
    <row r="83" spans="1:6" s="411" customFormat="1" ht="15">
      <c r="A83" s="509"/>
      <c r="B83" s="194" t="s">
        <v>319</v>
      </c>
      <c r="C83" s="194" t="s">
        <v>140</v>
      </c>
      <c r="D83" s="194">
        <v>5</v>
      </c>
      <c r="E83" s="195">
        <v>4500000</v>
      </c>
      <c r="F83" s="195">
        <v>3620000</v>
      </c>
    </row>
    <row r="84" spans="1:6" s="465" customFormat="1" ht="15">
      <c r="A84" s="509"/>
      <c r="B84" s="194" t="s">
        <v>381</v>
      </c>
      <c r="C84" s="194" t="s">
        <v>201</v>
      </c>
      <c r="D84" s="194">
        <v>5</v>
      </c>
      <c r="E84" s="195">
        <v>3900000</v>
      </c>
      <c r="F84" s="195">
        <v>2900000</v>
      </c>
    </row>
    <row r="85" spans="1:6" s="465" customFormat="1" ht="15">
      <c r="A85" s="509"/>
      <c r="B85" s="194" t="s">
        <v>375</v>
      </c>
      <c r="C85" s="194" t="s">
        <v>195</v>
      </c>
      <c r="D85" s="194">
        <v>5</v>
      </c>
      <c r="E85" s="195">
        <v>850000</v>
      </c>
      <c r="F85" s="195">
        <v>575000</v>
      </c>
    </row>
    <row r="86" spans="1:6" s="465" customFormat="1" ht="15">
      <c r="A86" s="509"/>
      <c r="B86" s="194" t="s">
        <v>387</v>
      </c>
      <c r="C86" s="194" t="s">
        <v>207</v>
      </c>
      <c r="D86" s="194">
        <v>4</v>
      </c>
      <c r="E86" s="195">
        <v>2075000</v>
      </c>
      <c r="F86" s="195">
        <v>1075000</v>
      </c>
    </row>
    <row r="87" spans="1:6" s="466" customFormat="1" ht="15">
      <c r="A87" s="509"/>
      <c r="B87" s="194" t="s">
        <v>328</v>
      </c>
      <c r="C87" s="194" t="s">
        <v>149</v>
      </c>
      <c r="D87" s="194">
        <v>4</v>
      </c>
      <c r="E87" s="195">
        <v>1470000</v>
      </c>
      <c r="F87" s="195">
        <v>1066250</v>
      </c>
    </row>
    <row r="88" spans="2:6" s="509" customFormat="1" ht="15">
      <c r="B88" s="194" t="s">
        <v>397</v>
      </c>
      <c r="C88" s="194" t="s">
        <v>217</v>
      </c>
      <c r="D88" s="194">
        <v>4</v>
      </c>
      <c r="E88" s="195">
        <v>16400000</v>
      </c>
      <c r="F88" s="195">
        <v>16400000</v>
      </c>
    </row>
    <row r="89" spans="2:6" s="509" customFormat="1" ht="15">
      <c r="B89" s="194" t="s">
        <v>364</v>
      </c>
      <c r="C89" s="194" t="s">
        <v>184</v>
      </c>
      <c r="D89" s="194">
        <v>4</v>
      </c>
      <c r="E89" s="195">
        <v>6000000</v>
      </c>
      <c r="F89" s="195">
        <v>4820000</v>
      </c>
    </row>
    <row r="90" spans="2:6" s="509" customFormat="1" ht="15">
      <c r="B90" s="194" t="s">
        <v>334</v>
      </c>
      <c r="C90" s="194" t="s">
        <v>155</v>
      </c>
      <c r="D90" s="194">
        <v>3</v>
      </c>
      <c r="E90" s="195">
        <v>700000</v>
      </c>
      <c r="F90" s="195">
        <v>550000</v>
      </c>
    </row>
    <row r="91" spans="2:6" s="509" customFormat="1" ht="15">
      <c r="B91" s="194" t="s">
        <v>383</v>
      </c>
      <c r="C91" s="194" t="s">
        <v>203</v>
      </c>
      <c r="D91" s="194">
        <v>3</v>
      </c>
      <c r="E91" s="195">
        <v>10600000</v>
      </c>
      <c r="F91" s="195">
        <v>1350000</v>
      </c>
    </row>
    <row r="92" spans="2:6" s="509" customFormat="1" ht="15">
      <c r="B92" s="194" t="s">
        <v>336</v>
      </c>
      <c r="C92" s="194" t="s">
        <v>157</v>
      </c>
      <c r="D92" s="194">
        <v>3</v>
      </c>
      <c r="E92" s="195">
        <v>1100000</v>
      </c>
      <c r="F92" s="195">
        <v>600000</v>
      </c>
    </row>
    <row r="93" spans="2:6" s="509" customFormat="1" ht="15">
      <c r="B93" s="194" t="s">
        <v>377</v>
      </c>
      <c r="C93" s="194" t="s">
        <v>197</v>
      </c>
      <c r="D93" s="194">
        <v>3</v>
      </c>
      <c r="E93" s="195">
        <v>1500000</v>
      </c>
      <c r="F93" s="195">
        <v>1000000</v>
      </c>
    </row>
    <row r="94" spans="2:6" s="509" customFormat="1" ht="15">
      <c r="B94" s="194" t="s">
        <v>325</v>
      </c>
      <c r="C94" s="194" t="s">
        <v>146</v>
      </c>
      <c r="D94" s="194">
        <v>3</v>
      </c>
      <c r="E94" s="195">
        <v>1350000</v>
      </c>
      <c r="F94" s="195">
        <v>1350000</v>
      </c>
    </row>
    <row r="95" spans="2:6" s="509" customFormat="1" ht="15">
      <c r="B95" s="194" t="s">
        <v>370</v>
      </c>
      <c r="C95" s="194" t="s">
        <v>190</v>
      </c>
      <c r="D95" s="194">
        <v>3</v>
      </c>
      <c r="E95" s="195">
        <v>650000</v>
      </c>
      <c r="F95" s="195">
        <v>650000</v>
      </c>
    </row>
    <row r="96" spans="2:6" s="509" customFormat="1" ht="15">
      <c r="B96" s="194" t="s">
        <v>321</v>
      </c>
      <c r="C96" s="194" t="s">
        <v>142</v>
      </c>
      <c r="D96" s="194">
        <v>2</v>
      </c>
      <c r="E96" s="195">
        <v>1000000</v>
      </c>
      <c r="F96" s="195">
        <v>750000</v>
      </c>
    </row>
    <row r="97" spans="1:6" ht="15" customHeight="1">
      <c r="A97" s="509"/>
      <c r="B97" s="194" t="s">
        <v>389</v>
      </c>
      <c r="C97" s="194" t="s">
        <v>209</v>
      </c>
      <c r="D97" s="194">
        <v>2</v>
      </c>
      <c r="E97" s="195">
        <v>2000000</v>
      </c>
      <c r="F97" s="195">
        <v>1500000</v>
      </c>
    </row>
    <row r="98" spans="1:6" ht="15">
      <c r="A98" s="509"/>
      <c r="B98" s="194" t="s">
        <v>384</v>
      </c>
      <c r="C98" s="194" t="s">
        <v>204</v>
      </c>
      <c r="D98" s="194">
        <v>2</v>
      </c>
      <c r="E98" s="195">
        <v>600000</v>
      </c>
      <c r="F98" s="195">
        <v>350000</v>
      </c>
    </row>
    <row r="99" spans="1:6" ht="15">
      <c r="A99" s="509"/>
      <c r="B99" s="194" t="s">
        <v>341</v>
      </c>
      <c r="C99" s="194" t="s">
        <v>162</v>
      </c>
      <c r="D99" s="194">
        <v>2</v>
      </c>
      <c r="E99" s="195">
        <v>900000</v>
      </c>
      <c r="F99" s="195">
        <v>450000</v>
      </c>
    </row>
    <row r="100" spans="1:6" ht="15">
      <c r="A100" s="509"/>
      <c r="B100" s="194" t="s">
        <v>360</v>
      </c>
      <c r="C100" s="194" t="s">
        <v>180</v>
      </c>
      <c r="D100" s="194">
        <v>2</v>
      </c>
      <c r="E100" s="195">
        <v>150000</v>
      </c>
      <c r="F100" s="195">
        <v>150000</v>
      </c>
    </row>
    <row r="101" spans="2:6" s="513" customFormat="1" ht="15">
      <c r="B101" s="194" t="s">
        <v>342</v>
      </c>
      <c r="C101" s="194" t="s">
        <v>163</v>
      </c>
      <c r="D101" s="194">
        <v>1</v>
      </c>
      <c r="E101" s="195">
        <v>500000</v>
      </c>
      <c r="F101" s="195">
        <v>200000</v>
      </c>
    </row>
    <row r="102" spans="2:6" s="513" customFormat="1" ht="15">
      <c r="B102" s="194" t="s">
        <v>390</v>
      </c>
      <c r="C102" s="194" t="s">
        <v>210</v>
      </c>
      <c r="D102" s="194">
        <v>1</v>
      </c>
      <c r="E102" s="195">
        <v>500000</v>
      </c>
      <c r="F102" s="195">
        <v>250000</v>
      </c>
    </row>
    <row r="103" spans="2:6" s="513" customFormat="1" ht="15">
      <c r="B103" s="194" t="s">
        <v>349</v>
      </c>
      <c r="C103" s="194" t="s">
        <v>170</v>
      </c>
      <c r="D103" s="194">
        <v>1</v>
      </c>
      <c r="E103" s="195">
        <v>200000</v>
      </c>
      <c r="F103" s="195">
        <v>200000</v>
      </c>
    </row>
    <row r="104" spans="2:6" s="513" customFormat="1" ht="15">
      <c r="B104" s="194" t="s">
        <v>368</v>
      </c>
      <c r="C104" s="194" t="s">
        <v>188</v>
      </c>
      <c r="D104" s="194">
        <v>1</v>
      </c>
      <c r="E104" s="195">
        <v>1000000</v>
      </c>
      <c r="F104" s="195">
        <v>1000000</v>
      </c>
    </row>
    <row r="105" spans="2:6" s="513" customFormat="1" ht="15">
      <c r="B105" s="194" t="s">
        <v>345</v>
      </c>
      <c r="C105" s="194" t="s">
        <v>166</v>
      </c>
      <c r="D105" s="194">
        <v>1</v>
      </c>
      <c r="E105" s="195">
        <v>100000</v>
      </c>
      <c r="F105" s="195">
        <v>50000</v>
      </c>
    </row>
    <row r="106" spans="1:6" ht="15">
      <c r="A106" s="509"/>
      <c r="B106" s="194" t="s">
        <v>386</v>
      </c>
      <c r="C106" s="194" t="s">
        <v>206</v>
      </c>
      <c r="D106" s="194">
        <v>1</v>
      </c>
      <c r="E106" s="195">
        <v>20000</v>
      </c>
      <c r="F106" s="195">
        <v>20000</v>
      </c>
    </row>
    <row r="107" spans="1:6" ht="15">
      <c r="A107" s="509"/>
      <c r="B107" s="194" t="s">
        <v>331</v>
      </c>
      <c r="C107" s="194" t="s">
        <v>152</v>
      </c>
      <c r="D107" s="194">
        <v>1</v>
      </c>
      <c r="E107" s="195">
        <v>1000000</v>
      </c>
      <c r="F107" s="195">
        <v>237500</v>
      </c>
    </row>
    <row r="108" spans="2:6" s="514" customFormat="1" ht="15">
      <c r="B108" s="194" t="s">
        <v>379</v>
      </c>
      <c r="C108" s="194" t="s">
        <v>199</v>
      </c>
      <c r="D108" s="194">
        <v>1</v>
      </c>
      <c r="E108" s="195">
        <v>150000</v>
      </c>
      <c r="F108" s="195">
        <v>90000</v>
      </c>
    </row>
    <row r="109" spans="2:6" s="514" customFormat="1" ht="15">
      <c r="B109" s="194" t="s">
        <v>322</v>
      </c>
      <c r="C109" s="194" t="s">
        <v>143</v>
      </c>
      <c r="D109" s="194">
        <v>1</v>
      </c>
      <c r="E109" s="195">
        <v>200000</v>
      </c>
      <c r="F109" s="195">
        <v>200000</v>
      </c>
    </row>
    <row r="110" spans="1:6" ht="15">
      <c r="A110" s="509"/>
      <c r="B110" s="194" t="s">
        <v>393</v>
      </c>
      <c r="C110" s="194" t="s">
        <v>213</v>
      </c>
      <c r="D110" s="194">
        <v>1</v>
      </c>
      <c r="E110" s="195">
        <v>10000000</v>
      </c>
      <c r="F110" s="195">
        <v>10000000</v>
      </c>
    </row>
    <row r="111" spans="1:6" ht="15">
      <c r="A111" s="509"/>
      <c r="B111" s="194" t="s">
        <v>354</v>
      </c>
      <c r="C111" s="194" t="s">
        <v>174</v>
      </c>
      <c r="D111" s="194">
        <v>1</v>
      </c>
      <c r="E111" s="195">
        <v>150000</v>
      </c>
      <c r="F111" s="195">
        <v>60000</v>
      </c>
    </row>
    <row r="112" spans="1:6" ht="15">
      <c r="A112" s="509"/>
      <c r="B112" s="194" t="s">
        <v>395</v>
      </c>
      <c r="C112" s="194" t="s">
        <v>215</v>
      </c>
      <c r="D112" s="194">
        <v>1</v>
      </c>
      <c r="E112" s="195">
        <v>100000</v>
      </c>
      <c r="F112" s="195">
        <v>100000</v>
      </c>
    </row>
    <row r="113" spans="1:6" ht="15">
      <c r="A113" s="509"/>
      <c r="B113" s="702" t="s">
        <v>25</v>
      </c>
      <c r="C113" s="703"/>
      <c r="D113" s="703"/>
      <c r="E113" s="704"/>
      <c r="F113" s="91">
        <f>SUM(F45:F112)</f>
        <v>2514715500</v>
      </c>
    </row>
    <row r="114" spans="1:6" ht="15" customHeight="1">
      <c r="A114" s="509"/>
      <c r="B114" s="701" t="s">
        <v>15</v>
      </c>
      <c r="C114" s="701"/>
      <c r="D114" s="701"/>
      <c r="E114" s="393"/>
      <c r="F114" s="393"/>
    </row>
  </sheetData>
  <sheetProtection/>
  <mergeCells count="17">
    <mergeCell ref="A1:F1"/>
    <mergeCell ref="A2:F3"/>
    <mergeCell ref="B114:D114"/>
    <mergeCell ref="B113:E113"/>
    <mergeCell ref="B39:E39"/>
    <mergeCell ref="B41:F41"/>
    <mergeCell ref="B42:B44"/>
    <mergeCell ref="D42:D44"/>
    <mergeCell ref="E42:E44"/>
    <mergeCell ref="F42:F44"/>
    <mergeCell ref="C42:C43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3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7" t="s">
        <v>785</v>
      </c>
      <c r="B1" s="707"/>
      <c r="C1" s="707"/>
      <c r="D1" s="707"/>
      <c r="E1" s="707"/>
      <c r="F1" s="707"/>
    </row>
    <row r="2" spans="1:6" ht="16.5" customHeight="1">
      <c r="A2" s="239" t="s">
        <v>803</v>
      </c>
      <c r="B2" s="239"/>
      <c r="C2" s="401"/>
      <c r="D2" s="239"/>
      <c r="E2" s="239"/>
      <c r="F2" s="239"/>
    </row>
    <row r="3" spans="2:5" ht="16.5" customHeight="1">
      <c r="B3" s="697" t="s">
        <v>118</v>
      </c>
      <c r="C3" s="697"/>
      <c r="D3" s="697"/>
      <c r="E3" s="697"/>
    </row>
    <row r="4" spans="2:5" ht="16.5" customHeight="1">
      <c r="B4" s="695" t="s">
        <v>230</v>
      </c>
      <c r="C4" s="706" t="s">
        <v>231</v>
      </c>
      <c r="D4" s="695" t="s">
        <v>228</v>
      </c>
      <c r="E4" s="695" t="s">
        <v>229</v>
      </c>
    </row>
    <row r="5" spans="2:5" ht="16.5" customHeight="1">
      <c r="B5" s="695"/>
      <c r="C5" s="706"/>
      <c r="D5" s="696"/>
      <c r="E5" s="696"/>
    </row>
    <row r="6" spans="2:5" ht="24.75" customHeight="1">
      <c r="B6" s="695"/>
      <c r="C6" s="706"/>
      <c r="D6" s="696"/>
      <c r="E6" s="696"/>
    </row>
    <row r="7" spans="2:5" ht="16.5" customHeight="1">
      <c r="B7" s="194" t="s">
        <v>428</v>
      </c>
      <c r="C7" s="195">
        <v>64</v>
      </c>
      <c r="D7" s="195">
        <v>51050000</v>
      </c>
      <c r="E7" s="195">
        <v>36346250</v>
      </c>
    </row>
    <row r="8" spans="2:5" ht="16.5" customHeight="1">
      <c r="B8" s="194" t="s">
        <v>258</v>
      </c>
      <c r="C8" s="195">
        <v>10</v>
      </c>
      <c r="D8" s="195">
        <v>1740000</v>
      </c>
      <c r="E8" s="195">
        <v>1613000</v>
      </c>
    </row>
    <row r="9" spans="1:5" s="394" customFormat="1" ht="16.5" customHeight="1">
      <c r="A9" s="436"/>
      <c r="B9" s="194" t="s">
        <v>593</v>
      </c>
      <c r="C9" s="195">
        <v>8</v>
      </c>
      <c r="D9" s="195">
        <v>1400000</v>
      </c>
      <c r="E9" s="195">
        <v>1400000</v>
      </c>
    </row>
    <row r="10" spans="1:5" s="394" customFormat="1" ht="16.5" customHeight="1">
      <c r="A10" s="436"/>
      <c r="B10" s="194" t="s">
        <v>594</v>
      </c>
      <c r="C10" s="195">
        <v>8</v>
      </c>
      <c r="D10" s="195">
        <v>1000000</v>
      </c>
      <c r="E10" s="195">
        <v>975000</v>
      </c>
    </row>
    <row r="11" spans="2:5" s="476" customFormat="1" ht="16.5" customHeight="1">
      <c r="B11" s="194" t="s">
        <v>259</v>
      </c>
      <c r="C11" s="195">
        <v>7</v>
      </c>
      <c r="D11" s="195">
        <v>18100000</v>
      </c>
      <c r="E11" s="195">
        <v>9100000</v>
      </c>
    </row>
    <row r="12" spans="2:5" s="476" customFormat="1" ht="16.5" customHeight="1">
      <c r="B12" s="194" t="s">
        <v>263</v>
      </c>
      <c r="C12" s="195">
        <v>6</v>
      </c>
      <c r="D12" s="195">
        <v>1700000</v>
      </c>
      <c r="E12" s="195">
        <v>1675000</v>
      </c>
    </row>
    <row r="13" spans="2:5" s="476" customFormat="1" ht="16.5" customHeight="1">
      <c r="B13" s="194" t="s">
        <v>257</v>
      </c>
      <c r="C13" s="195">
        <v>5</v>
      </c>
      <c r="D13" s="195">
        <v>1400000</v>
      </c>
      <c r="E13" s="195">
        <v>1375000</v>
      </c>
    </row>
    <row r="14" spans="2:5" s="476" customFormat="1" ht="16.5" customHeight="1">
      <c r="B14" s="194" t="s">
        <v>276</v>
      </c>
      <c r="C14" s="195">
        <v>5</v>
      </c>
      <c r="D14" s="195">
        <v>9650000</v>
      </c>
      <c r="E14" s="195">
        <v>9275000</v>
      </c>
    </row>
    <row r="15" spans="2:5" s="477" customFormat="1" ht="16.5" customHeight="1">
      <c r="B15" s="194" t="s">
        <v>262</v>
      </c>
      <c r="C15" s="195">
        <v>4</v>
      </c>
      <c r="D15" s="195">
        <v>700000</v>
      </c>
      <c r="E15" s="195">
        <v>700000</v>
      </c>
    </row>
    <row r="16" spans="2:5" s="477" customFormat="1" ht="16.5" customHeight="1">
      <c r="B16" s="194" t="s">
        <v>649</v>
      </c>
      <c r="C16" s="195">
        <v>3</v>
      </c>
      <c r="D16" s="195">
        <v>650000</v>
      </c>
      <c r="E16" s="195">
        <v>501000</v>
      </c>
    </row>
    <row r="17" spans="2:5" s="477" customFormat="1" ht="16.5" customHeight="1">
      <c r="B17" s="194" t="s">
        <v>601</v>
      </c>
      <c r="C17" s="195">
        <v>2</v>
      </c>
      <c r="D17" s="195">
        <v>190000</v>
      </c>
      <c r="E17" s="195">
        <v>190000</v>
      </c>
    </row>
    <row r="18" spans="2:5" s="477" customFormat="1" ht="16.5" customHeight="1">
      <c r="B18" s="194" t="s">
        <v>310</v>
      </c>
      <c r="C18" s="195">
        <v>2</v>
      </c>
      <c r="D18" s="195">
        <v>150000</v>
      </c>
      <c r="E18" s="195">
        <v>149999</v>
      </c>
    </row>
    <row r="19" spans="2:5" s="477" customFormat="1" ht="16.5" customHeight="1">
      <c r="B19" s="194" t="s">
        <v>652</v>
      </c>
      <c r="C19" s="195">
        <v>2</v>
      </c>
      <c r="D19" s="195">
        <v>550000</v>
      </c>
      <c r="E19" s="195">
        <v>297500</v>
      </c>
    </row>
    <row r="20" spans="2:5" s="477" customFormat="1" ht="16.5" customHeight="1">
      <c r="B20" s="194" t="s">
        <v>264</v>
      </c>
      <c r="C20" s="195">
        <v>2</v>
      </c>
      <c r="D20" s="195">
        <v>150000</v>
      </c>
      <c r="E20" s="195">
        <v>50001</v>
      </c>
    </row>
    <row r="21" spans="2:5" s="477" customFormat="1" ht="16.5" customHeight="1">
      <c r="B21" s="194" t="s">
        <v>295</v>
      </c>
      <c r="C21" s="195">
        <v>1</v>
      </c>
      <c r="D21" s="195">
        <v>50000</v>
      </c>
      <c r="E21" s="195">
        <v>25000</v>
      </c>
    </row>
    <row r="22" spans="2:5" s="477" customFormat="1" ht="16.5" customHeight="1">
      <c r="B22" s="194" t="s">
        <v>632</v>
      </c>
      <c r="C22" s="195">
        <v>1</v>
      </c>
      <c r="D22" s="195">
        <v>100000</v>
      </c>
      <c r="E22" s="195">
        <v>50000</v>
      </c>
    </row>
    <row r="23" spans="2:5" s="477" customFormat="1" ht="16.5" customHeight="1">
      <c r="B23" s="194" t="s">
        <v>261</v>
      </c>
      <c r="C23" s="195">
        <v>1</v>
      </c>
      <c r="D23" s="195">
        <v>50000</v>
      </c>
      <c r="E23" s="195">
        <v>17000</v>
      </c>
    </row>
    <row r="24" spans="2:5" s="477" customFormat="1" ht="16.5" customHeight="1">
      <c r="B24" s="194" t="s">
        <v>560</v>
      </c>
      <c r="C24" s="195">
        <v>1</v>
      </c>
      <c r="D24" s="195">
        <v>50000</v>
      </c>
      <c r="E24" s="195">
        <v>50000</v>
      </c>
    </row>
    <row r="25" spans="2:5" s="510" customFormat="1" ht="16.5" customHeight="1">
      <c r="B25" s="194" t="s">
        <v>656</v>
      </c>
      <c r="C25" s="195">
        <v>1</v>
      </c>
      <c r="D25" s="195">
        <v>50000</v>
      </c>
      <c r="E25" s="195">
        <v>50000</v>
      </c>
    </row>
    <row r="26" spans="2:5" s="510" customFormat="1" ht="16.5" customHeight="1">
      <c r="B26" s="194" t="s">
        <v>623</v>
      </c>
      <c r="C26" s="195">
        <v>1</v>
      </c>
      <c r="D26" s="195">
        <v>500000</v>
      </c>
      <c r="E26" s="195">
        <v>500000</v>
      </c>
    </row>
    <row r="27" spans="2:5" s="510" customFormat="1" ht="16.5" customHeight="1">
      <c r="B27" s="194" t="s">
        <v>314</v>
      </c>
      <c r="C27" s="195">
        <v>1</v>
      </c>
      <c r="D27" s="195">
        <v>50000</v>
      </c>
      <c r="E27" s="195">
        <v>25000</v>
      </c>
    </row>
    <row r="28" spans="2:5" s="510" customFormat="1" ht="16.5" customHeight="1">
      <c r="B28" s="194" t="s">
        <v>641</v>
      </c>
      <c r="C28" s="195">
        <v>1</v>
      </c>
      <c r="D28" s="195">
        <v>50000</v>
      </c>
      <c r="E28" s="195">
        <v>25000</v>
      </c>
    </row>
    <row r="29" spans="2:5" s="510" customFormat="1" ht="16.5" customHeight="1">
      <c r="B29" s="194" t="s">
        <v>624</v>
      </c>
      <c r="C29" s="195">
        <v>1</v>
      </c>
      <c r="D29" s="195">
        <v>50000</v>
      </c>
      <c r="E29" s="195">
        <v>50000</v>
      </c>
    </row>
    <row r="30" spans="2:5" s="510" customFormat="1" ht="16.5" customHeight="1">
      <c r="B30" s="194" t="s">
        <v>626</v>
      </c>
      <c r="C30" s="195">
        <v>1</v>
      </c>
      <c r="D30" s="195">
        <v>50000</v>
      </c>
      <c r="E30" s="195">
        <v>12500</v>
      </c>
    </row>
    <row r="31" spans="2:5" s="513" customFormat="1" ht="16.5" customHeight="1">
      <c r="B31" s="194" t="s">
        <v>260</v>
      </c>
      <c r="C31" s="195">
        <v>1</v>
      </c>
      <c r="D31" s="195">
        <v>150000</v>
      </c>
      <c r="E31" s="195">
        <v>150000</v>
      </c>
    </row>
    <row r="32" spans="2:5" s="513" customFormat="1" ht="16.5" customHeight="1">
      <c r="B32" s="194" t="s">
        <v>423</v>
      </c>
      <c r="C32" s="195">
        <v>1</v>
      </c>
      <c r="D32" s="195">
        <v>50000</v>
      </c>
      <c r="E32" s="195">
        <v>50000</v>
      </c>
    </row>
    <row r="33" spans="2:5" s="513" customFormat="1" ht="16.5" customHeight="1">
      <c r="B33" s="194" t="s">
        <v>650</v>
      </c>
      <c r="C33" s="195">
        <v>1</v>
      </c>
      <c r="D33" s="195">
        <v>200000</v>
      </c>
      <c r="E33" s="195">
        <v>200000</v>
      </c>
    </row>
    <row r="34" spans="2:5" s="513" customFormat="1" ht="16.5" customHeight="1">
      <c r="B34" s="194" t="s">
        <v>660</v>
      </c>
      <c r="C34" s="195">
        <v>1</v>
      </c>
      <c r="D34" s="195">
        <v>50000</v>
      </c>
      <c r="E34" s="195">
        <v>25000</v>
      </c>
    </row>
    <row r="35" spans="2:5" s="513" customFormat="1" ht="16.5" customHeight="1">
      <c r="B35" s="194" t="s">
        <v>755</v>
      </c>
      <c r="C35" s="195">
        <v>1</v>
      </c>
      <c r="D35" s="195">
        <v>500000</v>
      </c>
      <c r="E35" s="195">
        <v>125000</v>
      </c>
    </row>
    <row r="36" spans="2:5" s="513" customFormat="1" ht="16.5" customHeight="1">
      <c r="B36" s="194" t="s">
        <v>603</v>
      </c>
      <c r="C36" s="195">
        <v>1</v>
      </c>
      <c r="D36" s="195">
        <v>150000</v>
      </c>
      <c r="E36" s="195">
        <v>150000</v>
      </c>
    </row>
    <row r="37" spans="2:5" s="513" customFormat="1" ht="16.5" customHeight="1">
      <c r="B37" s="194" t="s">
        <v>713</v>
      </c>
      <c r="C37" s="195">
        <v>1</v>
      </c>
      <c r="D37" s="195">
        <v>300000</v>
      </c>
      <c r="E37" s="195">
        <v>300000</v>
      </c>
    </row>
    <row r="38" spans="2:5" s="513" customFormat="1" ht="16.5" customHeight="1">
      <c r="B38" s="194" t="s">
        <v>819</v>
      </c>
      <c r="C38" s="195">
        <v>1</v>
      </c>
      <c r="D38" s="195">
        <v>100000</v>
      </c>
      <c r="E38" s="195">
        <v>95000</v>
      </c>
    </row>
    <row r="39" spans="2:5" s="513" customFormat="1" ht="16.5" customHeight="1">
      <c r="B39" s="194" t="s">
        <v>281</v>
      </c>
      <c r="C39" s="195">
        <v>1</v>
      </c>
      <c r="D39" s="195">
        <v>50000</v>
      </c>
      <c r="E39" s="195">
        <v>12500</v>
      </c>
    </row>
    <row r="40" spans="2:5" s="510" customFormat="1" ht="16.5" customHeight="1">
      <c r="B40" s="194" t="s">
        <v>278</v>
      </c>
      <c r="C40" s="195">
        <v>1</v>
      </c>
      <c r="D40" s="195">
        <v>6500000</v>
      </c>
      <c r="E40" s="195">
        <v>4225000</v>
      </c>
    </row>
    <row r="41" spans="2:5" s="477" customFormat="1" ht="16.5" customHeight="1">
      <c r="B41" s="194" t="s">
        <v>564</v>
      </c>
      <c r="C41" s="195">
        <v>1</v>
      </c>
      <c r="D41" s="195">
        <v>50000</v>
      </c>
      <c r="E41" s="195">
        <v>50000</v>
      </c>
    </row>
    <row r="42" spans="2:5" s="477" customFormat="1" ht="16.5" customHeight="1">
      <c r="B42" s="194" t="s">
        <v>277</v>
      </c>
      <c r="C42" s="195">
        <v>1</v>
      </c>
      <c r="D42" s="195">
        <v>1000000</v>
      </c>
      <c r="E42" s="195">
        <v>400000</v>
      </c>
    </row>
    <row r="43" spans="2:5" s="477" customFormat="1" ht="16.5" customHeight="1">
      <c r="B43" s="194" t="s">
        <v>412</v>
      </c>
      <c r="C43" s="195">
        <v>1</v>
      </c>
      <c r="D43" s="195">
        <v>100000</v>
      </c>
      <c r="E43" s="195">
        <v>100000</v>
      </c>
    </row>
    <row r="44" spans="2:5" s="486" customFormat="1" ht="16.5" customHeight="1">
      <c r="B44" s="194" t="s">
        <v>271</v>
      </c>
      <c r="C44" s="195">
        <v>1</v>
      </c>
      <c r="D44" s="195">
        <v>100000</v>
      </c>
      <c r="E44" s="195">
        <v>100000</v>
      </c>
    </row>
    <row r="45" spans="2:5" ht="16.5" customHeight="1">
      <c r="B45" s="702" t="s">
        <v>25</v>
      </c>
      <c r="C45" s="703"/>
      <c r="D45" s="704"/>
      <c r="E45" s="91">
        <f>SUM(E7:E44)</f>
        <v>70434750</v>
      </c>
    </row>
    <row r="46" s="467" customFormat="1" ht="16.5" customHeight="1">
      <c r="C46" s="402"/>
    </row>
    <row r="47" spans="2:5" ht="16.5" customHeight="1">
      <c r="B47" s="697" t="s">
        <v>126</v>
      </c>
      <c r="C47" s="697"/>
      <c r="D47" s="697"/>
      <c r="E47" s="697"/>
    </row>
    <row r="48" spans="2:5" ht="23.25" customHeight="1">
      <c r="B48" s="695" t="s">
        <v>230</v>
      </c>
      <c r="C48" s="706" t="s">
        <v>227</v>
      </c>
      <c r="D48" s="695" t="s">
        <v>228</v>
      </c>
      <c r="E48" s="695" t="s">
        <v>229</v>
      </c>
    </row>
    <row r="49" spans="2:5" ht="16.5" customHeight="1">
      <c r="B49" s="695"/>
      <c r="C49" s="706"/>
      <c r="D49" s="696"/>
      <c r="E49" s="696"/>
    </row>
    <row r="50" spans="2:5" ht="16.5" customHeight="1">
      <c r="B50" s="695"/>
      <c r="C50" s="706"/>
      <c r="D50" s="696"/>
      <c r="E50" s="696"/>
    </row>
    <row r="51" spans="2:5" s="464" customFormat="1" ht="16.5" customHeight="1">
      <c r="B51" s="194" t="s">
        <v>428</v>
      </c>
      <c r="C51" s="195">
        <v>796</v>
      </c>
      <c r="D51" s="195">
        <v>462214000</v>
      </c>
      <c r="E51" s="195">
        <v>345033700</v>
      </c>
    </row>
    <row r="52" spans="2:5" s="464" customFormat="1" ht="16.5" customHeight="1">
      <c r="B52" s="194" t="s">
        <v>594</v>
      </c>
      <c r="C52" s="195">
        <v>128</v>
      </c>
      <c r="D52" s="195">
        <v>107732000</v>
      </c>
      <c r="E52" s="195">
        <v>92708800</v>
      </c>
    </row>
    <row r="53" spans="1:5" s="464" customFormat="1" ht="16.5" customHeight="1">
      <c r="A53" s="491"/>
      <c r="B53" s="194" t="s">
        <v>257</v>
      </c>
      <c r="C53" s="195">
        <v>115</v>
      </c>
      <c r="D53" s="195">
        <v>25934000</v>
      </c>
      <c r="E53" s="195">
        <v>21317300</v>
      </c>
    </row>
    <row r="54" spans="1:5" s="464" customFormat="1" ht="16.5" customHeight="1">
      <c r="A54" s="491"/>
      <c r="B54" s="194" t="s">
        <v>269</v>
      </c>
      <c r="C54" s="195">
        <v>52</v>
      </c>
      <c r="D54" s="195">
        <v>24660000</v>
      </c>
      <c r="E54" s="195">
        <v>15098600</v>
      </c>
    </row>
    <row r="55" spans="1:5" s="464" customFormat="1" ht="16.5" customHeight="1">
      <c r="A55" s="491"/>
      <c r="B55" s="194" t="s">
        <v>258</v>
      </c>
      <c r="C55" s="195">
        <v>39</v>
      </c>
      <c r="D55" s="195">
        <v>170605000</v>
      </c>
      <c r="E55" s="195">
        <v>86575350</v>
      </c>
    </row>
    <row r="56" spans="1:5" s="464" customFormat="1" ht="16.5" customHeight="1">
      <c r="A56" s="491"/>
      <c r="B56" s="194" t="s">
        <v>561</v>
      </c>
      <c r="C56" s="195">
        <v>29</v>
      </c>
      <c r="D56" s="195">
        <v>7120000</v>
      </c>
      <c r="E56" s="195">
        <v>6213000</v>
      </c>
    </row>
    <row r="57" spans="1:5" s="464" customFormat="1" ht="16.5" customHeight="1">
      <c r="A57" s="491"/>
      <c r="B57" s="194" t="s">
        <v>265</v>
      </c>
      <c r="C57" s="195">
        <v>21</v>
      </c>
      <c r="D57" s="195">
        <v>6890000</v>
      </c>
      <c r="E57" s="195">
        <v>5145000</v>
      </c>
    </row>
    <row r="58" spans="1:5" s="464" customFormat="1" ht="16.5" customHeight="1">
      <c r="A58" s="491"/>
      <c r="B58" s="194" t="s">
        <v>271</v>
      </c>
      <c r="C58" s="195">
        <v>21</v>
      </c>
      <c r="D58" s="195">
        <v>3211000</v>
      </c>
      <c r="E58" s="195">
        <v>3251000</v>
      </c>
    </row>
    <row r="59" spans="1:5" s="464" customFormat="1" ht="16.5" customHeight="1">
      <c r="A59" s="491"/>
      <c r="B59" s="194" t="s">
        <v>266</v>
      </c>
      <c r="C59" s="195">
        <v>20</v>
      </c>
      <c r="D59" s="195">
        <v>8380000</v>
      </c>
      <c r="E59" s="195">
        <v>6880000</v>
      </c>
    </row>
    <row r="60" spans="1:5" s="464" customFormat="1" ht="16.5" customHeight="1">
      <c r="A60" s="491"/>
      <c r="B60" s="194" t="s">
        <v>277</v>
      </c>
      <c r="C60" s="195">
        <v>18</v>
      </c>
      <c r="D60" s="195">
        <v>5620000</v>
      </c>
      <c r="E60" s="195">
        <v>5875000</v>
      </c>
    </row>
    <row r="61" spans="1:5" ht="16.5" customHeight="1">
      <c r="A61" s="491"/>
      <c r="B61" s="194" t="s">
        <v>259</v>
      </c>
      <c r="C61" s="195">
        <v>18</v>
      </c>
      <c r="D61" s="195">
        <v>4680000</v>
      </c>
      <c r="E61" s="195">
        <v>4360000</v>
      </c>
    </row>
    <row r="62" spans="1:5" ht="16.5" customHeight="1">
      <c r="A62" s="491"/>
      <c r="B62" s="194" t="s">
        <v>593</v>
      </c>
      <c r="C62" s="195">
        <v>17</v>
      </c>
      <c r="D62" s="195">
        <v>19090000</v>
      </c>
      <c r="E62" s="195">
        <v>5459250</v>
      </c>
    </row>
    <row r="63" spans="1:5" ht="16.5" customHeight="1">
      <c r="A63" s="491"/>
      <c r="B63" s="194" t="s">
        <v>641</v>
      </c>
      <c r="C63" s="195">
        <v>17</v>
      </c>
      <c r="D63" s="195">
        <v>9535000</v>
      </c>
      <c r="E63" s="195">
        <v>5225000</v>
      </c>
    </row>
    <row r="64" spans="1:5" ht="16.5" customHeight="1">
      <c r="A64" s="491"/>
      <c r="B64" s="194" t="s">
        <v>312</v>
      </c>
      <c r="C64" s="195">
        <v>15</v>
      </c>
      <c r="D64" s="195">
        <v>5049000</v>
      </c>
      <c r="E64" s="195">
        <v>4223000</v>
      </c>
    </row>
    <row r="65" spans="1:5" ht="16.5" customHeight="1">
      <c r="A65" s="491"/>
      <c r="B65" s="194" t="s">
        <v>276</v>
      </c>
      <c r="C65" s="195">
        <v>14</v>
      </c>
      <c r="D65" s="195">
        <v>7870000</v>
      </c>
      <c r="E65" s="195">
        <v>4140000</v>
      </c>
    </row>
    <row r="66" spans="1:5" ht="16.5" customHeight="1">
      <c r="A66" s="491"/>
      <c r="B66" s="194" t="s">
        <v>564</v>
      </c>
      <c r="C66" s="195">
        <v>13</v>
      </c>
      <c r="D66" s="195">
        <v>7050000</v>
      </c>
      <c r="E66" s="195">
        <v>5700000</v>
      </c>
    </row>
    <row r="67" spans="1:5" s="473" customFormat="1" ht="16.5" customHeight="1">
      <c r="A67" s="491"/>
      <c r="B67" s="194" t="s">
        <v>423</v>
      </c>
      <c r="C67" s="195">
        <v>12</v>
      </c>
      <c r="D67" s="195">
        <v>1630000</v>
      </c>
      <c r="E67" s="195">
        <v>981000</v>
      </c>
    </row>
    <row r="68" spans="1:5" s="473" customFormat="1" ht="16.5" customHeight="1">
      <c r="A68" s="491"/>
      <c r="B68" s="194" t="s">
        <v>310</v>
      </c>
      <c r="C68" s="195">
        <v>12</v>
      </c>
      <c r="D68" s="195">
        <v>5300000</v>
      </c>
      <c r="E68" s="195">
        <v>4201000</v>
      </c>
    </row>
    <row r="69" spans="1:5" s="473" customFormat="1" ht="16.5" customHeight="1">
      <c r="A69" s="491"/>
      <c r="B69" s="194" t="s">
        <v>649</v>
      </c>
      <c r="C69" s="195">
        <v>11</v>
      </c>
      <c r="D69" s="195">
        <v>8540000</v>
      </c>
      <c r="E69" s="195">
        <v>6030000</v>
      </c>
    </row>
    <row r="70" spans="1:5" s="473" customFormat="1" ht="16.5" customHeight="1">
      <c r="A70" s="491"/>
      <c r="B70" s="194" t="s">
        <v>262</v>
      </c>
      <c r="C70" s="195">
        <v>10</v>
      </c>
      <c r="D70" s="195">
        <v>52140000</v>
      </c>
      <c r="E70" s="195">
        <v>51835000</v>
      </c>
    </row>
    <row r="71" spans="1:5" s="476" customFormat="1" ht="16.5" customHeight="1">
      <c r="A71" s="491"/>
      <c r="B71" s="194" t="s">
        <v>446</v>
      </c>
      <c r="C71" s="195">
        <v>10</v>
      </c>
      <c r="D71" s="195">
        <v>2620000</v>
      </c>
      <c r="E71" s="195">
        <v>1586500</v>
      </c>
    </row>
    <row r="72" spans="1:5" s="476" customFormat="1" ht="16.5" customHeight="1">
      <c r="A72" s="491"/>
      <c r="B72" s="194" t="s">
        <v>560</v>
      </c>
      <c r="C72" s="195">
        <v>9</v>
      </c>
      <c r="D72" s="195">
        <v>2660000</v>
      </c>
      <c r="E72" s="195">
        <v>1636000</v>
      </c>
    </row>
    <row r="73" spans="1:5" s="476" customFormat="1" ht="16.5" customHeight="1">
      <c r="A73" s="491"/>
      <c r="B73" s="194" t="s">
        <v>563</v>
      </c>
      <c r="C73" s="195">
        <v>8</v>
      </c>
      <c r="D73" s="195">
        <v>2420000</v>
      </c>
      <c r="E73" s="195">
        <v>2054000</v>
      </c>
    </row>
    <row r="74" spans="1:5" s="476" customFormat="1" ht="16.5" customHeight="1">
      <c r="A74" s="491"/>
      <c r="B74" s="194" t="s">
        <v>283</v>
      </c>
      <c r="C74" s="195">
        <v>8</v>
      </c>
      <c r="D74" s="195">
        <v>2540000</v>
      </c>
      <c r="E74" s="195">
        <v>1266000</v>
      </c>
    </row>
    <row r="75" spans="1:5" s="476" customFormat="1" ht="16.5" customHeight="1">
      <c r="A75" s="491"/>
      <c r="B75" s="194" t="s">
        <v>261</v>
      </c>
      <c r="C75" s="195">
        <v>8</v>
      </c>
      <c r="D75" s="195">
        <v>1010000</v>
      </c>
      <c r="E75" s="195">
        <v>860000</v>
      </c>
    </row>
    <row r="76" spans="1:5" s="476" customFormat="1" ht="16.5" customHeight="1">
      <c r="A76" s="491"/>
      <c r="B76" s="194" t="s">
        <v>282</v>
      </c>
      <c r="C76" s="195">
        <v>7</v>
      </c>
      <c r="D76" s="195">
        <v>4400000</v>
      </c>
      <c r="E76" s="195">
        <v>2180000</v>
      </c>
    </row>
    <row r="77" spans="1:5" s="476" customFormat="1" ht="16.5" customHeight="1">
      <c r="A77" s="491"/>
      <c r="B77" s="194" t="s">
        <v>314</v>
      </c>
      <c r="C77" s="195">
        <v>7</v>
      </c>
      <c r="D77" s="195">
        <v>26360000</v>
      </c>
      <c r="E77" s="195">
        <v>13674500</v>
      </c>
    </row>
    <row r="78" spans="1:5" s="473" customFormat="1" ht="16.5" customHeight="1">
      <c r="A78" s="491"/>
      <c r="B78" s="194" t="s">
        <v>298</v>
      </c>
      <c r="C78" s="195">
        <v>7</v>
      </c>
      <c r="D78" s="195">
        <v>2100000</v>
      </c>
      <c r="E78" s="195">
        <v>1595000</v>
      </c>
    </row>
    <row r="79" spans="1:5" s="473" customFormat="1" ht="16.5" customHeight="1">
      <c r="A79" s="491"/>
      <c r="B79" s="194" t="s">
        <v>281</v>
      </c>
      <c r="C79" s="195">
        <v>7</v>
      </c>
      <c r="D79" s="195">
        <v>11610000</v>
      </c>
      <c r="E79" s="195">
        <v>11160000</v>
      </c>
    </row>
    <row r="80" spans="1:5" s="473" customFormat="1" ht="16.5" customHeight="1">
      <c r="A80" s="491"/>
      <c r="B80" s="194" t="s">
        <v>315</v>
      </c>
      <c r="C80" s="195">
        <v>6</v>
      </c>
      <c r="D80" s="195">
        <v>1510000</v>
      </c>
      <c r="E80" s="195">
        <v>1160000</v>
      </c>
    </row>
    <row r="81" spans="1:5" s="473" customFormat="1" ht="16.5" customHeight="1">
      <c r="A81" s="491"/>
      <c r="B81" s="194" t="s">
        <v>268</v>
      </c>
      <c r="C81" s="195">
        <v>6</v>
      </c>
      <c r="D81" s="195">
        <v>1080000</v>
      </c>
      <c r="E81" s="195">
        <v>830000</v>
      </c>
    </row>
    <row r="82" spans="1:5" s="473" customFormat="1" ht="16.5" customHeight="1">
      <c r="A82" s="491"/>
      <c r="B82" s="194" t="s">
        <v>267</v>
      </c>
      <c r="C82" s="195">
        <v>6</v>
      </c>
      <c r="D82" s="195">
        <v>1870000</v>
      </c>
      <c r="E82" s="195">
        <v>1113300</v>
      </c>
    </row>
    <row r="83" spans="1:5" s="473" customFormat="1" ht="16.5" customHeight="1">
      <c r="A83" s="491"/>
      <c r="B83" s="194" t="s">
        <v>578</v>
      </c>
      <c r="C83" s="195">
        <v>6</v>
      </c>
      <c r="D83" s="195">
        <v>850000</v>
      </c>
      <c r="E83" s="195">
        <v>775000</v>
      </c>
    </row>
    <row r="84" spans="1:5" s="473" customFormat="1" ht="16.5" customHeight="1">
      <c r="A84" s="491"/>
      <c r="B84" s="194" t="s">
        <v>756</v>
      </c>
      <c r="C84" s="195">
        <v>6</v>
      </c>
      <c r="D84" s="195">
        <v>400000</v>
      </c>
      <c r="E84" s="195">
        <v>225000</v>
      </c>
    </row>
    <row r="85" spans="1:5" s="473" customFormat="1" ht="16.5" customHeight="1">
      <c r="A85" s="491"/>
      <c r="B85" s="194" t="s">
        <v>264</v>
      </c>
      <c r="C85" s="195">
        <v>5</v>
      </c>
      <c r="D85" s="195">
        <v>450000</v>
      </c>
      <c r="E85" s="195">
        <v>295000</v>
      </c>
    </row>
    <row r="86" spans="1:5" s="473" customFormat="1" ht="16.5" customHeight="1">
      <c r="A86" s="491"/>
      <c r="B86" s="194" t="s">
        <v>316</v>
      </c>
      <c r="C86" s="195">
        <v>5</v>
      </c>
      <c r="D86" s="195">
        <v>2065000</v>
      </c>
      <c r="E86" s="195">
        <v>1285000</v>
      </c>
    </row>
    <row r="87" spans="1:5" s="473" customFormat="1" ht="16.5" customHeight="1">
      <c r="A87" s="491"/>
      <c r="B87" s="194" t="s">
        <v>565</v>
      </c>
      <c r="C87" s="195">
        <v>5</v>
      </c>
      <c r="D87" s="195">
        <v>650000</v>
      </c>
      <c r="E87" s="195">
        <v>570000</v>
      </c>
    </row>
    <row r="88" spans="1:5" s="473" customFormat="1" ht="16.5" customHeight="1">
      <c r="A88" s="491"/>
      <c r="B88" s="194" t="s">
        <v>705</v>
      </c>
      <c r="C88" s="195">
        <v>5</v>
      </c>
      <c r="D88" s="195">
        <v>1200000</v>
      </c>
      <c r="E88" s="195">
        <v>1000000</v>
      </c>
    </row>
    <row r="89" spans="1:5" s="473" customFormat="1" ht="16.5" customHeight="1">
      <c r="A89" s="491"/>
      <c r="B89" s="194" t="s">
        <v>754</v>
      </c>
      <c r="C89" s="195">
        <v>4</v>
      </c>
      <c r="D89" s="195">
        <v>310000</v>
      </c>
      <c r="E89" s="195">
        <v>255000</v>
      </c>
    </row>
    <row r="90" spans="1:5" s="473" customFormat="1" ht="16.5" customHeight="1">
      <c r="A90" s="491"/>
      <c r="B90" s="194" t="s">
        <v>412</v>
      </c>
      <c r="C90" s="195">
        <v>4</v>
      </c>
      <c r="D90" s="195">
        <v>1820000</v>
      </c>
      <c r="E90" s="195">
        <v>903000</v>
      </c>
    </row>
    <row r="91" spans="1:5" ht="16.5" customHeight="1">
      <c r="A91" s="491"/>
      <c r="B91" s="194" t="s">
        <v>632</v>
      </c>
      <c r="C91" s="195">
        <v>4</v>
      </c>
      <c r="D91" s="195">
        <v>1300000</v>
      </c>
      <c r="E91" s="195">
        <v>464000</v>
      </c>
    </row>
    <row r="92" spans="1:5" ht="16.5" customHeight="1">
      <c r="A92" s="491"/>
      <c r="B92" s="194" t="s">
        <v>260</v>
      </c>
      <c r="C92" s="195">
        <v>4</v>
      </c>
      <c r="D92" s="195">
        <v>2020000</v>
      </c>
      <c r="E92" s="195">
        <v>1420000</v>
      </c>
    </row>
    <row r="93" spans="1:5" s="384" customFormat="1" ht="16.5" customHeight="1">
      <c r="A93" s="491"/>
      <c r="B93" s="194" t="s">
        <v>313</v>
      </c>
      <c r="C93" s="195">
        <v>4</v>
      </c>
      <c r="D93" s="195">
        <v>1050000</v>
      </c>
      <c r="E93" s="195">
        <v>1025000</v>
      </c>
    </row>
    <row r="94" spans="1:5" s="384" customFormat="1" ht="16.5" customHeight="1">
      <c r="A94" s="491"/>
      <c r="B94" s="194" t="s">
        <v>610</v>
      </c>
      <c r="C94" s="195">
        <v>3</v>
      </c>
      <c r="D94" s="195">
        <v>2000000</v>
      </c>
      <c r="E94" s="195">
        <v>2000000</v>
      </c>
    </row>
    <row r="95" spans="1:5" ht="16.5" customHeight="1">
      <c r="A95" s="491"/>
      <c r="B95" s="194" t="s">
        <v>602</v>
      </c>
      <c r="C95" s="195">
        <v>3</v>
      </c>
      <c r="D95" s="195">
        <v>1450000</v>
      </c>
      <c r="E95" s="195">
        <v>975000</v>
      </c>
    </row>
    <row r="96" spans="1:5" ht="16.5" customHeight="1">
      <c r="A96" s="491"/>
      <c r="B96" s="194" t="s">
        <v>761</v>
      </c>
      <c r="C96" s="195">
        <v>3</v>
      </c>
      <c r="D96" s="195">
        <v>320000</v>
      </c>
      <c r="E96" s="195">
        <v>320000</v>
      </c>
    </row>
    <row r="97" spans="1:5" ht="16.5" customHeight="1">
      <c r="A97" s="491"/>
      <c r="B97" s="194" t="s">
        <v>583</v>
      </c>
      <c r="C97" s="195">
        <v>3</v>
      </c>
      <c r="D97" s="195">
        <v>3400000</v>
      </c>
      <c r="E97" s="195">
        <v>3400000</v>
      </c>
    </row>
    <row r="98" spans="1:5" ht="16.5" customHeight="1">
      <c r="A98" s="491"/>
      <c r="B98" s="194" t="s">
        <v>762</v>
      </c>
      <c r="C98" s="195">
        <v>3</v>
      </c>
      <c r="D98" s="195">
        <v>1010000</v>
      </c>
      <c r="E98" s="195">
        <v>510000</v>
      </c>
    </row>
    <row r="99" spans="1:5" ht="16.5" customHeight="1">
      <c r="A99" s="491"/>
      <c r="B99" s="194" t="s">
        <v>295</v>
      </c>
      <c r="C99" s="195">
        <v>3</v>
      </c>
      <c r="D99" s="195">
        <v>210000</v>
      </c>
      <c r="E99" s="195">
        <v>135000</v>
      </c>
    </row>
    <row r="100" spans="1:5" ht="16.5" customHeight="1">
      <c r="A100" s="491"/>
      <c r="B100" s="194" t="s">
        <v>270</v>
      </c>
      <c r="C100" s="195">
        <v>3</v>
      </c>
      <c r="D100" s="195">
        <v>1010000</v>
      </c>
      <c r="E100" s="195">
        <v>1010000</v>
      </c>
    </row>
    <row r="101" spans="1:5" ht="16.5" customHeight="1">
      <c r="A101" s="491"/>
      <c r="B101" s="194" t="s">
        <v>311</v>
      </c>
      <c r="C101" s="195">
        <v>3</v>
      </c>
      <c r="D101" s="195">
        <v>210000</v>
      </c>
      <c r="E101" s="195">
        <v>160000</v>
      </c>
    </row>
    <row r="102" spans="1:5" s="394" customFormat="1" ht="16.5" customHeight="1">
      <c r="A102" s="491"/>
      <c r="B102" s="194" t="s">
        <v>625</v>
      </c>
      <c r="C102" s="195">
        <v>3</v>
      </c>
      <c r="D102" s="195">
        <v>600000</v>
      </c>
      <c r="E102" s="195">
        <v>600000</v>
      </c>
    </row>
    <row r="103" spans="1:5" s="477" customFormat="1" ht="16.5" customHeight="1">
      <c r="A103" s="491"/>
      <c r="B103" s="194" t="s">
        <v>640</v>
      </c>
      <c r="C103" s="195">
        <v>3</v>
      </c>
      <c r="D103" s="195">
        <v>720000</v>
      </c>
      <c r="E103" s="195">
        <v>620000</v>
      </c>
    </row>
    <row r="104" spans="1:5" s="477" customFormat="1" ht="16.5" customHeight="1">
      <c r="A104" s="491"/>
      <c r="B104" s="194" t="s">
        <v>657</v>
      </c>
      <c r="C104" s="195">
        <v>3</v>
      </c>
      <c r="D104" s="195">
        <v>1210000</v>
      </c>
      <c r="E104" s="195">
        <v>710000</v>
      </c>
    </row>
    <row r="105" spans="1:5" s="477" customFormat="1" ht="16.5" customHeight="1">
      <c r="A105" s="491"/>
      <c r="B105" s="194" t="s">
        <v>623</v>
      </c>
      <c r="C105" s="195">
        <v>3</v>
      </c>
      <c r="D105" s="195">
        <v>520000</v>
      </c>
      <c r="E105" s="195">
        <v>265000</v>
      </c>
    </row>
    <row r="106" spans="1:5" s="477" customFormat="1" ht="16.5" customHeight="1">
      <c r="A106" s="491"/>
      <c r="B106" s="194" t="s">
        <v>820</v>
      </c>
      <c r="C106" s="195">
        <v>3</v>
      </c>
      <c r="D106" s="195">
        <v>400000</v>
      </c>
      <c r="E106" s="195">
        <v>251000</v>
      </c>
    </row>
    <row r="107" spans="1:5" s="477" customFormat="1" ht="16.5" customHeight="1">
      <c r="A107" s="491"/>
      <c r="B107" s="194" t="s">
        <v>821</v>
      </c>
      <c r="C107" s="195">
        <v>3</v>
      </c>
      <c r="D107" s="195">
        <v>210000</v>
      </c>
      <c r="E107" s="195">
        <v>160000</v>
      </c>
    </row>
    <row r="108" spans="1:5" s="477" customFormat="1" ht="16.5" customHeight="1">
      <c r="A108" s="491"/>
      <c r="B108" s="194" t="s">
        <v>646</v>
      </c>
      <c r="C108" s="195">
        <v>2</v>
      </c>
      <c r="D108" s="195">
        <v>1010000</v>
      </c>
      <c r="E108" s="195">
        <v>510000</v>
      </c>
    </row>
    <row r="109" spans="1:5" s="477" customFormat="1" ht="16.5" customHeight="1">
      <c r="A109" s="491"/>
      <c r="B109" s="194" t="s">
        <v>278</v>
      </c>
      <c r="C109" s="195">
        <v>2</v>
      </c>
      <c r="D109" s="195">
        <v>250000</v>
      </c>
      <c r="E109" s="195">
        <v>250000</v>
      </c>
    </row>
    <row r="110" spans="1:5" s="477" customFormat="1" ht="16.5" customHeight="1">
      <c r="A110" s="491"/>
      <c r="B110" s="194" t="s">
        <v>645</v>
      </c>
      <c r="C110" s="195">
        <v>2</v>
      </c>
      <c r="D110" s="195">
        <v>650000</v>
      </c>
      <c r="E110" s="195">
        <v>644000</v>
      </c>
    </row>
    <row r="111" spans="1:5" s="477" customFormat="1" ht="16.5" customHeight="1">
      <c r="A111" s="491"/>
      <c r="B111" s="194" t="s">
        <v>713</v>
      </c>
      <c r="C111" s="195">
        <v>2</v>
      </c>
      <c r="D111" s="195">
        <v>1010000</v>
      </c>
      <c r="E111" s="195">
        <v>1003400</v>
      </c>
    </row>
    <row r="112" spans="1:5" s="489" customFormat="1" ht="16.5" customHeight="1">
      <c r="A112" s="491"/>
      <c r="B112" s="194" t="s">
        <v>603</v>
      </c>
      <c r="C112" s="195">
        <v>2</v>
      </c>
      <c r="D112" s="195">
        <v>1300000</v>
      </c>
      <c r="E112" s="195">
        <v>440000</v>
      </c>
    </row>
    <row r="113" spans="1:5" s="489" customFormat="1" ht="16.5" customHeight="1">
      <c r="A113" s="491"/>
      <c r="B113" s="194" t="s">
        <v>752</v>
      </c>
      <c r="C113" s="195">
        <v>2</v>
      </c>
      <c r="D113" s="195">
        <v>360000</v>
      </c>
      <c r="E113" s="195">
        <v>60000</v>
      </c>
    </row>
    <row r="114" spans="1:5" s="489" customFormat="1" ht="16.5" customHeight="1">
      <c r="A114" s="491"/>
      <c r="B114" s="194" t="s">
        <v>650</v>
      </c>
      <c r="C114" s="195">
        <v>2</v>
      </c>
      <c r="D114" s="195">
        <v>20000</v>
      </c>
      <c r="E114" s="195">
        <v>15000</v>
      </c>
    </row>
    <row r="115" spans="1:5" s="489" customFormat="1" ht="16.5" customHeight="1">
      <c r="A115" s="491"/>
      <c r="B115" s="194" t="s">
        <v>626</v>
      </c>
      <c r="C115" s="195">
        <v>2</v>
      </c>
      <c r="D115" s="195">
        <v>60000</v>
      </c>
      <c r="E115" s="195">
        <v>55000</v>
      </c>
    </row>
    <row r="116" spans="1:5" s="477" customFormat="1" ht="16.5" customHeight="1">
      <c r="A116" s="491"/>
      <c r="B116" s="194" t="s">
        <v>642</v>
      </c>
      <c r="C116" s="195">
        <v>2</v>
      </c>
      <c r="D116" s="195">
        <v>200000</v>
      </c>
      <c r="E116" s="195">
        <v>150000</v>
      </c>
    </row>
    <row r="117" spans="1:5" s="477" customFormat="1" ht="16.5" customHeight="1">
      <c r="A117" s="491"/>
      <c r="B117" s="194" t="s">
        <v>724</v>
      </c>
      <c r="C117" s="195">
        <v>2</v>
      </c>
      <c r="D117" s="195">
        <v>250000</v>
      </c>
      <c r="E117" s="195">
        <v>110000</v>
      </c>
    </row>
    <row r="118" spans="1:5" s="477" customFormat="1" ht="16.5" customHeight="1">
      <c r="A118" s="491"/>
      <c r="B118" s="194" t="s">
        <v>600</v>
      </c>
      <c r="C118" s="195">
        <v>2</v>
      </c>
      <c r="D118" s="195">
        <v>1000000</v>
      </c>
      <c r="E118" s="195">
        <v>1000000</v>
      </c>
    </row>
    <row r="119" spans="1:5" s="477" customFormat="1" ht="16.5" customHeight="1">
      <c r="A119" s="491"/>
      <c r="B119" s="194" t="s">
        <v>715</v>
      </c>
      <c r="C119" s="195">
        <v>2</v>
      </c>
      <c r="D119" s="195">
        <v>345000</v>
      </c>
      <c r="E119" s="195">
        <v>225000</v>
      </c>
    </row>
    <row r="120" spans="1:5" s="477" customFormat="1" ht="16.5" customHeight="1">
      <c r="A120" s="491"/>
      <c r="B120" s="194" t="s">
        <v>624</v>
      </c>
      <c r="C120" s="195">
        <v>2</v>
      </c>
      <c r="D120" s="195">
        <v>200000</v>
      </c>
      <c r="E120" s="195">
        <v>125000</v>
      </c>
    </row>
    <row r="121" spans="1:5" ht="16.5" customHeight="1">
      <c r="A121" s="491"/>
      <c r="B121" s="194" t="s">
        <v>660</v>
      </c>
      <c r="C121" s="195">
        <v>2</v>
      </c>
      <c r="D121" s="195">
        <v>30000</v>
      </c>
      <c r="E121" s="195">
        <v>30000</v>
      </c>
    </row>
    <row r="122" spans="1:5" ht="16.5" customHeight="1">
      <c r="A122" s="491"/>
      <c r="B122" s="194" t="s">
        <v>758</v>
      </c>
      <c r="C122" s="195">
        <v>1</v>
      </c>
      <c r="D122" s="195">
        <v>120000</v>
      </c>
      <c r="E122" s="195">
        <v>60000</v>
      </c>
    </row>
    <row r="123" spans="1:5" ht="16.5" customHeight="1">
      <c r="A123" s="491"/>
      <c r="B123" s="194" t="s">
        <v>627</v>
      </c>
      <c r="C123" s="195">
        <v>1</v>
      </c>
      <c r="D123" s="195">
        <v>200000</v>
      </c>
      <c r="E123" s="195">
        <v>100000</v>
      </c>
    </row>
    <row r="124" spans="2:5" s="514" customFormat="1" ht="16.5" customHeight="1">
      <c r="B124" s="194" t="s">
        <v>662</v>
      </c>
      <c r="C124" s="195">
        <v>1</v>
      </c>
      <c r="D124" s="195">
        <v>50000</v>
      </c>
      <c r="E124" s="195">
        <v>49000</v>
      </c>
    </row>
    <row r="125" spans="2:5" s="514" customFormat="1" ht="16.5" customHeight="1">
      <c r="B125" s="194" t="s">
        <v>631</v>
      </c>
      <c r="C125" s="195">
        <v>1</v>
      </c>
      <c r="D125" s="195">
        <v>400000</v>
      </c>
      <c r="E125" s="195">
        <v>200000</v>
      </c>
    </row>
    <row r="126" spans="2:5" s="514" customFormat="1" ht="16.5" customHeight="1">
      <c r="B126" s="194" t="s">
        <v>822</v>
      </c>
      <c r="C126" s="195">
        <v>1</v>
      </c>
      <c r="D126" s="195">
        <v>120000</v>
      </c>
      <c r="E126" s="195">
        <v>120000</v>
      </c>
    </row>
    <row r="127" spans="2:5" s="514" customFormat="1" ht="16.5" customHeight="1">
      <c r="B127" s="194" t="s">
        <v>819</v>
      </c>
      <c r="C127" s="195">
        <v>1</v>
      </c>
      <c r="D127" s="195">
        <v>10000</v>
      </c>
      <c r="E127" s="195">
        <v>5000</v>
      </c>
    </row>
    <row r="128" spans="2:5" s="514" customFormat="1" ht="16.5" customHeight="1">
      <c r="B128" s="194" t="s">
        <v>648</v>
      </c>
      <c r="C128" s="195">
        <v>1</v>
      </c>
      <c r="D128" s="195">
        <v>100000</v>
      </c>
      <c r="E128" s="195">
        <v>100000</v>
      </c>
    </row>
    <row r="129" spans="2:5" s="514" customFormat="1" ht="16.5" customHeight="1">
      <c r="B129" s="194" t="s">
        <v>823</v>
      </c>
      <c r="C129" s="195">
        <v>1</v>
      </c>
      <c r="D129" s="195">
        <v>400000</v>
      </c>
      <c r="E129" s="195">
        <v>400000</v>
      </c>
    </row>
    <row r="130" spans="2:5" s="514" customFormat="1" ht="16.5" customHeight="1">
      <c r="B130" s="194" t="s">
        <v>753</v>
      </c>
      <c r="C130" s="195">
        <v>1</v>
      </c>
      <c r="D130" s="195">
        <v>600000</v>
      </c>
      <c r="E130" s="195">
        <v>600000</v>
      </c>
    </row>
    <row r="131" spans="2:5" s="514" customFormat="1" ht="16.5" customHeight="1">
      <c r="B131" s="194" t="s">
        <v>824</v>
      </c>
      <c r="C131" s="195">
        <v>1</v>
      </c>
      <c r="D131" s="195">
        <v>3000000</v>
      </c>
      <c r="E131" s="195">
        <v>1470000</v>
      </c>
    </row>
    <row r="132" spans="2:5" s="514" customFormat="1" ht="16.5" customHeight="1">
      <c r="B132" s="194" t="s">
        <v>755</v>
      </c>
      <c r="C132" s="195">
        <v>1</v>
      </c>
      <c r="D132" s="195">
        <v>300000</v>
      </c>
      <c r="E132" s="195">
        <v>100000</v>
      </c>
    </row>
    <row r="133" spans="2:5" s="514" customFormat="1" ht="16.5" customHeight="1">
      <c r="B133" s="194" t="s">
        <v>667</v>
      </c>
      <c r="C133" s="195">
        <v>1</v>
      </c>
      <c r="D133" s="195">
        <v>150000</v>
      </c>
      <c r="E133" s="195">
        <v>90000</v>
      </c>
    </row>
    <row r="134" spans="2:5" s="514" customFormat="1" ht="16.5" customHeight="1">
      <c r="B134" s="194" t="s">
        <v>651</v>
      </c>
      <c r="C134" s="195">
        <v>1</v>
      </c>
      <c r="D134" s="195">
        <v>100000</v>
      </c>
      <c r="E134" s="195">
        <v>100000</v>
      </c>
    </row>
    <row r="135" spans="2:5" s="514" customFormat="1" ht="16.5" customHeight="1">
      <c r="B135" s="194" t="s">
        <v>643</v>
      </c>
      <c r="C135" s="195">
        <v>1</v>
      </c>
      <c r="D135" s="195">
        <v>100000</v>
      </c>
      <c r="E135" s="195">
        <v>99000</v>
      </c>
    </row>
    <row r="136" spans="1:5" s="479" customFormat="1" ht="16.5" customHeight="1">
      <c r="A136" s="491"/>
      <c r="B136" s="194" t="s">
        <v>654</v>
      </c>
      <c r="C136" s="195">
        <v>1</v>
      </c>
      <c r="D136" s="195">
        <v>150000</v>
      </c>
      <c r="E136" s="195">
        <v>74250</v>
      </c>
    </row>
    <row r="137" spans="1:5" ht="16.5" customHeight="1">
      <c r="A137" s="491"/>
      <c r="B137" s="194" t="s">
        <v>604</v>
      </c>
      <c r="C137" s="195">
        <v>1</v>
      </c>
      <c r="D137" s="195">
        <v>200000</v>
      </c>
      <c r="E137" s="195">
        <v>200000</v>
      </c>
    </row>
    <row r="138" spans="1:5" ht="16.5" customHeight="1">
      <c r="A138" s="491"/>
      <c r="B138" s="194" t="s">
        <v>655</v>
      </c>
      <c r="C138" s="195">
        <v>1</v>
      </c>
      <c r="D138" s="195">
        <v>500000</v>
      </c>
      <c r="E138" s="195">
        <v>500000</v>
      </c>
    </row>
    <row r="139" spans="1:5" ht="16.5" customHeight="1">
      <c r="A139" s="491"/>
      <c r="B139" s="194" t="s">
        <v>639</v>
      </c>
      <c r="C139" s="195">
        <v>1</v>
      </c>
      <c r="D139" s="195">
        <v>100000</v>
      </c>
      <c r="E139" s="195">
        <v>100000</v>
      </c>
    </row>
    <row r="140" spans="1:5" ht="16.5" customHeight="1">
      <c r="A140" s="491"/>
      <c r="B140" s="194" t="s">
        <v>656</v>
      </c>
      <c r="C140" s="195">
        <v>1</v>
      </c>
      <c r="D140" s="195">
        <v>10000</v>
      </c>
      <c r="E140" s="195">
        <v>10000</v>
      </c>
    </row>
    <row r="141" spans="1:5" ht="16.5" customHeight="1">
      <c r="A141" s="491"/>
      <c r="B141" s="194" t="s">
        <v>601</v>
      </c>
      <c r="C141" s="195">
        <v>1</v>
      </c>
      <c r="D141" s="195">
        <v>100000</v>
      </c>
      <c r="E141" s="195">
        <v>100000</v>
      </c>
    </row>
    <row r="142" spans="1:5" ht="16.5" customHeight="1">
      <c r="A142" s="491"/>
      <c r="B142" s="194" t="s">
        <v>706</v>
      </c>
      <c r="C142" s="195">
        <v>1</v>
      </c>
      <c r="D142" s="195">
        <v>150000</v>
      </c>
      <c r="E142" s="195">
        <v>60000</v>
      </c>
    </row>
    <row r="143" spans="1:5" ht="16.5" customHeight="1">
      <c r="A143" s="491"/>
      <c r="B143" s="194" t="s">
        <v>825</v>
      </c>
      <c r="C143" s="195">
        <v>1</v>
      </c>
      <c r="D143" s="195">
        <v>100000</v>
      </c>
      <c r="E143" s="195">
        <v>100000</v>
      </c>
    </row>
    <row r="144" spans="1:5" ht="16.5" customHeight="1">
      <c r="A144" s="491"/>
      <c r="B144" s="194" t="s">
        <v>716</v>
      </c>
      <c r="C144" s="195">
        <v>1</v>
      </c>
      <c r="D144" s="195">
        <v>100000</v>
      </c>
      <c r="E144" s="195">
        <v>100000</v>
      </c>
    </row>
    <row r="145" spans="2:5" s="510" customFormat="1" ht="16.5" customHeight="1">
      <c r="B145" s="194" t="s">
        <v>826</v>
      </c>
      <c r="C145" s="195">
        <v>1</v>
      </c>
      <c r="D145" s="195">
        <v>500000</v>
      </c>
      <c r="E145" s="195">
        <v>500000</v>
      </c>
    </row>
    <row r="146" spans="2:5" s="510" customFormat="1" ht="16.5" customHeight="1">
      <c r="B146" s="194" t="s">
        <v>710</v>
      </c>
      <c r="C146" s="195">
        <v>1</v>
      </c>
      <c r="D146" s="195">
        <v>50000</v>
      </c>
      <c r="E146" s="195">
        <v>50000</v>
      </c>
    </row>
    <row r="147" spans="2:5" s="510" customFormat="1" ht="16.5" customHeight="1">
      <c r="B147" s="194" t="s">
        <v>712</v>
      </c>
      <c r="C147" s="195">
        <v>1</v>
      </c>
      <c r="D147" s="195">
        <v>200000</v>
      </c>
      <c r="E147" s="195">
        <v>200000</v>
      </c>
    </row>
    <row r="148" spans="2:5" ht="16.5" customHeight="1">
      <c r="B148" s="705" t="s">
        <v>25</v>
      </c>
      <c r="C148" s="705"/>
      <c r="D148" s="705"/>
      <c r="E148" s="91">
        <f>SUM(E51:E147)</f>
        <v>748804950</v>
      </c>
    </row>
    <row r="149" spans="2:4" ht="16.5" customHeight="1">
      <c r="B149" s="3" t="s">
        <v>15</v>
      </c>
      <c r="C149" s="403"/>
      <c r="D149" s="3"/>
    </row>
    <row r="150" spans="2:5" ht="16.5" customHeight="1">
      <c r="B150" s="110" t="s">
        <v>232</v>
      </c>
      <c r="C150" s="404"/>
      <c r="D150" s="110"/>
      <c r="E150" s="110"/>
    </row>
    <row r="151" spans="2:5" ht="16.5" customHeight="1">
      <c r="B151" s="110"/>
      <c r="C151" s="404"/>
      <c r="D151" s="110"/>
      <c r="E151" s="110"/>
    </row>
    <row r="152" spans="1:6" ht="16.5" customHeight="1">
      <c r="A152" s="708" t="s">
        <v>810</v>
      </c>
      <c r="B152" s="708"/>
      <c r="C152" s="708"/>
      <c r="D152" s="708"/>
      <c r="E152" s="708"/>
      <c r="F152" s="708"/>
    </row>
    <row r="153" spans="1:6" ht="16.5" customHeight="1">
      <c r="A153" s="492"/>
      <c r="B153" s="697" t="s">
        <v>118</v>
      </c>
      <c r="C153" s="697"/>
      <c r="D153" s="697"/>
      <c r="E153" s="697"/>
      <c r="F153" s="492"/>
    </row>
    <row r="154" spans="1:6" ht="16.5" customHeight="1">
      <c r="A154" s="492"/>
      <c r="B154" s="695" t="s">
        <v>230</v>
      </c>
      <c r="C154" s="695" t="s">
        <v>231</v>
      </c>
      <c r="D154" s="695" t="s">
        <v>228</v>
      </c>
      <c r="E154" s="695" t="s">
        <v>229</v>
      </c>
      <c r="F154" s="492"/>
    </row>
    <row r="155" spans="1:6" ht="16.5" customHeight="1">
      <c r="A155" s="492"/>
      <c r="B155" s="695"/>
      <c r="C155" s="695"/>
      <c r="D155" s="696"/>
      <c r="E155" s="696"/>
      <c r="F155" s="492"/>
    </row>
    <row r="156" spans="1:6" ht="16.5" customHeight="1">
      <c r="A156" s="492"/>
      <c r="B156" s="695"/>
      <c r="C156" s="695"/>
      <c r="D156" s="696"/>
      <c r="E156" s="696"/>
      <c r="F156" s="492"/>
    </row>
    <row r="157" spans="1:6" ht="16.5" customHeight="1">
      <c r="A157" s="492"/>
      <c r="B157" s="194" t="s">
        <v>428</v>
      </c>
      <c r="C157" s="194">
        <v>277</v>
      </c>
      <c r="D157" s="195">
        <v>324904000</v>
      </c>
      <c r="E157" s="195">
        <v>128829752</v>
      </c>
      <c r="F157" s="492"/>
    </row>
    <row r="158" spans="1:6" ht="16.5" customHeight="1">
      <c r="A158" s="492"/>
      <c r="B158" s="194" t="s">
        <v>258</v>
      </c>
      <c r="C158" s="194">
        <v>39</v>
      </c>
      <c r="D158" s="195">
        <v>8935000</v>
      </c>
      <c r="E158" s="195">
        <v>6689500</v>
      </c>
      <c r="F158" s="492"/>
    </row>
    <row r="159" spans="1:6" ht="16.5" customHeight="1">
      <c r="A159" s="513"/>
      <c r="B159" s="194" t="s">
        <v>257</v>
      </c>
      <c r="C159" s="194">
        <v>20</v>
      </c>
      <c r="D159" s="195">
        <v>111090000</v>
      </c>
      <c r="E159" s="195">
        <v>77646667</v>
      </c>
      <c r="F159" s="492"/>
    </row>
    <row r="160" spans="1:6" ht="16.5" customHeight="1">
      <c r="A160" s="513"/>
      <c r="B160" s="194" t="s">
        <v>593</v>
      </c>
      <c r="C160" s="194">
        <v>18</v>
      </c>
      <c r="D160" s="195">
        <v>5220000</v>
      </c>
      <c r="E160" s="195">
        <v>4370000</v>
      </c>
      <c r="F160" s="492"/>
    </row>
    <row r="161" spans="1:6" ht="16.5" customHeight="1">
      <c r="A161" s="513"/>
      <c r="B161" s="194" t="s">
        <v>259</v>
      </c>
      <c r="C161" s="194">
        <v>17</v>
      </c>
      <c r="D161" s="195">
        <v>23050000</v>
      </c>
      <c r="E161" s="195">
        <v>13800015</v>
      </c>
      <c r="F161" s="492"/>
    </row>
    <row r="162" spans="1:6" ht="16.5" customHeight="1">
      <c r="A162" s="513"/>
      <c r="B162" s="194" t="s">
        <v>262</v>
      </c>
      <c r="C162" s="194">
        <v>15</v>
      </c>
      <c r="D162" s="195">
        <v>17527757</v>
      </c>
      <c r="E162" s="195">
        <v>15872757</v>
      </c>
      <c r="F162" s="492"/>
    </row>
    <row r="163" spans="1:6" ht="16.5" customHeight="1">
      <c r="A163" s="513"/>
      <c r="B163" s="194" t="s">
        <v>276</v>
      </c>
      <c r="C163" s="194">
        <v>14</v>
      </c>
      <c r="D163" s="195">
        <v>11875145</v>
      </c>
      <c r="E163" s="195">
        <v>11152145</v>
      </c>
      <c r="F163" s="492"/>
    </row>
    <row r="164" spans="1:6" ht="16.5" customHeight="1">
      <c r="A164" s="513"/>
      <c r="B164" s="194" t="s">
        <v>261</v>
      </c>
      <c r="C164" s="194">
        <v>13</v>
      </c>
      <c r="D164" s="195">
        <v>77400000</v>
      </c>
      <c r="E164" s="195">
        <v>77302000</v>
      </c>
      <c r="F164" s="492"/>
    </row>
    <row r="165" spans="1:6" ht="16.5" customHeight="1">
      <c r="A165" s="513"/>
      <c r="B165" s="194" t="s">
        <v>649</v>
      </c>
      <c r="C165" s="194">
        <v>13</v>
      </c>
      <c r="D165" s="195">
        <v>5490000</v>
      </c>
      <c r="E165" s="195">
        <v>5101000</v>
      </c>
      <c r="F165" s="492"/>
    </row>
    <row r="166" spans="1:6" ht="16.5" customHeight="1">
      <c r="A166" s="513"/>
      <c r="B166" s="194" t="s">
        <v>263</v>
      </c>
      <c r="C166" s="194">
        <v>12</v>
      </c>
      <c r="D166" s="195">
        <v>3700000</v>
      </c>
      <c r="E166" s="195">
        <v>3575000</v>
      </c>
      <c r="F166" s="492"/>
    </row>
    <row r="167" spans="1:6" ht="16.5" customHeight="1">
      <c r="A167" s="513"/>
      <c r="B167" s="194" t="s">
        <v>594</v>
      </c>
      <c r="C167" s="194">
        <v>12</v>
      </c>
      <c r="D167" s="195">
        <v>1800000</v>
      </c>
      <c r="E167" s="195">
        <v>1375000</v>
      </c>
      <c r="F167" s="492"/>
    </row>
    <row r="168" spans="1:6" ht="16.5" customHeight="1">
      <c r="A168" s="513"/>
      <c r="B168" s="194" t="s">
        <v>314</v>
      </c>
      <c r="C168" s="194">
        <v>7</v>
      </c>
      <c r="D168" s="195">
        <v>1870000</v>
      </c>
      <c r="E168" s="195">
        <v>763000</v>
      </c>
      <c r="F168" s="492"/>
    </row>
    <row r="169" spans="1:6" ht="16.5" customHeight="1">
      <c r="A169" s="513"/>
      <c r="B169" s="194" t="s">
        <v>277</v>
      </c>
      <c r="C169" s="194">
        <v>7</v>
      </c>
      <c r="D169" s="195">
        <v>2520000</v>
      </c>
      <c r="E169" s="195">
        <v>792908</v>
      </c>
      <c r="F169" s="492"/>
    </row>
    <row r="170" spans="1:6" ht="16.5" customHeight="1">
      <c r="A170" s="513"/>
      <c r="B170" s="194" t="s">
        <v>271</v>
      </c>
      <c r="C170" s="194">
        <v>6</v>
      </c>
      <c r="D170" s="195">
        <v>746000</v>
      </c>
      <c r="E170" s="195">
        <v>445000</v>
      </c>
      <c r="F170" s="492"/>
    </row>
    <row r="171" spans="1:6" ht="16.5" customHeight="1">
      <c r="A171" s="513"/>
      <c r="B171" s="194" t="s">
        <v>560</v>
      </c>
      <c r="C171" s="194">
        <v>6</v>
      </c>
      <c r="D171" s="195">
        <v>600000</v>
      </c>
      <c r="E171" s="195">
        <v>575000</v>
      </c>
      <c r="F171" s="492"/>
    </row>
    <row r="172" spans="1:6" ht="16.5" customHeight="1">
      <c r="A172" s="513"/>
      <c r="B172" s="194" t="s">
        <v>264</v>
      </c>
      <c r="C172" s="194">
        <v>5</v>
      </c>
      <c r="D172" s="195">
        <v>1326900</v>
      </c>
      <c r="E172" s="195">
        <v>1043831</v>
      </c>
      <c r="F172" s="492"/>
    </row>
    <row r="173" spans="1:6" ht="16.5" customHeight="1">
      <c r="A173" s="513"/>
      <c r="B173" s="194" t="s">
        <v>295</v>
      </c>
      <c r="C173" s="194">
        <v>5</v>
      </c>
      <c r="D173" s="195">
        <v>3695000</v>
      </c>
      <c r="E173" s="195">
        <v>3670000</v>
      </c>
      <c r="F173" s="492"/>
    </row>
    <row r="174" spans="1:6" ht="16.5" customHeight="1">
      <c r="A174" s="513"/>
      <c r="B174" s="194" t="s">
        <v>310</v>
      </c>
      <c r="C174" s="194">
        <v>5</v>
      </c>
      <c r="D174" s="195">
        <v>6200000</v>
      </c>
      <c r="E174" s="195">
        <v>864999</v>
      </c>
      <c r="F174" s="492"/>
    </row>
    <row r="175" spans="1:6" ht="16.5" customHeight="1">
      <c r="A175" s="513"/>
      <c r="B175" s="194" t="s">
        <v>412</v>
      </c>
      <c r="C175" s="194">
        <v>5</v>
      </c>
      <c r="D175" s="195">
        <v>1350000</v>
      </c>
      <c r="E175" s="195">
        <v>1323000</v>
      </c>
      <c r="F175" s="492"/>
    </row>
    <row r="176" spans="1:6" ht="16.5" customHeight="1">
      <c r="A176" s="513"/>
      <c r="B176" s="194" t="s">
        <v>624</v>
      </c>
      <c r="C176" s="194">
        <v>4</v>
      </c>
      <c r="D176" s="195">
        <v>1950000</v>
      </c>
      <c r="E176" s="195">
        <v>1566000</v>
      </c>
      <c r="F176" s="492"/>
    </row>
    <row r="177" spans="1:6" ht="16.5" customHeight="1">
      <c r="A177" s="513"/>
      <c r="B177" s="194" t="s">
        <v>281</v>
      </c>
      <c r="C177" s="194">
        <v>4</v>
      </c>
      <c r="D177" s="195">
        <v>10340000</v>
      </c>
      <c r="E177" s="195">
        <v>10217500</v>
      </c>
      <c r="F177" s="492"/>
    </row>
    <row r="178" spans="1:6" ht="16.5" customHeight="1">
      <c r="A178" s="513"/>
      <c r="B178" s="194" t="s">
        <v>269</v>
      </c>
      <c r="C178" s="194">
        <v>3</v>
      </c>
      <c r="D178" s="195">
        <v>3240000</v>
      </c>
      <c r="E178" s="195">
        <v>790000</v>
      </c>
      <c r="F178" s="492"/>
    </row>
    <row r="179" spans="1:6" ht="16.5" customHeight="1">
      <c r="A179" s="513"/>
      <c r="B179" s="194" t="s">
        <v>266</v>
      </c>
      <c r="C179" s="194">
        <v>3</v>
      </c>
      <c r="D179" s="195">
        <v>7750000</v>
      </c>
      <c r="E179" s="195">
        <v>2235000</v>
      </c>
      <c r="F179" s="492"/>
    </row>
    <row r="180" spans="1:6" ht="16.5" customHeight="1">
      <c r="A180" s="513"/>
      <c r="B180" s="194" t="s">
        <v>265</v>
      </c>
      <c r="C180" s="194">
        <v>3</v>
      </c>
      <c r="D180" s="195">
        <v>800000</v>
      </c>
      <c r="E180" s="195">
        <v>460000</v>
      </c>
      <c r="F180" s="492"/>
    </row>
    <row r="181" spans="1:6" ht="16.5" customHeight="1">
      <c r="A181" s="513"/>
      <c r="B181" s="194" t="s">
        <v>423</v>
      </c>
      <c r="C181" s="194">
        <v>3</v>
      </c>
      <c r="D181" s="195">
        <v>2050000</v>
      </c>
      <c r="E181" s="195">
        <v>2050000</v>
      </c>
      <c r="F181" s="492"/>
    </row>
    <row r="182" spans="1:6" ht="16.5" customHeight="1">
      <c r="A182" s="513"/>
      <c r="B182" s="194" t="s">
        <v>298</v>
      </c>
      <c r="C182" s="194">
        <v>3</v>
      </c>
      <c r="D182" s="195">
        <v>250000</v>
      </c>
      <c r="E182" s="195">
        <v>170000</v>
      </c>
      <c r="F182" s="492"/>
    </row>
    <row r="183" spans="1:6" ht="16.5" customHeight="1">
      <c r="A183" s="513"/>
      <c r="B183" s="194" t="s">
        <v>656</v>
      </c>
      <c r="C183" s="194">
        <v>3</v>
      </c>
      <c r="D183" s="195">
        <v>150000</v>
      </c>
      <c r="E183" s="195">
        <v>148494</v>
      </c>
      <c r="F183" s="492"/>
    </row>
    <row r="184" spans="1:6" ht="16.5" customHeight="1">
      <c r="A184" s="513"/>
      <c r="B184" s="194" t="s">
        <v>628</v>
      </c>
      <c r="C184" s="194">
        <v>3</v>
      </c>
      <c r="D184" s="195">
        <v>400000</v>
      </c>
      <c r="E184" s="195">
        <v>162500</v>
      </c>
      <c r="F184" s="492"/>
    </row>
    <row r="185" spans="1:6" ht="16.5" customHeight="1">
      <c r="A185" s="513"/>
      <c r="B185" s="194" t="s">
        <v>632</v>
      </c>
      <c r="C185" s="194">
        <v>3</v>
      </c>
      <c r="D185" s="195">
        <v>9900000</v>
      </c>
      <c r="E185" s="195">
        <v>7705000</v>
      </c>
      <c r="F185" s="492"/>
    </row>
    <row r="186" spans="1:6" ht="16.5" customHeight="1">
      <c r="A186" s="513"/>
      <c r="B186" s="194" t="s">
        <v>645</v>
      </c>
      <c r="C186" s="194">
        <v>2</v>
      </c>
      <c r="D186" s="195">
        <v>3500000</v>
      </c>
      <c r="E186" s="195">
        <v>2000000</v>
      </c>
      <c r="F186" s="492"/>
    </row>
    <row r="187" spans="1:6" ht="16.5" customHeight="1">
      <c r="A187" s="513"/>
      <c r="B187" s="194" t="s">
        <v>709</v>
      </c>
      <c r="C187" s="194">
        <v>2</v>
      </c>
      <c r="D187" s="195">
        <v>5232500</v>
      </c>
      <c r="E187" s="195">
        <v>4716225</v>
      </c>
      <c r="F187" s="492"/>
    </row>
    <row r="188" spans="1:6" ht="16.5" customHeight="1">
      <c r="A188" s="513"/>
      <c r="B188" s="194" t="s">
        <v>278</v>
      </c>
      <c r="C188" s="194">
        <v>2</v>
      </c>
      <c r="D188" s="195">
        <v>6800000</v>
      </c>
      <c r="E188" s="195">
        <v>4525000</v>
      </c>
      <c r="F188" s="492"/>
    </row>
    <row r="189" spans="1:6" ht="16.5" customHeight="1">
      <c r="A189" s="513"/>
      <c r="B189" s="194" t="s">
        <v>313</v>
      </c>
      <c r="C189" s="194">
        <v>2</v>
      </c>
      <c r="D189" s="195">
        <v>650000</v>
      </c>
      <c r="E189" s="195">
        <v>322000</v>
      </c>
      <c r="F189" s="492"/>
    </row>
    <row r="190" spans="2:5" s="513" customFormat="1" ht="16.5" customHeight="1">
      <c r="B190" s="194" t="s">
        <v>268</v>
      </c>
      <c r="C190" s="194">
        <v>2</v>
      </c>
      <c r="D190" s="195">
        <v>200000</v>
      </c>
      <c r="E190" s="195">
        <v>200000</v>
      </c>
    </row>
    <row r="191" spans="2:5" s="513" customFormat="1" ht="16.5" customHeight="1">
      <c r="B191" s="194" t="s">
        <v>705</v>
      </c>
      <c r="C191" s="194">
        <v>2</v>
      </c>
      <c r="D191" s="195">
        <v>100000</v>
      </c>
      <c r="E191" s="195">
        <v>100000</v>
      </c>
    </row>
    <row r="192" spans="2:5" s="513" customFormat="1" ht="16.5" customHeight="1">
      <c r="B192" s="194" t="s">
        <v>641</v>
      </c>
      <c r="C192" s="194">
        <v>2</v>
      </c>
      <c r="D192" s="195">
        <v>100000</v>
      </c>
      <c r="E192" s="195">
        <v>75000</v>
      </c>
    </row>
    <row r="193" spans="2:5" s="513" customFormat="1" ht="16.5" customHeight="1">
      <c r="B193" s="194" t="s">
        <v>601</v>
      </c>
      <c r="C193" s="194">
        <v>2</v>
      </c>
      <c r="D193" s="195">
        <v>190000</v>
      </c>
      <c r="E193" s="195">
        <v>190000</v>
      </c>
    </row>
    <row r="194" spans="2:5" s="513" customFormat="1" ht="16.5" customHeight="1">
      <c r="B194" s="194" t="s">
        <v>640</v>
      </c>
      <c r="C194" s="194">
        <v>2</v>
      </c>
      <c r="D194" s="195">
        <v>100000</v>
      </c>
      <c r="E194" s="195">
        <v>100000</v>
      </c>
    </row>
    <row r="195" spans="2:5" s="513" customFormat="1" ht="16.5" customHeight="1">
      <c r="B195" s="194" t="s">
        <v>604</v>
      </c>
      <c r="C195" s="194">
        <v>2</v>
      </c>
      <c r="D195" s="195">
        <v>350000</v>
      </c>
      <c r="E195" s="195">
        <v>150000</v>
      </c>
    </row>
    <row r="196" spans="2:5" s="513" customFormat="1" ht="16.5" customHeight="1">
      <c r="B196" s="194" t="s">
        <v>654</v>
      </c>
      <c r="C196" s="194">
        <v>2</v>
      </c>
      <c r="D196" s="195">
        <v>375000</v>
      </c>
      <c r="E196" s="195">
        <v>186500</v>
      </c>
    </row>
    <row r="197" spans="2:5" s="513" customFormat="1" ht="16.5" customHeight="1">
      <c r="B197" s="194" t="s">
        <v>267</v>
      </c>
      <c r="C197" s="194">
        <v>2</v>
      </c>
      <c r="D197" s="195">
        <v>600000</v>
      </c>
      <c r="E197" s="195">
        <v>510000</v>
      </c>
    </row>
    <row r="198" spans="2:5" s="513" customFormat="1" ht="16.5" customHeight="1">
      <c r="B198" s="194" t="s">
        <v>652</v>
      </c>
      <c r="C198" s="194">
        <v>2</v>
      </c>
      <c r="D198" s="195">
        <v>550000</v>
      </c>
      <c r="E198" s="195">
        <v>297500</v>
      </c>
    </row>
    <row r="199" spans="2:5" s="513" customFormat="1" ht="16.5" customHeight="1">
      <c r="B199" s="194" t="s">
        <v>720</v>
      </c>
      <c r="C199" s="194">
        <v>2</v>
      </c>
      <c r="D199" s="195">
        <v>1050000</v>
      </c>
      <c r="E199" s="195">
        <v>1050000</v>
      </c>
    </row>
    <row r="200" spans="2:5" s="513" customFormat="1" ht="16.5" customHeight="1">
      <c r="B200" s="194" t="s">
        <v>603</v>
      </c>
      <c r="C200" s="194">
        <v>2</v>
      </c>
      <c r="D200" s="195">
        <v>15150000</v>
      </c>
      <c r="E200" s="195">
        <v>15150000</v>
      </c>
    </row>
    <row r="201" spans="1:6" ht="16.5" customHeight="1">
      <c r="A201" s="513"/>
      <c r="B201" s="194" t="s">
        <v>260</v>
      </c>
      <c r="C201" s="194">
        <v>1</v>
      </c>
      <c r="D201" s="195">
        <v>150000</v>
      </c>
      <c r="E201" s="195">
        <v>150000</v>
      </c>
      <c r="F201" s="492"/>
    </row>
    <row r="202" spans="1:6" ht="16.5" customHeight="1">
      <c r="A202" s="513"/>
      <c r="B202" s="194" t="s">
        <v>713</v>
      </c>
      <c r="C202" s="194">
        <v>1</v>
      </c>
      <c r="D202" s="195">
        <v>300000</v>
      </c>
      <c r="E202" s="195">
        <v>300000</v>
      </c>
      <c r="F202" s="492"/>
    </row>
    <row r="203" spans="1:6" ht="16.5" customHeight="1">
      <c r="A203" s="513"/>
      <c r="B203" s="194" t="s">
        <v>626</v>
      </c>
      <c r="C203" s="194">
        <v>1</v>
      </c>
      <c r="D203" s="195">
        <v>50000</v>
      </c>
      <c r="E203" s="195">
        <v>12500</v>
      </c>
      <c r="F203" s="492"/>
    </row>
    <row r="204" spans="1:6" ht="16.5" customHeight="1">
      <c r="A204" s="513"/>
      <c r="B204" s="194" t="s">
        <v>623</v>
      </c>
      <c r="C204" s="194">
        <v>1</v>
      </c>
      <c r="D204" s="195">
        <v>500000</v>
      </c>
      <c r="E204" s="195">
        <v>500000</v>
      </c>
      <c r="F204" s="492"/>
    </row>
    <row r="205" spans="2:5" s="514" customFormat="1" ht="16.5" customHeight="1">
      <c r="B205" s="194" t="s">
        <v>710</v>
      </c>
      <c r="C205" s="194">
        <v>1</v>
      </c>
      <c r="D205" s="195">
        <v>25000000</v>
      </c>
      <c r="E205" s="195">
        <v>2500000</v>
      </c>
    </row>
    <row r="206" spans="2:5" s="514" customFormat="1" ht="16.5" customHeight="1">
      <c r="B206" s="194" t="s">
        <v>643</v>
      </c>
      <c r="C206" s="194">
        <v>1</v>
      </c>
      <c r="D206" s="195">
        <v>200000</v>
      </c>
      <c r="E206" s="195">
        <v>200000</v>
      </c>
    </row>
    <row r="207" spans="2:5" s="514" customFormat="1" ht="16.5" customHeight="1">
      <c r="B207" s="194" t="s">
        <v>647</v>
      </c>
      <c r="C207" s="194">
        <v>1</v>
      </c>
      <c r="D207" s="195">
        <v>200000</v>
      </c>
      <c r="E207" s="195">
        <v>200000</v>
      </c>
    </row>
    <row r="208" spans="2:5" s="514" customFormat="1" ht="16.5" customHeight="1">
      <c r="B208" s="194" t="s">
        <v>642</v>
      </c>
      <c r="C208" s="194">
        <v>1</v>
      </c>
      <c r="D208" s="195">
        <v>50000</v>
      </c>
      <c r="E208" s="195">
        <v>25000</v>
      </c>
    </row>
    <row r="209" spans="2:5" s="514" customFormat="1" ht="16.5" customHeight="1">
      <c r="B209" s="194" t="s">
        <v>563</v>
      </c>
      <c r="C209" s="194">
        <v>1</v>
      </c>
      <c r="D209" s="195">
        <v>50000</v>
      </c>
      <c r="E209" s="195">
        <v>25000</v>
      </c>
    </row>
    <row r="210" spans="2:5" s="514" customFormat="1" ht="16.5" customHeight="1">
      <c r="B210" s="194" t="s">
        <v>819</v>
      </c>
      <c r="C210" s="194">
        <v>1</v>
      </c>
      <c r="D210" s="195">
        <v>100000</v>
      </c>
      <c r="E210" s="195">
        <v>95000</v>
      </c>
    </row>
    <row r="211" spans="2:5" s="514" customFormat="1" ht="16.5" customHeight="1">
      <c r="B211" s="194" t="s">
        <v>754</v>
      </c>
      <c r="C211" s="194">
        <v>1</v>
      </c>
      <c r="D211" s="195">
        <v>50000</v>
      </c>
      <c r="E211" s="195">
        <v>40000</v>
      </c>
    </row>
    <row r="212" spans="2:5" s="514" customFormat="1" ht="16.5" customHeight="1">
      <c r="B212" s="194" t="s">
        <v>707</v>
      </c>
      <c r="C212" s="194">
        <v>1</v>
      </c>
      <c r="D212" s="195">
        <v>100000</v>
      </c>
      <c r="E212" s="195">
        <v>100000</v>
      </c>
    </row>
    <row r="213" spans="2:5" s="514" customFormat="1" ht="16.5" customHeight="1">
      <c r="B213" s="194" t="s">
        <v>564</v>
      </c>
      <c r="C213" s="194">
        <v>1</v>
      </c>
      <c r="D213" s="195">
        <v>50000</v>
      </c>
      <c r="E213" s="195">
        <v>50000</v>
      </c>
    </row>
    <row r="214" spans="2:5" s="514" customFormat="1" ht="16.5" customHeight="1">
      <c r="B214" s="194" t="s">
        <v>270</v>
      </c>
      <c r="C214" s="194">
        <v>1</v>
      </c>
      <c r="D214" s="195">
        <v>50000</v>
      </c>
      <c r="E214" s="195">
        <v>27500</v>
      </c>
    </row>
    <row r="215" spans="2:5" s="514" customFormat="1" ht="16.5" customHeight="1">
      <c r="B215" s="194" t="s">
        <v>639</v>
      </c>
      <c r="C215" s="194">
        <v>1</v>
      </c>
      <c r="D215" s="195">
        <v>2500000</v>
      </c>
      <c r="E215" s="195">
        <v>2500000</v>
      </c>
    </row>
    <row r="216" spans="1:6" ht="16.5" customHeight="1">
      <c r="A216" s="513"/>
      <c r="B216" s="194" t="s">
        <v>283</v>
      </c>
      <c r="C216" s="194">
        <v>1</v>
      </c>
      <c r="D216" s="195">
        <v>50000</v>
      </c>
      <c r="E216" s="195">
        <v>50000</v>
      </c>
      <c r="F216" s="492"/>
    </row>
    <row r="217" spans="1:6" ht="16.5" customHeight="1">
      <c r="A217" s="513"/>
      <c r="B217" s="194" t="s">
        <v>644</v>
      </c>
      <c r="C217" s="194">
        <v>1</v>
      </c>
      <c r="D217" s="195">
        <v>1000000</v>
      </c>
      <c r="E217" s="195">
        <v>1000000</v>
      </c>
      <c r="F217" s="492"/>
    </row>
    <row r="218" spans="1:6" ht="16.5" customHeight="1">
      <c r="A218" s="513"/>
      <c r="B218" s="194" t="s">
        <v>650</v>
      </c>
      <c r="C218" s="194">
        <v>1</v>
      </c>
      <c r="D218" s="195">
        <v>200000</v>
      </c>
      <c r="E218" s="195">
        <v>200000</v>
      </c>
      <c r="F218" s="492"/>
    </row>
    <row r="219" spans="2:5" s="513" customFormat="1" ht="16.5" customHeight="1">
      <c r="B219" s="194" t="s">
        <v>660</v>
      </c>
      <c r="C219" s="194">
        <v>1</v>
      </c>
      <c r="D219" s="195">
        <v>50000</v>
      </c>
      <c r="E219" s="195">
        <v>25000</v>
      </c>
    </row>
    <row r="220" spans="2:5" s="513" customFormat="1" ht="16.5" customHeight="1">
      <c r="B220" s="194" t="s">
        <v>578</v>
      </c>
      <c r="C220" s="194">
        <v>1</v>
      </c>
      <c r="D220" s="195">
        <v>50000</v>
      </c>
      <c r="E220" s="195">
        <v>25000</v>
      </c>
    </row>
    <row r="221" spans="2:5" s="513" customFormat="1" ht="16.5" customHeight="1">
      <c r="B221" s="194" t="s">
        <v>755</v>
      </c>
      <c r="C221" s="194">
        <v>1</v>
      </c>
      <c r="D221" s="195">
        <v>500000</v>
      </c>
      <c r="E221" s="195">
        <v>125000</v>
      </c>
    </row>
    <row r="222" spans="2:5" s="513" customFormat="1" ht="16.5" customHeight="1">
      <c r="B222" s="194" t="s">
        <v>630</v>
      </c>
      <c r="C222" s="194">
        <v>1</v>
      </c>
      <c r="D222" s="195">
        <v>50000</v>
      </c>
      <c r="E222" s="195">
        <v>25000</v>
      </c>
    </row>
    <row r="223" spans="1:6" ht="16.5" customHeight="1">
      <c r="A223" s="513"/>
      <c r="B223" s="194" t="s">
        <v>752</v>
      </c>
      <c r="C223" s="194">
        <v>1</v>
      </c>
      <c r="D223" s="195">
        <v>10000000</v>
      </c>
      <c r="E223" s="195">
        <v>10000000</v>
      </c>
      <c r="F223" s="492"/>
    </row>
    <row r="224" spans="1:6" ht="16.5" customHeight="1">
      <c r="A224" s="513"/>
      <c r="B224" s="194" t="s">
        <v>753</v>
      </c>
      <c r="C224" s="194">
        <v>1</v>
      </c>
      <c r="D224" s="195">
        <v>11700000</v>
      </c>
      <c r="E224" s="195">
        <v>11700000</v>
      </c>
      <c r="F224" s="492"/>
    </row>
    <row r="225" spans="1:6" ht="16.5" customHeight="1">
      <c r="A225" s="513"/>
      <c r="B225" s="194" t="s">
        <v>666</v>
      </c>
      <c r="C225" s="194">
        <v>1</v>
      </c>
      <c r="D225" s="195">
        <v>50000</v>
      </c>
      <c r="E225" s="195">
        <v>35000</v>
      </c>
      <c r="F225" s="492"/>
    </row>
    <row r="226" spans="1:6" ht="16.5" customHeight="1">
      <c r="A226" s="513"/>
      <c r="B226" s="194" t="s">
        <v>667</v>
      </c>
      <c r="C226" s="194">
        <v>1</v>
      </c>
      <c r="D226" s="195">
        <v>50000</v>
      </c>
      <c r="E226" s="195">
        <v>50000</v>
      </c>
      <c r="F226" s="492"/>
    </row>
    <row r="227" spans="1:6" ht="16.5" customHeight="1">
      <c r="A227" s="492"/>
      <c r="B227" s="702" t="s">
        <v>25</v>
      </c>
      <c r="C227" s="703"/>
      <c r="D227" s="704"/>
      <c r="E227" s="91">
        <f>SUM(E157:E226)</f>
        <v>440228293</v>
      </c>
      <c r="F227" s="492"/>
    </row>
    <row r="228" spans="1:6" ht="16.5" customHeight="1">
      <c r="A228" s="492"/>
      <c r="B228" s="492"/>
      <c r="C228" s="492"/>
      <c r="D228" s="492"/>
      <c r="E228" s="492"/>
      <c r="F228" s="492"/>
    </row>
    <row r="229" spans="1:6" ht="16.5" customHeight="1">
      <c r="A229" s="492"/>
      <c r="B229" s="709" t="s">
        <v>126</v>
      </c>
      <c r="C229" s="709"/>
      <c r="D229" s="709"/>
      <c r="E229" s="709"/>
      <c r="F229" s="492"/>
    </row>
    <row r="230" spans="1:6" ht="16.5" customHeight="1">
      <c r="A230" s="492"/>
      <c r="B230" s="693" t="s">
        <v>230</v>
      </c>
      <c r="C230" s="693" t="s">
        <v>227</v>
      </c>
      <c r="D230" s="693" t="s">
        <v>228</v>
      </c>
      <c r="E230" s="693" t="s">
        <v>229</v>
      </c>
      <c r="F230" s="492"/>
    </row>
    <row r="231" spans="1:6" ht="16.5" customHeight="1">
      <c r="A231" s="492"/>
      <c r="B231" s="694"/>
      <c r="C231" s="694"/>
      <c r="D231" s="694"/>
      <c r="E231" s="694"/>
      <c r="F231" s="492"/>
    </row>
    <row r="232" spans="1:6" ht="16.5" customHeight="1">
      <c r="A232" s="492"/>
      <c r="B232" s="698"/>
      <c r="C232" s="698"/>
      <c r="D232" s="698"/>
      <c r="E232" s="698"/>
      <c r="F232" s="492"/>
    </row>
    <row r="233" spans="1:6" ht="16.5" customHeight="1">
      <c r="A233" s="492"/>
      <c r="B233" s="194" t="s">
        <v>428</v>
      </c>
      <c r="C233" s="195">
        <v>2994</v>
      </c>
      <c r="D233" s="195">
        <v>1656294000</v>
      </c>
      <c r="E233" s="195">
        <v>1293624675</v>
      </c>
      <c r="F233" s="492"/>
    </row>
    <row r="234" spans="1:6" ht="16.5" customHeight="1">
      <c r="A234" s="492"/>
      <c r="B234" s="194" t="s">
        <v>257</v>
      </c>
      <c r="C234" s="195">
        <v>374</v>
      </c>
      <c r="D234" s="195">
        <v>114334000</v>
      </c>
      <c r="E234" s="195">
        <v>88616325</v>
      </c>
      <c r="F234" s="492"/>
    </row>
    <row r="235" spans="1:6" ht="16.5" customHeight="1">
      <c r="A235" s="513"/>
      <c r="B235" s="194" t="s">
        <v>594</v>
      </c>
      <c r="C235" s="195">
        <v>219</v>
      </c>
      <c r="D235" s="195">
        <v>200297000</v>
      </c>
      <c r="E235" s="195">
        <v>181915300</v>
      </c>
      <c r="F235" s="492"/>
    </row>
    <row r="236" spans="1:6" ht="16.5" customHeight="1">
      <c r="A236" s="513"/>
      <c r="B236" s="194" t="s">
        <v>269</v>
      </c>
      <c r="C236" s="195">
        <v>185</v>
      </c>
      <c r="D236" s="195">
        <v>100030000</v>
      </c>
      <c r="E236" s="195">
        <v>72715000</v>
      </c>
      <c r="F236" s="492"/>
    </row>
    <row r="237" spans="1:6" ht="16.5" customHeight="1">
      <c r="A237" s="513"/>
      <c r="B237" s="194" t="s">
        <v>258</v>
      </c>
      <c r="C237" s="195">
        <v>138</v>
      </c>
      <c r="D237" s="195">
        <v>216207000</v>
      </c>
      <c r="E237" s="195">
        <v>121567050</v>
      </c>
      <c r="F237" s="492"/>
    </row>
    <row r="238" spans="1:6" ht="16.5" customHeight="1">
      <c r="A238" s="513"/>
      <c r="B238" s="194" t="s">
        <v>561</v>
      </c>
      <c r="C238" s="195">
        <v>111</v>
      </c>
      <c r="D238" s="195">
        <v>33390000</v>
      </c>
      <c r="E238" s="195">
        <v>25497500</v>
      </c>
      <c r="F238" s="492"/>
    </row>
    <row r="239" spans="1:6" ht="16.5" customHeight="1">
      <c r="A239" s="513"/>
      <c r="B239" s="194" t="s">
        <v>266</v>
      </c>
      <c r="C239" s="195">
        <v>110</v>
      </c>
      <c r="D239" s="195">
        <v>49950000</v>
      </c>
      <c r="E239" s="195">
        <v>35967000</v>
      </c>
      <c r="F239" s="492"/>
    </row>
    <row r="240" spans="1:6" ht="16.5" customHeight="1">
      <c r="A240" s="513"/>
      <c r="B240" s="194" t="s">
        <v>265</v>
      </c>
      <c r="C240" s="195">
        <v>106</v>
      </c>
      <c r="D240" s="195">
        <v>48760000</v>
      </c>
      <c r="E240" s="195">
        <v>30733525</v>
      </c>
      <c r="F240" s="492"/>
    </row>
    <row r="241" spans="1:6" ht="16.5" customHeight="1">
      <c r="A241" s="513"/>
      <c r="B241" s="194" t="s">
        <v>277</v>
      </c>
      <c r="C241" s="195">
        <v>103</v>
      </c>
      <c r="D241" s="195">
        <v>60410000</v>
      </c>
      <c r="E241" s="195">
        <v>49047000</v>
      </c>
      <c r="F241" s="492"/>
    </row>
    <row r="242" spans="1:6" ht="16.5" customHeight="1">
      <c r="A242" s="513"/>
      <c r="B242" s="194" t="s">
        <v>310</v>
      </c>
      <c r="C242" s="195">
        <v>70</v>
      </c>
      <c r="D242" s="195">
        <v>21220000</v>
      </c>
      <c r="E242" s="195">
        <v>15492000</v>
      </c>
      <c r="F242" s="492"/>
    </row>
    <row r="243" spans="1:6" ht="16.5" customHeight="1">
      <c r="A243" s="513"/>
      <c r="B243" s="194" t="s">
        <v>259</v>
      </c>
      <c r="C243" s="195">
        <v>67</v>
      </c>
      <c r="D243" s="195">
        <v>23630000</v>
      </c>
      <c r="E243" s="195">
        <v>18135500</v>
      </c>
      <c r="F243" s="492"/>
    </row>
    <row r="244" spans="1:6" ht="16.5" customHeight="1">
      <c r="A244" s="513"/>
      <c r="B244" s="194" t="s">
        <v>276</v>
      </c>
      <c r="C244" s="195">
        <v>66</v>
      </c>
      <c r="D244" s="195">
        <v>40947500</v>
      </c>
      <c r="E244" s="195">
        <v>35194500</v>
      </c>
      <c r="F244" s="492"/>
    </row>
    <row r="245" spans="1:6" ht="16.5" customHeight="1">
      <c r="A245" s="513"/>
      <c r="B245" s="194" t="s">
        <v>312</v>
      </c>
      <c r="C245" s="195">
        <v>66</v>
      </c>
      <c r="D245" s="195">
        <v>27139000</v>
      </c>
      <c r="E245" s="195">
        <v>20041000</v>
      </c>
      <c r="F245" s="492"/>
    </row>
    <row r="246" spans="1:6" ht="16.5" customHeight="1">
      <c r="A246" s="513"/>
      <c r="B246" s="194" t="s">
        <v>593</v>
      </c>
      <c r="C246" s="195">
        <v>62</v>
      </c>
      <c r="D246" s="195">
        <v>50830000</v>
      </c>
      <c r="E246" s="195">
        <v>33388250</v>
      </c>
      <c r="F246" s="492"/>
    </row>
    <row r="247" spans="1:6" ht="16.5" customHeight="1">
      <c r="A247" s="513"/>
      <c r="B247" s="194" t="s">
        <v>446</v>
      </c>
      <c r="C247" s="195">
        <v>52</v>
      </c>
      <c r="D247" s="195">
        <v>38290000</v>
      </c>
      <c r="E247" s="195">
        <v>18334000</v>
      </c>
      <c r="F247" s="492"/>
    </row>
    <row r="248" spans="1:6" ht="16.5" customHeight="1">
      <c r="A248" s="513"/>
      <c r="B248" s="194" t="s">
        <v>282</v>
      </c>
      <c r="C248" s="195">
        <v>46</v>
      </c>
      <c r="D248" s="195">
        <v>40100000</v>
      </c>
      <c r="E248" s="195">
        <v>35680000</v>
      </c>
      <c r="F248" s="492"/>
    </row>
    <row r="249" spans="1:6" ht="16.5" customHeight="1">
      <c r="A249" s="513"/>
      <c r="B249" s="194" t="s">
        <v>564</v>
      </c>
      <c r="C249" s="195">
        <v>43</v>
      </c>
      <c r="D249" s="195">
        <v>15100500</v>
      </c>
      <c r="E249" s="195">
        <v>12596000</v>
      </c>
      <c r="F249" s="492"/>
    </row>
    <row r="250" spans="1:6" ht="16.5" customHeight="1">
      <c r="A250" s="513"/>
      <c r="B250" s="194" t="s">
        <v>271</v>
      </c>
      <c r="C250" s="195">
        <v>39</v>
      </c>
      <c r="D250" s="195">
        <v>8611000</v>
      </c>
      <c r="E250" s="195">
        <v>6544900</v>
      </c>
      <c r="F250" s="492"/>
    </row>
    <row r="251" spans="1:6" ht="16.5" customHeight="1">
      <c r="A251" s="513"/>
      <c r="B251" s="194" t="s">
        <v>261</v>
      </c>
      <c r="C251" s="195">
        <v>38</v>
      </c>
      <c r="D251" s="195">
        <v>8435000</v>
      </c>
      <c r="E251" s="195">
        <v>6786000</v>
      </c>
      <c r="F251" s="492"/>
    </row>
    <row r="252" spans="1:6" ht="16.5" customHeight="1">
      <c r="A252" s="513"/>
      <c r="B252" s="194" t="s">
        <v>563</v>
      </c>
      <c r="C252" s="195">
        <v>38</v>
      </c>
      <c r="D252" s="195">
        <v>22190000</v>
      </c>
      <c r="E252" s="195">
        <v>15236500</v>
      </c>
      <c r="F252" s="492"/>
    </row>
    <row r="253" spans="1:6" ht="16.5" customHeight="1">
      <c r="A253" s="513"/>
      <c r="B253" s="194" t="s">
        <v>641</v>
      </c>
      <c r="C253" s="195">
        <v>35</v>
      </c>
      <c r="D253" s="195">
        <v>22885000</v>
      </c>
      <c r="E253" s="195">
        <v>17740000</v>
      </c>
      <c r="F253" s="492"/>
    </row>
    <row r="254" spans="1:6" ht="16.5" customHeight="1">
      <c r="A254" s="513"/>
      <c r="B254" s="194" t="s">
        <v>262</v>
      </c>
      <c r="C254" s="195">
        <v>35</v>
      </c>
      <c r="D254" s="195">
        <v>56935000</v>
      </c>
      <c r="E254" s="195">
        <v>56349000</v>
      </c>
      <c r="F254" s="492"/>
    </row>
    <row r="255" spans="1:6" ht="16.5" customHeight="1">
      <c r="A255" s="513"/>
      <c r="B255" s="194" t="s">
        <v>283</v>
      </c>
      <c r="C255" s="195">
        <v>31</v>
      </c>
      <c r="D255" s="195">
        <v>10740000</v>
      </c>
      <c r="E255" s="195">
        <v>7211000</v>
      </c>
      <c r="F255" s="492"/>
    </row>
    <row r="256" spans="1:6" ht="16.5" customHeight="1">
      <c r="A256" s="513"/>
      <c r="B256" s="194" t="s">
        <v>560</v>
      </c>
      <c r="C256" s="195">
        <v>30</v>
      </c>
      <c r="D256" s="195">
        <v>7680000</v>
      </c>
      <c r="E256" s="195">
        <v>5836500</v>
      </c>
      <c r="F256" s="492"/>
    </row>
    <row r="257" spans="1:6" ht="16.5" customHeight="1">
      <c r="A257" s="513"/>
      <c r="B257" s="194" t="s">
        <v>412</v>
      </c>
      <c r="C257" s="195">
        <v>27</v>
      </c>
      <c r="D257" s="195">
        <v>12750000</v>
      </c>
      <c r="E257" s="195">
        <v>5439100</v>
      </c>
      <c r="F257" s="492"/>
    </row>
    <row r="258" spans="1:6" ht="16.5" customHeight="1">
      <c r="A258" s="513"/>
      <c r="B258" s="194" t="s">
        <v>313</v>
      </c>
      <c r="C258" s="195">
        <v>27</v>
      </c>
      <c r="D258" s="195">
        <v>8030000</v>
      </c>
      <c r="E258" s="195">
        <v>6825000</v>
      </c>
      <c r="F258" s="492"/>
    </row>
    <row r="259" spans="1:6" ht="16.5" customHeight="1">
      <c r="A259" s="513"/>
      <c r="B259" s="194" t="s">
        <v>423</v>
      </c>
      <c r="C259" s="195">
        <v>27</v>
      </c>
      <c r="D259" s="195">
        <v>5490000</v>
      </c>
      <c r="E259" s="195">
        <v>4791000</v>
      </c>
      <c r="F259" s="492"/>
    </row>
    <row r="260" spans="1:6" ht="16.5" customHeight="1">
      <c r="A260" s="513"/>
      <c r="B260" s="194" t="s">
        <v>298</v>
      </c>
      <c r="C260" s="195">
        <v>27</v>
      </c>
      <c r="D260" s="195">
        <v>25850000</v>
      </c>
      <c r="E260" s="195">
        <v>21707000</v>
      </c>
      <c r="F260" s="492"/>
    </row>
    <row r="261" spans="1:6" ht="16.5" customHeight="1">
      <c r="A261" s="513"/>
      <c r="B261" s="194" t="s">
        <v>649</v>
      </c>
      <c r="C261" s="195">
        <v>27</v>
      </c>
      <c r="D261" s="195">
        <v>11390000</v>
      </c>
      <c r="E261" s="195">
        <v>8180000</v>
      </c>
      <c r="F261" s="492"/>
    </row>
    <row r="262" spans="1:6" ht="16.5" customHeight="1">
      <c r="A262" s="513"/>
      <c r="B262" s="194" t="s">
        <v>264</v>
      </c>
      <c r="C262" s="195">
        <v>27</v>
      </c>
      <c r="D262" s="195">
        <v>4210000</v>
      </c>
      <c r="E262" s="195">
        <v>2722500</v>
      </c>
      <c r="F262" s="492"/>
    </row>
    <row r="263" spans="1:6" ht="16.5" customHeight="1">
      <c r="A263" s="513"/>
      <c r="B263" s="194" t="s">
        <v>578</v>
      </c>
      <c r="C263" s="194">
        <v>25</v>
      </c>
      <c r="D263" s="195">
        <v>4610000</v>
      </c>
      <c r="E263" s="195">
        <v>4129500</v>
      </c>
      <c r="F263" s="492"/>
    </row>
    <row r="264" spans="1:6" ht="16.5" customHeight="1">
      <c r="A264" s="513"/>
      <c r="B264" s="194" t="s">
        <v>315</v>
      </c>
      <c r="C264" s="194">
        <v>24</v>
      </c>
      <c r="D264" s="195">
        <v>6490000</v>
      </c>
      <c r="E264" s="195">
        <v>5565000</v>
      </c>
      <c r="F264" s="492"/>
    </row>
    <row r="265" spans="1:6" ht="16.5" customHeight="1">
      <c r="A265" s="513"/>
      <c r="B265" s="194" t="s">
        <v>565</v>
      </c>
      <c r="C265" s="194">
        <v>23</v>
      </c>
      <c r="D265" s="195">
        <v>5860000</v>
      </c>
      <c r="E265" s="195">
        <v>4530000</v>
      </c>
      <c r="F265" s="492"/>
    </row>
    <row r="266" spans="1:6" ht="16.5" customHeight="1">
      <c r="A266" s="513"/>
      <c r="B266" s="194" t="s">
        <v>267</v>
      </c>
      <c r="C266" s="194">
        <v>23</v>
      </c>
      <c r="D266" s="195">
        <v>12715000</v>
      </c>
      <c r="E266" s="195">
        <v>10228300</v>
      </c>
      <c r="F266" s="492"/>
    </row>
    <row r="267" spans="1:6" ht="16.5" customHeight="1">
      <c r="A267" s="513"/>
      <c r="B267" s="194" t="s">
        <v>281</v>
      </c>
      <c r="C267" s="194">
        <v>21</v>
      </c>
      <c r="D267" s="195">
        <v>17440000</v>
      </c>
      <c r="E267" s="195">
        <v>14710000</v>
      </c>
      <c r="F267" s="492"/>
    </row>
    <row r="268" spans="1:6" ht="16.5" customHeight="1">
      <c r="A268" s="513"/>
      <c r="B268" s="194" t="s">
        <v>268</v>
      </c>
      <c r="C268" s="194">
        <v>20</v>
      </c>
      <c r="D268" s="195">
        <v>99650000</v>
      </c>
      <c r="E268" s="195">
        <v>70835000</v>
      </c>
      <c r="F268" s="492"/>
    </row>
    <row r="269" spans="1:6" ht="16.5" customHeight="1">
      <c r="A269" s="513"/>
      <c r="B269" s="194" t="s">
        <v>316</v>
      </c>
      <c r="C269" s="194">
        <v>20</v>
      </c>
      <c r="D269" s="195">
        <v>6065000</v>
      </c>
      <c r="E269" s="195">
        <v>3860000</v>
      </c>
      <c r="F269" s="492"/>
    </row>
    <row r="270" spans="1:6" ht="16.5" customHeight="1">
      <c r="A270" s="513"/>
      <c r="B270" s="194" t="s">
        <v>314</v>
      </c>
      <c r="C270" s="194">
        <v>20</v>
      </c>
      <c r="D270" s="195">
        <v>31970000</v>
      </c>
      <c r="E270" s="195">
        <v>19139475</v>
      </c>
      <c r="F270" s="492"/>
    </row>
    <row r="271" spans="1:6" ht="16.5" customHeight="1">
      <c r="A271" s="513"/>
      <c r="B271" s="194" t="s">
        <v>270</v>
      </c>
      <c r="C271" s="194">
        <v>19</v>
      </c>
      <c r="D271" s="195">
        <v>5160000</v>
      </c>
      <c r="E271" s="195">
        <v>4860000</v>
      </c>
      <c r="F271" s="492"/>
    </row>
    <row r="272" spans="1:6" ht="16.5" customHeight="1">
      <c r="A272" s="513"/>
      <c r="B272" s="194" t="s">
        <v>278</v>
      </c>
      <c r="C272" s="194">
        <v>18</v>
      </c>
      <c r="D272" s="195">
        <v>7470000</v>
      </c>
      <c r="E272" s="195">
        <v>5550000</v>
      </c>
      <c r="F272" s="492"/>
    </row>
    <row r="273" spans="1:6" ht="16.5" customHeight="1">
      <c r="A273" s="513"/>
      <c r="B273" s="194" t="s">
        <v>295</v>
      </c>
      <c r="C273" s="194">
        <v>17</v>
      </c>
      <c r="D273" s="195">
        <v>3787000</v>
      </c>
      <c r="E273" s="195">
        <v>3458000</v>
      </c>
      <c r="F273" s="492"/>
    </row>
    <row r="274" spans="1:6" ht="16.5" customHeight="1">
      <c r="A274" s="513"/>
      <c r="B274" s="194" t="s">
        <v>632</v>
      </c>
      <c r="C274" s="194">
        <v>16</v>
      </c>
      <c r="D274" s="195">
        <v>5320000</v>
      </c>
      <c r="E274" s="195">
        <v>3384000</v>
      </c>
      <c r="F274" s="492"/>
    </row>
    <row r="275" spans="1:6" ht="16.5" customHeight="1">
      <c r="A275" s="513"/>
      <c r="B275" s="194" t="s">
        <v>625</v>
      </c>
      <c r="C275" s="194">
        <v>14</v>
      </c>
      <c r="D275" s="195">
        <v>2200000</v>
      </c>
      <c r="E275" s="195">
        <v>1820000</v>
      </c>
      <c r="F275" s="492"/>
    </row>
    <row r="276" spans="1:6" ht="16.5" customHeight="1">
      <c r="A276" s="513"/>
      <c r="B276" s="194" t="s">
        <v>260</v>
      </c>
      <c r="C276" s="194">
        <v>13</v>
      </c>
      <c r="D276" s="195">
        <v>54830000</v>
      </c>
      <c r="E276" s="195">
        <v>11180000</v>
      </c>
      <c r="F276" s="492"/>
    </row>
    <row r="277" spans="1:6" ht="16.5" customHeight="1">
      <c r="A277" s="513"/>
      <c r="B277" s="194" t="s">
        <v>602</v>
      </c>
      <c r="C277" s="194">
        <v>13</v>
      </c>
      <c r="D277" s="195">
        <v>8930000</v>
      </c>
      <c r="E277" s="195">
        <v>5300500</v>
      </c>
      <c r="F277" s="492"/>
    </row>
    <row r="278" spans="1:6" ht="16.5" customHeight="1">
      <c r="A278" s="513"/>
      <c r="B278" s="194" t="s">
        <v>645</v>
      </c>
      <c r="C278" s="194">
        <v>11</v>
      </c>
      <c r="D278" s="195">
        <v>5720000</v>
      </c>
      <c r="E278" s="195">
        <v>4689000</v>
      </c>
      <c r="F278" s="492"/>
    </row>
    <row r="279" spans="1:6" ht="16.5" customHeight="1">
      <c r="A279" s="513"/>
      <c r="B279" s="194" t="s">
        <v>626</v>
      </c>
      <c r="C279" s="194">
        <v>10</v>
      </c>
      <c r="D279" s="195">
        <v>2310000</v>
      </c>
      <c r="E279" s="195">
        <v>1827000</v>
      </c>
      <c r="F279" s="492"/>
    </row>
    <row r="280" spans="1:6" ht="16.5" customHeight="1">
      <c r="A280" s="513"/>
      <c r="B280" s="194" t="s">
        <v>610</v>
      </c>
      <c r="C280" s="194">
        <v>9</v>
      </c>
      <c r="D280" s="195">
        <v>3680000</v>
      </c>
      <c r="E280" s="195">
        <v>3658000</v>
      </c>
      <c r="F280" s="492"/>
    </row>
    <row r="281" spans="1:6" ht="16.5" customHeight="1">
      <c r="A281" s="513"/>
      <c r="B281" s="194" t="s">
        <v>623</v>
      </c>
      <c r="C281" s="194">
        <v>9</v>
      </c>
      <c r="D281" s="195">
        <v>2710000</v>
      </c>
      <c r="E281" s="195">
        <v>1449900</v>
      </c>
      <c r="F281" s="492"/>
    </row>
    <row r="282" spans="1:6" ht="16.5" customHeight="1">
      <c r="A282" s="513"/>
      <c r="B282" s="194" t="s">
        <v>603</v>
      </c>
      <c r="C282" s="194">
        <v>9</v>
      </c>
      <c r="D282" s="195">
        <v>8710000</v>
      </c>
      <c r="E282" s="195">
        <v>6850000</v>
      </c>
      <c r="F282" s="492"/>
    </row>
    <row r="283" spans="1:6" ht="16.5" customHeight="1">
      <c r="A283" s="513"/>
      <c r="B283" s="194" t="s">
        <v>754</v>
      </c>
      <c r="C283" s="194">
        <v>8</v>
      </c>
      <c r="D283" s="195">
        <v>960000</v>
      </c>
      <c r="E283" s="195">
        <v>830000</v>
      </c>
      <c r="F283" s="492"/>
    </row>
    <row r="284" spans="1:6" ht="16.5" customHeight="1">
      <c r="A284" s="513"/>
      <c r="B284" s="194" t="s">
        <v>311</v>
      </c>
      <c r="C284" s="194">
        <v>8</v>
      </c>
      <c r="D284" s="195">
        <v>5310000</v>
      </c>
      <c r="E284" s="195">
        <v>4510000</v>
      </c>
      <c r="F284" s="492"/>
    </row>
    <row r="285" spans="1:6" ht="16.5" customHeight="1">
      <c r="A285" s="513"/>
      <c r="B285" s="194" t="s">
        <v>705</v>
      </c>
      <c r="C285" s="194">
        <v>8</v>
      </c>
      <c r="D285" s="195">
        <v>1430000</v>
      </c>
      <c r="E285" s="195">
        <v>1225100</v>
      </c>
      <c r="F285" s="492"/>
    </row>
    <row r="286" spans="1:6" ht="16.5" customHeight="1">
      <c r="A286" s="513"/>
      <c r="B286" s="194" t="s">
        <v>583</v>
      </c>
      <c r="C286" s="194">
        <v>7</v>
      </c>
      <c r="D286" s="195">
        <v>4070000</v>
      </c>
      <c r="E286" s="195">
        <v>3945000</v>
      </c>
      <c r="F286" s="492"/>
    </row>
    <row r="287" spans="1:6" ht="16.5" customHeight="1">
      <c r="A287" s="513"/>
      <c r="B287" s="194" t="s">
        <v>600</v>
      </c>
      <c r="C287" s="194">
        <v>7</v>
      </c>
      <c r="D287" s="195">
        <v>1670000</v>
      </c>
      <c r="E287" s="195">
        <v>1390100</v>
      </c>
      <c r="F287" s="492"/>
    </row>
    <row r="288" spans="1:6" ht="16.5" customHeight="1">
      <c r="A288" s="513"/>
      <c r="B288" s="194" t="s">
        <v>263</v>
      </c>
      <c r="C288" s="194">
        <v>7</v>
      </c>
      <c r="D288" s="195">
        <v>1352000</v>
      </c>
      <c r="E288" s="195">
        <v>1077000</v>
      </c>
      <c r="F288" s="492"/>
    </row>
    <row r="289" spans="1:6" ht="16.5" customHeight="1">
      <c r="A289" s="513"/>
      <c r="B289" s="194" t="s">
        <v>756</v>
      </c>
      <c r="C289" s="194">
        <v>7</v>
      </c>
      <c r="D289" s="195">
        <v>500000</v>
      </c>
      <c r="E289" s="195">
        <v>325000</v>
      </c>
      <c r="F289" s="492"/>
    </row>
    <row r="290" spans="1:6" ht="16.5" customHeight="1">
      <c r="A290" s="513"/>
      <c r="B290" s="194" t="s">
        <v>646</v>
      </c>
      <c r="C290" s="194">
        <v>6</v>
      </c>
      <c r="D290" s="195">
        <v>16230000</v>
      </c>
      <c r="E290" s="195">
        <v>7980000</v>
      </c>
      <c r="F290" s="492"/>
    </row>
    <row r="291" spans="1:6" ht="16.5" customHeight="1">
      <c r="A291" s="513"/>
      <c r="B291" s="194" t="s">
        <v>631</v>
      </c>
      <c r="C291" s="194">
        <v>6</v>
      </c>
      <c r="D291" s="195">
        <v>765000</v>
      </c>
      <c r="E291" s="195">
        <v>555000</v>
      </c>
      <c r="F291" s="492"/>
    </row>
    <row r="292" spans="1:6" ht="16.5" customHeight="1">
      <c r="A292" s="513"/>
      <c r="B292" s="194" t="s">
        <v>630</v>
      </c>
      <c r="C292" s="194">
        <v>6</v>
      </c>
      <c r="D292" s="195">
        <v>660000</v>
      </c>
      <c r="E292" s="195">
        <v>660000</v>
      </c>
      <c r="F292" s="492"/>
    </row>
    <row r="293" spans="1:6" ht="16.5" customHeight="1">
      <c r="A293" s="513"/>
      <c r="B293" s="194" t="s">
        <v>629</v>
      </c>
      <c r="C293" s="194">
        <v>6</v>
      </c>
      <c r="D293" s="195">
        <v>6100000</v>
      </c>
      <c r="E293" s="195">
        <v>6050000</v>
      </c>
      <c r="F293" s="492"/>
    </row>
    <row r="294" spans="1:6" ht="16.5" customHeight="1">
      <c r="A294" s="513"/>
      <c r="B294" s="194" t="s">
        <v>639</v>
      </c>
      <c r="C294" s="194">
        <v>6</v>
      </c>
      <c r="D294" s="195">
        <v>1510000</v>
      </c>
      <c r="E294" s="195">
        <v>1353300</v>
      </c>
      <c r="F294" s="492"/>
    </row>
    <row r="295" spans="1:6" ht="16.5" customHeight="1">
      <c r="A295" s="513"/>
      <c r="B295" s="194" t="s">
        <v>640</v>
      </c>
      <c r="C295" s="194">
        <v>6</v>
      </c>
      <c r="D295" s="195">
        <v>900000</v>
      </c>
      <c r="E295" s="195">
        <v>795000</v>
      </c>
      <c r="F295" s="492"/>
    </row>
    <row r="296" spans="1:6" ht="16.5" customHeight="1">
      <c r="A296" s="513"/>
      <c r="B296" s="194" t="s">
        <v>657</v>
      </c>
      <c r="C296" s="194">
        <v>6</v>
      </c>
      <c r="D296" s="195">
        <v>1820000</v>
      </c>
      <c r="E296" s="195">
        <v>1249550</v>
      </c>
      <c r="F296" s="492"/>
    </row>
    <row r="297" spans="1:6" ht="16.5" customHeight="1">
      <c r="A297" s="513"/>
      <c r="B297" s="194" t="s">
        <v>660</v>
      </c>
      <c r="C297" s="194">
        <v>6</v>
      </c>
      <c r="D297" s="195">
        <v>250000</v>
      </c>
      <c r="E297" s="195">
        <v>245000</v>
      </c>
      <c r="F297" s="492"/>
    </row>
    <row r="298" spans="1:6" ht="16.5" customHeight="1">
      <c r="A298" s="513"/>
      <c r="B298" s="194" t="s">
        <v>601</v>
      </c>
      <c r="C298" s="194">
        <v>5</v>
      </c>
      <c r="D298" s="195">
        <v>910000</v>
      </c>
      <c r="E298" s="195">
        <v>610000</v>
      </c>
      <c r="F298" s="492"/>
    </row>
    <row r="299" spans="1:6" ht="16.5" customHeight="1">
      <c r="A299" s="513"/>
      <c r="B299" s="194" t="s">
        <v>628</v>
      </c>
      <c r="C299" s="194">
        <v>5</v>
      </c>
      <c r="D299" s="195">
        <v>1310000</v>
      </c>
      <c r="E299" s="195">
        <v>985000</v>
      </c>
      <c r="F299" s="492"/>
    </row>
    <row r="300" spans="1:6" ht="16.5" customHeight="1">
      <c r="A300" s="513"/>
      <c r="B300" s="194" t="s">
        <v>712</v>
      </c>
      <c r="C300" s="194">
        <v>4</v>
      </c>
      <c r="D300" s="195">
        <v>900000</v>
      </c>
      <c r="E300" s="195">
        <v>700000</v>
      </c>
      <c r="F300" s="492"/>
    </row>
    <row r="301" spans="1:6" ht="16.5" customHeight="1">
      <c r="A301" s="513"/>
      <c r="B301" s="194" t="s">
        <v>662</v>
      </c>
      <c r="C301" s="194">
        <v>4</v>
      </c>
      <c r="D301" s="195">
        <v>1050000</v>
      </c>
      <c r="E301" s="195">
        <v>999000</v>
      </c>
      <c r="F301" s="492"/>
    </row>
    <row r="302" spans="1:6" ht="16.5" customHeight="1">
      <c r="A302" s="513"/>
      <c r="B302" s="194" t="s">
        <v>761</v>
      </c>
      <c r="C302" s="194">
        <v>4</v>
      </c>
      <c r="D302" s="195">
        <v>370000</v>
      </c>
      <c r="E302" s="195">
        <v>345000</v>
      </c>
      <c r="F302" s="492"/>
    </row>
    <row r="303" spans="1:6" ht="16.5" customHeight="1">
      <c r="A303" s="513"/>
      <c r="B303" s="194" t="s">
        <v>752</v>
      </c>
      <c r="C303" s="194">
        <v>4</v>
      </c>
      <c r="D303" s="195">
        <v>380000</v>
      </c>
      <c r="E303" s="195">
        <v>80000</v>
      </c>
      <c r="F303" s="492"/>
    </row>
    <row r="304" spans="1:6" ht="16.5" customHeight="1">
      <c r="A304" s="513"/>
      <c r="B304" s="194" t="s">
        <v>650</v>
      </c>
      <c r="C304" s="194">
        <v>4</v>
      </c>
      <c r="D304" s="195">
        <v>220000</v>
      </c>
      <c r="E304" s="195">
        <v>215000</v>
      </c>
      <c r="F304" s="492"/>
    </row>
    <row r="305" spans="1:6" ht="16.5" customHeight="1">
      <c r="A305" s="513"/>
      <c r="B305" s="194" t="s">
        <v>647</v>
      </c>
      <c r="C305" s="194">
        <v>4</v>
      </c>
      <c r="D305" s="195">
        <v>540000</v>
      </c>
      <c r="E305" s="195">
        <v>540000</v>
      </c>
      <c r="F305" s="492"/>
    </row>
    <row r="306" spans="1:6" ht="16.5" customHeight="1">
      <c r="A306" s="513"/>
      <c r="B306" s="194" t="s">
        <v>655</v>
      </c>
      <c r="C306" s="194">
        <v>4</v>
      </c>
      <c r="D306" s="195">
        <v>5900000</v>
      </c>
      <c r="E306" s="195">
        <v>5700000</v>
      </c>
      <c r="F306" s="492"/>
    </row>
    <row r="307" spans="1:6" ht="16.5" customHeight="1">
      <c r="A307" s="513"/>
      <c r="B307" s="194" t="s">
        <v>710</v>
      </c>
      <c r="C307" s="194">
        <v>4</v>
      </c>
      <c r="D307" s="195">
        <v>170000</v>
      </c>
      <c r="E307" s="195">
        <v>170000</v>
      </c>
      <c r="F307" s="492"/>
    </row>
    <row r="308" spans="1:6" ht="16.5" customHeight="1">
      <c r="A308" s="513"/>
      <c r="B308" s="194" t="s">
        <v>624</v>
      </c>
      <c r="C308" s="194">
        <v>4</v>
      </c>
      <c r="D308" s="195">
        <v>1200000</v>
      </c>
      <c r="E308" s="195">
        <v>1125000</v>
      </c>
      <c r="F308" s="492"/>
    </row>
    <row r="309" spans="1:6" ht="16.5" customHeight="1">
      <c r="A309" s="513"/>
      <c r="B309" s="194" t="s">
        <v>762</v>
      </c>
      <c r="C309" s="194">
        <v>4</v>
      </c>
      <c r="D309" s="195">
        <v>1110000</v>
      </c>
      <c r="E309" s="195">
        <v>610000</v>
      </c>
      <c r="F309" s="492"/>
    </row>
    <row r="310" spans="1:6" ht="16.5" customHeight="1">
      <c r="A310" s="513"/>
      <c r="B310" s="194" t="s">
        <v>663</v>
      </c>
      <c r="C310" s="194">
        <v>3</v>
      </c>
      <c r="D310" s="195">
        <v>850000</v>
      </c>
      <c r="E310" s="195">
        <v>580000</v>
      </c>
      <c r="F310" s="492"/>
    </row>
    <row r="311" spans="1:6" ht="16.5" customHeight="1">
      <c r="A311" s="513"/>
      <c r="B311" s="194" t="s">
        <v>658</v>
      </c>
      <c r="C311" s="194">
        <v>3</v>
      </c>
      <c r="D311" s="195">
        <v>410000</v>
      </c>
      <c r="E311" s="195">
        <v>410000</v>
      </c>
      <c r="F311" s="492"/>
    </row>
    <row r="312" spans="1:6" ht="16.5" customHeight="1">
      <c r="A312" s="513"/>
      <c r="B312" s="194" t="s">
        <v>713</v>
      </c>
      <c r="C312" s="194">
        <v>3</v>
      </c>
      <c r="D312" s="195">
        <v>1410000</v>
      </c>
      <c r="E312" s="195">
        <v>1403400</v>
      </c>
      <c r="F312" s="492"/>
    </row>
    <row r="313" spans="1:6" ht="16.5" customHeight="1">
      <c r="A313" s="513"/>
      <c r="B313" s="194" t="s">
        <v>755</v>
      </c>
      <c r="C313" s="194">
        <v>3</v>
      </c>
      <c r="D313" s="195">
        <v>600000</v>
      </c>
      <c r="E313" s="195">
        <v>310000</v>
      </c>
      <c r="F313" s="492"/>
    </row>
    <row r="314" spans="1:6" ht="16.5" customHeight="1">
      <c r="A314" s="513"/>
      <c r="B314" s="194" t="s">
        <v>667</v>
      </c>
      <c r="C314" s="194">
        <v>3</v>
      </c>
      <c r="D314" s="195">
        <v>260000</v>
      </c>
      <c r="E314" s="195">
        <v>200000</v>
      </c>
      <c r="F314" s="492"/>
    </row>
    <row r="315" spans="1:6" ht="16.5" customHeight="1">
      <c r="A315" s="513"/>
      <c r="B315" s="194" t="s">
        <v>651</v>
      </c>
      <c r="C315" s="194">
        <v>3</v>
      </c>
      <c r="D315" s="195">
        <v>750000</v>
      </c>
      <c r="E315" s="195">
        <v>450000</v>
      </c>
      <c r="F315" s="492"/>
    </row>
    <row r="316" spans="1:6" ht="16.5" customHeight="1">
      <c r="A316" s="513"/>
      <c r="B316" s="194" t="s">
        <v>652</v>
      </c>
      <c r="C316" s="194">
        <v>3</v>
      </c>
      <c r="D316" s="195">
        <v>1210000</v>
      </c>
      <c r="E316" s="195">
        <v>610000</v>
      </c>
      <c r="F316" s="492"/>
    </row>
    <row r="317" spans="1:6" ht="16.5" customHeight="1">
      <c r="A317" s="513"/>
      <c r="B317" s="194" t="s">
        <v>642</v>
      </c>
      <c r="C317" s="194">
        <v>3</v>
      </c>
      <c r="D317" s="195">
        <v>300000</v>
      </c>
      <c r="E317" s="195">
        <v>250000</v>
      </c>
      <c r="F317" s="492"/>
    </row>
    <row r="318" spans="1:5" s="510" customFormat="1" ht="16.5" customHeight="1">
      <c r="A318" s="513"/>
      <c r="B318" s="194" t="s">
        <v>821</v>
      </c>
      <c r="C318" s="194">
        <v>3</v>
      </c>
      <c r="D318" s="195">
        <v>210000</v>
      </c>
      <c r="E318" s="195">
        <v>160000</v>
      </c>
    </row>
    <row r="319" spans="1:5" s="510" customFormat="1" ht="16.5" customHeight="1">
      <c r="A319" s="513"/>
      <c r="B319" s="194" t="s">
        <v>724</v>
      </c>
      <c r="C319" s="194">
        <v>3</v>
      </c>
      <c r="D319" s="195">
        <v>300000</v>
      </c>
      <c r="E319" s="195">
        <v>160000</v>
      </c>
    </row>
    <row r="320" spans="1:5" s="510" customFormat="1" ht="16.5" customHeight="1">
      <c r="A320" s="513"/>
      <c r="B320" s="194" t="s">
        <v>604</v>
      </c>
      <c r="C320" s="194">
        <v>3</v>
      </c>
      <c r="D320" s="195">
        <v>310000</v>
      </c>
      <c r="E320" s="195">
        <v>310000</v>
      </c>
    </row>
    <row r="321" spans="1:5" s="510" customFormat="1" ht="16.5" customHeight="1">
      <c r="A321" s="513"/>
      <c r="B321" s="194" t="s">
        <v>715</v>
      </c>
      <c r="C321" s="194">
        <v>3</v>
      </c>
      <c r="D321" s="195">
        <v>845000</v>
      </c>
      <c r="E321" s="195">
        <v>475000</v>
      </c>
    </row>
    <row r="322" spans="1:5" s="510" customFormat="1" ht="16.5" customHeight="1">
      <c r="A322" s="513"/>
      <c r="B322" s="194" t="s">
        <v>706</v>
      </c>
      <c r="C322" s="194">
        <v>3</v>
      </c>
      <c r="D322" s="195">
        <v>310000</v>
      </c>
      <c r="E322" s="195">
        <v>180000</v>
      </c>
    </row>
    <row r="323" spans="1:5" s="510" customFormat="1" ht="16.5" customHeight="1">
      <c r="A323" s="513"/>
      <c r="B323" s="194" t="s">
        <v>820</v>
      </c>
      <c r="C323" s="194">
        <v>3</v>
      </c>
      <c r="D323" s="195">
        <v>400000</v>
      </c>
      <c r="E323" s="195">
        <v>251000</v>
      </c>
    </row>
    <row r="324" spans="1:5" s="510" customFormat="1" ht="16.5" customHeight="1">
      <c r="A324" s="513"/>
      <c r="B324" s="194" t="s">
        <v>648</v>
      </c>
      <c r="C324" s="194">
        <v>3</v>
      </c>
      <c r="D324" s="195">
        <v>270000</v>
      </c>
      <c r="E324" s="195">
        <v>195000</v>
      </c>
    </row>
    <row r="325" spans="1:5" s="510" customFormat="1" ht="16.5" customHeight="1">
      <c r="A325" s="513"/>
      <c r="B325" s="194" t="s">
        <v>711</v>
      </c>
      <c r="C325" s="194">
        <v>2</v>
      </c>
      <c r="D325" s="195">
        <v>250000</v>
      </c>
      <c r="E325" s="195">
        <v>199000</v>
      </c>
    </row>
    <row r="326" spans="1:5" s="510" customFormat="1" ht="16.5" customHeight="1">
      <c r="A326" s="513"/>
      <c r="B326" s="194" t="s">
        <v>627</v>
      </c>
      <c r="C326" s="194">
        <v>2</v>
      </c>
      <c r="D326" s="195">
        <v>300000</v>
      </c>
      <c r="E326" s="195">
        <v>200000</v>
      </c>
    </row>
    <row r="327" spans="1:6" ht="16.5" customHeight="1">
      <c r="A327" s="513"/>
      <c r="B327" s="194" t="s">
        <v>758</v>
      </c>
      <c r="C327" s="194">
        <v>2</v>
      </c>
      <c r="D327" s="195">
        <v>270000</v>
      </c>
      <c r="E327" s="195">
        <v>116500</v>
      </c>
      <c r="F327" s="492"/>
    </row>
    <row r="328" spans="1:6" ht="16.5" customHeight="1">
      <c r="A328" s="513"/>
      <c r="B328" s="194" t="s">
        <v>665</v>
      </c>
      <c r="C328" s="194">
        <v>2</v>
      </c>
      <c r="D328" s="195">
        <v>1100000</v>
      </c>
      <c r="E328" s="195">
        <v>1100000</v>
      </c>
      <c r="F328" s="492"/>
    </row>
    <row r="329" spans="2:5" s="513" customFormat="1" ht="16.5" customHeight="1">
      <c r="B329" s="194" t="s">
        <v>664</v>
      </c>
      <c r="C329" s="194">
        <v>2</v>
      </c>
      <c r="D329" s="195">
        <v>210000</v>
      </c>
      <c r="E329" s="195">
        <v>105000</v>
      </c>
    </row>
    <row r="330" spans="2:5" s="513" customFormat="1" ht="16.5" customHeight="1">
      <c r="B330" s="194" t="s">
        <v>708</v>
      </c>
      <c r="C330" s="194">
        <v>2</v>
      </c>
      <c r="D330" s="195">
        <v>210000</v>
      </c>
      <c r="E330" s="195">
        <v>110000</v>
      </c>
    </row>
    <row r="331" spans="2:5" s="513" customFormat="1" ht="16.5" customHeight="1">
      <c r="B331" s="194" t="s">
        <v>661</v>
      </c>
      <c r="C331" s="194">
        <v>2</v>
      </c>
      <c r="D331" s="195">
        <v>110000</v>
      </c>
      <c r="E331" s="195">
        <v>110000</v>
      </c>
    </row>
    <row r="332" spans="2:5" s="513" customFormat="1" ht="16.5" customHeight="1">
      <c r="B332" s="194" t="s">
        <v>575</v>
      </c>
      <c r="C332" s="194">
        <v>2</v>
      </c>
      <c r="D332" s="195">
        <v>450000</v>
      </c>
      <c r="E332" s="195">
        <v>400000</v>
      </c>
    </row>
    <row r="333" spans="2:5" s="513" customFormat="1" ht="16.5" customHeight="1">
      <c r="B333" s="194" t="s">
        <v>659</v>
      </c>
      <c r="C333" s="194">
        <v>2</v>
      </c>
      <c r="D333" s="195">
        <v>200000</v>
      </c>
      <c r="E333" s="195">
        <v>199000</v>
      </c>
    </row>
    <row r="334" spans="2:5" s="513" customFormat="1" ht="16.5" customHeight="1">
      <c r="B334" s="194" t="s">
        <v>653</v>
      </c>
      <c r="C334" s="194">
        <v>2</v>
      </c>
      <c r="D334" s="195">
        <v>200000</v>
      </c>
      <c r="E334" s="195">
        <v>200000</v>
      </c>
    </row>
    <row r="335" spans="2:5" s="513" customFormat="1" ht="16.5" customHeight="1">
      <c r="B335" s="194" t="s">
        <v>654</v>
      </c>
      <c r="C335" s="194">
        <v>2</v>
      </c>
      <c r="D335" s="195">
        <v>160000</v>
      </c>
      <c r="E335" s="195">
        <v>84250</v>
      </c>
    </row>
    <row r="336" spans="2:5" s="513" customFormat="1" ht="16.5" customHeight="1">
      <c r="B336" s="194" t="s">
        <v>611</v>
      </c>
      <c r="C336" s="194">
        <v>2</v>
      </c>
      <c r="D336" s="195">
        <v>200000</v>
      </c>
      <c r="E336" s="195">
        <v>100000</v>
      </c>
    </row>
    <row r="337" spans="2:5" s="513" customFormat="1" ht="16.5" customHeight="1">
      <c r="B337" s="194" t="s">
        <v>656</v>
      </c>
      <c r="C337" s="194">
        <v>2</v>
      </c>
      <c r="D337" s="195">
        <v>20000</v>
      </c>
      <c r="E337" s="195">
        <v>20000</v>
      </c>
    </row>
    <row r="338" spans="2:5" s="514" customFormat="1" ht="16.5" customHeight="1">
      <c r="B338" s="194" t="s">
        <v>707</v>
      </c>
      <c r="C338" s="194">
        <v>2</v>
      </c>
      <c r="D338" s="195">
        <v>300000</v>
      </c>
      <c r="E338" s="195">
        <v>125000</v>
      </c>
    </row>
    <row r="339" spans="2:5" s="514" customFormat="1" ht="16.5" customHeight="1">
      <c r="B339" s="194" t="s">
        <v>716</v>
      </c>
      <c r="C339" s="194">
        <v>2</v>
      </c>
      <c r="D339" s="195">
        <v>350000</v>
      </c>
      <c r="E339" s="195">
        <v>225000</v>
      </c>
    </row>
    <row r="340" spans="2:5" s="514" customFormat="1" ht="16.5" customHeight="1">
      <c r="B340" s="194" t="s">
        <v>726</v>
      </c>
      <c r="C340" s="194">
        <v>2</v>
      </c>
      <c r="D340" s="195">
        <v>660000</v>
      </c>
      <c r="E340" s="195">
        <v>220000</v>
      </c>
    </row>
    <row r="341" spans="2:5" s="514" customFormat="1" ht="16.5" customHeight="1">
      <c r="B341" s="194" t="s">
        <v>666</v>
      </c>
      <c r="C341" s="194">
        <v>2</v>
      </c>
      <c r="D341" s="195">
        <v>170000</v>
      </c>
      <c r="E341" s="195">
        <v>145500</v>
      </c>
    </row>
    <row r="342" spans="2:5" s="514" customFormat="1" ht="16.5" customHeight="1">
      <c r="B342" s="194" t="s">
        <v>760</v>
      </c>
      <c r="C342" s="194">
        <v>1</v>
      </c>
      <c r="D342" s="195">
        <v>100000</v>
      </c>
      <c r="E342" s="195">
        <v>50000</v>
      </c>
    </row>
    <row r="343" spans="2:5" s="514" customFormat="1" ht="16.5" customHeight="1">
      <c r="B343" s="194" t="s">
        <v>727</v>
      </c>
      <c r="C343" s="194">
        <v>1</v>
      </c>
      <c r="D343" s="195">
        <v>5000000</v>
      </c>
      <c r="E343" s="195">
        <v>5000000</v>
      </c>
    </row>
    <row r="344" spans="2:5" s="514" customFormat="1" ht="16.5" customHeight="1">
      <c r="B344" s="194" t="s">
        <v>822</v>
      </c>
      <c r="C344" s="194">
        <v>1</v>
      </c>
      <c r="D344" s="195">
        <v>120000</v>
      </c>
      <c r="E344" s="195">
        <v>120000</v>
      </c>
    </row>
    <row r="345" spans="2:5" s="514" customFormat="1" ht="16.5" customHeight="1">
      <c r="B345" s="194" t="s">
        <v>709</v>
      </c>
      <c r="C345" s="194">
        <v>1</v>
      </c>
      <c r="D345" s="195">
        <v>150000</v>
      </c>
      <c r="E345" s="195">
        <v>150000</v>
      </c>
    </row>
    <row r="346" spans="2:5" s="514" customFormat="1" ht="16.5" customHeight="1">
      <c r="B346" s="194" t="s">
        <v>759</v>
      </c>
      <c r="C346" s="194">
        <v>1</v>
      </c>
      <c r="D346" s="195">
        <v>10000</v>
      </c>
      <c r="E346" s="195">
        <v>10000</v>
      </c>
    </row>
    <row r="347" spans="2:5" s="514" customFormat="1" ht="16.5" customHeight="1">
      <c r="B347" s="194" t="s">
        <v>722</v>
      </c>
      <c r="C347" s="194">
        <v>1</v>
      </c>
      <c r="D347" s="195">
        <v>10000000</v>
      </c>
      <c r="E347" s="195">
        <v>5000000</v>
      </c>
    </row>
    <row r="348" spans="2:5" s="514" customFormat="1" ht="16.5" customHeight="1">
      <c r="B348" s="194" t="s">
        <v>819</v>
      </c>
      <c r="C348" s="194">
        <v>1</v>
      </c>
      <c r="D348" s="195">
        <v>10000</v>
      </c>
      <c r="E348" s="195">
        <v>5000</v>
      </c>
    </row>
    <row r="349" spans="2:5" s="514" customFormat="1" ht="16.5" customHeight="1">
      <c r="B349" s="194" t="s">
        <v>823</v>
      </c>
      <c r="C349" s="194">
        <v>1</v>
      </c>
      <c r="D349" s="195">
        <v>400000</v>
      </c>
      <c r="E349" s="195">
        <v>400000</v>
      </c>
    </row>
    <row r="350" spans="2:5" s="513" customFormat="1" ht="16.5" customHeight="1">
      <c r="B350" s="194" t="s">
        <v>723</v>
      </c>
      <c r="C350" s="194">
        <v>1</v>
      </c>
      <c r="D350" s="195">
        <v>100000</v>
      </c>
      <c r="E350" s="195">
        <v>50000</v>
      </c>
    </row>
    <row r="351" spans="2:5" s="513" customFormat="1" ht="16.5" customHeight="1">
      <c r="B351" s="194" t="s">
        <v>753</v>
      </c>
      <c r="C351" s="194">
        <v>1</v>
      </c>
      <c r="D351" s="195">
        <v>600000</v>
      </c>
      <c r="E351" s="195">
        <v>600000</v>
      </c>
    </row>
    <row r="352" spans="1:6" ht="16.5" customHeight="1">
      <c r="A352" s="513"/>
      <c r="B352" s="194" t="s">
        <v>824</v>
      </c>
      <c r="C352" s="194">
        <v>1</v>
      </c>
      <c r="D352" s="195">
        <v>3000000</v>
      </c>
      <c r="E352" s="195">
        <v>1470000</v>
      </c>
      <c r="F352" s="492"/>
    </row>
    <row r="353" spans="1:6" ht="16.5" customHeight="1">
      <c r="A353" s="513"/>
      <c r="B353" s="194" t="s">
        <v>720</v>
      </c>
      <c r="C353" s="194">
        <v>1</v>
      </c>
      <c r="D353" s="195">
        <v>5000000</v>
      </c>
      <c r="E353" s="195">
        <v>5000000</v>
      </c>
      <c r="F353" s="492"/>
    </row>
    <row r="354" spans="1:6" ht="16.5" customHeight="1">
      <c r="A354" s="513"/>
      <c r="B354" s="194" t="s">
        <v>643</v>
      </c>
      <c r="C354" s="194">
        <v>1</v>
      </c>
      <c r="D354" s="195">
        <v>100000</v>
      </c>
      <c r="E354" s="195">
        <v>99000</v>
      </c>
      <c r="F354" s="492"/>
    </row>
    <row r="355" spans="1:5" s="510" customFormat="1" ht="16.5" customHeight="1">
      <c r="A355" s="513"/>
      <c r="B355" s="194" t="s">
        <v>757</v>
      </c>
      <c r="C355" s="194">
        <v>1</v>
      </c>
      <c r="D355" s="195">
        <v>500000</v>
      </c>
      <c r="E355" s="195">
        <v>500000</v>
      </c>
    </row>
    <row r="356" spans="1:5" s="510" customFormat="1" ht="16.5" customHeight="1">
      <c r="A356" s="513"/>
      <c r="B356" s="194" t="s">
        <v>714</v>
      </c>
      <c r="C356" s="194">
        <v>1</v>
      </c>
      <c r="D356" s="195">
        <v>1000000</v>
      </c>
      <c r="E356" s="195">
        <v>500000</v>
      </c>
    </row>
    <row r="357" spans="1:5" s="510" customFormat="1" ht="16.5" customHeight="1">
      <c r="A357" s="513"/>
      <c r="B357" s="194" t="s">
        <v>725</v>
      </c>
      <c r="C357" s="194">
        <v>1</v>
      </c>
      <c r="D357" s="195">
        <v>100000</v>
      </c>
      <c r="E357" s="195">
        <v>2000</v>
      </c>
    </row>
    <row r="358" spans="1:5" s="510" customFormat="1" ht="16.5" customHeight="1">
      <c r="A358" s="513"/>
      <c r="B358" s="194" t="s">
        <v>825</v>
      </c>
      <c r="C358" s="194">
        <v>1</v>
      </c>
      <c r="D358" s="195">
        <v>100000</v>
      </c>
      <c r="E358" s="195">
        <v>100000</v>
      </c>
    </row>
    <row r="359" spans="1:6" ht="16.5" customHeight="1">
      <c r="A359" s="513"/>
      <c r="B359" s="194" t="s">
        <v>826</v>
      </c>
      <c r="C359" s="194">
        <v>1</v>
      </c>
      <c r="D359" s="195">
        <v>500000</v>
      </c>
      <c r="E359" s="195">
        <v>500000</v>
      </c>
      <c r="F359" s="492"/>
    </row>
    <row r="360" spans="1:6" ht="16.5" customHeight="1">
      <c r="A360" s="513"/>
      <c r="B360" s="194" t="s">
        <v>721</v>
      </c>
      <c r="C360" s="194">
        <v>1</v>
      </c>
      <c r="D360" s="195">
        <v>350000</v>
      </c>
      <c r="E360" s="195">
        <v>350000</v>
      </c>
      <c r="F360" s="492"/>
    </row>
    <row r="361" spans="1:6" ht="16.5" customHeight="1">
      <c r="A361" s="513"/>
      <c r="B361" s="705" t="s">
        <v>25</v>
      </c>
      <c r="C361" s="705"/>
      <c r="D361" s="705"/>
      <c r="E361" s="91">
        <f>SUM(E233:E360)</f>
        <v>2514715500</v>
      </c>
      <c r="F361" s="492"/>
    </row>
    <row r="362" spans="1:6" ht="16.5" customHeight="1">
      <c r="A362" s="513"/>
      <c r="B362" s="3" t="s">
        <v>15</v>
      </c>
      <c r="C362" s="3"/>
      <c r="D362" s="3"/>
      <c r="E362" s="492"/>
      <c r="F362" s="492"/>
    </row>
    <row r="363" spans="1:6" ht="16.5" customHeight="1">
      <c r="A363" s="513"/>
      <c r="B363" s="110" t="s">
        <v>232</v>
      </c>
      <c r="C363" s="110"/>
      <c r="D363" s="110"/>
      <c r="E363" s="110"/>
      <c r="F363" s="492"/>
    </row>
  </sheetData>
  <sheetProtection/>
  <mergeCells count="26">
    <mergeCell ref="B361:D361"/>
    <mergeCell ref="B227:D227"/>
    <mergeCell ref="B229:E229"/>
    <mergeCell ref="B230:B232"/>
    <mergeCell ref="C230:C232"/>
    <mergeCell ref="D230:D232"/>
    <mergeCell ref="E230:E232"/>
    <mergeCell ref="A152:F152"/>
    <mergeCell ref="B153:E153"/>
    <mergeCell ref="B154:B156"/>
    <mergeCell ref="C154:C156"/>
    <mergeCell ref="D154:D156"/>
    <mergeCell ref="E154:E156"/>
    <mergeCell ref="A1:F1"/>
    <mergeCell ref="B4:B6"/>
    <mergeCell ref="C4:C6"/>
    <mergeCell ref="D4:D6"/>
    <mergeCell ref="E4:E6"/>
    <mergeCell ref="B3:E3"/>
    <mergeCell ref="B148:D148"/>
    <mergeCell ref="B45:D45"/>
    <mergeCell ref="B47:E47"/>
    <mergeCell ref="B48:B50"/>
    <mergeCell ref="C48:C50"/>
    <mergeCell ref="D48:D50"/>
    <mergeCell ref="E48:E5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4" t="s">
        <v>785</v>
      </c>
      <c r="B1" s="524"/>
      <c r="C1" s="524"/>
    </row>
    <row r="7" ht="15">
      <c r="B7" s="1"/>
    </row>
    <row r="8" ht="18">
      <c r="B8" s="99" t="s">
        <v>237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238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434</v>
      </c>
      <c r="C13" s="291">
        <v>4</v>
      </c>
    </row>
    <row r="14" spans="1:3" ht="15.75">
      <c r="A14" s="104"/>
      <c r="B14" s="351" t="s">
        <v>239</v>
      </c>
      <c r="C14" s="105" t="s">
        <v>433</v>
      </c>
    </row>
    <row r="15" spans="1:3" ht="15.75">
      <c r="A15" s="104"/>
      <c r="B15" s="352" t="s">
        <v>240</v>
      </c>
      <c r="C15" s="103">
        <v>7</v>
      </c>
    </row>
    <row r="16" spans="1:3" ht="13.5" customHeight="1">
      <c r="A16" s="104"/>
      <c r="B16" s="352" t="s">
        <v>241</v>
      </c>
      <c r="C16" s="105">
        <v>8</v>
      </c>
    </row>
    <row r="17" spans="1:3" ht="15" customHeight="1">
      <c r="A17" s="106"/>
      <c r="B17" s="352" t="s">
        <v>297</v>
      </c>
      <c r="C17" s="103">
        <v>9</v>
      </c>
    </row>
    <row r="18" spans="1:3" ht="15.75">
      <c r="A18" s="106"/>
      <c r="B18" s="353" t="s">
        <v>242</v>
      </c>
      <c r="C18" s="103">
        <v>10</v>
      </c>
    </row>
    <row r="19" spans="1:3" ht="15.75">
      <c r="A19" s="106"/>
      <c r="B19" s="351" t="s">
        <v>243</v>
      </c>
      <c r="C19" s="103">
        <v>11</v>
      </c>
    </row>
    <row r="20" spans="1:3" ht="15">
      <c r="A20" s="107"/>
      <c r="B20" s="351" t="s">
        <v>244</v>
      </c>
      <c r="C20" s="108">
        <v>12</v>
      </c>
    </row>
    <row r="21" spans="1:3" ht="15">
      <c r="A21" s="107"/>
      <c r="B21" s="351" t="s">
        <v>245</v>
      </c>
      <c r="C21" s="108" t="s">
        <v>617</v>
      </c>
    </row>
    <row r="22" spans="1:3" s="196" customFormat="1" ht="15">
      <c r="A22" s="107"/>
      <c r="B22" s="351" t="s">
        <v>299</v>
      </c>
      <c r="C22" s="108" t="s">
        <v>618</v>
      </c>
    </row>
    <row r="23" spans="1:3" ht="15">
      <c r="A23" s="107"/>
      <c r="B23" s="351" t="s">
        <v>246</v>
      </c>
      <c r="C23" s="108" t="s">
        <v>619</v>
      </c>
    </row>
    <row r="24" spans="1:3" ht="15">
      <c r="A24" s="107"/>
      <c r="B24" s="351" t="s">
        <v>247</v>
      </c>
      <c r="C24" s="108" t="s">
        <v>620</v>
      </c>
    </row>
    <row r="25" spans="1:3" s="196" customFormat="1" ht="15">
      <c r="A25" s="107"/>
      <c r="B25" s="351" t="s">
        <v>431</v>
      </c>
      <c r="C25" s="108" t="s">
        <v>621</v>
      </c>
    </row>
    <row r="26" spans="1:3" ht="15">
      <c r="A26" s="107"/>
      <c r="B26" s="351" t="s">
        <v>289</v>
      </c>
      <c r="C26" s="254">
        <v>23</v>
      </c>
    </row>
    <row r="27" spans="1:3" ht="15">
      <c r="A27" s="107"/>
      <c r="B27" s="351" t="s">
        <v>248</v>
      </c>
      <c r="C27" s="254">
        <v>25</v>
      </c>
    </row>
    <row r="28" spans="1:3" ht="15">
      <c r="A28" s="107"/>
      <c r="B28" s="351" t="s">
        <v>249</v>
      </c>
      <c r="C28" s="108" t="s">
        <v>775</v>
      </c>
    </row>
    <row r="29" spans="1:3" ht="15">
      <c r="A29" s="107"/>
      <c r="B29" s="351" t="s">
        <v>250</v>
      </c>
      <c r="C29" s="108" t="s">
        <v>776</v>
      </c>
    </row>
    <row r="30" spans="1:3" ht="15">
      <c r="A30" s="107"/>
      <c r="B30" s="352" t="s">
        <v>251</v>
      </c>
      <c r="C30" s="108" t="s">
        <v>777</v>
      </c>
    </row>
    <row r="31" spans="1:3" s="379" customFormat="1" ht="15">
      <c r="A31" s="107"/>
      <c r="B31" s="351" t="s">
        <v>556</v>
      </c>
      <c r="C31" s="108" t="s">
        <v>778</v>
      </c>
    </row>
    <row r="32" spans="1:3" s="379" customFormat="1" ht="15">
      <c r="A32" s="107"/>
      <c r="B32" s="351" t="s">
        <v>557</v>
      </c>
      <c r="C32" s="108" t="s">
        <v>779</v>
      </c>
    </row>
    <row r="33" spans="1:3" ht="15">
      <c r="A33" s="107"/>
      <c r="B33" s="352" t="s">
        <v>501</v>
      </c>
      <c r="C33" s="108" t="s">
        <v>780</v>
      </c>
    </row>
    <row r="34" spans="1:3" ht="15">
      <c r="A34" s="316"/>
      <c r="B34" s="352" t="s">
        <v>503</v>
      </c>
      <c r="C34" s="108" t="s">
        <v>781</v>
      </c>
    </row>
    <row r="35" spans="1:3" ht="15.75" thickBot="1">
      <c r="A35" s="316"/>
      <c r="B35" s="354" t="s">
        <v>502</v>
      </c>
      <c r="C35" s="317" t="s">
        <v>782</v>
      </c>
    </row>
    <row r="36" ht="15">
      <c r="B36" s="467"/>
    </row>
    <row r="40" ht="15">
      <c r="A40" s="41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4" t="s">
        <v>785</v>
      </c>
      <c r="B1" s="524"/>
      <c r="C1" s="524"/>
      <c r="D1" s="524"/>
      <c r="E1" s="524"/>
      <c r="F1" s="524"/>
    </row>
    <row r="2" spans="1:6" ht="15" customHeight="1">
      <c r="A2" s="700" t="s">
        <v>804</v>
      </c>
      <c r="B2" s="700"/>
      <c r="C2" s="700"/>
      <c r="D2" s="700"/>
      <c r="E2" s="700"/>
      <c r="F2" s="700"/>
    </row>
    <row r="3" spans="1:6" ht="15" customHeight="1">
      <c r="A3" s="691"/>
      <c r="B3" s="691"/>
      <c r="C3" s="691"/>
      <c r="D3" s="691"/>
      <c r="E3" s="691"/>
      <c r="F3" s="691"/>
    </row>
    <row r="4" spans="2:5" ht="15">
      <c r="B4" s="697" t="s">
        <v>118</v>
      </c>
      <c r="C4" s="697"/>
      <c r="D4" s="697"/>
      <c r="E4" s="697"/>
    </row>
    <row r="5" spans="1:5" ht="15">
      <c r="A5" s="695" t="s">
        <v>119</v>
      </c>
      <c r="B5" s="695" t="s">
        <v>405</v>
      </c>
      <c r="C5" s="706" t="s">
        <v>227</v>
      </c>
      <c r="D5" s="695" t="s">
        <v>228</v>
      </c>
      <c r="E5" s="695" t="s">
        <v>229</v>
      </c>
    </row>
    <row r="6" spans="1:5" ht="15">
      <c r="A6" s="695"/>
      <c r="B6" s="695"/>
      <c r="C6" s="706"/>
      <c r="D6" s="696"/>
      <c r="E6" s="696"/>
    </row>
    <row r="7" spans="1:5" ht="15">
      <c r="A7" s="695"/>
      <c r="B7" s="695"/>
      <c r="C7" s="706"/>
      <c r="D7" s="696"/>
      <c r="E7" s="696"/>
    </row>
    <row r="8" spans="1:5" ht="15">
      <c r="A8" s="152">
        <v>1</v>
      </c>
      <c r="B8" s="241" t="s">
        <v>420</v>
      </c>
      <c r="C8" s="93">
        <v>76</v>
      </c>
      <c r="D8" s="93">
        <v>52486900</v>
      </c>
      <c r="E8" s="93">
        <v>41663995</v>
      </c>
    </row>
    <row r="9" spans="1:5" ht="30">
      <c r="A9" s="152">
        <v>2</v>
      </c>
      <c r="B9" s="241" t="s">
        <v>419</v>
      </c>
      <c r="C9" s="93">
        <v>34</v>
      </c>
      <c r="D9" s="93">
        <v>13196000</v>
      </c>
      <c r="E9" s="93">
        <v>12453000</v>
      </c>
    </row>
    <row r="10" spans="1:5" ht="30">
      <c r="A10" s="152">
        <v>3</v>
      </c>
      <c r="B10" s="242" t="s">
        <v>416</v>
      </c>
      <c r="C10" s="93">
        <v>30</v>
      </c>
      <c r="D10" s="93">
        <v>8040000</v>
      </c>
      <c r="E10" s="93">
        <v>5681012</v>
      </c>
    </row>
    <row r="11" spans="1:5" ht="30">
      <c r="A11" s="152">
        <v>4</v>
      </c>
      <c r="B11" s="241" t="s">
        <v>413</v>
      </c>
      <c r="C11" s="93">
        <v>25</v>
      </c>
      <c r="D11" s="93">
        <v>178580000</v>
      </c>
      <c r="E11" s="93">
        <v>25110000</v>
      </c>
    </row>
    <row r="12" spans="1:5" ht="15">
      <c r="A12" s="152">
        <v>5</v>
      </c>
      <c r="B12" s="242" t="s">
        <v>421</v>
      </c>
      <c r="C12" s="93">
        <v>16</v>
      </c>
      <c r="D12" s="93">
        <v>5000000</v>
      </c>
      <c r="E12" s="93">
        <v>4270900</v>
      </c>
    </row>
    <row r="13" spans="1:5" ht="30">
      <c r="A13" s="152">
        <v>6</v>
      </c>
      <c r="B13" s="242" t="s">
        <v>510</v>
      </c>
      <c r="C13" s="93">
        <v>13</v>
      </c>
      <c r="D13" s="93">
        <v>4782500</v>
      </c>
      <c r="E13" s="93">
        <v>4646725</v>
      </c>
    </row>
    <row r="14" spans="1:5" ht="15">
      <c r="A14" s="152">
        <v>7</v>
      </c>
      <c r="B14" s="242" t="s">
        <v>414</v>
      </c>
      <c r="C14" s="93">
        <v>13</v>
      </c>
      <c r="D14" s="93">
        <v>86300000</v>
      </c>
      <c r="E14" s="93">
        <v>80680000</v>
      </c>
    </row>
    <row r="15" spans="1:5" ht="30">
      <c r="A15" s="152">
        <v>8</v>
      </c>
      <c r="B15" s="242" t="s">
        <v>417</v>
      </c>
      <c r="C15" s="93">
        <v>13</v>
      </c>
      <c r="D15" s="93">
        <v>3230000</v>
      </c>
      <c r="E15" s="93">
        <v>2500000</v>
      </c>
    </row>
    <row r="16" spans="1:5" ht="30">
      <c r="A16" s="152">
        <v>9</v>
      </c>
      <c r="B16" s="242" t="s">
        <v>668</v>
      </c>
      <c r="C16" s="93">
        <v>10</v>
      </c>
      <c r="D16" s="93">
        <v>2500000</v>
      </c>
      <c r="E16" s="93">
        <v>1570000</v>
      </c>
    </row>
    <row r="17" spans="1:5" ht="15">
      <c r="A17" s="152">
        <v>10</v>
      </c>
      <c r="B17" s="242" t="s">
        <v>670</v>
      </c>
      <c r="C17" s="93">
        <v>9</v>
      </c>
      <c r="D17" s="93">
        <v>2525145</v>
      </c>
      <c r="E17" s="93">
        <v>2405145</v>
      </c>
    </row>
    <row r="18" spans="1:5" ht="30">
      <c r="A18" s="152">
        <v>11</v>
      </c>
      <c r="B18" s="242" t="s">
        <v>415</v>
      </c>
      <c r="C18" s="93">
        <v>9</v>
      </c>
      <c r="D18" s="93">
        <v>1640000</v>
      </c>
      <c r="E18" s="93">
        <v>872500</v>
      </c>
    </row>
    <row r="19" spans="1:5" ht="15">
      <c r="A19" s="152">
        <v>12</v>
      </c>
      <c r="B19" s="242" t="s">
        <v>422</v>
      </c>
      <c r="C19" s="93">
        <v>8</v>
      </c>
      <c r="D19" s="93">
        <v>900000</v>
      </c>
      <c r="E19" s="93">
        <v>550000</v>
      </c>
    </row>
    <row r="20" spans="1:5" ht="30">
      <c r="A20" s="152">
        <v>13</v>
      </c>
      <c r="B20" s="242" t="s">
        <v>729</v>
      </c>
      <c r="C20" s="94">
        <v>8</v>
      </c>
      <c r="D20" s="94">
        <v>1000000</v>
      </c>
      <c r="E20" s="94">
        <v>898667</v>
      </c>
    </row>
    <row r="21" spans="1:6" ht="15">
      <c r="A21" s="152">
        <v>14</v>
      </c>
      <c r="B21" s="242" t="s">
        <v>827</v>
      </c>
      <c r="C21" s="94">
        <v>8</v>
      </c>
      <c r="D21" s="94">
        <v>3360000</v>
      </c>
      <c r="E21" s="94">
        <v>2230000</v>
      </c>
      <c r="F21" s="196"/>
    </row>
    <row r="22" spans="1:5" ht="30">
      <c r="A22" s="152">
        <v>15</v>
      </c>
      <c r="B22" s="242" t="s">
        <v>579</v>
      </c>
      <c r="C22" s="94">
        <v>8</v>
      </c>
      <c r="D22" s="94">
        <v>21997757</v>
      </c>
      <c r="E22" s="94">
        <v>21937757</v>
      </c>
    </row>
    <row r="23" spans="1:5" ht="30">
      <c r="A23" s="152">
        <v>16</v>
      </c>
      <c r="B23" s="242" t="s">
        <v>828</v>
      </c>
      <c r="C23" s="94">
        <v>7</v>
      </c>
      <c r="D23" s="94">
        <v>1350000</v>
      </c>
      <c r="E23" s="94">
        <v>822000</v>
      </c>
    </row>
    <row r="24" spans="1:5" ht="15">
      <c r="A24" s="152">
        <v>17</v>
      </c>
      <c r="B24" s="242" t="s">
        <v>728</v>
      </c>
      <c r="C24" s="94">
        <v>6</v>
      </c>
      <c r="D24" s="94">
        <v>9650000</v>
      </c>
      <c r="E24" s="94">
        <v>3485000</v>
      </c>
    </row>
    <row r="25" spans="1:5" ht="30">
      <c r="A25" s="152">
        <v>18</v>
      </c>
      <c r="B25" s="242" t="s">
        <v>829</v>
      </c>
      <c r="C25" s="94">
        <v>6</v>
      </c>
      <c r="D25" s="94">
        <v>18250000</v>
      </c>
      <c r="E25" s="94">
        <v>16627500</v>
      </c>
    </row>
    <row r="26" spans="1:5" ht="45">
      <c r="A26" s="152">
        <v>19</v>
      </c>
      <c r="B26" s="242" t="s">
        <v>830</v>
      </c>
      <c r="C26" s="94">
        <v>6</v>
      </c>
      <c r="D26" s="94">
        <v>750000</v>
      </c>
      <c r="E26" s="94">
        <v>612500</v>
      </c>
    </row>
    <row r="27" spans="1:5" ht="30">
      <c r="A27" s="152">
        <v>20</v>
      </c>
      <c r="B27" s="242" t="s">
        <v>669</v>
      </c>
      <c r="C27" s="94">
        <v>5</v>
      </c>
      <c r="D27" s="94">
        <v>1450000</v>
      </c>
      <c r="E27" s="94">
        <v>1050000</v>
      </c>
    </row>
    <row r="28" spans="1:5" ht="15">
      <c r="A28" s="702" t="s">
        <v>25</v>
      </c>
      <c r="B28" s="710"/>
      <c r="C28" s="703"/>
      <c r="D28" s="704"/>
      <c r="E28" s="91">
        <f>SUM(E8:E27)</f>
        <v>230066701</v>
      </c>
    </row>
    <row r="29" spans="2:5" ht="15">
      <c r="B29" s="3" t="s">
        <v>15</v>
      </c>
      <c r="C29" s="403"/>
      <c r="D29" s="3"/>
      <c r="E29" s="95"/>
    </row>
    <row r="30" spans="2:5" s="392" customFormat="1" ht="15">
      <c r="B30" s="3"/>
      <c r="C30" s="403"/>
      <c r="D30" s="3"/>
      <c r="E30" s="90"/>
    </row>
    <row r="31" spans="2:5" s="392" customFormat="1" ht="15">
      <c r="B31" s="3"/>
      <c r="C31" s="403"/>
      <c r="D31" s="3"/>
      <c r="E31" s="90"/>
    </row>
    <row r="32" spans="2:5" s="471" customFormat="1" ht="15">
      <c r="B32" s="3"/>
      <c r="C32" s="403"/>
      <c r="D32" s="3"/>
      <c r="E32" s="90"/>
    </row>
    <row r="33" spans="2:5" s="471" customFormat="1" ht="15">
      <c r="B33" s="3"/>
      <c r="C33" s="403"/>
      <c r="D33" s="3"/>
      <c r="E33" s="90"/>
    </row>
    <row r="34" spans="2:5" s="474" customFormat="1" ht="15">
      <c r="B34" s="3"/>
      <c r="C34" s="403"/>
      <c r="D34" s="3"/>
      <c r="E34" s="90"/>
    </row>
    <row r="35" spans="2:5" s="474" customFormat="1" ht="15">
      <c r="B35" s="3"/>
      <c r="C35" s="403"/>
      <c r="D35" s="3"/>
      <c r="E35" s="90"/>
    </row>
    <row r="36" spans="2:5" s="399" customFormat="1" ht="15">
      <c r="B36" s="3"/>
      <c r="C36" s="403"/>
      <c r="D36" s="3"/>
      <c r="E36" s="90"/>
    </row>
    <row r="37" spans="2:5" s="400" customFormat="1" ht="15">
      <c r="B37" s="3"/>
      <c r="C37" s="403"/>
      <c r="D37" s="3"/>
      <c r="E37" s="90"/>
    </row>
    <row r="38" spans="2:5" s="400" customFormat="1" ht="15">
      <c r="B38" s="3"/>
      <c r="C38" s="403"/>
      <c r="D38" s="3"/>
      <c r="E38" s="90"/>
    </row>
    <row r="39" spans="2:5" s="392" customFormat="1" ht="15">
      <c r="B39" s="3"/>
      <c r="C39" s="403"/>
      <c r="D39" s="3"/>
      <c r="E39" s="90"/>
    </row>
    <row r="40" spans="2:5" ht="15">
      <c r="B40" s="697" t="s">
        <v>126</v>
      </c>
      <c r="C40" s="697"/>
      <c r="D40" s="697"/>
      <c r="E40" s="697"/>
    </row>
    <row r="42" spans="1:5" ht="15">
      <c r="A42" s="711" t="s">
        <v>574</v>
      </c>
      <c r="B42" s="695" t="s">
        <v>405</v>
      </c>
      <c r="C42" s="706" t="s">
        <v>227</v>
      </c>
      <c r="D42" s="695" t="s">
        <v>228</v>
      </c>
      <c r="E42" s="695" t="s">
        <v>229</v>
      </c>
    </row>
    <row r="43" spans="1:5" ht="15">
      <c r="A43" s="695"/>
      <c r="B43" s="695"/>
      <c r="C43" s="706"/>
      <c r="D43" s="696"/>
      <c r="E43" s="696"/>
    </row>
    <row r="44" spans="1:5" ht="15">
      <c r="A44" s="695"/>
      <c r="B44" s="695"/>
      <c r="C44" s="706"/>
      <c r="D44" s="696"/>
      <c r="E44" s="696"/>
    </row>
    <row r="45" spans="1:5" ht="30">
      <c r="A45" s="92">
        <v>1</v>
      </c>
      <c r="B45" s="242" t="s">
        <v>419</v>
      </c>
      <c r="C45" s="93">
        <v>828</v>
      </c>
      <c r="D45" s="93">
        <v>352630013</v>
      </c>
      <c r="E45" s="93">
        <v>307133962</v>
      </c>
    </row>
    <row r="46" spans="1:5" ht="15">
      <c r="A46" s="92">
        <v>2</v>
      </c>
      <c r="B46" s="242" t="s">
        <v>414</v>
      </c>
      <c r="C46" s="93">
        <v>333</v>
      </c>
      <c r="D46" s="93">
        <v>124575086</v>
      </c>
      <c r="E46" s="93">
        <v>104295581</v>
      </c>
    </row>
    <row r="47" spans="1:5" ht="30">
      <c r="A47" s="92">
        <v>3</v>
      </c>
      <c r="B47" s="242" t="s">
        <v>416</v>
      </c>
      <c r="C47" s="93">
        <v>266</v>
      </c>
      <c r="D47" s="93">
        <v>83767008</v>
      </c>
      <c r="E47" s="93">
        <v>116520556</v>
      </c>
    </row>
    <row r="48" spans="1:5" ht="30">
      <c r="A48" s="92">
        <v>4</v>
      </c>
      <c r="B48" s="242" t="s">
        <v>415</v>
      </c>
      <c r="C48" s="93">
        <v>228</v>
      </c>
      <c r="D48" s="93">
        <v>72625002</v>
      </c>
      <c r="E48" s="93">
        <v>56171448</v>
      </c>
    </row>
    <row r="49" spans="1:5" ht="30">
      <c r="A49" s="92">
        <v>5</v>
      </c>
      <c r="B49" s="242" t="s">
        <v>413</v>
      </c>
      <c r="C49" s="93">
        <v>198</v>
      </c>
      <c r="D49" s="93">
        <v>276720179</v>
      </c>
      <c r="E49" s="93">
        <v>246577575</v>
      </c>
    </row>
    <row r="50" spans="1:5" ht="15">
      <c r="A50" s="92">
        <v>6</v>
      </c>
      <c r="B50" s="242" t="s">
        <v>420</v>
      </c>
      <c r="C50" s="93">
        <v>160</v>
      </c>
      <c r="D50" s="93">
        <v>37998052</v>
      </c>
      <c r="E50" s="93">
        <v>32292042</v>
      </c>
    </row>
    <row r="51" spans="1:5" ht="15">
      <c r="A51" s="92">
        <v>7</v>
      </c>
      <c r="B51" s="242" t="s">
        <v>421</v>
      </c>
      <c r="C51" s="93">
        <v>159</v>
      </c>
      <c r="D51" s="93">
        <v>121035005</v>
      </c>
      <c r="E51" s="93">
        <v>102165404</v>
      </c>
    </row>
    <row r="52" spans="1:5" ht="30">
      <c r="A52" s="92">
        <v>8</v>
      </c>
      <c r="B52" s="242" t="s">
        <v>510</v>
      </c>
      <c r="C52" s="93">
        <v>144</v>
      </c>
      <c r="D52" s="93">
        <v>55150005</v>
      </c>
      <c r="E52" s="93">
        <v>48056905</v>
      </c>
    </row>
    <row r="53" spans="1:5" ht="15">
      <c r="A53" s="92">
        <v>9</v>
      </c>
      <c r="B53" s="242" t="s">
        <v>418</v>
      </c>
      <c r="C53" s="93">
        <v>97</v>
      </c>
      <c r="D53" s="93">
        <v>41145000</v>
      </c>
      <c r="E53" s="93">
        <v>32605000</v>
      </c>
    </row>
    <row r="54" spans="1:5" ht="15">
      <c r="A54" s="92">
        <v>10</v>
      </c>
      <c r="B54" s="242" t="s">
        <v>670</v>
      </c>
      <c r="C54" s="93">
        <v>96</v>
      </c>
      <c r="D54" s="93">
        <v>53740003</v>
      </c>
      <c r="E54" s="93">
        <v>44435002</v>
      </c>
    </row>
    <row r="55" spans="1:5" ht="30">
      <c r="A55" s="92">
        <v>11</v>
      </c>
      <c r="B55" s="242" t="s">
        <v>584</v>
      </c>
      <c r="C55" s="93">
        <v>86</v>
      </c>
      <c r="D55" s="93">
        <v>24717000</v>
      </c>
      <c r="E55" s="93">
        <v>20385900</v>
      </c>
    </row>
    <row r="56" spans="1:5" ht="15">
      <c r="A56" s="92">
        <v>12</v>
      </c>
      <c r="B56" s="242" t="s">
        <v>614</v>
      </c>
      <c r="C56" s="93">
        <v>81</v>
      </c>
      <c r="D56" s="93">
        <v>42670000</v>
      </c>
      <c r="E56" s="93">
        <v>32328900</v>
      </c>
    </row>
    <row r="57" spans="1:5" ht="15">
      <c r="A57" s="92">
        <v>13</v>
      </c>
      <c r="B57" s="242" t="s">
        <v>422</v>
      </c>
      <c r="C57" s="94">
        <v>80</v>
      </c>
      <c r="D57" s="94">
        <v>32184900</v>
      </c>
      <c r="E57" s="94">
        <v>24951650</v>
      </c>
    </row>
    <row r="58" spans="1:5" ht="30">
      <c r="A58" s="92">
        <v>14</v>
      </c>
      <c r="B58" s="242" t="s">
        <v>616</v>
      </c>
      <c r="C58" s="94">
        <v>77</v>
      </c>
      <c r="D58" s="94">
        <v>61940000</v>
      </c>
      <c r="E58" s="94">
        <v>47310000</v>
      </c>
    </row>
    <row r="59" spans="1:5" ht="30">
      <c r="A59" s="92">
        <v>15</v>
      </c>
      <c r="B59" s="242" t="s">
        <v>729</v>
      </c>
      <c r="C59" s="94">
        <v>64</v>
      </c>
      <c r="D59" s="94">
        <v>27040001</v>
      </c>
      <c r="E59" s="94">
        <v>22046399</v>
      </c>
    </row>
    <row r="60" spans="1:5" ht="45">
      <c r="A60" s="92">
        <v>16</v>
      </c>
      <c r="B60" s="242" t="s">
        <v>429</v>
      </c>
      <c r="C60" s="94">
        <v>64</v>
      </c>
      <c r="D60" s="94">
        <v>26530000</v>
      </c>
      <c r="E60" s="94">
        <v>21268500</v>
      </c>
    </row>
    <row r="61" spans="1:5" ht="30">
      <c r="A61" s="92">
        <v>17</v>
      </c>
      <c r="B61" s="242" t="s">
        <v>585</v>
      </c>
      <c r="C61" s="94">
        <v>63</v>
      </c>
      <c r="D61" s="94">
        <v>66720000</v>
      </c>
      <c r="E61" s="94">
        <v>42503000</v>
      </c>
    </row>
    <row r="62" spans="1:5" ht="45">
      <c r="A62" s="92">
        <v>18</v>
      </c>
      <c r="B62" s="242" t="s">
        <v>580</v>
      </c>
      <c r="C62" s="94">
        <v>56</v>
      </c>
      <c r="D62" s="94">
        <v>28650000</v>
      </c>
      <c r="E62" s="94">
        <v>24211000</v>
      </c>
    </row>
    <row r="63" spans="1:5" ht="15">
      <c r="A63" s="92">
        <v>19</v>
      </c>
      <c r="B63" s="242" t="s">
        <v>671</v>
      </c>
      <c r="C63" s="94">
        <v>55</v>
      </c>
      <c r="D63" s="94">
        <v>13110500</v>
      </c>
      <c r="E63" s="94">
        <v>10806700</v>
      </c>
    </row>
    <row r="64" spans="1:5" ht="45">
      <c r="A64" s="92">
        <v>20</v>
      </c>
      <c r="B64" s="242" t="s">
        <v>763</v>
      </c>
      <c r="C64" s="94">
        <v>47</v>
      </c>
      <c r="D64" s="94">
        <v>13380000</v>
      </c>
      <c r="E64" s="94">
        <v>11090000</v>
      </c>
    </row>
    <row r="65" spans="1:5" ht="15">
      <c r="A65" s="702" t="s">
        <v>25</v>
      </c>
      <c r="B65" s="710"/>
      <c r="C65" s="703"/>
      <c r="D65" s="704"/>
      <c r="E65" s="91">
        <f>SUM(E45:E64)</f>
        <v>1347155524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9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402" bestFit="1" customWidth="1"/>
    <col min="67" max="67" width="13.140625" style="402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14" t="s">
        <v>785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BN1" s="461"/>
      <c r="BO1" s="461"/>
    </row>
    <row r="2" spans="1:67" s="462" customFormat="1" ht="15" customHeight="1">
      <c r="A2" s="715" t="s">
        <v>805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BN2" s="463"/>
      <c r="BO2" s="463"/>
    </row>
    <row r="3" spans="1:67" s="387" customFormat="1" ht="10.5">
      <c r="A3" s="388"/>
      <c r="B3" s="713" t="s">
        <v>513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 t="s">
        <v>513</v>
      </c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 t="s">
        <v>513</v>
      </c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</row>
    <row r="4" spans="1:67" s="390" customFormat="1" ht="10.5">
      <c r="A4" s="389" t="s">
        <v>519</v>
      </c>
      <c r="B4" s="712" t="s">
        <v>24</v>
      </c>
      <c r="C4" s="712"/>
      <c r="D4" s="712"/>
      <c r="E4" s="712" t="s">
        <v>30</v>
      </c>
      <c r="F4" s="712"/>
      <c r="G4" s="712"/>
      <c r="H4" s="712" t="s">
        <v>31</v>
      </c>
      <c r="I4" s="712"/>
      <c r="J4" s="712"/>
      <c r="K4" s="712" t="s">
        <v>32</v>
      </c>
      <c r="L4" s="712"/>
      <c r="M4" s="712"/>
      <c r="N4" s="712" t="s">
        <v>33</v>
      </c>
      <c r="O4" s="712"/>
      <c r="P4" s="712"/>
      <c r="Q4" s="712" t="s">
        <v>34</v>
      </c>
      <c r="R4" s="712"/>
      <c r="S4" s="712"/>
      <c r="T4" s="712" t="s">
        <v>35</v>
      </c>
      <c r="U4" s="712"/>
      <c r="V4" s="712"/>
      <c r="W4" s="712" t="s">
        <v>36</v>
      </c>
      <c r="X4" s="712"/>
      <c r="Y4" s="712"/>
      <c r="Z4" s="712" t="s">
        <v>37</v>
      </c>
      <c r="AA4" s="712"/>
      <c r="AB4" s="712"/>
      <c r="AC4" s="712" t="s">
        <v>38</v>
      </c>
      <c r="AD4" s="712"/>
      <c r="AE4" s="712"/>
      <c r="AF4" s="712" t="s">
        <v>39</v>
      </c>
      <c r="AG4" s="712"/>
      <c r="AH4" s="712"/>
      <c r="AI4" s="712" t="s">
        <v>40</v>
      </c>
      <c r="AJ4" s="712"/>
      <c r="AK4" s="712"/>
      <c r="AL4" s="712" t="s">
        <v>514</v>
      </c>
      <c r="AM4" s="712"/>
      <c r="AN4" s="712"/>
      <c r="AO4" s="712" t="s">
        <v>41</v>
      </c>
      <c r="AP4" s="712"/>
      <c r="AQ4" s="712"/>
      <c r="AR4" s="712" t="s">
        <v>42</v>
      </c>
      <c r="AS4" s="712"/>
      <c r="AT4" s="712"/>
      <c r="AU4" s="712" t="s">
        <v>43</v>
      </c>
      <c r="AV4" s="712"/>
      <c r="AW4" s="712"/>
      <c r="AX4" s="712" t="s">
        <v>44</v>
      </c>
      <c r="AY4" s="712"/>
      <c r="AZ4" s="712"/>
      <c r="BA4" s="712" t="s">
        <v>45</v>
      </c>
      <c r="BB4" s="712"/>
      <c r="BC4" s="712"/>
      <c r="BD4" s="712" t="s">
        <v>515</v>
      </c>
      <c r="BE4" s="712"/>
      <c r="BF4" s="712"/>
      <c r="BG4" s="712" t="s">
        <v>516</v>
      </c>
      <c r="BH4" s="712"/>
      <c r="BI4" s="712"/>
      <c r="BJ4" s="712" t="s">
        <v>47</v>
      </c>
      <c r="BK4" s="712"/>
      <c r="BL4" s="712"/>
      <c r="BM4" s="712" t="s">
        <v>219</v>
      </c>
      <c r="BN4" s="712"/>
      <c r="BO4" s="712"/>
    </row>
    <row r="5" spans="1:67" s="387" customFormat="1" ht="10.5">
      <c r="A5" s="388"/>
      <c r="B5" s="391" t="s">
        <v>9</v>
      </c>
      <c r="C5" s="391" t="s">
        <v>517</v>
      </c>
      <c r="D5" s="391" t="s">
        <v>518</v>
      </c>
      <c r="E5" s="391" t="s">
        <v>9</v>
      </c>
      <c r="F5" s="391" t="s">
        <v>517</v>
      </c>
      <c r="G5" s="391" t="s">
        <v>518</v>
      </c>
      <c r="H5" s="391" t="s">
        <v>9</v>
      </c>
      <c r="I5" s="391" t="s">
        <v>517</v>
      </c>
      <c r="J5" s="391" t="s">
        <v>518</v>
      </c>
      <c r="K5" s="391" t="s">
        <v>9</v>
      </c>
      <c r="L5" s="391" t="s">
        <v>517</v>
      </c>
      <c r="M5" s="391" t="s">
        <v>518</v>
      </c>
      <c r="N5" s="391" t="s">
        <v>9</v>
      </c>
      <c r="O5" s="391" t="s">
        <v>517</v>
      </c>
      <c r="P5" s="391" t="s">
        <v>518</v>
      </c>
      <c r="Q5" s="391" t="s">
        <v>9</v>
      </c>
      <c r="R5" s="391" t="s">
        <v>517</v>
      </c>
      <c r="S5" s="391" t="s">
        <v>518</v>
      </c>
      <c r="T5" s="391" t="s">
        <v>9</v>
      </c>
      <c r="U5" s="391" t="s">
        <v>517</v>
      </c>
      <c r="V5" s="391" t="s">
        <v>518</v>
      </c>
      <c r="W5" s="391" t="s">
        <v>9</v>
      </c>
      <c r="X5" s="391" t="s">
        <v>517</v>
      </c>
      <c r="Y5" s="391" t="s">
        <v>518</v>
      </c>
      <c r="Z5" s="391" t="s">
        <v>9</v>
      </c>
      <c r="AA5" s="391" t="s">
        <v>517</v>
      </c>
      <c r="AB5" s="391" t="s">
        <v>518</v>
      </c>
      <c r="AC5" s="391" t="s">
        <v>9</v>
      </c>
      <c r="AD5" s="391" t="s">
        <v>517</v>
      </c>
      <c r="AE5" s="391" t="s">
        <v>518</v>
      </c>
      <c r="AF5" s="391" t="s">
        <v>9</v>
      </c>
      <c r="AG5" s="391" t="s">
        <v>517</v>
      </c>
      <c r="AH5" s="391" t="s">
        <v>518</v>
      </c>
      <c r="AI5" s="391" t="s">
        <v>9</v>
      </c>
      <c r="AJ5" s="391" t="s">
        <v>517</v>
      </c>
      <c r="AK5" s="391" t="s">
        <v>518</v>
      </c>
      <c r="AL5" s="391" t="s">
        <v>9</v>
      </c>
      <c r="AM5" s="391" t="s">
        <v>517</v>
      </c>
      <c r="AN5" s="391" t="s">
        <v>518</v>
      </c>
      <c r="AO5" s="391" t="s">
        <v>9</v>
      </c>
      <c r="AP5" s="391" t="s">
        <v>517</v>
      </c>
      <c r="AQ5" s="391" t="s">
        <v>518</v>
      </c>
      <c r="AR5" s="391" t="s">
        <v>9</v>
      </c>
      <c r="AS5" s="391" t="s">
        <v>517</v>
      </c>
      <c r="AT5" s="391" t="s">
        <v>518</v>
      </c>
      <c r="AU5" s="391" t="s">
        <v>9</v>
      </c>
      <c r="AV5" s="391" t="s">
        <v>517</v>
      </c>
      <c r="AW5" s="391" t="s">
        <v>518</v>
      </c>
      <c r="AX5" s="391" t="s">
        <v>9</v>
      </c>
      <c r="AY5" s="391" t="s">
        <v>517</v>
      </c>
      <c r="AZ5" s="391" t="s">
        <v>518</v>
      </c>
      <c r="BA5" s="391" t="s">
        <v>9</v>
      </c>
      <c r="BB5" s="391" t="s">
        <v>517</v>
      </c>
      <c r="BC5" s="391" t="s">
        <v>518</v>
      </c>
      <c r="BD5" s="391" t="s">
        <v>9</v>
      </c>
      <c r="BE5" s="391" t="s">
        <v>517</v>
      </c>
      <c r="BF5" s="391" t="s">
        <v>518</v>
      </c>
      <c r="BG5" s="391" t="s">
        <v>9</v>
      </c>
      <c r="BH5" s="391" t="s">
        <v>517</v>
      </c>
      <c r="BI5" s="391" t="s">
        <v>518</v>
      </c>
      <c r="BJ5" s="391" t="s">
        <v>9</v>
      </c>
      <c r="BK5" s="391" t="s">
        <v>517</v>
      </c>
      <c r="BL5" s="391" t="s">
        <v>518</v>
      </c>
      <c r="BM5" s="391" t="s">
        <v>9</v>
      </c>
      <c r="BN5" s="429" t="s">
        <v>598</v>
      </c>
      <c r="BO5" s="429" t="s">
        <v>599</v>
      </c>
    </row>
    <row r="6" spans="1:67" s="387" customFormat="1" ht="10.5">
      <c r="A6" s="385" t="s">
        <v>593</v>
      </c>
      <c r="B6" s="386">
        <v>1</v>
      </c>
      <c r="C6" s="386">
        <v>200000</v>
      </c>
      <c r="D6" s="386">
        <v>180000</v>
      </c>
      <c r="E6" s="386"/>
      <c r="F6" s="386"/>
      <c r="G6" s="386"/>
      <c r="H6" s="386">
        <v>4</v>
      </c>
      <c r="I6" s="386">
        <v>260000</v>
      </c>
      <c r="J6" s="386">
        <v>185000</v>
      </c>
      <c r="K6" s="386"/>
      <c r="L6" s="386"/>
      <c r="M6" s="386"/>
      <c r="N6" s="386"/>
      <c r="O6" s="386"/>
      <c r="P6" s="386"/>
      <c r="Q6" s="386">
        <v>2</v>
      </c>
      <c r="R6" s="386">
        <v>150000</v>
      </c>
      <c r="S6" s="386">
        <v>150000</v>
      </c>
      <c r="T6" s="386">
        <v>29</v>
      </c>
      <c r="U6" s="386">
        <v>14090000</v>
      </c>
      <c r="V6" s="386">
        <v>12418250</v>
      </c>
      <c r="W6" s="386"/>
      <c r="X6" s="386"/>
      <c r="Y6" s="386"/>
      <c r="Z6" s="386">
        <v>4</v>
      </c>
      <c r="AA6" s="386">
        <v>900000</v>
      </c>
      <c r="AB6" s="386">
        <v>745000</v>
      </c>
      <c r="AC6" s="386">
        <v>15</v>
      </c>
      <c r="AD6" s="386">
        <v>18530000</v>
      </c>
      <c r="AE6" s="386">
        <v>5780000</v>
      </c>
      <c r="AF6" s="386"/>
      <c r="AG6" s="386"/>
      <c r="AH6" s="386"/>
      <c r="AI6" s="386">
        <v>6</v>
      </c>
      <c r="AJ6" s="386">
        <v>4260000</v>
      </c>
      <c r="AK6" s="386">
        <v>2571000</v>
      </c>
      <c r="AL6" s="386">
        <v>7</v>
      </c>
      <c r="AM6" s="386">
        <v>3350000</v>
      </c>
      <c r="AN6" s="386">
        <v>2995000</v>
      </c>
      <c r="AO6" s="386">
        <v>8</v>
      </c>
      <c r="AP6" s="386">
        <v>5600000</v>
      </c>
      <c r="AQ6" s="386">
        <v>4124000</v>
      </c>
      <c r="AR6" s="386"/>
      <c r="AS6" s="386"/>
      <c r="AT6" s="386"/>
      <c r="AU6" s="386">
        <v>1</v>
      </c>
      <c r="AV6" s="386">
        <v>10000</v>
      </c>
      <c r="AW6" s="386">
        <v>10000</v>
      </c>
      <c r="AX6" s="386">
        <v>1</v>
      </c>
      <c r="AY6" s="386">
        <v>7500000</v>
      </c>
      <c r="AZ6" s="386">
        <v>7500000</v>
      </c>
      <c r="BA6" s="386">
        <v>1</v>
      </c>
      <c r="BB6" s="386">
        <v>1000000</v>
      </c>
      <c r="BC6" s="386">
        <v>1000000</v>
      </c>
      <c r="BD6" s="386">
        <v>1</v>
      </c>
      <c r="BE6" s="386">
        <v>200000</v>
      </c>
      <c r="BF6" s="386">
        <v>100000</v>
      </c>
      <c r="BG6" s="386"/>
      <c r="BH6" s="386"/>
      <c r="BI6" s="386"/>
      <c r="BJ6" s="386"/>
      <c r="BK6" s="386"/>
      <c r="BL6" s="386"/>
      <c r="BM6" s="386">
        <v>80</v>
      </c>
      <c r="BN6" s="386">
        <v>56050000</v>
      </c>
      <c r="BO6" s="386">
        <v>37758250</v>
      </c>
    </row>
    <row r="7" spans="1:67" s="387" customFormat="1" ht="10.5">
      <c r="A7" s="385" t="s">
        <v>566</v>
      </c>
      <c r="B7" s="386"/>
      <c r="C7" s="386"/>
      <c r="D7" s="386"/>
      <c r="E7" s="386">
        <v>1</v>
      </c>
      <c r="F7" s="386">
        <v>300000</v>
      </c>
      <c r="G7" s="386">
        <v>300000</v>
      </c>
      <c r="H7" s="386"/>
      <c r="I7" s="386"/>
      <c r="J7" s="386"/>
      <c r="K7" s="386"/>
      <c r="L7" s="386"/>
      <c r="M7" s="386"/>
      <c r="N7" s="386"/>
      <c r="O7" s="386"/>
      <c r="P7" s="386"/>
      <c r="Q7" s="386">
        <v>1</v>
      </c>
      <c r="R7" s="386">
        <v>100000</v>
      </c>
      <c r="S7" s="386">
        <v>100000</v>
      </c>
      <c r="T7" s="386">
        <v>10</v>
      </c>
      <c r="U7" s="386">
        <v>2350000</v>
      </c>
      <c r="V7" s="386">
        <v>1550000</v>
      </c>
      <c r="W7" s="386">
        <v>1</v>
      </c>
      <c r="X7" s="386">
        <v>1000000</v>
      </c>
      <c r="Y7" s="386">
        <v>1000000</v>
      </c>
      <c r="Z7" s="386">
        <v>1</v>
      </c>
      <c r="AA7" s="386">
        <v>500000</v>
      </c>
      <c r="AB7" s="386">
        <v>500000</v>
      </c>
      <c r="AC7" s="386">
        <v>1</v>
      </c>
      <c r="AD7" s="386">
        <v>150000</v>
      </c>
      <c r="AE7" s="386">
        <v>50000</v>
      </c>
      <c r="AF7" s="386">
        <v>1</v>
      </c>
      <c r="AG7" s="386">
        <v>10000</v>
      </c>
      <c r="AH7" s="386">
        <v>10000</v>
      </c>
      <c r="AI7" s="386">
        <v>1</v>
      </c>
      <c r="AJ7" s="386">
        <v>200000</v>
      </c>
      <c r="AK7" s="386">
        <v>150000</v>
      </c>
      <c r="AL7" s="386">
        <v>1</v>
      </c>
      <c r="AM7" s="386">
        <v>50000</v>
      </c>
      <c r="AN7" s="386">
        <v>50000</v>
      </c>
      <c r="AO7" s="386">
        <v>4</v>
      </c>
      <c r="AP7" s="386">
        <v>950000</v>
      </c>
      <c r="AQ7" s="386">
        <v>570000</v>
      </c>
      <c r="AR7" s="386"/>
      <c r="AS7" s="386"/>
      <c r="AT7" s="386"/>
      <c r="AU7" s="386"/>
      <c r="AV7" s="386"/>
      <c r="AW7" s="386"/>
      <c r="AX7" s="386"/>
      <c r="AY7" s="386"/>
      <c r="AZ7" s="386"/>
      <c r="BA7" s="386">
        <v>1</v>
      </c>
      <c r="BB7" s="386">
        <v>250000</v>
      </c>
      <c r="BC7" s="386">
        <v>250000</v>
      </c>
      <c r="BD7" s="386"/>
      <c r="BE7" s="386"/>
      <c r="BF7" s="386"/>
      <c r="BG7" s="386"/>
      <c r="BH7" s="386"/>
      <c r="BI7" s="386"/>
      <c r="BJ7" s="386"/>
      <c r="BK7" s="386"/>
      <c r="BL7" s="386"/>
      <c r="BM7" s="386">
        <v>23</v>
      </c>
      <c r="BN7" s="386">
        <v>5860000</v>
      </c>
      <c r="BO7" s="386">
        <v>4530000</v>
      </c>
    </row>
    <row r="8" spans="1:67" s="387" customFormat="1" ht="10.5">
      <c r="A8" s="385" t="s">
        <v>520</v>
      </c>
      <c r="B8" s="386"/>
      <c r="C8" s="386"/>
      <c r="D8" s="386"/>
      <c r="E8" s="386">
        <v>2</v>
      </c>
      <c r="F8" s="386">
        <v>1550000</v>
      </c>
      <c r="G8" s="386">
        <v>775000</v>
      </c>
      <c r="H8" s="386">
        <v>19</v>
      </c>
      <c r="I8" s="386">
        <v>10005000</v>
      </c>
      <c r="J8" s="386">
        <v>6760000</v>
      </c>
      <c r="K8" s="386">
        <v>2</v>
      </c>
      <c r="L8" s="386">
        <v>160000</v>
      </c>
      <c r="M8" s="386">
        <v>105000</v>
      </c>
      <c r="N8" s="386">
        <v>1</v>
      </c>
      <c r="O8" s="386">
        <v>50000</v>
      </c>
      <c r="P8" s="386">
        <v>50000</v>
      </c>
      <c r="Q8" s="386">
        <v>14</v>
      </c>
      <c r="R8" s="386">
        <v>6690000</v>
      </c>
      <c r="S8" s="386">
        <v>3675000</v>
      </c>
      <c r="T8" s="386">
        <v>54</v>
      </c>
      <c r="U8" s="386">
        <v>22670000</v>
      </c>
      <c r="V8" s="386">
        <v>16330400</v>
      </c>
      <c r="W8" s="386">
        <v>9</v>
      </c>
      <c r="X8" s="386">
        <v>9050000</v>
      </c>
      <c r="Y8" s="386">
        <v>5841500</v>
      </c>
      <c r="Z8" s="386">
        <v>10</v>
      </c>
      <c r="AA8" s="386">
        <v>3885000</v>
      </c>
      <c r="AB8" s="386">
        <v>2170000</v>
      </c>
      <c r="AC8" s="386">
        <v>13</v>
      </c>
      <c r="AD8" s="386">
        <v>2770000</v>
      </c>
      <c r="AE8" s="386">
        <v>2492850</v>
      </c>
      <c r="AF8" s="386">
        <v>1</v>
      </c>
      <c r="AG8" s="386">
        <v>500000</v>
      </c>
      <c r="AH8" s="386">
        <v>500000</v>
      </c>
      <c r="AI8" s="386">
        <v>10</v>
      </c>
      <c r="AJ8" s="386">
        <v>3932000</v>
      </c>
      <c r="AK8" s="386">
        <v>2597000</v>
      </c>
      <c r="AL8" s="386">
        <v>16</v>
      </c>
      <c r="AM8" s="386">
        <v>7070000</v>
      </c>
      <c r="AN8" s="386">
        <v>6964800</v>
      </c>
      <c r="AO8" s="386">
        <v>16</v>
      </c>
      <c r="AP8" s="386">
        <v>4790000</v>
      </c>
      <c r="AQ8" s="386">
        <v>3180000</v>
      </c>
      <c r="AR8" s="386"/>
      <c r="AS8" s="386"/>
      <c r="AT8" s="386"/>
      <c r="AU8" s="386">
        <v>1</v>
      </c>
      <c r="AV8" s="386">
        <v>60000</v>
      </c>
      <c r="AW8" s="386">
        <v>20000</v>
      </c>
      <c r="AX8" s="386">
        <v>7</v>
      </c>
      <c r="AY8" s="386">
        <v>150760000</v>
      </c>
      <c r="AZ8" s="386">
        <v>75605000</v>
      </c>
      <c r="BA8" s="386">
        <v>1</v>
      </c>
      <c r="BB8" s="386">
        <v>200000</v>
      </c>
      <c r="BC8" s="386">
        <v>200000</v>
      </c>
      <c r="BD8" s="386">
        <v>1</v>
      </c>
      <c r="BE8" s="386">
        <v>1000000</v>
      </c>
      <c r="BF8" s="386">
        <v>990000</v>
      </c>
      <c r="BG8" s="386"/>
      <c r="BH8" s="386"/>
      <c r="BI8" s="386"/>
      <c r="BJ8" s="386"/>
      <c r="BK8" s="386"/>
      <c r="BL8" s="386"/>
      <c r="BM8" s="386">
        <v>177</v>
      </c>
      <c r="BN8" s="386">
        <v>225142000</v>
      </c>
      <c r="BO8" s="386">
        <v>128256550</v>
      </c>
    </row>
    <row r="9" spans="1:67" s="387" customFormat="1" ht="10.5">
      <c r="A9" s="385" t="s">
        <v>730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>
        <v>2</v>
      </c>
      <c r="U9" s="386">
        <v>210000</v>
      </c>
      <c r="V9" s="386">
        <v>110000</v>
      </c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>
        <v>2</v>
      </c>
      <c r="BN9" s="386">
        <v>210000</v>
      </c>
      <c r="BO9" s="386">
        <v>110000</v>
      </c>
    </row>
    <row r="10" spans="1:67" s="387" customFormat="1" ht="10.5">
      <c r="A10" s="385" t="s">
        <v>672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>
        <v>1</v>
      </c>
      <c r="AP10" s="386">
        <v>1000000</v>
      </c>
      <c r="AQ10" s="386">
        <v>1000000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>
        <v>1</v>
      </c>
      <c r="BN10" s="386">
        <v>1000000</v>
      </c>
      <c r="BO10" s="386">
        <v>1000000</v>
      </c>
    </row>
    <row r="11" spans="1:67" s="387" customFormat="1" ht="10.5">
      <c r="A11" s="385" t="s">
        <v>673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>
        <v>3</v>
      </c>
      <c r="U11" s="386">
        <v>5800000</v>
      </c>
      <c r="V11" s="386">
        <v>5600000</v>
      </c>
      <c r="W11" s="386">
        <v>1</v>
      </c>
      <c r="X11" s="386">
        <v>100000</v>
      </c>
      <c r="Y11" s="386">
        <v>100000</v>
      </c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>
        <v>4</v>
      </c>
      <c r="BN11" s="386">
        <v>5900000</v>
      </c>
      <c r="BO11" s="386">
        <v>5700000</v>
      </c>
    </row>
    <row r="12" spans="1:67" s="387" customFormat="1" ht="10.5">
      <c r="A12" s="385" t="s">
        <v>521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>
        <v>5</v>
      </c>
      <c r="U12" s="386">
        <v>1650000</v>
      </c>
      <c r="V12" s="386">
        <v>1375000</v>
      </c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>
        <v>1</v>
      </c>
      <c r="AJ12" s="386">
        <v>10000</v>
      </c>
      <c r="AK12" s="386">
        <v>10000</v>
      </c>
      <c r="AL12" s="386">
        <v>1</v>
      </c>
      <c r="AM12" s="386">
        <v>10000</v>
      </c>
      <c r="AN12" s="386">
        <v>5100</v>
      </c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>
        <v>7</v>
      </c>
      <c r="BN12" s="386">
        <v>1670000</v>
      </c>
      <c r="BO12" s="386">
        <v>1390100</v>
      </c>
    </row>
    <row r="13" spans="1:67" s="387" customFormat="1" ht="10.5">
      <c r="A13" s="385" t="s">
        <v>522</v>
      </c>
      <c r="B13" s="386"/>
      <c r="C13" s="386"/>
      <c r="D13" s="386"/>
      <c r="E13" s="386"/>
      <c r="F13" s="386"/>
      <c r="G13" s="386"/>
      <c r="H13" s="386">
        <v>2</v>
      </c>
      <c r="I13" s="386">
        <v>150000</v>
      </c>
      <c r="J13" s="386">
        <v>150000</v>
      </c>
      <c r="K13" s="386"/>
      <c r="L13" s="386"/>
      <c r="M13" s="386"/>
      <c r="N13" s="386"/>
      <c r="O13" s="386"/>
      <c r="P13" s="386"/>
      <c r="Q13" s="386">
        <v>2</v>
      </c>
      <c r="R13" s="386">
        <v>120000</v>
      </c>
      <c r="S13" s="386">
        <v>120000</v>
      </c>
      <c r="T13" s="386">
        <v>7</v>
      </c>
      <c r="U13" s="386">
        <v>1182000</v>
      </c>
      <c r="V13" s="386">
        <v>953000</v>
      </c>
      <c r="W13" s="386">
        <v>2</v>
      </c>
      <c r="X13" s="386">
        <v>1900000</v>
      </c>
      <c r="Y13" s="386">
        <v>1900000</v>
      </c>
      <c r="Z13" s="386">
        <v>1</v>
      </c>
      <c r="AA13" s="386">
        <v>300000</v>
      </c>
      <c r="AB13" s="386">
        <v>300000</v>
      </c>
      <c r="AC13" s="386">
        <v>5</v>
      </c>
      <c r="AD13" s="386">
        <v>3530000</v>
      </c>
      <c r="AE13" s="386">
        <v>3530000</v>
      </c>
      <c r="AF13" s="386"/>
      <c r="AG13" s="386"/>
      <c r="AH13" s="386"/>
      <c r="AI13" s="386">
        <v>1</v>
      </c>
      <c r="AJ13" s="386">
        <v>100000</v>
      </c>
      <c r="AK13" s="386">
        <v>25000</v>
      </c>
      <c r="AL13" s="386"/>
      <c r="AM13" s="386"/>
      <c r="AN13" s="386"/>
      <c r="AO13" s="386">
        <v>2</v>
      </c>
      <c r="AP13" s="386">
        <v>200000</v>
      </c>
      <c r="AQ13" s="386">
        <v>150000</v>
      </c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>
        <v>22</v>
      </c>
      <c r="BN13" s="386">
        <v>7482000</v>
      </c>
      <c r="BO13" s="386">
        <v>7128000</v>
      </c>
    </row>
    <row r="14" spans="1:67" s="387" customFormat="1" ht="10.5">
      <c r="A14" s="385" t="s">
        <v>523</v>
      </c>
      <c r="B14" s="386">
        <v>1</v>
      </c>
      <c r="C14" s="386">
        <v>300000</v>
      </c>
      <c r="D14" s="386">
        <v>300000</v>
      </c>
      <c r="E14" s="386"/>
      <c r="F14" s="386"/>
      <c r="G14" s="386"/>
      <c r="H14" s="386">
        <v>5</v>
      </c>
      <c r="I14" s="386">
        <v>8510000</v>
      </c>
      <c r="J14" s="386">
        <v>4943350</v>
      </c>
      <c r="K14" s="386"/>
      <c r="L14" s="386"/>
      <c r="M14" s="386"/>
      <c r="N14" s="386"/>
      <c r="O14" s="386"/>
      <c r="P14" s="386"/>
      <c r="Q14" s="386">
        <v>5</v>
      </c>
      <c r="R14" s="386">
        <v>730000</v>
      </c>
      <c r="S14" s="386">
        <v>630500</v>
      </c>
      <c r="T14" s="386">
        <v>40</v>
      </c>
      <c r="U14" s="386">
        <v>15880000</v>
      </c>
      <c r="V14" s="386">
        <v>14520000</v>
      </c>
      <c r="W14" s="386">
        <v>10</v>
      </c>
      <c r="X14" s="386">
        <v>2020000</v>
      </c>
      <c r="Y14" s="386">
        <v>1920000</v>
      </c>
      <c r="Z14" s="386">
        <v>2</v>
      </c>
      <c r="AA14" s="386">
        <v>300000</v>
      </c>
      <c r="AB14" s="386">
        <v>200000</v>
      </c>
      <c r="AC14" s="386">
        <v>7</v>
      </c>
      <c r="AD14" s="386">
        <v>15610000</v>
      </c>
      <c r="AE14" s="386">
        <v>6451665</v>
      </c>
      <c r="AF14" s="386"/>
      <c r="AG14" s="386"/>
      <c r="AH14" s="386"/>
      <c r="AI14" s="386">
        <v>3</v>
      </c>
      <c r="AJ14" s="386">
        <v>250000</v>
      </c>
      <c r="AK14" s="386">
        <v>140000</v>
      </c>
      <c r="AL14" s="386">
        <v>4</v>
      </c>
      <c r="AM14" s="386">
        <v>1320000</v>
      </c>
      <c r="AN14" s="386">
        <v>1320000</v>
      </c>
      <c r="AO14" s="386">
        <v>4</v>
      </c>
      <c r="AP14" s="386">
        <v>1010000</v>
      </c>
      <c r="AQ14" s="386">
        <v>860000</v>
      </c>
      <c r="AR14" s="386"/>
      <c r="AS14" s="386"/>
      <c r="AT14" s="386"/>
      <c r="AU14" s="386">
        <v>1</v>
      </c>
      <c r="AV14" s="386">
        <v>250000</v>
      </c>
      <c r="AW14" s="386">
        <v>250000</v>
      </c>
      <c r="AX14" s="386"/>
      <c r="AY14" s="386"/>
      <c r="AZ14" s="386"/>
      <c r="BA14" s="386"/>
      <c r="BB14" s="386"/>
      <c r="BC14" s="386"/>
      <c r="BD14" s="386">
        <v>2</v>
      </c>
      <c r="BE14" s="386">
        <v>500000</v>
      </c>
      <c r="BF14" s="386">
        <v>400000</v>
      </c>
      <c r="BG14" s="386"/>
      <c r="BH14" s="386"/>
      <c r="BI14" s="386"/>
      <c r="BJ14" s="386"/>
      <c r="BK14" s="386"/>
      <c r="BL14" s="386"/>
      <c r="BM14" s="386">
        <v>84</v>
      </c>
      <c r="BN14" s="386">
        <v>46680000</v>
      </c>
      <c r="BO14" s="386">
        <v>31935515</v>
      </c>
    </row>
    <row r="15" spans="1:67" s="387" customFormat="1" ht="10.5">
      <c r="A15" s="385" t="s">
        <v>276</v>
      </c>
      <c r="B15" s="386"/>
      <c r="C15" s="386"/>
      <c r="D15" s="386"/>
      <c r="E15" s="386"/>
      <c r="F15" s="386"/>
      <c r="G15" s="386"/>
      <c r="H15" s="386">
        <v>6</v>
      </c>
      <c r="I15" s="386">
        <v>2500000</v>
      </c>
      <c r="J15" s="386">
        <v>2097000</v>
      </c>
      <c r="K15" s="386"/>
      <c r="L15" s="386"/>
      <c r="M15" s="386"/>
      <c r="N15" s="386"/>
      <c r="O15" s="386"/>
      <c r="P15" s="386"/>
      <c r="Q15" s="386">
        <v>2</v>
      </c>
      <c r="R15" s="386">
        <v>200000</v>
      </c>
      <c r="S15" s="386">
        <v>200000</v>
      </c>
      <c r="T15" s="386">
        <v>33</v>
      </c>
      <c r="U15" s="386">
        <v>29570000</v>
      </c>
      <c r="V15" s="386">
        <v>27759000</v>
      </c>
      <c r="W15" s="386">
        <v>4</v>
      </c>
      <c r="X15" s="386">
        <v>7675145</v>
      </c>
      <c r="Y15" s="386">
        <v>5165145</v>
      </c>
      <c r="Z15" s="386">
        <v>3</v>
      </c>
      <c r="AA15" s="386">
        <v>460000</v>
      </c>
      <c r="AB15" s="386">
        <v>260000</v>
      </c>
      <c r="AC15" s="386">
        <v>9</v>
      </c>
      <c r="AD15" s="386">
        <v>5860000</v>
      </c>
      <c r="AE15" s="386">
        <v>5485000</v>
      </c>
      <c r="AF15" s="386">
        <v>1</v>
      </c>
      <c r="AG15" s="386">
        <v>300000</v>
      </c>
      <c r="AH15" s="386">
        <v>300000</v>
      </c>
      <c r="AI15" s="386">
        <v>11</v>
      </c>
      <c r="AJ15" s="386">
        <v>3197500</v>
      </c>
      <c r="AK15" s="386">
        <v>2943500</v>
      </c>
      <c r="AL15" s="386">
        <v>4</v>
      </c>
      <c r="AM15" s="386">
        <v>1160000</v>
      </c>
      <c r="AN15" s="386">
        <v>562000</v>
      </c>
      <c r="AO15" s="386">
        <v>4</v>
      </c>
      <c r="AP15" s="386">
        <v>1600000</v>
      </c>
      <c r="AQ15" s="386">
        <v>1400000</v>
      </c>
      <c r="AR15" s="386"/>
      <c r="AS15" s="386"/>
      <c r="AT15" s="386"/>
      <c r="AU15" s="386">
        <v>1</v>
      </c>
      <c r="AV15" s="386">
        <v>100000</v>
      </c>
      <c r="AW15" s="386">
        <v>50000</v>
      </c>
      <c r="AX15" s="386"/>
      <c r="AY15" s="386"/>
      <c r="AZ15" s="386"/>
      <c r="BA15" s="386">
        <v>2</v>
      </c>
      <c r="BB15" s="386">
        <v>200000</v>
      </c>
      <c r="BC15" s="386">
        <v>125000</v>
      </c>
      <c r="BD15" s="386"/>
      <c r="BE15" s="386"/>
      <c r="BF15" s="386"/>
      <c r="BG15" s="386"/>
      <c r="BH15" s="386"/>
      <c r="BI15" s="386"/>
      <c r="BJ15" s="386"/>
      <c r="BK15" s="386"/>
      <c r="BL15" s="386"/>
      <c r="BM15" s="386">
        <v>80</v>
      </c>
      <c r="BN15" s="386">
        <v>52822645</v>
      </c>
      <c r="BO15" s="386">
        <v>46346645</v>
      </c>
    </row>
    <row r="16" spans="1:67" s="387" customFormat="1" ht="10.5">
      <c r="A16" s="385" t="s">
        <v>731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>
        <v>2</v>
      </c>
      <c r="U16" s="386">
        <v>1400000</v>
      </c>
      <c r="V16" s="386">
        <v>1400000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>
        <v>2</v>
      </c>
      <c r="AM16" s="386">
        <v>310000</v>
      </c>
      <c r="AN16" s="386">
        <v>303400</v>
      </c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>
        <v>4</v>
      </c>
      <c r="BN16" s="386">
        <v>1710000</v>
      </c>
      <c r="BO16" s="386">
        <v>1703400</v>
      </c>
    </row>
    <row r="17" spans="1:67" s="387" customFormat="1" ht="10.5">
      <c r="A17" s="385" t="s">
        <v>581</v>
      </c>
      <c r="B17" s="386"/>
      <c r="C17" s="386"/>
      <c r="D17" s="386"/>
      <c r="E17" s="386"/>
      <c r="F17" s="386"/>
      <c r="G17" s="386"/>
      <c r="H17" s="386">
        <v>1</v>
      </c>
      <c r="I17" s="386">
        <v>20000</v>
      </c>
      <c r="J17" s="386">
        <v>20000</v>
      </c>
      <c r="K17" s="386"/>
      <c r="L17" s="386"/>
      <c r="M17" s="386"/>
      <c r="N17" s="386"/>
      <c r="O17" s="386"/>
      <c r="P17" s="386"/>
      <c r="Q17" s="386">
        <v>2</v>
      </c>
      <c r="R17" s="386">
        <v>1100000</v>
      </c>
      <c r="S17" s="386">
        <v>1100000</v>
      </c>
      <c r="T17" s="386">
        <v>10</v>
      </c>
      <c r="U17" s="386">
        <v>1900000</v>
      </c>
      <c r="V17" s="386">
        <v>900000</v>
      </c>
      <c r="W17" s="386"/>
      <c r="X17" s="386"/>
      <c r="Y17" s="386"/>
      <c r="Z17" s="386"/>
      <c r="AA17" s="386"/>
      <c r="AB17" s="386"/>
      <c r="AC17" s="386">
        <v>1</v>
      </c>
      <c r="AD17" s="386">
        <v>3300000</v>
      </c>
      <c r="AE17" s="386">
        <v>3300000</v>
      </c>
      <c r="AF17" s="386"/>
      <c r="AG17" s="386"/>
      <c r="AH17" s="386"/>
      <c r="AI17" s="386">
        <v>2</v>
      </c>
      <c r="AJ17" s="386">
        <v>7000000</v>
      </c>
      <c r="AK17" s="386">
        <v>4520000</v>
      </c>
      <c r="AL17" s="386">
        <v>2</v>
      </c>
      <c r="AM17" s="386">
        <v>900000</v>
      </c>
      <c r="AN17" s="386">
        <v>249000</v>
      </c>
      <c r="AO17" s="386">
        <v>1</v>
      </c>
      <c r="AP17" s="386">
        <v>1000000</v>
      </c>
      <c r="AQ17" s="386">
        <v>1000000</v>
      </c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>
        <v>19</v>
      </c>
      <c r="BN17" s="386">
        <v>15220000</v>
      </c>
      <c r="BO17" s="386">
        <v>11089000</v>
      </c>
    </row>
    <row r="18" spans="1:67" s="387" customFormat="1" ht="10.5">
      <c r="A18" s="385" t="s">
        <v>605</v>
      </c>
      <c r="B18" s="386">
        <v>1</v>
      </c>
      <c r="C18" s="386">
        <v>15000000</v>
      </c>
      <c r="D18" s="386">
        <v>15000000</v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>
        <v>4</v>
      </c>
      <c r="U18" s="386">
        <v>4210000</v>
      </c>
      <c r="V18" s="386">
        <v>2410000</v>
      </c>
      <c r="W18" s="386"/>
      <c r="X18" s="386"/>
      <c r="Y18" s="386"/>
      <c r="Z18" s="386"/>
      <c r="AA18" s="386"/>
      <c r="AB18" s="386"/>
      <c r="AC18" s="386">
        <v>1</v>
      </c>
      <c r="AD18" s="386">
        <v>200000</v>
      </c>
      <c r="AE18" s="386">
        <v>200000</v>
      </c>
      <c r="AF18" s="386"/>
      <c r="AG18" s="386"/>
      <c r="AH18" s="386"/>
      <c r="AI18" s="386">
        <v>1</v>
      </c>
      <c r="AJ18" s="386">
        <v>100000</v>
      </c>
      <c r="AK18" s="386">
        <v>40000</v>
      </c>
      <c r="AL18" s="386">
        <v>2</v>
      </c>
      <c r="AM18" s="386">
        <v>4150000</v>
      </c>
      <c r="AN18" s="386">
        <v>4150000</v>
      </c>
      <c r="AO18" s="386">
        <v>1</v>
      </c>
      <c r="AP18" s="386">
        <v>100000</v>
      </c>
      <c r="AQ18" s="386">
        <v>100000</v>
      </c>
      <c r="AR18" s="386"/>
      <c r="AS18" s="386"/>
      <c r="AT18" s="386"/>
      <c r="AU18" s="386">
        <v>1</v>
      </c>
      <c r="AV18" s="386">
        <v>100000</v>
      </c>
      <c r="AW18" s="386">
        <v>100000</v>
      </c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>
        <v>11</v>
      </c>
      <c r="BN18" s="386">
        <v>23860000</v>
      </c>
      <c r="BO18" s="386">
        <v>22000000</v>
      </c>
    </row>
    <row r="19" spans="1:67" s="387" customFormat="1" ht="10.5">
      <c r="A19" s="385" t="s">
        <v>567</v>
      </c>
      <c r="B19" s="386"/>
      <c r="C19" s="386"/>
      <c r="D19" s="386"/>
      <c r="E19" s="386"/>
      <c r="F19" s="386"/>
      <c r="G19" s="386"/>
      <c r="H19" s="386">
        <v>1</v>
      </c>
      <c r="I19" s="386">
        <v>100000</v>
      </c>
      <c r="J19" s="386">
        <v>100000</v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>
        <v>3</v>
      </c>
      <c r="U19" s="386">
        <v>160000</v>
      </c>
      <c r="V19" s="386">
        <v>160000</v>
      </c>
      <c r="W19" s="386">
        <v>1</v>
      </c>
      <c r="X19" s="386">
        <v>600000</v>
      </c>
      <c r="Y19" s="386">
        <v>300000</v>
      </c>
      <c r="Z19" s="386"/>
      <c r="AA19" s="386"/>
      <c r="AB19" s="386"/>
      <c r="AC19" s="386">
        <v>2</v>
      </c>
      <c r="AD19" s="386">
        <v>240000</v>
      </c>
      <c r="AE19" s="386">
        <v>240000</v>
      </c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>
        <v>7</v>
      </c>
      <c r="BN19" s="386">
        <v>1100000</v>
      </c>
      <c r="BO19" s="386">
        <v>800000</v>
      </c>
    </row>
    <row r="20" spans="1:67" s="387" customFormat="1" ht="10.5">
      <c r="A20" s="385" t="s">
        <v>732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>
        <v>1</v>
      </c>
      <c r="U20" s="386">
        <v>60000</v>
      </c>
      <c r="V20" s="386">
        <v>20000</v>
      </c>
      <c r="W20" s="386"/>
      <c r="X20" s="386"/>
      <c r="Y20" s="386"/>
      <c r="Z20" s="386"/>
      <c r="AA20" s="386"/>
      <c r="AB20" s="386"/>
      <c r="AC20" s="386">
        <v>2</v>
      </c>
      <c r="AD20" s="386">
        <v>250000</v>
      </c>
      <c r="AE20" s="386">
        <v>160000</v>
      </c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>
        <v>3</v>
      </c>
      <c r="BN20" s="386">
        <v>310000</v>
      </c>
      <c r="BO20" s="386">
        <v>180000</v>
      </c>
    </row>
    <row r="21" spans="1:67" s="387" customFormat="1" ht="10.5">
      <c r="A21" s="385" t="s">
        <v>674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>
        <v>1</v>
      </c>
      <c r="U21" s="386">
        <v>10000</v>
      </c>
      <c r="V21" s="386">
        <v>10000</v>
      </c>
      <c r="W21" s="386"/>
      <c r="X21" s="386"/>
      <c r="Y21" s="386"/>
      <c r="Z21" s="386">
        <v>1</v>
      </c>
      <c r="AA21" s="386">
        <v>100000</v>
      </c>
      <c r="AB21" s="386">
        <v>100000</v>
      </c>
      <c r="AC21" s="386">
        <v>1</v>
      </c>
      <c r="AD21" s="386">
        <v>150000</v>
      </c>
      <c r="AE21" s="386">
        <v>90000</v>
      </c>
      <c r="AF21" s="386">
        <v>1</v>
      </c>
      <c r="AG21" s="386">
        <v>50000</v>
      </c>
      <c r="AH21" s="386">
        <v>50000</v>
      </c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>
        <v>4</v>
      </c>
      <c r="BN21" s="386">
        <v>310000</v>
      </c>
      <c r="BO21" s="386">
        <v>250000</v>
      </c>
    </row>
    <row r="22" spans="1:67" s="387" customFormat="1" ht="10.5">
      <c r="A22" s="385" t="s">
        <v>675</v>
      </c>
      <c r="B22" s="386">
        <v>1</v>
      </c>
      <c r="C22" s="386">
        <v>500000</v>
      </c>
      <c r="D22" s="386">
        <v>125000</v>
      </c>
      <c r="E22" s="386"/>
      <c r="F22" s="386"/>
      <c r="G22" s="386"/>
      <c r="H22" s="386">
        <v>4</v>
      </c>
      <c r="I22" s="386">
        <v>750000</v>
      </c>
      <c r="J22" s="386">
        <v>420000</v>
      </c>
      <c r="K22" s="386"/>
      <c r="L22" s="386"/>
      <c r="M22" s="386"/>
      <c r="N22" s="386"/>
      <c r="O22" s="386"/>
      <c r="P22" s="386"/>
      <c r="Q22" s="386">
        <v>1</v>
      </c>
      <c r="R22" s="386">
        <v>75000</v>
      </c>
      <c r="S22" s="386">
        <v>75000</v>
      </c>
      <c r="T22" s="386">
        <v>16</v>
      </c>
      <c r="U22" s="386">
        <v>10200000</v>
      </c>
      <c r="V22" s="386">
        <v>6275000</v>
      </c>
      <c r="W22" s="386">
        <v>4</v>
      </c>
      <c r="X22" s="386">
        <v>720000</v>
      </c>
      <c r="Y22" s="386">
        <v>330000</v>
      </c>
      <c r="Z22" s="386"/>
      <c r="AA22" s="386"/>
      <c r="AB22" s="386"/>
      <c r="AC22" s="386">
        <v>1</v>
      </c>
      <c r="AD22" s="386">
        <v>150000</v>
      </c>
      <c r="AE22" s="386">
        <v>150000</v>
      </c>
      <c r="AF22" s="386">
        <v>2</v>
      </c>
      <c r="AG22" s="386">
        <v>10000000</v>
      </c>
      <c r="AH22" s="386">
        <v>10000000</v>
      </c>
      <c r="AI22" s="386"/>
      <c r="AJ22" s="386"/>
      <c r="AK22" s="386"/>
      <c r="AL22" s="386">
        <v>5</v>
      </c>
      <c r="AM22" s="386">
        <v>320000</v>
      </c>
      <c r="AN22" s="386">
        <v>295000</v>
      </c>
      <c r="AO22" s="386">
        <v>1</v>
      </c>
      <c r="AP22" s="386">
        <v>20000</v>
      </c>
      <c r="AQ22" s="386">
        <v>20000</v>
      </c>
      <c r="AR22" s="386"/>
      <c r="AS22" s="386"/>
      <c r="AT22" s="386"/>
      <c r="AU22" s="386"/>
      <c r="AV22" s="386"/>
      <c r="AW22" s="386"/>
      <c r="AX22" s="386">
        <v>1</v>
      </c>
      <c r="AY22" s="386">
        <v>200000</v>
      </c>
      <c r="AZ22" s="386">
        <v>100000</v>
      </c>
      <c r="BA22" s="386">
        <v>1</v>
      </c>
      <c r="BB22" s="386">
        <v>50000</v>
      </c>
      <c r="BC22" s="386">
        <v>25000</v>
      </c>
      <c r="BD22" s="386"/>
      <c r="BE22" s="386"/>
      <c r="BF22" s="386"/>
      <c r="BG22" s="386"/>
      <c r="BH22" s="386"/>
      <c r="BI22" s="386"/>
      <c r="BJ22" s="386"/>
      <c r="BK22" s="386"/>
      <c r="BL22" s="386"/>
      <c r="BM22" s="386">
        <v>37</v>
      </c>
      <c r="BN22" s="386">
        <v>22985000</v>
      </c>
      <c r="BO22" s="386">
        <v>17815000</v>
      </c>
    </row>
    <row r="23" spans="1:67" s="387" customFormat="1" ht="10.5">
      <c r="A23" s="385" t="s">
        <v>831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>
        <v>1</v>
      </c>
      <c r="U23" s="386">
        <v>200000</v>
      </c>
      <c r="V23" s="386">
        <v>200000</v>
      </c>
      <c r="W23" s="386">
        <v>2</v>
      </c>
      <c r="X23" s="386">
        <v>200000</v>
      </c>
      <c r="Y23" s="386">
        <v>51000</v>
      </c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>
        <v>3</v>
      </c>
      <c r="BN23" s="386">
        <v>400000</v>
      </c>
      <c r="BO23" s="386">
        <v>251000</v>
      </c>
    </row>
    <row r="24" spans="1:67" s="387" customFormat="1" ht="10.5">
      <c r="A24" s="385" t="s">
        <v>524</v>
      </c>
      <c r="B24" s="386"/>
      <c r="C24" s="386"/>
      <c r="D24" s="386"/>
      <c r="E24" s="386"/>
      <c r="F24" s="386"/>
      <c r="G24" s="386"/>
      <c r="H24" s="386">
        <v>8</v>
      </c>
      <c r="I24" s="386">
        <v>3300000</v>
      </c>
      <c r="J24" s="386">
        <v>2134000</v>
      </c>
      <c r="K24" s="386"/>
      <c r="L24" s="386"/>
      <c r="M24" s="386"/>
      <c r="N24" s="386"/>
      <c r="O24" s="386"/>
      <c r="P24" s="386"/>
      <c r="Q24" s="386">
        <v>1</v>
      </c>
      <c r="R24" s="386">
        <v>99000</v>
      </c>
      <c r="S24" s="386">
        <v>33000</v>
      </c>
      <c r="T24" s="386">
        <v>32</v>
      </c>
      <c r="U24" s="386">
        <v>17220000</v>
      </c>
      <c r="V24" s="386">
        <v>13834000</v>
      </c>
      <c r="W24" s="386">
        <v>2</v>
      </c>
      <c r="X24" s="386">
        <v>550000</v>
      </c>
      <c r="Y24" s="386">
        <v>550000</v>
      </c>
      <c r="Z24" s="386">
        <v>2</v>
      </c>
      <c r="AA24" s="386">
        <v>200000</v>
      </c>
      <c r="AB24" s="386">
        <v>150000</v>
      </c>
      <c r="AC24" s="386">
        <v>1</v>
      </c>
      <c r="AD24" s="386">
        <v>100000</v>
      </c>
      <c r="AE24" s="386">
        <v>100000</v>
      </c>
      <c r="AF24" s="386"/>
      <c r="AG24" s="386"/>
      <c r="AH24" s="386"/>
      <c r="AI24" s="386">
        <v>10</v>
      </c>
      <c r="AJ24" s="386">
        <v>2720000</v>
      </c>
      <c r="AK24" s="386">
        <v>1665000</v>
      </c>
      <c r="AL24" s="386">
        <v>1</v>
      </c>
      <c r="AM24" s="386">
        <v>400000</v>
      </c>
      <c r="AN24" s="386">
        <v>200000</v>
      </c>
      <c r="AO24" s="386">
        <v>4</v>
      </c>
      <c r="AP24" s="386">
        <v>900000</v>
      </c>
      <c r="AQ24" s="386">
        <v>475000</v>
      </c>
      <c r="AR24" s="386"/>
      <c r="AS24" s="386"/>
      <c r="AT24" s="386"/>
      <c r="AU24" s="386">
        <v>1</v>
      </c>
      <c r="AV24" s="386">
        <v>100000</v>
      </c>
      <c r="AW24" s="386">
        <v>75000</v>
      </c>
      <c r="AX24" s="386">
        <v>1</v>
      </c>
      <c r="AY24" s="386">
        <v>1000000</v>
      </c>
      <c r="AZ24" s="386">
        <v>500000</v>
      </c>
      <c r="BA24" s="386">
        <v>1</v>
      </c>
      <c r="BB24" s="386">
        <v>350000</v>
      </c>
      <c r="BC24" s="386">
        <v>175000</v>
      </c>
      <c r="BD24" s="386">
        <v>2</v>
      </c>
      <c r="BE24" s="386">
        <v>200000</v>
      </c>
      <c r="BF24" s="386">
        <v>150000</v>
      </c>
      <c r="BG24" s="386"/>
      <c r="BH24" s="386"/>
      <c r="BI24" s="386"/>
      <c r="BJ24" s="386"/>
      <c r="BK24" s="386"/>
      <c r="BL24" s="386"/>
      <c r="BM24" s="386">
        <v>66</v>
      </c>
      <c r="BN24" s="386">
        <v>27139000</v>
      </c>
      <c r="BO24" s="386">
        <v>20041000</v>
      </c>
    </row>
    <row r="25" spans="1:67" s="387" customFormat="1" ht="10.5">
      <c r="A25" s="385" t="s">
        <v>589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>
        <v>1</v>
      </c>
      <c r="U25" s="386">
        <v>400000</v>
      </c>
      <c r="V25" s="386">
        <v>200000</v>
      </c>
      <c r="W25" s="386">
        <v>1</v>
      </c>
      <c r="X25" s="386">
        <v>50000</v>
      </c>
      <c r="Y25" s="386">
        <v>50000</v>
      </c>
      <c r="Z25" s="386"/>
      <c r="AA25" s="386"/>
      <c r="AB25" s="386"/>
      <c r="AC25" s="386">
        <v>1</v>
      </c>
      <c r="AD25" s="386">
        <v>15000</v>
      </c>
      <c r="AE25" s="386">
        <v>15000</v>
      </c>
      <c r="AF25" s="386"/>
      <c r="AG25" s="386"/>
      <c r="AH25" s="386"/>
      <c r="AI25" s="386"/>
      <c r="AJ25" s="386"/>
      <c r="AK25" s="386"/>
      <c r="AL25" s="386">
        <v>2</v>
      </c>
      <c r="AM25" s="386">
        <v>200000</v>
      </c>
      <c r="AN25" s="386">
        <v>200000</v>
      </c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>
        <v>1</v>
      </c>
      <c r="BE25" s="386">
        <v>100000</v>
      </c>
      <c r="BF25" s="386">
        <v>90000</v>
      </c>
      <c r="BG25" s="386"/>
      <c r="BH25" s="386"/>
      <c r="BI25" s="386"/>
      <c r="BJ25" s="386"/>
      <c r="BK25" s="386"/>
      <c r="BL25" s="386"/>
      <c r="BM25" s="386">
        <v>6</v>
      </c>
      <c r="BN25" s="386">
        <v>765000</v>
      </c>
      <c r="BO25" s="386">
        <v>555000</v>
      </c>
    </row>
    <row r="26" spans="1:67" s="387" customFormat="1" ht="10.5">
      <c r="A26" s="385" t="s">
        <v>733</v>
      </c>
      <c r="B26" s="386"/>
      <c r="C26" s="386"/>
      <c r="D26" s="386"/>
      <c r="E26" s="386"/>
      <c r="F26" s="386"/>
      <c r="G26" s="386"/>
      <c r="H26" s="386">
        <v>1</v>
      </c>
      <c r="I26" s="386">
        <v>25000000</v>
      </c>
      <c r="J26" s="386">
        <v>2500000</v>
      </c>
      <c r="K26" s="386"/>
      <c r="L26" s="386"/>
      <c r="M26" s="386"/>
      <c r="N26" s="386"/>
      <c r="O26" s="386"/>
      <c r="P26" s="386"/>
      <c r="Q26" s="386"/>
      <c r="R26" s="386"/>
      <c r="S26" s="386"/>
      <c r="T26" s="386">
        <v>3</v>
      </c>
      <c r="U26" s="386">
        <v>160000</v>
      </c>
      <c r="V26" s="386">
        <v>160000</v>
      </c>
      <c r="W26" s="386">
        <v>1</v>
      </c>
      <c r="X26" s="386">
        <v>10000</v>
      </c>
      <c r="Y26" s="386">
        <v>10000</v>
      </c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>
        <v>5</v>
      </c>
      <c r="BN26" s="386">
        <v>25170000</v>
      </c>
      <c r="BO26" s="386">
        <v>2670000</v>
      </c>
    </row>
    <row r="27" spans="1:67" s="387" customFormat="1" ht="10.5">
      <c r="A27" s="385" t="s">
        <v>525</v>
      </c>
      <c r="B27" s="386"/>
      <c r="C27" s="386"/>
      <c r="D27" s="386"/>
      <c r="E27" s="386"/>
      <c r="F27" s="386"/>
      <c r="G27" s="386"/>
      <c r="H27" s="386">
        <v>1</v>
      </c>
      <c r="I27" s="386">
        <v>95000000</v>
      </c>
      <c r="J27" s="386">
        <v>66500000</v>
      </c>
      <c r="K27" s="386"/>
      <c r="L27" s="386"/>
      <c r="M27" s="386"/>
      <c r="N27" s="386"/>
      <c r="O27" s="386"/>
      <c r="P27" s="386"/>
      <c r="Q27" s="386"/>
      <c r="R27" s="386"/>
      <c r="S27" s="386"/>
      <c r="T27" s="386">
        <v>13</v>
      </c>
      <c r="U27" s="386">
        <v>2810000</v>
      </c>
      <c r="V27" s="386">
        <v>2750000</v>
      </c>
      <c r="W27" s="386">
        <v>1</v>
      </c>
      <c r="X27" s="386">
        <v>50000</v>
      </c>
      <c r="Y27" s="386">
        <v>50000</v>
      </c>
      <c r="Z27" s="386"/>
      <c r="AA27" s="386"/>
      <c r="AB27" s="386"/>
      <c r="AC27" s="386">
        <v>1</v>
      </c>
      <c r="AD27" s="386">
        <v>100000</v>
      </c>
      <c r="AE27" s="386">
        <v>100000</v>
      </c>
      <c r="AF27" s="386"/>
      <c r="AG27" s="386"/>
      <c r="AH27" s="386"/>
      <c r="AI27" s="386">
        <v>2</v>
      </c>
      <c r="AJ27" s="386">
        <v>30000</v>
      </c>
      <c r="AK27" s="386">
        <v>25000</v>
      </c>
      <c r="AL27" s="386">
        <v>2</v>
      </c>
      <c r="AM27" s="386">
        <v>360000</v>
      </c>
      <c r="AN27" s="386">
        <v>355000</v>
      </c>
      <c r="AO27" s="386">
        <v>1</v>
      </c>
      <c r="AP27" s="386">
        <v>1000000</v>
      </c>
      <c r="AQ27" s="386">
        <v>1000000</v>
      </c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>
        <v>1</v>
      </c>
      <c r="BE27" s="386">
        <v>500000</v>
      </c>
      <c r="BF27" s="386">
        <v>255000</v>
      </c>
      <c r="BG27" s="386"/>
      <c r="BH27" s="386"/>
      <c r="BI27" s="386"/>
      <c r="BJ27" s="386"/>
      <c r="BK27" s="386"/>
      <c r="BL27" s="386"/>
      <c r="BM27" s="386">
        <v>22</v>
      </c>
      <c r="BN27" s="386">
        <v>99850000</v>
      </c>
      <c r="BO27" s="386">
        <v>71035000</v>
      </c>
    </row>
    <row r="28" spans="1:67" s="387" customFormat="1" ht="10.5">
      <c r="A28" s="385" t="s">
        <v>676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>
        <v>1</v>
      </c>
      <c r="U28" s="386">
        <v>100000</v>
      </c>
      <c r="V28" s="386">
        <v>100000</v>
      </c>
      <c r="W28" s="386"/>
      <c r="X28" s="386"/>
      <c r="Y28" s="386"/>
      <c r="Z28" s="386"/>
      <c r="AA28" s="386"/>
      <c r="AB28" s="386"/>
      <c r="AC28" s="386">
        <v>1</v>
      </c>
      <c r="AD28" s="386">
        <v>100000</v>
      </c>
      <c r="AE28" s="386">
        <v>100000</v>
      </c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>
        <v>2</v>
      </c>
      <c r="BN28" s="386">
        <v>200000</v>
      </c>
      <c r="BO28" s="386">
        <v>200000</v>
      </c>
    </row>
    <row r="29" spans="1:67" s="387" customFormat="1" ht="10.5">
      <c r="A29" s="385" t="s">
        <v>615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>
        <v>1</v>
      </c>
      <c r="L29" s="386">
        <v>100000</v>
      </c>
      <c r="M29" s="386">
        <v>100000</v>
      </c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>
        <v>1</v>
      </c>
      <c r="AD29" s="386">
        <v>200000</v>
      </c>
      <c r="AE29" s="386">
        <v>100000</v>
      </c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>
        <v>2</v>
      </c>
      <c r="BN29" s="386">
        <v>300000</v>
      </c>
      <c r="BO29" s="386">
        <v>200000</v>
      </c>
    </row>
    <row r="30" spans="1:67" s="387" customFormat="1" ht="10.5">
      <c r="A30" s="385" t="s">
        <v>677</v>
      </c>
      <c r="B30" s="386"/>
      <c r="C30" s="386"/>
      <c r="D30" s="386"/>
      <c r="E30" s="386"/>
      <c r="F30" s="386"/>
      <c r="G30" s="386"/>
      <c r="H30" s="386">
        <v>1</v>
      </c>
      <c r="I30" s="386">
        <v>100000</v>
      </c>
      <c r="J30" s="386">
        <v>100000</v>
      </c>
      <c r="K30" s="386"/>
      <c r="L30" s="386"/>
      <c r="M30" s="386"/>
      <c r="N30" s="386"/>
      <c r="O30" s="386"/>
      <c r="P30" s="386"/>
      <c r="Q30" s="386"/>
      <c r="R30" s="386"/>
      <c r="S30" s="386"/>
      <c r="T30" s="386">
        <v>1</v>
      </c>
      <c r="U30" s="386">
        <v>600000</v>
      </c>
      <c r="V30" s="386">
        <v>300000</v>
      </c>
      <c r="W30" s="386"/>
      <c r="X30" s="386"/>
      <c r="Y30" s="386"/>
      <c r="Z30" s="386"/>
      <c r="AA30" s="386"/>
      <c r="AB30" s="386"/>
      <c r="AC30" s="386">
        <v>1</v>
      </c>
      <c r="AD30" s="386">
        <v>50000</v>
      </c>
      <c r="AE30" s="386">
        <v>50000</v>
      </c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>
        <v>3</v>
      </c>
      <c r="BN30" s="386">
        <v>750000</v>
      </c>
      <c r="BO30" s="386">
        <v>450000</v>
      </c>
    </row>
    <row r="31" spans="1:67" s="387" customFormat="1" ht="10.5">
      <c r="A31" s="385" t="s">
        <v>832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>
        <v>2</v>
      </c>
      <c r="U31" s="386">
        <v>110000</v>
      </c>
      <c r="V31" s="386">
        <v>110000</v>
      </c>
      <c r="W31" s="386"/>
      <c r="X31" s="386"/>
      <c r="Y31" s="386"/>
      <c r="Z31" s="386">
        <v>1</v>
      </c>
      <c r="AA31" s="386">
        <v>100000</v>
      </c>
      <c r="AB31" s="386">
        <v>50000</v>
      </c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>
        <v>3</v>
      </c>
      <c r="BN31" s="386">
        <v>210000</v>
      </c>
      <c r="BO31" s="386">
        <v>160000</v>
      </c>
    </row>
    <row r="32" spans="1:67" s="387" customFormat="1" ht="10.5">
      <c r="A32" s="385" t="s">
        <v>734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>
        <v>1</v>
      </c>
      <c r="U32" s="386">
        <v>350000</v>
      </c>
      <c r="V32" s="386">
        <v>350000</v>
      </c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>
        <v>1</v>
      </c>
      <c r="BN32" s="386">
        <v>350000</v>
      </c>
      <c r="BO32" s="386">
        <v>350000</v>
      </c>
    </row>
    <row r="33" spans="1:67" s="387" customFormat="1" ht="10.5">
      <c r="A33" s="385" t="s">
        <v>764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>
        <v>2</v>
      </c>
      <c r="U33" s="386">
        <v>60000</v>
      </c>
      <c r="V33" s="386">
        <v>35000</v>
      </c>
      <c r="W33" s="386">
        <v>2</v>
      </c>
      <c r="X33" s="386">
        <v>310000</v>
      </c>
      <c r="Y33" s="386">
        <v>310000</v>
      </c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>
        <v>4</v>
      </c>
      <c r="BN33" s="386">
        <v>370000</v>
      </c>
      <c r="BO33" s="386">
        <v>345000</v>
      </c>
    </row>
    <row r="34" spans="1:67" s="387" customFormat="1" ht="10.5">
      <c r="A34" s="385" t="s">
        <v>606</v>
      </c>
      <c r="B34" s="386"/>
      <c r="C34" s="386"/>
      <c r="D34" s="386"/>
      <c r="E34" s="386"/>
      <c r="F34" s="386"/>
      <c r="G34" s="386"/>
      <c r="H34" s="386">
        <v>1</v>
      </c>
      <c r="I34" s="386">
        <v>100000</v>
      </c>
      <c r="J34" s="386">
        <v>30000</v>
      </c>
      <c r="K34" s="386"/>
      <c r="L34" s="386"/>
      <c r="M34" s="386"/>
      <c r="N34" s="386"/>
      <c r="O34" s="386"/>
      <c r="P34" s="386"/>
      <c r="Q34" s="386"/>
      <c r="R34" s="386"/>
      <c r="S34" s="386"/>
      <c r="T34" s="386">
        <v>9</v>
      </c>
      <c r="U34" s="386">
        <v>2160000</v>
      </c>
      <c r="V34" s="386">
        <v>1709500</v>
      </c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>
        <v>1</v>
      </c>
      <c r="AM34" s="386">
        <v>100000</v>
      </c>
      <c r="AN34" s="386">
        <v>100000</v>
      </c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>
        <v>11</v>
      </c>
      <c r="BN34" s="386">
        <v>2360000</v>
      </c>
      <c r="BO34" s="386">
        <v>1839500</v>
      </c>
    </row>
    <row r="35" spans="1:67" s="387" customFormat="1" ht="10.5">
      <c r="A35" s="385" t="s">
        <v>526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>
        <v>12</v>
      </c>
      <c r="U35" s="386">
        <v>2280000</v>
      </c>
      <c r="V35" s="386">
        <v>2130000</v>
      </c>
      <c r="W35" s="386">
        <v>2</v>
      </c>
      <c r="X35" s="386">
        <v>1000000</v>
      </c>
      <c r="Y35" s="386">
        <v>750000</v>
      </c>
      <c r="Z35" s="386"/>
      <c r="AA35" s="386"/>
      <c r="AB35" s="386"/>
      <c r="AC35" s="386">
        <v>1</v>
      </c>
      <c r="AD35" s="386">
        <v>10000</v>
      </c>
      <c r="AE35" s="386">
        <v>10000</v>
      </c>
      <c r="AF35" s="386"/>
      <c r="AG35" s="386"/>
      <c r="AH35" s="386"/>
      <c r="AI35" s="386">
        <v>2</v>
      </c>
      <c r="AJ35" s="386">
        <v>800000</v>
      </c>
      <c r="AK35" s="386">
        <v>675000</v>
      </c>
      <c r="AL35" s="386">
        <v>6</v>
      </c>
      <c r="AM35" s="386">
        <v>2200000</v>
      </c>
      <c r="AN35" s="386">
        <v>1900000</v>
      </c>
      <c r="AO35" s="386">
        <v>1</v>
      </c>
      <c r="AP35" s="386">
        <v>200000</v>
      </c>
      <c r="AQ35" s="386">
        <v>100000</v>
      </c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>
        <v>24</v>
      </c>
      <c r="BN35" s="386">
        <v>6490000</v>
      </c>
      <c r="BO35" s="386">
        <v>5565000</v>
      </c>
    </row>
    <row r="36" spans="1:67" s="387" customFormat="1" ht="10.5">
      <c r="A36" s="385" t="s">
        <v>735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>
        <v>2</v>
      </c>
      <c r="U36" s="386">
        <v>350000</v>
      </c>
      <c r="V36" s="386">
        <v>225000</v>
      </c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>
        <v>2</v>
      </c>
      <c r="BN36" s="386">
        <v>350000</v>
      </c>
      <c r="BO36" s="386">
        <v>225000</v>
      </c>
    </row>
    <row r="37" spans="1:67" s="387" customFormat="1" ht="10.5">
      <c r="A37" s="385" t="s">
        <v>736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>
        <v>1</v>
      </c>
      <c r="U37" s="386">
        <v>1000000</v>
      </c>
      <c r="V37" s="386">
        <v>500000</v>
      </c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>
        <v>1</v>
      </c>
      <c r="BN37" s="386">
        <v>1000000</v>
      </c>
      <c r="BO37" s="386">
        <v>500000</v>
      </c>
    </row>
    <row r="38" spans="1:67" s="387" customFormat="1" ht="10.5">
      <c r="A38" s="385" t="s">
        <v>576</v>
      </c>
      <c r="B38" s="386"/>
      <c r="C38" s="386"/>
      <c r="D38" s="386"/>
      <c r="E38" s="386"/>
      <c r="F38" s="386"/>
      <c r="G38" s="386"/>
      <c r="H38" s="386">
        <v>3</v>
      </c>
      <c r="I38" s="386">
        <v>550000</v>
      </c>
      <c r="J38" s="386">
        <v>430000</v>
      </c>
      <c r="K38" s="386">
        <v>1</v>
      </c>
      <c r="L38" s="386">
        <v>200000</v>
      </c>
      <c r="M38" s="386">
        <v>200000</v>
      </c>
      <c r="N38" s="386"/>
      <c r="O38" s="386"/>
      <c r="P38" s="386"/>
      <c r="Q38" s="386">
        <v>1</v>
      </c>
      <c r="R38" s="386">
        <v>500000</v>
      </c>
      <c r="S38" s="386">
        <v>125000</v>
      </c>
      <c r="T38" s="386">
        <v>25</v>
      </c>
      <c r="U38" s="386">
        <v>28710000</v>
      </c>
      <c r="V38" s="386">
        <v>12557000</v>
      </c>
      <c r="W38" s="386"/>
      <c r="X38" s="386"/>
      <c r="Y38" s="386"/>
      <c r="Z38" s="386">
        <v>3</v>
      </c>
      <c r="AA38" s="386">
        <v>1450000</v>
      </c>
      <c r="AB38" s="386">
        <v>650000</v>
      </c>
      <c r="AC38" s="386">
        <v>2</v>
      </c>
      <c r="AD38" s="386">
        <v>520000</v>
      </c>
      <c r="AE38" s="386">
        <v>130000</v>
      </c>
      <c r="AF38" s="386"/>
      <c r="AG38" s="386"/>
      <c r="AH38" s="386"/>
      <c r="AI38" s="386">
        <v>3</v>
      </c>
      <c r="AJ38" s="386">
        <v>1300000</v>
      </c>
      <c r="AK38" s="386">
        <v>1050000</v>
      </c>
      <c r="AL38" s="386">
        <v>6</v>
      </c>
      <c r="AM38" s="386">
        <v>2000000</v>
      </c>
      <c r="AN38" s="386">
        <v>1420000</v>
      </c>
      <c r="AO38" s="386">
        <v>7</v>
      </c>
      <c r="AP38" s="386">
        <v>2810000</v>
      </c>
      <c r="AQ38" s="386">
        <v>1709500</v>
      </c>
      <c r="AR38" s="386"/>
      <c r="AS38" s="386"/>
      <c r="AT38" s="386"/>
      <c r="AU38" s="386"/>
      <c r="AV38" s="386"/>
      <c r="AW38" s="386"/>
      <c r="AX38" s="386">
        <v>1</v>
      </c>
      <c r="AY38" s="386">
        <v>250000</v>
      </c>
      <c r="AZ38" s="386">
        <v>62500</v>
      </c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>
        <v>52</v>
      </c>
      <c r="BN38" s="386">
        <v>38290000</v>
      </c>
      <c r="BO38" s="386">
        <v>18334000</v>
      </c>
    </row>
    <row r="39" spans="1:67" s="387" customFormat="1" ht="10.5">
      <c r="A39" s="385" t="s">
        <v>678</v>
      </c>
      <c r="B39" s="386"/>
      <c r="C39" s="386"/>
      <c r="D39" s="386"/>
      <c r="E39" s="386"/>
      <c r="F39" s="386"/>
      <c r="G39" s="386"/>
      <c r="H39" s="386">
        <v>1</v>
      </c>
      <c r="I39" s="386">
        <v>1000000</v>
      </c>
      <c r="J39" s="386">
        <v>950000</v>
      </c>
      <c r="K39" s="386"/>
      <c r="L39" s="386"/>
      <c r="M39" s="386"/>
      <c r="N39" s="386"/>
      <c r="O39" s="386"/>
      <c r="P39" s="386"/>
      <c r="Q39" s="386"/>
      <c r="R39" s="386"/>
      <c r="S39" s="386"/>
      <c r="T39" s="386">
        <v>4</v>
      </c>
      <c r="U39" s="386">
        <v>410000</v>
      </c>
      <c r="V39" s="386">
        <v>303300</v>
      </c>
      <c r="W39" s="386"/>
      <c r="X39" s="386"/>
      <c r="Y39" s="386"/>
      <c r="Z39" s="386">
        <v>1</v>
      </c>
      <c r="AA39" s="386">
        <v>100000</v>
      </c>
      <c r="AB39" s="386">
        <v>100000</v>
      </c>
      <c r="AC39" s="386">
        <v>1</v>
      </c>
      <c r="AD39" s="386">
        <v>2500000</v>
      </c>
      <c r="AE39" s="386">
        <v>2500000</v>
      </c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>
        <v>7</v>
      </c>
      <c r="BN39" s="386">
        <v>4010000</v>
      </c>
      <c r="BO39" s="386">
        <v>3853300</v>
      </c>
    </row>
    <row r="40" spans="1:67" s="387" customFormat="1" ht="10.5">
      <c r="A40" s="385" t="s">
        <v>527</v>
      </c>
      <c r="B40" s="386"/>
      <c r="C40" s="386"/>
      <c r="D40" s="386"/>
      <c r="E40" s="386"/>
      <c r="F40" s="386"/>
      <c r="G40" s="386"/>
      <c r="H40" s="386">
        <v>1</v>
      </c>
      <c r="I40" s="386">
        <v>100000</v>
      </c>
      <c r="J40" s="386">
        <v>100000</v>
      </c>
      <c r="K40" s="386"/>
      <c r="L40" s="386"/>
      <c r="M40" s="386"/>
      <c r="N40" s="386"/>
      <c r="O40" s="386"/>
      <c r="P40" s="386"/>
      <c r="Q40" s="386">
        <v>1</v>
      </c>
      <c r="R40" s="386">
        <v>50000</v>
      </c>
      <c r="S40" s="386">
        <v>50000</v>
      </c>
      <c r="T40" s="386">
        <v>17</v>
      </c>
      <c r="U40" s="386">
        <v>4155000</v>
      </c>
      <c r="V40" s="386">
        <v>3030000</v>
      </c>
      <c r="W40" s="386">
        <v>2</v>
      </c>
      <c r="X40" s="386">
        <v>110000</v>
      </c>
      <c r="Y40" s="386">
        <v>100000</v>
      </c>
      <c r="Z40" s="386">
        <v>1</v>
      </c>
      <c r="AA40" s="386">
        <v>200000</v>
      </c>
      <c r="AB40" s="386">
        <v>100000</v>
      </c>
      <c r="AC40" s="386">
        <v>3</v>
      </c>
      <c r="AD40" s="386">
        <v>351900</v>
      </c>
      <c r="AE40" s="386">
        <v>206331</v>
      </c>
      <c r="AF40" s="386"/>
      <c r="AG40" s="386"/>
      <c r="AH40" s="386"/>
      <c r="AI40" s="386">
        <v>1</v>
      </c>
      <c r="AJ40" s="386">
        <v>100000</v>
      </c>
      <c r="AK40" s="386">
        <v>30000</v>
      </c>
      <c r="AL40" s="386">
        <v>5</v>
      </c>
      <c r="AM40" s="386">
        <v>270000</v>
      </c>
      <c r="AN40" s="386">
        <v>110000</v>
      </c>
      <c r="AO40" s="386">
        <v>1</v>
      </c>
      <c r="AP40" s="386">
        <v>200000</v>
      </c>
      <c r="AQ40" s="386">
        <v>40000</v>
      </c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>
        <v>32</v>
      </c>
      <c r="BN40" s="386">
        <v>5536900</v>
      </c>
      <c r="BO40" s="386">
        <v>3766331</v>
      </c>
    </row>
    <row r="41" spans="1:67" s="387" customFormat="1" ht="10.5">
      <c r="A41" s="385" t="s">
        <v>679</v>
      </c>
      <c r="B41" s="386"/>
      <c r="C41" s="386"/>
      <c r="D41" s="386"/>
      <c r="E41" s="386"/>
      <c r="F41" s="386"/>
      <c r="G41" s="386"/>
      <c r="H41" s="386">
        <v>1</v>
      </c>
      <c r="I41" s="386">
        <v>50000</v>
      </c>
      <c r="J41" s="386">
        <v>35000</v>
      </c>
      <c r="K41" s="386"/>
      <c r="L41" s="386"/>
      <c r="M41" s="386"/>
      <c r="N41" s="386"/>
      <c r="O41" s="386"/>
      <c r="P41" s="386"/>
      <c r="Q41" s="386"/>
      <c r="R41" s="386"/>
      <c r="S41" s="386"/>
      <c r="T41" s="386">
        <v>1</v>
      </c>
      <c r="U41" s="386">
        <v>70000</v>
      </c>
      <c r="V41" s="386">
        <v>45500</v>
      </c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>
        <v>1</v>
      </c>
      <c r="AV41" s="386">
        <v>100000</v>
      </c>
      <c r="AW41" s="386">
        <v>100000</v>
      </c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>
        <v>3</v>
      </c>
      <c r="BN41" s="386">
        <v>220000</v>
      </c>
      <c r="BO41" s="386">
        <v>180500</v>
      </c>
    </row>
    <row r="42" spans="1:67" s="387" customFormat="1" ht="10.5">
      <c r="A42" s="385" t="s">
        <v>833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>
        <v>1</v>
      </c>
      <c r="U42" s="386">
        <v>120000</v>
      </c>
      <c r="V42" s="386">
        <v>120000</v>
      </c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>
        <v>1</v>
      </c>
      <c r="BN42" s="386">
        <v>120000</v>
      </c>
      <c r="BO42" s="386">
        <v>120000</v>
      </c>
    </row>
    <row r="43" spans="1:67" s="387" customFormat="1" ht="10.5">
      <c r="A43" s="385" t="s">
        <v>765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>
        <v>6</v>
      </c>
      <c r="U43" s="386">
        <v>510000</v>
      </c>
      <c r="V43" s="386">
        <v>420000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>
        <v>1</v>
      </c>
      <c r="AM43" s="386">
        <v>300000</v>
      </c>
      <c r="AN43" s="386">
        <v>300000</v>
      </c>
      <c r="AO43" s="386">
        <v>1</v>
      </c>
      <c r="AP43" s="386">
        <v>100000</v>
      </c>
      <c r="AQ43" s="386">
        <v>50000</v>
      </c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>
        <v>1</v>
      </c>
      <c r="BE43" s="386">
        <v>100000</v>
      </c>
      <c r="BF43" s="386">
        <v>100000</v>
      </c>
      <c r="BG43" s="386"/>
      <c r="BH43" s="386"/>
      <c r="BI43" s="386"/>
      <c r="BJ43" s="386"/>
      <c r="BK43" s="386"/>
      <c r="BL43" s="386"/>
      <c r="BM43" s="386">
        <v>9</v>
      </c>
      <c r="BN43" s="386">
        <v>1010000</v>
      </c>
      <c r="BO43" s="386">
        <v>870000</v>
      </c>
    </row>
    <row r="44" spans="1:67" s="387" customFormat="1" ht="10.5">
      <c r="A44" s="385" t="s">
        <v>737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>
        <v>1</v>
      </c>
      <c r="X44" s="386">
        <v>150000</v>
      </c>
      <c r="Y44" s="386">
        <v>150000</v>
      </c>
      <c r="Z44" s="386">
        <v>1</v>
      </c>
      <c r="AA44" s="386">
        <v>100000</v>
      </c>
      <c r="AB44" s="386">
        <v>49000</v>
      </c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>
        <v>2</v>
      </c>
      <c r="BN44" s="386">
        <v>250000</v>
      </c>
      <c r="BO44" s="386">
        <v>199000</v>
      </c>
    </row>
    <row r="45" spans="1:67" s="387" customFormat="1" ht="10.5">
      <c r="A45" s="385" t="s">
        <v>738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>
        <v>1</v>
      </c>
      <c r="U45" s="386">
        <v>100000</v>
      </c>
      <c r="V45" s="386">
        <v>50000</v>
      </c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>
        <v>1</v>
      </c>
      <c r="BN45" s="386">
        <v>100000</v>
      </c>
      <c r="BO45" s="386">
        <v>50000</v>
      </c>
    </row>
    <row r="46" spans="1:67" s="387" customFormat="1" ht="10.5">
      <c r="A46" s="516" t="s">
        <v>680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>
        <v>3</v>
      </c>
      <c r="U46" s="386">
        <v>210000</v>
      </c>
      <c r="V46" s="386">
        <v>205000</v>
      </c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>
        <v>1</v>
      </c>
      <c r="AM46" s="386">
        <v>10000</v>
      </c>
      <c r="AN46" s="386">
        <v>10000</v>
      </c>
      <c r="AO46" s="386">
        <v>1</v>
      </c>
      <c r="AP46" s="386">
        <v>200000</v>
      </c>
      <c r="AQ46" s="386">
        <v>200000</v>
      </c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>
        <v>5</v>
      </c>
      <c r="BN46" s="386">
        <v>420000</v>
      </c>
      <c r="BO46" s="386">
        <v>415000</v>
      </c>
    </row>
    <row r="47" spans="1:67" s="387" customFormat="1" ht="10.5">
      <c r="A47" s="435" t="s">
        <v>681</v>
      </c>
      <c r="B47" s="386"/>
      <c r="C47" s="386"/>
      <c r="D47" s="386"/>
      <c r="E47" s="386"/>
      <c r="F47" s="386"/>
      <c r="G47" s="386"/>
      <c r="H47" s="386">
        <v>1</v>
      </c>
      <c r="I47" s="386">
        <v>200000</v>
      </c>
      <c r="J47" s="386">
        <v>100000</v>
      </c>
      <c r="K47" s="386"/>
      <c r="L47" s="386"/>
      <c r="M47" s="386"/>
      <c r="N47" s="386"/>
      <c r="O47" s="386"/>
      <c r="P47" s="386"/>
      <c r="Q47" s="386"/>
      <c r="R47" s="386"/>
      <c r="S47" s="386"/>
      <c r="T47" s="386">
        <v>3</v>
      </c>
      <c r="U47" s="386">
        <v>560000</v>
      </c>
      <c r="V47" s="386">
        <v>555000</v>
      </c>
      <c r="W47" s="386">
        <v>2</v>
      </c>
      <c r="X47" s="386">
        <v>40000</v>
      </c>
      <c r="Y47" s="386">
        <v>40000</v>
      </c>
      <c r="Z47" s="386">
        <v>1</v>
      </c>
      <c r="AA47" s="386">
        <v>150000</v>
      </c>
      <c r="AB47" s="386">
        <v>150000</v>
      </c>
      <c r="AC47" s="386">
        <v>1</v>
      </c>
      <c r="AD47" s="386">
        <v>50000</v>
      </c>
      <c r="AE47" s="386">
        <v>50000</v>
      </c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>
        <v>8</v>
      </c>
      <c r="BN47" s="386">
        <v>1000000</v>
      </c>
      <c r="BO47" s="386">
        <v>895000</v>
      </c>
    </row>
    <row r="48" spans="1:67" s="387" customFormat="1" ht="10.5">
      <c r="A48" s="435" t="s">
        <v>528</v>
      </c>
      <c r="B48" s="386"/>
      <c r="C48" s="386"/>
      <c r="D48" s="386"/>
      <c r="E48" s="386"/>
      <c r="F48" s="386"/>
      <c r="G48" s="386"/>
      <c r="H48" s="386">
        <v>2</v>
      </c>
      <c r="I48" s="386">
        <v>200000</v>
      </c>
      <c r="J48" s="386">
        <v>150000</v>
      </c>
      <c r="K48" s="386"/>
      <c r="L48" s="386"/>
      <c r="M48" s="386"/>
      <c r="N48" s="386"/>
      <c r="O48" s="386"/>
      <c r="P48" s="386"/>
      <c r="Q48" s="386"/>
      <c r="R48" s="386"/>
      <c r="S48" s="386"/>
      <c r="T48" s="386">
        <v>5</v>
      </c>
      <c r="U48" s="386">
        <v>4110000</v>
      </c>
      <c r="V48" s="386">
        <v>4110000</v>
      </c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>
        <v>1</v>
      </c>
      <c r="AM48" s="386">
        <v>1000000</v>
      </c>
      <c r="AN48" s="386">
        <v>250000</v>
      </c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>
        <v>8</v>
      </c>
      <c r="BN48" s="386">
        <v>5310000</v>
      </c>
      <c r="BO48" s="386">
        <v>4510000</v>
      </c>
    </row>
    <row r="49" spans="1:67" s="387" customFormat="1" ht="10.5">
      <c r="A49" s="385" t="s">
        <v>766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>
        <v>1</v>
      </c>
      <c r="U49" s="386">
        <v>150000</v>
      </c>
      <c r="V49" s="386">
        <v>56500</v>
      </c>
      <c r="W49" s="386"/>
      <c r="X49" s="386"/>
      <c r="Y49" s="386"/>
      <c r="Z49" s="386">
        <v>1</v>
      </c>
      <c r="AA49" s="386">
        <v>120000</v>
      </c>
      <c r="AB49" s="386">
        <v>60000</v>
      </c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>
        <v>2</v>
      </c>
      <c r="BN49" s="386">
        <v>270000</v>
      </c>
      <c r="BO49" s="386">
        <v>116500</v>
      </c>
    </row>
    <row r="50" spans="1:67" s="387" customFormat="1" ht="10.5">
      <c r="A50" s="385" t="s">
        <v>529</v>
      </c>
      <c r="B50" s="386"/>
      <c r="C50" s="386"/>
      <c r="D50" s="386"/>
      <c r="E50" s="386"/>
      <c r="F50" s="386"/>
      <c r="G50" s="386"/>
      <c r="H50" s="386">
        <v>2</v>
      </c>
      <c r="I50" s="386">
        <v>800000</v>
      </c>
      <c r="J50" s="386">
        <v>650000</v>
      </c>
      <c r="K50" s="386"/>
      <c r="L50" s="386"/>
      <c r="M50" s="386"/>
      <c r="N50" s="386"/>
      <c r="O50" s="386"/>
      <c r="P50" s="386"/>
      <c r="Q50" s="386"/>
      <c r="R50" s="386"/>
      <c r="S50" s="386"/>
      <c r="T50" s="386">
        <v>14</v>
      </c>
      <c r="U50" s="386">
        <v>6170000</v>
      </c>
      <c r="V50" s="386">
        <v>3840000</v>
      </c>
      <c r="W50" s="386"/>
      <c r="X50" s="386"/>
      <c r="Y50" s="386"/>
      <c r="Z50" s="386"/>
      <c r="AA50" s="386"/>
      <c r="AB50" s="386"/>
      <c r="AC50" s="386">
        <v>1</v>
      </c>
      <c r="AD50" s="386">
        <v>300000</v>
      </c>
      <c r="AE50" s="386">
        <v>300000</v>
      </c>
      <c r="AF50" s="386"/>
      <c r="AG50" s="386"/>
      <c r="AH50" s="386"/>
      <c r="AI50" s="386">
        <v>2</v>
      </c>
      <c r="AJ50" s="386">
        <v>200000</v>
      </c>
      <c r="AK50" s="386">
        <v>200000</v>
      </c>
      <c r="AL50" s="386">
        <v>3</v>
      </c>
      <c r="AM50" s="386">
        <v>220000</v>
      </c>
      <c r="AN50" s="386">
        <v>123300</v>
      </c>
      <c r="AO50" s="386">
        <v>2</v>
      </c>
      <c r="AP50" s="386">
        <v>5325000</v>
      </c>
      <c r="AQ50" s="386">
        <v>5325000</v>
      </c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>
        <v>1</v>
      </c>
      <c r="BE50" s="386">
        <v>300000</v>
      </c>
      <c r="BF50" s="386">
        <v>300000</v>
      </c>
      <c r="BG50" s="386"/>
      <c r="BH50" s="386"/>
      <c r="BI50" s="386"/>
      <c r="BJ50" s="386"/>
      <c r="BK50" s="386"/>
      <c r="BL50" s="386"/>
      <c r="BM50" s="386">
        <v>25</v>
      </c>
      <c r="BN50" s="386">
        <v>13315000</v>
      </c>
      <c r="BO50" s="386">
        <v>10738300</v>
      </c>
    </row>
    <row r="51" spans="1:67" s="387" customFormat="1" ht="10.5">
      <c r="A51" s="385" t="s">
        <v>530</v>
      </c>
      <c r="B51" s="386">
        <v>1</v>
      </c>
      <c r="C51" s="386">
        <v>100000</v>
      </c>
      <c r="D51" s="386">
        <v>100000</v>
      </c>
      <c r="E51" s="386">
        <v>1</v>
      </c>
      <c r="F51" s="386">
        <v>1500000</v>
      </c>
      <c r="G51" s="386">
        <v>500000</v>
      </c>
      <c r="H51" s="386">
        <v>4</v>
      </c>
      <c r="I51" s="386">
        <v>2800000</v>
      </c>
      <c r="J51" s="386">
        <v>2762500</v>
      </c>
      <c r="K51" s="386">
        <v>1</v>
      </c>
      <c r="L51" s="386">
        <v>35000000</v>
      </c>
      <c r="M51" s="386">
        <v>35000000</v>
      </c>
      <c r="N51" s="386"/>
      <c r="O51" s="386"/>
      <c r="P51" s="386"/>
      <c r="Q51" s="386">
        <v>1</v>
      </c>
      <c r="R51" s="386">
        <v>100000</v>
      </c>
      <c r="S51" s="386">
        <v>100000</v>
      </c>
      <c r="T51" s="386">
        <v>20</v>
      </c>
      <c r="U51" s="386">
        <v>19555000</v>
      </c>
      <c r="V51" s="386">
        <v>19027500</v>
      </c>
      <c r="W51" s="386">
        <v>1</v>
      </c>
      <c r="X51" s="386">
        <v>100000</v>
      </c>
      <c r="Y51" s="386">
        <v>49000</v>
      </c>
      <c r="Z51" s="386">
        <v>1</v>
      </c>
      <c r="AA51" s="386">
        <v>350000</v>
      </c>
      <c r="AB51" s="386">
        <v>350000</v>
      </c>
      <c r="AC51" s="386">
        <v>4</v>
      </c>
      <c r="AD51" s="386">
        <v>3510000</v>
      </c>
      <c r="AE51" s="386">
        <v>3510000</v>
      </c>
      <c r="AF51" s="386">
        <v>1</v>
      </c>
      <c r="AG51" s="386">
        <v>300000</v>
      </c>
      <c r="AH51" s="386">
        <v>300000</v>
      </c>
      <c r="AI51" s="386">
        <v>7</v>
      </c>
      <c r="AJ51" s="386" t="s">
        <v>845</v>
      </c>
      <c r="AK51" s="386" t="s">
        <v>845</v>
      </c>
      <c r="AL51" s="386">
        <v>5</v>
      </c>
      <c r="AM51" s="386">
        <v>1630000</v>
      </c>
      <c r="AN51" s="386">
        <v>1005000</v>
      </c>
      <c r="AO51" s="386">
        <v>3</v>
      </c>
      <c r="AP51" s="386">
        <v>70000</v>
      </c>
      <c r="AQ51" s="386">
        <v>70000</v>
      </c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>
        <v>50</v>
      </c>
      <c r="BN51" s="386" t="s">
        <v>836</v>
      </c>
      <c r="BO51" s="386" t="s">
        <v>837</v>
      </c>
    </row>
    <row r="52" spans="1:67" s="387" customFormat="1" ht="10.5">
      <c r="A52" s="385" t="s">
        <v>739</v>
      </c>
      <c r="B52" s="386"/>
      <c r="C52" s="386"/>
      <c r="D52" s="386"/>
      <c r="E52" s="386"/>
      <c r="F52" s="386"/>
      <c r="G52" s="386"/>
      <c r="H52" s="386">
        <v>1</v>
      </c>
      <c r="I52" s="386">
        <v>50000</v>
      </c>
      <c r="J52" s="386">
        <v>50000</v>
      </c>
      <c r="K52" s="386"/>
      <c r="L52" s="386"/>
      <c r="M52" s="386"/>
      <c r="N52" s="386"/>
      <c r="O52" s="386"/>
      <c r="P52" s="386"/>
      <c r="Q52" s="386"/>
      <c r="R52" s="386"/>
      <c r="S52" s="386"/>
      <c r="T52" s="386">
        <v>1</v>
      </c>
      <c r="U52" s="386">
        <v>5000000</v>
      </c>
      <c r="V52" s="386">
        <v>5000000</v>
      </c>
      <c r="W52" s="386"/>
      <c r="X52" s="386"/>
      <c r="Y52" s="386"/>
      <c r="Z52" s="386"/>
      <c r="AA52" s="386"/>
      <c r="AB52" s="386"/>
      <c r="AC52" s="386">
        <v>1</v>
      </c>
      <c r="AD52" s="386">
        <v>1000000</v>
      </c>
      <c r="AE52" s="386">
        <v>1000000</v>
      </c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>
        <v>3</v>
      </c>
      <c r="BN52" s="386">
        <v>6050000</v>
      </c>
      <c r="BO52" s="386">
        <v>6050000</v>
      </c>
    </row>
    <row r="53" spans="1:67" s="387" customFormat="1" ht="10.5">
      <c r="A53" s="385" t="s">
        <v>531</v>
      </c>
      <c r="B53" s="386">
        <v>1</v>
      </c>
      <c r="C53" s="386">
        <v>500000</v>
      </c>
      <c r="D53" s="386">
        <v>500000</v>
      </c>
      <c r="E53" s="386"/>
      <c r="F53" s="386"/>
      <c r="G53" s="386"/>
      <c r="H53" s="386">
        <v>8</v>
      </c>
      <c r="I53" s="386">
        <v>2550000</v>
      </c>
      <c r="J53" s="386">
        <v>2402500</v>
      </c>
      <c r="K53" s="386"/>
      <c r="L53" s="386"/>
      <c r="M53" s="386"/>
      <c r="N53" s="386"/>
      <c r="O53" s="386"/>
      <c r="P53" s="386"/>
      <c r="Q53" s="386">
        <v>7</v>
      </c>
      <c r="R53" s="386">
        <v>2200000</v>
      </c>
      <c r="S53" s="386">
        <v>2100000</v>
      </c>
      <c r="T53" s="386">
        <v>46</v>
      </c>
      <c r="U53" s="386">
        <v>21390000</v>
      </c>
      <c r="V53" s="386">
        <v>15110000</v>
      </c>
      <c r="W53" s="386">
        <v>6</v>
      </c>
      <c r="X53" s="386">
        <v>5120000</v>
      </c>
      <c r="Y53" s="386">
        <v>3020000</v>
      </c>
      <c r="Z53" s="386">
        <v>3</v>
      </c>
      <c r="AA53" s="386">
        <v>450000</v>
      </c>
      <c r="AB53" s="386">
        <v>300000</v>
      </c>
      <c r="AC53" s="386">
        <v>1</v>
      </c>
      <c r="AD53" s="386">
        <v>100000</v>
      </c>
      <c r="AE53" s="386">
        <v>100000</v>
      </c>
      <c r="AF53" s="386">
        <v>3</v>
      </c>
      <c r="AG53" s="386">
        <v>5300000</v>
      </c>
      <c r="AH53" s="386">
        <v>298025</v>
      </c>
      <c r="AI53" s="386">
        <v>12</v>
      </c>
      <c r="AJ53" s="386">
        <v>5450000</v>
      </c>
      <c r="AK53" s="386">
        <v>3363000</v>
      </c>
      <c r="AL53" s="386">
        <v>7</v>
      </c>
      <c r="AM53" s="386">
        <v>1900000</v>
      </c>
      <c r="AN53" s="386">
        <v>1625000</v>
      </c>
      <c r="AO53" s="386">
        <v>11</v>
      </c>
      <c r="AP53" s="386">
        <v>4150000</v>
      </c>
      <c r="AQ53" s="386">
        <v>2075000</v>
      </c>
      <c r="AR53" s="386"/>
      <c r="AS53" s="386"/>
      <c r="AT53" s="386"/>
      <c r="AU53" s="386">
        <v>1</v>
      </c>
      <c r="AV53" s="386">
        <v>150000</v>
      </c>
      <c r="AW53" s="386">
        <v>50000</v>
      </c>
      <c r="AX53" s="386"/>
      <c r="AY53" s="386"/>
      <c r="AZ53" s="386"/>
      <c r="BA53" s="386"/>
      <c r="BB53" s="386"/>
      <c r="BC53" s="386"/>
      <c r="BD53" s="386">
        <v>3</v>
      </c>
      <c r="BE53" s="386">
        <v>300000</v>
      </c>
      <c r="BF53" s="386">
        <v>250000</v>
      </c>
      <c r="BG53" s="386"/>
      <c r="BH53" s="386"/>
      <c r="BI53" s="386"/>
      <c r="BJ53" s="386"/>
      <c r="BK53" s="386"/>
      <c r="BL53" s="386"/>
      <c r="BM53" s="386">
        <v>109</v>
      </c>
      <c r="BN53" s="386">
        <v>49560000</v>
      </c>
      <c r="BO53" s="386">
        <v>31193525</v>
      </c>
    </row>
    <row r="54" spans="1:67" s="387" customFormat="1" ht="10.5">
      <c r="A54" s="385" t="s">
        <v>532</v>
      </c>
      <c r="B54" s="386"/>
      <c r="C54" s="386"/>
      <c r="D54" s="386"/>
      <c r="E54" s="386"/>
      <c r="F54" s="386"/>
      <c r="G54" s="386"/>
      <c r="H54" s="386">
        <v>4</v>
      </c>
      <c r="I54" s="386">
        <v>1710000</v>
      </c>
      <c r="J54" s="386">
        <v>1705000</v>
      </c>
      <c r="K54" s="386"/>
      <c r="L54" s="386"/>
      <c r="M54" s="386"/>
      <c r="N54" s="386"/>
      <c r="O54" s="386"/>
      <c r="P54" s="386"/>
      <c r="Q54" s="386">
        <v>5</v>
      </c>
      <c r="R54" s="386">
        <v>2150000</v>
      </c>
      <c r="S54" s="386">
        <v>1421000</v>
      </c>
      <c r="T54" s="386">
        <v>18</v>
      </c>
      <c r="U54" s="386">
        <v>3180000</v>
      </c>
      <c r="V54" s="386">
        <v>2640000</v>
      </c>
      <c r="W54" s="386">
        <v>1</v>
      </c>
      <c r="X54" s="386">
        <v>200000</v>
      </c>
      <c r="Y54" s="386">
        <v>200000</v>
      </c>
      <c r="Z54" s="386"/>
      <c r="AA54" s="386"/>
      <c r="AB54" s="386"/>
      <c r="AC54" s="386">
        <v>10</v>
      </c>
      <c r="AD54" s="386">
        <v>1475000</v>
      </c>
      <c r="AE54" s="386">
        <v>1325000</v>
      </c>
      <c r="AF54" s="386"/>
      <c r="AG54" s="386"/>
      <c r="AH54" s="386"/>
      <c r="AI54" s="386">
        <v>5</v>
      </c>
      <c r="AJ54" s="386">
        <v>75250000</v>
      </c>
      <c r="AK54" s="386">
        <v>75160000</v>
      </c>
      <c r="AL54" s="386">
        <v>4</v>
      </c>
      <c r="AM54" s="386">
        <v>1120000</v>
      </c>
      <c r="AN54" s="386">
        <v>1120000</v>
      </c>
      <c r="AO54" s="386">
        <v>2</v>
      </c>
      <c r="AP54" s="386">
        <v>600000</v>
      </c>
      <c r="AQ54" s="386">
        <v>400000</v>
      </c>
      <c r="AR54" s="386"/>
      <c r="AS54" s="386"/>
      <c r="AT54" s="386"/>
      <c r="AU54" s="386"/>
      <c r="AV54" s="386"/>
      <c r="AW54" s="386"/>
      <c r="AX54" s="386">
        <v>1</v>
      </c>
      <c r="AY54" s="386">
        <v>100000</v>
      </c>
      <c r="AZ54" s="386">
        <v>100000</v>
      </c>
      <c r="BA54" s="386"/>
      <c r="BB54" s="386"/>
      <c r="BC54" s="386"/>
      <c r="BD54" s="386">
        <v>1</v>
      </c>
      <c r="BE54" s="386">
        <v>50000</v>
      </c>
      <c r="BF54" s="386">
        <v>17000</v>
      </c>
      <c r="BG54" s="386"/>
      <c r="BH54" s="386"/>
      <c r="BI54" s="386"/>
      <c r="BJ54" s="386"/>
      <c r="BK54" s="386"/>
      <c r="BL54" s="386"/>
      <c r="BM54" s="386">
        <v>51</v>
      </c>
      <c r="BN54" s="386">
        <v>85835000</v>
      </c>
      <c r="BO54" s="386">
        <v>84088000</v>
      </c>
    </row>
    <row r="55" spans="1:67" s="387" customFormat="1" ht="10.5">
      <c r="A55" s="385" t="s">
        <v>533</v>
      </c>
      <c r="B55" s="386">
        <v>3</v>
      </c>
      <c r="C55" s="386">
        <v>240000</v>
      </c>
      <c r="D55" s="386">
        <v>70000</v>
      </c>
      <c r="E55" s="386">
        <v>3</v>
      </c>
      <c r="F55" s="386">
        <v>310000</v>
      </c>
      <c r="G55" s="386">
        <v>305000</v>
      </c>
      <c r="H55" s="386">
        <v>37</v>
      </c>
      <c r="I55" s="386">
        <v>75710000</v>
      </c>
      <c r="J55" s="386">
        <v>73449100</v>
      </c>
      <c r="K55" s="386"/>
      <c r="L55" s="386"/>
      <c r="M55" s="386"/>
      <c r="N55" s="386">
        <v>1</v>
      </c>
      <c r="O55" s="386">
        <v>1000000</v>
      </c>
      <c r="P55" s="386">
        <v>237500</v>
      </c>
      <c r="Q55" s="386">
        <v>17</v>
      </c>
      <c r="R55" s="386">
        <v>5050000</v>
      </c>
      <c r="S55" s="386">
        <v>4475000</v>
      </c>
      <c r="T55" s="386">
        <v>124</v>
      </c>
      <c r="U55" s="386">
        <v>76924000</v>
      </c>
      <c r="V55" s="386">
        <v>35531817</v>
      </c>
      <c r="W55" s="386">
        <v>10</v>
      </c>
      <c r="X55" s="386">
        <v>3800000</v>
      </c>
      <c r="Y55" s="386">
        <v>2910000</v>
      </c>
      <c r="Z55" s="386">
        <v>31</v>
      </c>
      <c r="AA55" s="386">
        <v>9830000</v>
      </c>
      <c r="AB55" s="386">
        <v>7365900</v>
      </c>
      <c r="AC55" s="386">
        <v>36</v>
      </c>
      <c r="AD55" s="386">
        <v>4610000</v>
      </c>
      <c r="AE55" s="386">
        <v>4295000</v>
      </c>
      <c r="AF55" s="386"/>
      <c r="AG55" s="386"/>
      <c r="AH55" s="386"/>
      <c r="AI55" s="386">
        <v>39</v>
      </c>
      <c r="AJ55" s="386">
        <v>9310000</v>
      </c>
      <c r="AK55" s="386">
        <v>8083000</v>
      </c>
      <c r="AL55" s="386">
        <v>29</v>
      </c>
      <c r="AM55" s="386">
        <v>8310000</v>
      </c>
      <c r="AN55" s="386">
        <v>5379800</v>
      </c>
      <c r="AO55" s="386">
        <v>33</v>
      </c>
      <c r="AP55" s="386">
        <v>21240000</v>
      </c>
      <c r="AQ55" s="386">
        <v>17704875</v>
      </c>
      <c r="AR55" s="386"/>
      <c r="AS55" s="386"/>
      <c r="AT55" s="386"/>
      <c r="AU55" s="386">
        <v>8</v>
      </c>
      <c r="AV55" s="386">
        <v>1840000</v>
      </c>
      <c r="AW55" s="386">
        <v>1090000</v>
      </c>
      <c r="AX55" s="386">
        <v>5</v>
      </c>
      <c r="AY55" s="386">
        <v>2440000</v>
      </c>
      <c r="AZ55" s="386">
        <v>2040000</v>
      </c>
      <c r="BA55" s="386">
        <v>4</v>
      </c>
      <c r="BB55" s="386">
        <v>850000</v>
      </c>
      <c r="BC55" s="386">
        <v>750000</v>
      </c>
      <c r="BD55" s="386">
        <v>14</v>
      </c>
      <c r="BE55" s="386">
        <v>3960000</v>
      </c>
      <c r="BF55" s="386">
        <v>2576000</v>
      </c>
      <c r="BG55" s="386"/>
      <c r="BH55" s="386"/>
      <c r="BI55" s="386"/>
      <c r="BJ55" s="386"/>
      <c r="BK55" s="386"/>
      <c r="BL55" s="386"/>
      <c r="BM55" s="386">
        <v>394</v>
      </c>
      <c r="BN55" s="386">
        <v>225424000</v>
      </c>
      <c r="BO55" s="386">
        <v>166262992</v>
      </c>
    </row>
    <row r="56" spans="1:67" s="387" customFormat="1" ht="10.5">
      <c r="A56" s="385" t="s">
        <v>534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>
        <v>1</v>
      </c>
      <c r="R56" s="386">
        <v>10000</v>
      </c>
      <c r="S56" s="386">
        <v>5000</v>
      </c>
      <c r="T56" s="386">
        <v>13</v>
      </c>
      <c r="U56" s="386">
        <v>3060000</v>
      </c>
      <c r="V56" s="386">
        <v>2960000</v>
      </c>
      <c r="W56" s="386">
        <v>2</v>
      </c>
      <c r="X56" s="386">
        <v>1600000</v>
      </c>
      <c r="Y56" s="386">
        <v>1600000</v>
      </c>
      <c r="Z56" s="386">
        <v>1</v>
      </c>
      <c r="AA56" s="386">
        <v>200000</v>
      </c>
      <c r="AB56" s="386">
        <v>200000</v>
      </c>
      <c r="AC56" s="386">
        <v>3</v>
      </c>
      <c r="AD56" s="386">
        <v>520000</v>
      </c>
      <c r="AE56" s="386">
        <v>520000</v>
      </c>
      <c r="AF56" s="386"/>
      <c r="AG56" s="386"/>
      <c r="AH56" s="386"/>
      <c r="AI56" s="386">
        <v>3</v>
      </c>
      <c r="AJ56" s="386">
        <v>650000</v>
      </c>
      <c r="AK56" s="386">
        <v>490000</v>
      </c>
      <c r="AL56" s="386">
        <v>3</v>
      </c>
      <c r="AM56" s="386">
        <v>620000</v>
      </c>
      <c r="AN56" s="386">
        <v>326000</v>
      </c>
      <c r="AO56" s="386">
        <v>1</v>
      </c>
      <c r="AP56" s="386">
        <v>100000</v>
      </c>
      <c r="AQ56" s="386">
        <v>50000</v>
      </c>
      <c r="AR56" s="386"/>
      <c r="AS56" s="386"/>
      <c r="AT56" s="386"/>
      <c r="AU56" s="386">
        <v>3</v>
      </c>
      <c r="AV56" s="386">
        <v>780000</v>
      </c>
      <c r="AW56" s="386">
        <v>690000</v>
      </c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>
        <v>30</v>
      </c>
      <c r="BN56" s="386">
        <v>7540000</v>
      </c>
      <c r="BO56" s="386">
        <v>6841000</v>
      </c>
    </row>
    <row r="57" spans="1:67" s="387" customFormat="1" ht="10.5">
      <c r="A57" s="385" t="s">
        <v>535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>
        <v>9</v>
      </c>
      <c r="U57" s="386">
        <v>2870000</v>
      </c>
      <c r="V57" s="386">
        <v>2370000</v>
      </c>
      <c r="W57" s="386"/>
      <c r="X57" s="386"/>
      <c r="Y57" s="386"/>
      <c r="Z57" s="386">
        <v>1</v>
      </c>
      <c r="AA57" s="386">
        <v>600000</v>
      </c>
      <c r="AB57" s="386">
        <v>600000</v>
      </c>
      <c r="AC57" s="386">
        <v>1</v>
      </c>
      <c r="AD57" s="386">
        <v>10000</v>
      </c>
      <c r="AE57" s="386">
        <v>10000</v>
      </c>
      <c r="AF57" s="386"/>
      <c r="AG57" s="386"/>
      <c r="AH57" s="386"/>
      <c r="AI57" s="386">
        <v>1</v>
      </c>
      <c r="AJ57" s="386">
        <v>1000000</v>
      </c>
      <c r="AK57" s="386">
        <v>500000</v>
      </c>
      <c r="AL57" s="386"/>
      <c r="AM57" s="386"/>
      <c r="AN57" s="386"/>
      <c r="AO57" s="386">
        <v>1</v>
      </c>
      <c r="AP57" s="386">
        <v>50000000</v>
      </c>
      <c r="AQ57" s="386">
        <v>7500000</v>
      </c>
      <c r="AR57" s="386"/>
      <c r="AS57" s="386"/>
      <c r="AT57" s="386"/>
      <c r="AU57" s="386"/>
      <c r="AV57" s="386"/>
      <c r="AW57" s="386"/>
      <c r="AX57" s="386">
        <v>1</v>
      </c>
      <c r="AY57" s="386">
        <v>500000</v>
      </c>
      <c r="AZ57" s="386">
        <v>350000</v>
      </c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>
        <v>14</v>
      </c>
      <c r="BN57" s="386">
        <v>54980000</v>
      </c>
      <c r="BO57" s="386">
        <v>11330000</v>
      </c>
    </row>
    <row r="58" spans="1:67" s="387" customFormat="1" ht="10.5">
      <c r="A58" s="385" t="s">
        <v>568</v>
      </c>
      <c r="B58" s="386"/>
      <c r="C58" s="386"/>
      <c r="D58" s="386"/>
      <c r="E58" s="386"/>
      <c r="F58" s="386"/>
      <c r="G58" s="386"/>
      <c r="H58" s="386">
        <v>2</v>
      </c>
      <c r="I58" s="386">
        <v>300000</v>
      </c>
      <c r="J58" s="386">
        <v>275000</v>
      </c>
      <c r="K58" s="386"/>
      <c r="L58" s="386"/>
      <c r="M58" s="386"/>
      <c r="N58" s="386"/>
      <c r="O58" s="386"/>
      <c r="P58" s="386"/>
      <c r="Q58" s="386">
        <v>2</v>
      </c>
      <c r="R58" s="386">
        <v>420000</v>
      </c>
      <c r="S58" s="386">
        <v>220000</v>
      </c>
      <c r="T58" s="386">
        <v>19</v>
      </c>
      <c r="U58" s="386">
        <v>16310000</v>
      </c>
      <c r="V58" s="386">
        <v>10310000</v>
      </c>
      <c r="W58" s="386">
        <v>2</v>
      </c>
      <c r="X58" s="386">
        <v>550000</v>
      </c>
      <c r="Y58" s="386">
        <v>525000</v>
      </c>
      <c r="Z58" s="386">
        <v>3</v>
      </c>
      <c r="AA58" s="386">
        <v>1300000</v>
      </c>
      <c r="AB58" s="386">
        <v>1300000</v>
      </c>
      <c r="AC58" s="386">
        <v>2</v>
      </c>
      <c r="AD58" s="386">
        <v>110000</v>
      </c>
      <c r="AE58" s="386">
        <v>110000</v>
      </c>
      <c r="AF58" s="386"/>
      <c r="AG58" s="386"/>
      <c r="AH58" s="386"/>
      <c r="AI58" s="386">
        <v>1</v>
      </c>
      <c r="AJ58" s="386">
        <v>100000</v>
      </c>
      <c r="AK58" s="386">
        <v>100000</v>
      </c>
      <c r="AL58" s="386">
        <v>3</v>
      </c>
      <c r="AM58" s="386">
        <v>1100000</v>
      </c>
      <c r="AN58" s="386">
        <v>484000</v>
      </c>
      <c r="AO58" s="386">
        <v>3</v>
      </c>
      <c r="AP58" s="386">
        <v>1700000</v>
      </c>
      <c r="AQ58" s="386">
        <v>1700000</v>
      </c>
      <c r="AR58" s="386"/>
      <c r="AS58" s="386"/>
      <c r="AT58" s="386"/>
      <c r="AU58" s="386"/>
      <c r="AV58" s="386"/>
      <c r="AW58" s="386"/>
      <c r="AX58" s="386">
        <v>2</v>
      </c>
      <c r="AY58" s="386">
        <v>350000</v>
      </c>
      <c r="AZ58" s="386">
        <v>237500</v>
      </c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>
        <v>39</v>
      </c>
      <c r="BN58" s="386">
        <v>22240000</v>
      </c>
      <c r="BO58" s="386">
        <v>15261500</v>
      </c>
    </row>
    <row r="59" spans="1:67" s="387" customFormat="1" ht="10.5">
      <c r="A59" s="385" t="s">
        <v>536</v>
      </c>
      <c r="B59" s="386"/>
      <c r="C59" s="386"/>
      <c r="D59" s="386"/>
      <c r="E59" s="386"/>
      <c r="F59" s="386"/>
      <c r="G59" s="386"/>
      <c r="H59" s="386">
        <v>1</v>
      </c>
      <c r="I59" s="386">
        <v>6500000</v>
      </c>
      <c r="J59" s="386">
        <v>4225000</v>
      </c>
      <c r="K59" s="386"/>
      <c r="L59" s="386"/>
      <c r="M59" s="386"/>
      <c r="N59" s="386"/>
      <c r="O59" s="386"/>
      <c r="P59" s="386"/>
      <c r="Q59" s="386">
        <v>2</v>
      </c>
      <c r="R59" s="386">
        <v>2100000</v>
      </c>
      <c r="S59" s="386">
        <v>900000</v>
      </c>
      <c r="T59" s="386">
        <v>4</v>
      </c>
      <c r="U59" s="386">
        <v>750000</v>
      </c>
      <c r="V59" s="386">
        <v>750000</v>
      </c>
      <c r="W59" s="386"/>
      <c r="X59" s="386"/>
      <c r="Y59" s="386"/>
      <c r="Z59" s="386">
        <v>1</v>
      </c>
      <c r="AA59" s="386">
        <v>300000</v>
      </c>
      <c r="AB59" s="386">
        <v>150000</v>
      </c>
      <c r="AC59" s="386">
        <v>2</v>
      </c>
      <c r="AD59" s="386">
        <v>400000</v>
      </c>
      <c r="AE59" s="386">
        <v>400000</v>
      </c>
      <c r="AF59" s="386"/>
      <c r="AG59" s="386"/>
      <c r="AH59" s="386"/>
      <c r="AI59" s="386">
        <v>6</v>
      </c>
      <c r="AJ59" s="386">
        <v>2970000</v>
      </c>
      <c r="AK59" s="386">
        <v>2470000</v>
      </c>
      <c r="AL59" s="386">
        <v>1</v>
      </c>
      <c r="AM59" s="386">
        <v>350000</v>
      </c>
      <c r="AN59" s="386">
        <v>350000</v>
      </c>
      <c r="AO59" s="386">
        <v>1</v>
      </c>
      <c r="AP59" s="386">
        <v>700000</v>
      </c>
      <c r="AQ59" s="386">
        <v>630000</v>
      </c>
      <c r="AR59" s="386"/>
      <c r="AS59" s="386"/>
      <c r="AT59" s="386"/>
      <c r="AU59" s="386">
        <v>1</v>
      </c>
      <c r="AV59" s="386">
        <v>50000</v>
      </c>
      <c r="AW59" s="386">
        <v>50000</v>
      </c>
      <c r="AX59" s="386"/>
      <c r="AY59" s="386"/>
      <c r="AZ59" s="386"/>
      <c r="BA59" s="386"/>
      <c r="BB59" s="386"/>
      <c r="BC59" s="386"/>
      <c r="BD59" s="386">
        <v>1</v>
      </c>
      <c r="BE59" s="386">
        <v>150000</v>
      </c>
      <c r="BF59" s="386">
        <v>150000</v>
      </c>
      <c r="BG59" s="386"/>
      <c r="BH59" s="386"/>
      <c r="BI59" s="386"/>
      <c r="BJ59" s="386"/>
      <c r="BK59" s="386"/>
      <c r="BL59" s="386"/>
      <c r="BM59" s="386">
        <v>20</v>
      </c>
      <c r="BN59" s="386">
        <v>14270000</v>
      </c>
      <c r="BO59" s="386">
        <v>10075000</v>
      </c>
    </row>
    <row r="60" spans="1:67" s="387" customFormat="1" ht="10.5">
      <c r="A60" s="385" t="s">
        <v>537</v>
      </c>
      <c r="B60" s="386"/>
      <c r="C60" s="386"/>
      <c r="D60" s="386"/>
      <c r="E60" s="386">
        <v>1</v>
      </c>
      <c r="F60" s="386">
        <v>50000</v>
      </c>
      <c r="G60" s="386">
        <v>50000</v>
      </c>
      <c r="H60" s="386"/>
      <c r="I60" s="386"/>
      <c r="J60" s="386"/>
      <c r="K60" s="386"/>
      <c r="L60" s="386"/>
      <c r="M60" s="386"/>
      <c r="N60" s="386"/>
      <c r="O60" s="386"/>
      <c r="P60" s="386"/>
      <c r="Q60" s="386">
        <v>2</v>
      </c>
      <c r="R60" s="386">
        <v>200000</v>
      </c>
      <c r="S60" s="386">
        <v>100000</v>
      </c>
      <c r="T60" s="386">
        <v>7</v>
      </c>
      <c r="U60" s="386">
        <v>1120000</v>
      </c>
      <c r="V60" s="386">
        <v>1070000</v>
      </c>
      <c r="W60" s="386"/>
      <c r="X60" s="386"/>
      <c r="Y60" s="386"/>
      <c r="Z60" s="386"/>
      <c r="AA60" s="386"/>
      <c r="AB60" s="386"/>
      <c r="AC60" s="386">
        <v>2</v>
      </c>
      <c r="AD60" s="386">
        <v>1200000</v>
      </c>
      <c r="AE60" s="386">
        <v>1200000</v>
      </c>
      <c r="AF60" s="386"/>
      <c r="AG60" s="386"/>
      <c r="AH60" s="386"/>
      <c r="AI60" s="386">
        <v>2</v>
      </c>
      <c r="AJ60" s="386">
        <v>150000</v>
      </c>
      <c r="AK60" s="386">
        <v>150000</v>
      </c>
      <c r="AL60" s="386">
        <v>4</v>
      </c>
      <c r="AM60" s="386">
        <v>1832000</v>
      </c>
      <c r="AN60" s="386">
        <v>1832000</v>
      </c>
      <c r="AO60" s="386">
        <v>1</v>
      </c>
      <c r="AP60" s="386">
        <v>500000</v>
      </c>
      <c r="AQ60" s="386">
        <v>250000</v>
      </c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>
        <v>19</v>
      </c>
      <c r="BN60" s="386">
        <v>5052000</v>
      </c>
      <c r="BO60" s="386">
        <v>4652000</v>
      </c>
    </row>
    <row r="61" spans="1:67" s="387" customFormat="1" ht="10.5">
      <c r="A61" s="385" t="s">
        <v>682</v>
      </c>
      <c r="B61" s="386"/>
      <c r="C61" s="386"/>
      <c r="D61" s="386"/>
      <c r="E61" s="386"/>
      <c r="F61" s="386"/>
      <c r="G61" s="386"/>
      <c r="H61" s="386">
        <v>6</v>
      </c>
      <c r="I61" s="386">
        <v>1250000</v>
      </c>
      <c r="J61" s="386">
        <v>945000</v>
      </c>
      <c r="K61" s="386"/>
      <c r="L61" s="386"/>
      <c r="M61" s="386"/>
      <c r="N61" s="386"/>
      <c r="O61" s="386"/>
      <c r="P61" s="386"/>
      <c r="Q61" s="386">
        <v>1</v>
      </c>
      <c r="R61" s="386">
        <v>200000</v>
      </c>
      <c r="S61" s="386">
        <v>200000</v>
      </c>
      <c r="T61" s="386">
        <v>19</v>
      </c>
      <c r="U61" s="386">
        <v>10660000</v>
      </c>
      <c r="V61" s="386">
        <v>7611000</v>
      </c>
      <c r="W61" s="386">
        <v>3</v>
      </c>
      <c r="X61" s="386">
        <v>560000</v>
      </c>
      <c r="Y61" s="386">
        <v>560000</v>
      </c>
      <c r="Z61" s="386">
        <v>1</v>
      </c>
      <c r="AA61" s="386">
        <v>100000</v>
      </c>
      <c r="AB61" s="386">
        <v>50000</v>
      </c>
      <c r="AC61" s="386">
        <v>3</v>
      </c>
      <c r="AD61" s="386">
        <v>2200000</v>
      </c>
      <c r="AE61" s="386">
        <v>2200000</v>
      </c>
      <c r="AF61" s="386"/>
      <c r="AG61" s="386"/>
      <c r="AH61" s="386"/>
      <c r="AI61" s="386">
        <v>1</v>
      </c>
      <c r="AJ61" s="386">
        <v>400000</v>
      </c>
      <c r="AK61" s="386">
        <v>400000</v>
      </c>
      <c r="AL61" s="386">
        <v>6</v>
      </c>
      <c r="AM61" s="386">
        <v>1510000</v>
      </c>
      <c r="AN61" s="386">
        <v>1315000</v>
      </c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>
        <v>40</v>
      </c>
      <c r="BN61" s="386">
        <v>16880000</v>
      </c>
      <c r="BO61" s="386">
        <v>13281000</v>
      </c>
    </row>
    <row r="62" spans="1:67" s="387" customFormat="1" ht="10.5">
      <c r="A62" s="385" t="s">
        <v>767</v>
      </c>
      <c r="B62" s="386"/>
      <c r="C62" s="386"/>
      <c r="D62" s="386"/>
      <c r="E62" s="386"/>
      <c r="F62" s="386"/>
      <c r="G62" s="386"/>
      <c r="H62" s="386">
        <v>1</v>
      </c>
      <c r="I62" s="386">
        <v>600000</v>
      </c>
      <c r="J62" s="386">
        <v>600000</v>
      </c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>
        <v>1</v>
      </c>
      <c r="AM62" s="386">
        <v>11700000</v>
      </c>
      <c r="AN62" s="386">
        <v>11700000</v>
      </c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>
        <v>2</v>
      </c>
      <c r="BN62" s="386">
        <v>12300000</v>
      </c>
      <c r="BO62" s="386">
        <v>12300000</v>
      </c>
    </row>
    <row r="63" spans="1:67" s="387" customFormat="1" ht="10.5">
      <c r="A63" s="385" t="s">
        <v>586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>
        <v>3</v>
      </c>
      <c r="U63" s="386">
        <v>650000</v>
      </c>
      <c r="V63" s="386">
        <v>525000</v>
      </c>
      <c r="W63" s="386">
        <v>1</v>
      </c>
      <c r="X63" s="386">
        <v>100000</v>
      </c>
      <c r="Y63" s="386">
        <v>100000</v>
      </c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>
        <v>3</v>
      </c>
      <c r="AM63" s="386">
        <v>3320000</v>
      </c>
      <c r="AN63" s="386">
        <v>3320000</v>
      </c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>
        <v>7</v>
      </c>
      <c r="BN63" s="386">
        <v>4070000</v>
      </c>
      <c r="BO63" s="386">
        <v>3945000</v>
      </c>
    </row>
    <row r="64" spans="1:67" s="387" customFormat="1" ht="10.5">
      <c r="A64" s="385" t="s">
        <v>538</v>
      </c>
      <c r="B64" s="386"/>
      <c r="C64" s="386"/>
      <c r="D64" s="386"/>
      <c r="E64" s="386">
        <v>1</v>
      </c>
      <c r="F64" s="386">
        <v>20000</v>
      </c>
      <c r="G64" s="386">
        <v>20000</v>
      </c>
      <c r="H64" s="386">
        <v>1</v>
      </c>
      <c r="I64" s="386">
        <v>600000</v>
      </c>
      <c r="J64" s="386">
        <v>180000</v>
      </c>
      <c r="K64" s="386"/>
      <c r="L64" s="386"/>
      <c r="M64" s="386"/>
      <c r="N64" s="386"/>
      <c r="O64" s="386"/>
      <c r="P64" s="386"/>
      <c r="Q64" s="386">
        <v>1</v>
      </c>
      <c r="R64" s="386">
        <v>10000</v>
      </c>
      <c r="S64" s="386">
        <v>10000</v>
      </c>
      <c r="T64" s="386">
        <v>12</v>
      </c>
      <c r="U64" s="386">
        <v>4060000</v>
      </c>
      <c r="V64" s="386">
        <v>2322500</v>
      </c>
      <c r="W64" s="386">
        <v>1</v>
      </c>
      <c r="X64" s="386">
        <v>100000</v>
      </c>
      <c r="Y64" s="386">
        <v>55000</v>
      </c>
      <c r="Z64" s="386"/>
      <c r="AA64" s="386"/>
      <c r="AB64" s="386"/>
      <c r="AC64" s="386">
        <v>2</v>
      </c>
      <c r="AD64" s="386">
        <v>290000</v>
      </c>
      <c r="AE64" s="386">
        <v>205000</v>
      </c>
      <c r="AF64" s="386">
        <v>1</v>
      </c>
      <c r="AG64" s="386">
        <v>10000000</v>
      </c>
      <c r="AH64" s="386">
        <v>10000000</v>
      </c>
      <c r="AI64" s="386">
        <v>1</v>
      </c>
      <c r="AJ64" s="386">
        <v>200000</v>
      </c>
      <c r="AK64" s="386">
        <v>140000</v>
      </c>
      <c r="AL64" s="386">
        <v>5</v>
      </c>
      <c r="AM64" s="386">
        <v>12500000</v>
      </c>
      <c r="AN64" s="386">
        <v>11995000</v>
      </c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>
        <v>25</v>
      </c>
      <c r="BN64" s="386">
        <v>27780000</v>
      </c>
      <c r="BO64" s="386">
        <v>24927500</v>
      </c>
    </row>
    <row r="65" spans="1:67" s="387" customFormat="1" ht="10.5">
      <c r="A65" s="385" t="s">
        <v>768</v>
      </c>
      <c r="B65" s="386"/>
      <c r="C65" s="386"/>
      <c r="D65" s="386"/>
      <c r="E65" s="386"/>
      <c r="F65" s="386"/>
      <c r="G65" s="386"/>
      <c r="H65" s="386">
        <v>1</v>
      </c>
      <c r="I65" s="386">
        <v>10000</v>
      </c>
      <c r="J65" s="386">
        <v>10000</v>
      </c>
      <c r="K65" s="386"/>
      <c r="L65" s="386"/>
      <c r="M65" s="386"/>
      <c r="N65" s="386"/>
      <c r="O65" s="386"/>
      <c r="P65" s="386"/>
      <c r="Q65" s="386"/>
      <c r="R65" s="386"/>
      <c r="S65" s="386"/>
      <c r="T65" s="386">
        <v>3</v>
      </c>
      <c r="U65" s="386">
        <v>370000</v>
      </c>
      <c r="V65" s="386">
        <v>70000</v>
      </c>
      <c r="W65" s="386"/>
      <c r="X65" s="386"/>
      <c r="Y65" s="386"/>
      <c r="Z65" s="386"/>
      <c r="AA65" s="386"/>
      <c r="AB65" s="386"/>
      <c r="AC65" s="386">
        <v>1</v>
      </c>
      <c r="AD65" s="386">
        <v>10000000</v>
      </c>
      <c r="AE65" s="386">
        <v>10000000</v>
      </c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>
        <v>5</v>
      </c>
      <c r="BN65" s="386">
        <v>10380000</v>
      </c>
      <c r="BO65" s="386">
        <v>10080000</v>
      </c>
    </row>
    <row r="66" spans="1:67" s="387" customFormat="1" ht="10.5">
      <c r="A66" s="385" t="s">
        <v>539</v>
      </c>
      <c r="B66" s="386"/>
      <c r="C66" s="386"/>
      <c r="D66" s="386"/>
      <c r="E66" s="386"/>
      <c r="F66" s="386"/>
      <c r="G66" s="386"/>
      <c r="H66" s="386">
        <v>1</v>
      </c>
      <c r="I66" s="386">
        <v>200000</v>
      </c>
      <c r="J66" s="386">
        <v>100000</v>
      </c>
      <c r="K66" s="386"/>
      <c r="L66" s="386"/>
      <c r="M66" s="386"/>
      <c r="N66" s="386"/>
      <c r="O66" s="386"/>
      <c r="P66" s="386"/>
      <c r="Q66" s="386"/>
      <c r="R66" s="386"/>
      <c r="S66" s="386"/>
      <c r="T66" s="386">
        <v>16</v>
      </c>
      <c r="U66" s="386">
        <v>10030000</v>
      </c>
      <c r="V66" s="386">
        <v>3864100</v>
      </c>
      <c r="W66" s="386">
        <v>1</v>
      </c>
      <c r="X66" s="386">
        <v>200000</v>
      </c>
      <c r="Y66" s="386">
        <v>98000</v>
      </c>
      <c r="Z66" s="386">
        <v>4</v>
      </c>
      <c r="AA66" s="386">
        <v>1720000</v>
      </c>
      <c r="AB66" s="386">
        <v>853000</v>
      </c>
      <c r="AC66" s="386">
        <v>2</v>
      </c>
      <c r="AD66" s="386">
        <v>150000</v>
      </c>
      <c r="AE66" s="386">
        <v>148000</v>
      </c>
      <c r="AF66" s="386"/>
      <c r="AG66" s="386"/>
      <c r="AH66" s="386"/>
      <c r="AI66" s="386">
        <v>2</v>
      </c>
      <c r="AJ66" s="386">
        <v>1100000</v>
      </c>
      <c r="AK66" s="386">
        <v>1050000</v>
      </c>
      <c r="AL66" s="386">
        <v>3</v>
      </c>
      <c r="AM66" s="386">
        <v>400000</v>
      </c>
      <c r="AN66" s="386">
        <v>399000</v>
      </c>
      <c r="AO66" s="386">
        <v>3</v>
      </c>
      <c r="AP66" s="386">
        <v>300000</v>
      </c>
      <c r="AQ66" s="386">
        <v>250000</v>
      </c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>
        <v>32</v>
      </c>
      <c r="BN66" s="386">
        <v>14100000</v>
      </c>
      <c r="BO66" s="386">
        <v>6762100</v>
      </c>
    </row>
    <row r="67" spans="1:67" s="387" customFormat="1" ht="10.5">
      <c r="A67" s="385" t="s">
        <v>540</v>
      </c>
      <c r="B67" s="386"/>
      <c r="C67" s="386"/>
      <c r="D67" s="386"/>
      <c r="E67" s="386"/>
      <c r="F67" s="386"/>
      <c r="G67" s="386"/>
      <c r="H67" s="386">
        <v>1</v>
      </c>
      <c r="I67" s="386">
        <v>200000</v>
      </c>
      <c r="J67" s="386">
        <v>200000</v>
      </c>
      <c r="K67" s="386">
        <v>1</v>
      </c>
      <c r="L67" s="386">
        <v>50000</v>
      </c>
      <c r="M67" s="386">
        <v>25000</v>
      </c>
      <c r="N67" s="386"/>
      <c r="O67" s="386"/>
      <c r="P67" s="386"/>
      <c r="Q67" s="386">
        <v>5</v>
      </c>
      <c r="R67" s="386">
        <v>1800000</v>
      </c>
      <c r="S67" s="386">
        <v>1169000</v>
      </c>
      <c r="T67" s="386">
        <v>14</v>
      </c>
      <c r="U67" s="386">
        <v>3410000</v>
      </c>
      <c r="V67" s="386">
        <v>2811000</v>
      </c>
      <c r="W67" s="386">
        <v>3</v>
      </c>
      <c r="X67" s="386">
        <v>200000</v>
      </c>
      <c r="Y67" s="386">
        <v>200000</v>
      </c>
      <c r="Z67" s="386">
        <v>2</v>
      </c>
      <c r="AA67" s="386">
        <v>300000</v>
      </c>
      <c r="AB67" s="386">
        <v>249000</v>
      </c>
      <c r="AC67" s="386">
        <v>1</v>
      </c>
      <c r="AD67" s="386">
        <v>100000</v>
      </c>
      <c r="AE67" s="386">
        <v>30000</v>
      </c>
      <c r="AF67" s="386"/>
      <c r="AG67" s="386"/>
      <c r="AH67" s="386"/>
      <c r="AI67" s="386">
        <v>4</v>
      </c>
      <c r="AJ67" s="386">
        <v>760000</v>
      </c>
      <c r="AK67" s="386">
        <v>685000</v>
      </c>
      <c r="AL67" s="386">
        <v>1</v>
      </c>
      <c r="AM67" s="386">
        <v>250000</v>
      </c>
      <c r="AN67" s="386">
        <v>250000</v>
      </c>
      <c r="AO67" s="386">
        <v>3</v>
      </c>
      <c r="AP67" s="386">
        <v>1000000</v>
      </c>
      <c r="AQ67" s="386">
        <v>600000</v>
      </c>
      <c r="AR67" s="386"/>
      <c r="AS67" s="386"/>
      <c r="AT67" s="386"/>
      <c r="AU67" s="386"/>
      <c r="AV67" s="386"/>
      <c r="AW67" s="386"/>
      <c r="AX67" s="386"/>
      <c r="AY67" s="386"/>
      <c r="AZ67" s="386"/>
      <c r="BA67" s="386">
        <v>1</v>
      </c>
      <c r="BB67" s="386">
        <v>210000</v>
      </c>
      <c r="BC67" s="386">
        <v>192500</v>
      </c>
      <c r="BD67" s="386"/>
      <c r="BE67" s="386"/>
      <c r="BF67" s="386"/>
      <c r="BG67" s="386"/>
      <c r="BH67" s="386"/>
      <c r="BI67" s="386"/>
      <c r="BJ67" s="386"/>
      <c r="BK67" s="386"/>
      <c r="BL67" s="386"/>
      <c r="BM67" s="386">
        <v>36</v>
      </c>
      <c r="BN67" s="386">
        <v>8280000</v>
      </c>
      <c r="BO67" s="386">
        <v>6411500</v>
      </c>
    </row>
    <row r="68" spans="1:67" s="387" customFormat="1" ht="10.5">
      <c r="A68" s="385" t="s">
        <v>740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>
        <v>3</v>
      </c>
      <c r="U68" s="386">
        <v>700000</v>
      </c>
      <c r="V68" s="386">
        <v>500000</v>
      </c>
      <c r="W68" s="386">
        <v>1</v>
      </c>
      <c r="X68" s="386">
        <v>200000</v>
      </c>
      <c r="Y68" s="386">
        <v>200000</v>
      </c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>
        <v>4</v>
      </c>
      <c r="BN68" s="386">
        <v>900000</v>
      </c>
      <c r="BO68" s="386">
        <v>700000</v>
      </c>
    </row>
    <row r="69" spans="1:67" s="387" customFormat="1" ht="10.5">
      <c r="A69" s="385" t="s">
        <v>741</v>
      </c>
      <c r="B69" s="386"/>
      <c r="C69" s="386"/>
      <c r="D69" s="386"/>
      <c r="E69" s="386"/>
      <c r="F69" s="386"/>
      <c r="G69" s="386"/>
      <c r="H69" s="386">
        <v>2</v>
      </c>
      <c r="I69" s="386">
        <v>200000</v>
      </c>
      <c r="J69" s="386">
        <v>125000</v>
      </c>
      <c r="K69" s="386"/>
      <c r="L69" s="386"/>
      <c r="M69" s="386"/>
      <c r="N69" s="386"/>
      <c r="O69" s="386"/>
      <c r="P69" s="386"/>
      <c r="Q69" s="386"/>
      <c r="R69" s="386"/>
      <c r="S69" s="386"/>
      <c r="T69" s="386">
        <v>1</v>
      </c>
      <c r="U69" s="386">
        <v>200000</v>
      </c>
      <c r="V69" s="386">
        <v>100000</v>
      </c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>
        <v>3</v>
      </c>
      <c r="BN69" s="386">
        <v>400000</v>
      </c>
      <c r="BO69" s="386">
        <v>225000</v>
      </c>
    </row>
    <row r="70" spans="1:67" s="387" customFormat="1" ht="10.5">
      <c r="A70" s="385" t="s">
        <v>683</v>
      </c>
      <c r="B70" s="386">
        <v>1</v>
      </c>
      <c r="C70" s="386">
        <v>100000</v>
      </c>
      <c r="D70" s="386">
        <v>49000</v>
      </c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>
        <v>2</v>
      </c>
      <c r="U70" s="386">
        <v>425000</v>
      </c>
      <c r="V70" s="386">
        <v>211750</v>
      </c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>
        <v>1</v>
      </c>
      <c r="AM70" s="386">
        <v>10000</v>
      </c>
      <c r="AN70" s="386">
        <v>10000</v>
      </c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>
        <v>4</v>
      </c>
      <c r="BN70" s="386">
        <v>535000</v>
      </c>
      <c r="BO70" s="386">
        <v>270750</v>
      </c>
    </row>
    <row r="71" spans="1:67" s="387" customFormat="1" ht="10.5">
      <c r="A71" s="385" t="s">
        <v>684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>
        <v>1</v>
      </c>
      <c r="U71" s="386">
        <v>1000000</v>
      </c>
      <c r="V71" s="386">
        <v>1000000</v>
      </c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>
        <v>1</v>
      </c>
      <c r="AM71" s="386">
        <v>100000</v>
      </c>
      <c r="AN71" s="386">
        <v>100000</v>
      </c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>
        <v>2</v>
      </c>
      <c r="BN71" s="386">
        <v>1100000</v>
      </c>
      <c r="BO71" s="386">
        <v>1100000</v>
      </c>
    </row>
    <row r="72" spans="1:67" s="387" customFormat="1" ht="10.5">
      <c r="A72" s="385" t="s">
        <v>742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>
        <v>3</v>
      </c>
      <c r="U72" s="386">
        <v>5382500</v>
      </c>
      <c r="V72" s="386">
        <v>4866225</v>
      </c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>
        <v>3</v>
      </c>
      <c r="BN72" s="386">
        <v>5382500</v>
      </c>
      <c r="BO72" s="386">
        <v>4866225</v>
      </c>
    </row>
    <row r="73" spans="1:67" s="387" customFormat="1" ht="10.5">
      <c r="A73" s="385" t="s">
        <v>541</v>
      </c>
      <c r="B73" s="386"/>
      <c r="C73" s="386"/>
      <c r="D73" s="386"/>
      <c r="E73" s="386"/>
      <c r="F73" s="386"/>
      <c r="G73" s="386"/>
      <c r="H73" s="386">
        <v>4</v>
      </c>
      <c r="I73" s="386">
        <v>1650000</v>
      </c>
      <c r="J73" s="386">
        <v>1410000</v>
      </c>
      <c r="K73" s="386"/>
      <c r="L73" s="386"/>
      <c r="M73" s="386"/>
      <c r="N73" s="386"/>
      <c r="O73" s="386"/>
      <c r="P73" s="386"/>
      <c r="Q73" s="386">
        <v>2</v>
      </c>
      <c r="R73" s="386">
        <v>10200000</v>
      </c>
      <c r="S73" s="386">
        <v>10100000</v>
      </c>
      <c r="T73" s="386">
        <v>9</v>
      </c>
      <c r="U73" s="386">
        <v>5050000</v>
      </c>
      <c r="V73" s="386">
        <v>3005000</v>
      </c>
      <c r="W73" s="386"/>
      <c r="X73" s="386"/>
      <c r="Y73" s="386"/>
      <c r="Z73" s="386">
        <v>2</v>
      </c>
      <c r="AA73" s="386">
        <v>150000</v>
      </c>
      <c r="AB73" s="386">
        <v>70000</v>
      </c>
      <c r="AC73" s="386">
        <v>1</v>
      </c>
      <c r="AD73" s="386">
        <v>100000</v>
      </c>
      <c r="AE73" s="386">
        <v>100000</v>
      </c>
      <c r="AF73" s="386"/>
      <c r="AG73" s="386"/>
      <c r="AH73" s="386"/>
      <c r="AI73" s="386">
        <v>3</v>
      </c>
      <c r="AJ73" s="386">
        <v>1700000</v>
      </c>
      <c r="AK73" s="386">
        <v>1350000</v>
      </c>
      <c r="AL73" s="386">
        <v>2</v>
      </c>
      <c r="AM73" s="386">
        <v>500000</v>
      </c>
      <c r="AN73" s="386">
        <v>215000</v>
      </c>
      <c r="AO73" s="386">
        <v>7</v>
      </c>
      <c r="AP73" s="386">
        <v>6750000</v>
      </c>
      <c r="AQ73" s="386">
        <v>5627000</v>
      </c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>
        <v>30</v>
      </c>
      <c r="BN73" s="386">
        <v>26100000</v>
      </c>
      <c r="BO73" s="386">
        <v>21877000</v>
      </c>
    </row>
    <row r="74" spans="1:67" s="387" customFormat="1" ht="10.5">
      <c r="A74" s="385" t="s">
        <v>569</v>
      </c>
      <c r="B74" s="386"/>
      <c r="C74" s="386"/>
      <c r="D74" s="386"/>
      <c r="E74" s="386"/>
      <c r="F74" s="386"/>
      <c r="G74" s="386"/>
      <c r="H74" s="386">
        <v>1</v>
      </c>
      <c r="I74" s="386">
        <v>100000</v>
      </c>
      <c r="J74" s="386">
        <v>100000</v>
      </c>
      <c r="K74" s="386"/>
      <c r="L74" s="386"/>
      <c r="M74" s="386"/>
      <c r="N74" s="386"/>
      <c r="O74" s="386"/>
      <c r="P74" s="386"/>
      <c r="Q74" s="386"/>
      <c r="R74" s="386"/>
      <c r="S74" s="386"/>
      <c r="T74" s="386">
        <v>3</v>
      </c>
      <c r="U74" s="386">
        <v>1100000</v>
      </c>
      <c r="V74" s="386">
        <v>1025000</v>
      </c>
      <c r="W74" s="386"/>
      <c r="X74" s="386"/>
      <c r="Y74" s="386"/>
      <c r="Z74" s="386"/>
      <c r="AA74" s="386"/>
      <c r="AB74" s="386"/>
      <c r="AC74" s="386">
        <v>3</v>
      </c>
      <c r="AD74" s="386">
        <v>1650000</v>
      </c>
      <c r="AE74" s="386">
        <v>1356000</v>
      </c>
      <c r="AF74" s="386"/>
      <c r="AG74" s="386"/>
      <c r="AH74" s="386"/>
      <c r="AI74" s="386"/>
      <c r="AJ74" s="386"/>
      <c r="AK74" s="386"/>
      <c r="AL74" s="386">
        <v>1</v>
      </c>
      <c r="AM74" s="386">
        <v>300000</v>
      </c>
      <c r="AN74" s="386">
        <v>210000</v>
      </c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>
        <v>8</v>
      </c>
      <c r="BN74" s="386">
        <v>3150000</v>
      </c>
      <c r="BO74" s="386">
        <v>2691000</v>
      </c>
    </row>
    <row r="75" spans="1:67" s="387" customFormat="1" ht="10.5">
      <c r="A75" s="385" t="s">
        <v>838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>
        <v>1</v>
      </c>
      <c r="R75" s="386">
        <v>3000000</v>
      </c>
      <c r="S75" s="386">
        <v>1470000</v>
      </c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>
        <v>1</v>
      </c>
      <c r="BN75" s="386">
        <v>3000000</v>
      </c>
      <c r="BO75" s="386">
        <v>1470000</v>
      </c>
    </row>
    <row r="76" spans="1:67" s="387" customFormat="1" ht="10.5">
      <c r="A76" s="385" t="s">
        <v>769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>
        <v>7</v>
      </c>
      <c r="U76" s="386">
        <v>500000</v>
      </c>
      <c r="V76" s="386">
        <v>325000</v>
      </c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>
        <v>7</v>
      </c>
      <c r="BN76" s="386">
        <v>500000</v>
      </c>
      <c r="BO76" s="386">
        <v>325000</v>
      </c>
    </row>
    <row r="77" spans="1:67" s="387" customFormat="1" ht="10.5">
      <c r="A77" s="385" t="s">
        <v>685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>
        <v>1</v>
      </c>
      <c r="AM77" s="386">
        <v>10000</v>
      </c>
      <c r="AN77" s="386">
        <v>10000</v>
      </c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>
        <v>1</v>
      </c>
      <c r="BE77" s="386">
        <v>100000</v>
      </c>
      <c r="BF77" s="386">
        <v>100000</v>
      </c>
      <c r="BG77" s="386"/>
      <c r="BH77" s="386"/>
      <c r="BI77" s="386"/>
      <c r="BJ77" s="386"/>
      <c r="BK77" s="386"/>
      <c r="BL77" s="386"/>
      <c r="BM77" s="386">
        <v>2</v>
      </c>
      <c r="BN77" s="386">
        <v>110000</v>
      </c>
      <c r="BO77" s="386">
        <v>110000</v>
      </c>
    </row>
    <row r="78" spans="1:67" s="387" customFormat="1" ht="10.5">
      <c r="A78" s="385" t="s">
        <v>542</v>
      </c>
      <c r="B78" s="386">
        <v>1</v>
      </c>
      <c r="C78" s="386">
        <v>100000</v>
      </c>
      <c r="D78" s="386">
        <v>100000</v>
      </c>
      <c r="E78" s="386">
        <v>1</v>
      </c>
      <c r="F78" s="386">
        <v>200000</v>
      </c>
      <c r="G78" s="386">
        <v>200000</v>
      </c>
      <c r="H78" s="386">
        <v>3</v>
      </c>
      <c r="I78" s="386">
        <v>3500000</v>
      </c>
      <c r="J78" s="386">
        <v>1730000</v>
      </c>
      <c r="K78" s="386"/>
      <c r="L78" s="386"/>
      <c r="M78" s="386"/>
      <c r="N78" s="386"/>
      <c r="O78" s="386"/>
      <c r="P78" s="386"/>
      <c r="Q78" s="386">
        <v>1</v>
      </c>
      <c r="R78" s="386">
        <v>1000000</v>
      </c>
      <c r="S78" s="386">
        <v>1000000</v>
      </c>
      <c r="T78" s="386">
        <v>30</v>
      </c>
      <c r="U78" s="386">
        <v>31400000</v>
      </c>
      <c r="V78" s="386">
        <v>29850000</v>
      </c>
      <c r="W78" s="386">
        <v>2</v>
      </c>
      <c r="X78" s="386">
        <v>600000</v>
      </c>
      <c r="Y78" s="386">
        <v>350000</v>
      </c>
      <c r="Z78" s="386">
        <v>1</v>
      </c>
      <c r="AA78" s="386">
        <v>1000000</v>
      </c>
      <c r="AB78" s="386">
        <v>750000</v>
      </c>
      <c r="AC78" s="386"/>
      <c r="AD78" s="386"/>
      <c r="AE78" s="386"/>
      <c r="AF78" s="386"/>
      <c r="AG78" s="386"/>
      <c r="AH78" s="386"/>
      <c r="AI78" s="386">
        <v>2</v>
      </c>
      <c r="AJ78" s="386">
        <v>500000</v>
      </c>
      <c r="AK78" s="386">
        <v>400000</v>
      </c>
      <c r="AL78" s="386">
        <v>1</v>
      </c>
      <c r="AM78" s="386">
        <v>100000</v>
      </c>
      <c r="AN78" s="386">
        <v>100000</v>
      </c>
      <c r="AO78" s="386">
        <v>1</v>
      </c>
      <c r="AP78" s="386">
        <v>100000</v>
      </c>
      <c r="AQ78" s="386">
        <v>100000</v>
      </c>
      <c r="AR78" s="386"/>
      <c r="AS78" s="386"/>
      <c r="AT78" s="386"/>
      <c r="AU78" s="386">
        <v>2</v>
      </c>
      <c r="AV78" s="386">
        <v>1200000</v>
      </c>
      <c r="AW78" s="386">
        <v>700000</v>
      </c>
      <c r="AX78" s="386"/>
      <c r="AY78" s="386"/>
      <c r="AZ78" s="386"/>
      <c r="BA78" s="386"/>
      <c r="BB78" s="386"/>
      <c r="BC78" s="386"/>
      <c r="BD78" s="386">
        <v>1</v>
      </c>
      <c r="BE78" s="386">
        <v>400000</v>
      </c>
      <c r="BF78" s="386">
        <v>400000</v>
      </c>
      <c r="BG78" s="386"/>
      <c r="BH78" s="386"/>
      <c r="BI78" s="386"/>
      <c r="BJ78" s="386"/>
      <c r="BK78" s="386"/>
      <c r="BL78" s="386"/>
      <c r="BM78" s="386">
        <v>46</v>
      </c>
      <c r="BN78" s="386">
        <v>40100000</v>
      </c>
      <c r="BO78" s="386">
        <v>35680000</v>
      </c>
    </row>
    <row r="79" spans="1:67" s="387" customFormat="1" ht="10.5">
      <c r="A79" s="385" t="s">
        <v>686</v>
      </c>
      <c r="B79" s="386">
        <v>1</v>
      </c>
      <c r="C79" s="386">
        <v>10000</v>
      </c>
      <c r="D79" s="386">
        <v>10000</v>
      </c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>
        <v>1</v>
      </c>
      <c r="R79" s="386">
        <v>1000000</v>
      </c>
      <c r="S79" s="386">
        <v>500000</v>
      </c>
      <c r="T79" s="386">
        <v>3</v>
      </c>
      <c r="U79" s="386">
        <v>750000</v>
      </c>
      <c r="V79" s="386">
        <v>397500</v>
      </c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>
        <v>5</v>
      </c>
      <c r="BN79" s="386">
        <v>1760000</v>
      </c>
      <c r="BO79" s="386">
        <v>907500</v>
      </c>
    </row>
    <row r="80" spans="1:67" s="387" customFormat="1" ht="10.5">
      <c r="A80" s="385" t="s">
        <v>543</v>
      </c>
      <c r="B80" s="386">
        <v>2</v>
      </c>
      <c r="C80" s="386">
        <v>1000000</v>
      </c>
      <c r="D80" s="386">
        <v>710000</v>
      </c>
      <c r="E80" s="386"/>
      <c r="F80" s="386"/>
      <c r="G80" s="386"/>
      <c r="H80" s="386">
        <v>7</v>
      </c>
      <c r="I80" s="386">
        <v>2990000</v>
      </c>
      <c r="J80" s="386">
        <v>2070000</v>
      </c>
      <c r="K80" s="386"/>
      <c r="L80" s="386"/>
      <c r="M80" s="386"/>
      <c r="N80" s="386"/>
      <c r="O80" s="386"/>
      <c r="P80" s="386"/>
      <c r="Q80" s="386">
        <v>1</v>
      </c>
      <c r="R80" s="386">
        <v>100000</v>
      </c>
      <c r="S80" s="386">
        <v>50000</v>
      </c>
      <c r="T80" s="386">
        <v>35</v>
      </c>
      <c r="U80" s="386">
        <v>15700000</v>
      </c>
      <c r="V80" s="386">
        <v>9230000</v>
      </c>
      <c r="W80" s="386">
        <v>2</v>
      </c>
      <c r="X80" s="386">
        <v>1400000</v>
      </c>
      <c r="Y80" s="386">
        <v>900000</v>
      </c>
      <c r="Z80" s="386">
        <v>4</v>
      </c>
      <c r="AA80" s="386">
        <v>850000</v>
      </c>
      <c r="AB80" s="386">
        <v>465000</v>
      </c>
      <c r="AC80" s="386">
        <v>4</v>
      </c>
      <c r="AD80" s="386">
        <v>1200000</v>
      </c>
      <c r="AE80" s="386">
        <v>944999</v>
      </c>
      <c r="AF80" s="386"/>
      <c r="AG80" s="386"/>
      <c r="AH80" s="386"/>
      <c r="AI80" s="386">
        <v>5</v>
      </c>
      <c r="AJ80" s="386">
        <v>900000</v>
      </c>
      <c r="AK80" s="386">
        <v>345000</v>
      </c>
      <c r="AL80" s="386">
        <v>11</v>
      </c>
      <c r="AM80" s="386">
        <v>2910000</v>
      </c>
      <c r="AN80" s="386">
        <v>1320000</v>
      </c>
      <c r="AO80" s="386">
        <v>2</v>
      </c>
      <c r="AP80" s="386">
        <v>150000</v>
      </c>
      <c r="AQ80" s="386">
        <v>150000</v>
      </c>
      <c r="AR80" s="386"/>
      <c r="AS80" s="386"/>
      <c r="AT80" s="386"/>
      <c r="AU80" s="386">
        <v>1</v>
      </c>
      <c r="AV80" s="386">
        <v>100000</v>
      </c>
      <c r="AW80" s="386">
        <v>100000</v>
      </c>
      <c r="AX80" s="386">
        <v>1</v>
      </c>
      <c r="AY80" s="386">
        <v>120000</v>
      </c>
      <c r="AZ80" s="386">
        <v>72000</v>
      </c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>
        <v>75</v>
      </c>
      <c r="BN80" s="386">
        <v>27420000</v>
      </c>
      <c r="BO80" s="386">
        <v>16356999</v>
      </c>
    </row>
    <row r="81" spans="1:67" s="387" customFormat="1" ht="10.5">
      <c r="A81" s="385" t="s">
        <v>687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>
        <v>1</v>
      </c>
      <c r="X81" s="386">
        <v>10000</v>
      </c>
      <c r="Y81" s="386">
        <v>10000</v>
      </c>
      <c r="Z81" s="386"/>
      <c r="AA81" s="386"/>
      <c r="AB81" s="386"/>
      <c r="AC81" s="386">
        <v>1</v>
      </c>
      <c r="AD81" s="386">
        <v>50000</v>
      </c>
      <c r="AE81" s="386">
        <v>50000</v>
      </c>
      <c r="AF81" s="386"/>
      <c r="AG81" s="386"/>
      <c r="AH81" s="386"/>
      <c r="AI81" s="386">
        <v>1</v>
      </c>
      <c r="AJ81" s="386">
        <v>50000</v>
      </c>
      <c r="AK81" s="386">
        <v>50000</v>
      </c>
      <c r="AL81" s="386">
        <v>1</v>
      </c>
      <c r="AM81" s="386">
        <v>50000</v>
      </c>
      <c r="AN81" s="386">
        <v>48494</v>
      </c>
      <c r="AO81" s="386">
        <v>1</v>
      </c>
      <c r="AP81" s="386">
        <v>10000</v>
      </c>
      <c r="AQ81" s="386">
        <v>10000</v>
      </c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>
        <v>5</v>
      </c>
      <c r="BN81" s="386">
        <v>170000</v>
      </c>
      <c r="BO81" s="386">
        <v>168494</v>
      </c>
    </row>
    <row r="82" spans="1:67" s="387" customFormat="1" ht="10.5">
      <c r="A82" s="385" t="s">
        <v>688</v>
      </c>
      <c r="B82" s="386"/>
      <c r="C82" s="386"/>
      <c r="D82" s="386"/>
      <c r="E82" s="386"/>
      <c r="F82" s="386"/>
      <c r="G82" s="386"/>
      <c r="H82" s="386">
        <v>1</v>
      </c>
      <c r="I82" s="386">
        <v>1000000</v>
      </c>
      <c r="J82" s="386">
        <v>500000</v>
      </c>
      <c r="K82" s="386"/>
      <c r="L82" s="386"/>
      <c r="M82" s="386"/>
      <c r="N82" s="386"/>
      <c r="O82" s="386"/>
      <c r="P82" s="386"/>
      <c r="Q82" s="386"/>
      <c r="R82" s="386"/>
      <c r="S82" s="386"/>
      <c r="T82" s="386">
        <v>5</v>
      </c>
      <c r="U82" s="386">
        <v>820000</v>
      </c>
      <c r="V82" s="386">
        <v>749550</v>
      </c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>
        <v>6</v>
      </c>
      <c r="BN82" s="386">
        <v>1820000</v>
      </c>
      <c r="BO82" s="386">
        <v>1249550</v>
      </c>
    </row>
    <row r="83" spans="1:67" s="387" customFormat="1" ht="10.5">
      <c r="A83" s="385" t="s">
        <v>743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>
        <v>1</v>
      </c>
      <c r="AA83" s="386">
        <v>100000</v>
      </c>
      <c r="AB83" s="386">
        <v>2000</v>
      </c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>
        <v>1</v>
      </c>
      <c r="BN83" s="386">
        <v>100000</v>
      </c>
      <c r="BO83" s="386">
        <v>2000</v>
      </c>
    </row>
    <row r="84" spans="1:67" s="387" customFormat="1" ht="10.5">
      <c r="A84" s="385" t="s">
        <v>544</v>
      </c>
      <c r="B84" s="386"/>
      <c r="C84" s="386"/>
      <c r="D84" s="386"/>
      <c r="E84" s="386"/>
      <c r="F84" s="386"/>
      <c r="G84" s="386"/>
      <c r="H84" s="386">
        <v>1</v>
      </c>
      <c r="I84" s="386">
        <v>100000</v>
      </c>
      <c r="J84" s="386">
        <v>25000</v>
      </c>
      <c r="K84" s="386"/>
      <c r="L84" s="386"/>
      <c r="M84" s="386"/>
      <c r="N84" s="386"/>
      <c r="O84" s="386"/>
      <c r="P84" s="386"/>
      <c r="Q84" s="386">
        <v>1</v>
      </c>
      <c r="R84" s="386">
        <v>50000</v>
      </c>
      <c r="S84" s="386">
        <v>50000</v>
      </c>
      <c r="T84" s="386">
        <v>5</v>
      </c>
      <c r="U84" s="386">
        <v>1060000</v>
      </c>
      <c r="V84" s="386">
        <v>572500</v>
      </c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>
        <v>1</v>
      </c>
      <c r="AY84" s="386">
        <v>500000</v>
      </c>
      <c r="AZ84" s="386">
        <v>500000</v>
      </c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>
        <v>8</v>
      </c>
      <c r="BN84" s="386">
        <v>1710000</v>
      </c>
      <c r="BO84" s="386">
        <v>1147500</v>
      </c>
    </row>
    <row r="85" spans="1:67" s="387" customFormat="1" ht="10.5">
      <c r="A85" s="385" t="s">
        <v>770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>
        <v>1</v>
      </c>
      <c r="U85" s="386">
        <v>10000</v>
      </c>
      <c r="V85" s="386">
        <v>10000</v>
      </c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>
        <v>1</v>
      </c>
      <c r="BN85" s="386">
        <v>10000</v>
      </c>
      <c r="BO85" s="386">
        <v>10000</v>
      </c>
    </row>
    <row r="86" spans="1:67" s="387" customFormat="1" ht="10.5">
      <c r="A86" s="385" t="s">
        <v>744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>
        <v>1</v>
      </c>
      <c r="U86" s="386">
        <v>360000</v>
      </c>
      <c r="V86" s="386">
        <v>120000</v>
      </c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>
        <v>1</v>
      </c>
      <c r="AM86" s="386">
        <v>300000</v>
      </c>
      <c r="AN86" s="386">
        <v>100000</v>
      </c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>
        <v>2</v>
      </c>
      <c r="BN86" s="386">
        <v>660000</v>
      </c>
      <c r="BO86" s="386">
        <v>220000</v>
      </c>
    </row>
    <row r="87" spans="1:67" s="387" customFormat="1" ht="10.5">
      <c r="A87" s="385" t="s">
        <v>607</v>
      </c>
      <c r="B87" s="386"/>
      <c r="C87" s="386"/>
      <c r="D87" s="386"/>
      <c r="E87" s="386"/>
      <c r="F87" s="386"/>
      <c r="G87" s="386"/>
      <c r="H87" s="386">
        <v>1</v>
      </c>
      <c r="I87" s="386">
        <v>120000</v>
      </c>
      <c r="J87" s="386">
        <v>120000</v>
      </c>
      <c r="K87" s="386"/>
      <c r="L87" s="386"/>
      <c r="M87" s="386"/>
      <c r="N87" s="386"/>
      <c r="O87" s="386"/>
      <c r="P87" s="386"/>
      <c r="Q87" s="386"/>
      <c r="R87" s="386"/>
      <c r="S87" s="386"/>
      <c r="T87" s="386">
        <v>1</v>
      </c>
      <c r="U87" s="386">
        <v>10000</v>
      </c>
      <c r="V87" s="386">
        <v>10000</v>
      </c>
      <c r="W87" s="386"/>
      <c r="X87" s="386"/>
      <c r="Y87" s="386"/>
      <c r="Z87" s="386"/>
      <c r="AA87" s="386"/>
      <c r="AB87" s="386"/>
      <c r="AC87" s="386">
        <v>4</v>
      </c>
      <c r="AD87" s="386">
        <v>480000</v>
      </c>
      <c r="AE87" s="386">
        <v>455000</v>
      </c>
      <c r="AF87" s="386"/>
      <c r="AG87" s="386"/>
      <c r="AH87" s="386"/>
      <c r="AI87" s="386"/>
      <c r="AJ87" s="386"/>
      <c r="AK87" s="386"/>
      <c r="AL87" s="386"/>
      <c r="AM87" s="386"/>
      <c r="AN87" s="386"/>
      <c r="AO87" s="386">
        <v>1</v>
      </c>
      <c r="AP87" s="386">
        <v>100000</v>
      </c>
      <c r="AQ87" s="386">
        <v>100000</v>
      </c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>
        <v>7</v>
      </c>
      <c r="BN87" s="386">
        <v>710000</v>
      </c>
      <c r="BO87" s="386">
        <v>685000</v>
      </c>
    </row>
    <row r="88" spans="1:67" s="387" customFormat="1" ht="10.5">
      <c r="A88" s="385" t="s">
        <v>689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>
        <v>4</v>
      </c>
      <c r="U88" s="386">
        <v>16060000</v>
      </c>
      <c r="V88" s="386">
        <v>7910000</v>
      </c>
      <c r="W88" s="386">
        <v>2</v>
      </c>
      <c r="X88" s="386">
        <v>170000</v>
      </c>
      <c r="Y88" s="386">
        <v>70000</v>
      </c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>
        <v>6</v>
      </c>
      <c r="BN88" s="386">
        <v>16230000</v>
      </c>
      <c r="BO88" s="386">
        <v>7980000</v>
      </c>
    </row>
    <row r="89" spans="1:67" s="387" customFormat="1" ht="10.5">
      <c r="A89" s="385" t="s">
        <v>839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>
        <v>1</v>
      </c>
      <c r="AJ89" s="386">
        <v>500000</v>
      </c>
      <c r="AK89" s="386">
        <v>500000</v>
      </c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>
        <v>1</v>
      </c>
      <c r="BN89" s="386">
        <v>500000</v>
      </c>
      <c r="BO89" s="386">
        <v>500000</v>
      </c>
    </row>
    <row r="90" spans="1:67" s="387" customFormat="1" ht="10.5">
      <c r="A90" s="385" t="s">
        <v>690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>
        <v>1</v>
      </c>
      <c r="U90" s="386">
        <v>200000</v>
      </c>
      <c r="V90" s="386">
        <v>100000</v>
      </c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>
        <v>1</v>
      </c>
      <c r="AM90" s="386">
        <v>10000</v>
      </c>
      <c r="AN90" s="386">
        <v>5000</v>
      </c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>
        <v>2</v>
      </c>
      <c r="BN90" s="386">
        <v>210000</v>
      </c>
      <c r="BO90" s="386">
        <v>105000</v>
      </c>
    </row>
    <row r="91" spans="1:67" s="387" customFormat="1" ht="10.5">
      <c r="A91" s="385" t="s">
        <v>771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>
        <v>1</v>
      </c>
      <c r="AA91" s="386">
        <v>300000</v>
      </c>
      <c r="AB91" s="386">
        <v>100000</v>
      </c>
      <c r="AC91" s="386">
        <v>2</v>
      </c>
      <c r="AD91" s="386">
        <v>700000</v>
      </c>
      <c r="AE91" s="386">
        <v>235000</v>
      </c>
      <c r="AF91" s="386"/>
      <c r="AG91" s="386"/>
      <c r="AH91" s="386"/>
      <c r="AI91" s="386"/>
      <c r="AJ91" s="386"/>
      <c r="AK91" s="386"/>
      <c r="AL91" s="386">
        <v>1</v>
      </c>
      <c r="AM91" s="386">
        <v>100000</v>
      </c>
      <c r="AN91" s="386">
        <v>100000</v>
      </c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>
        <v>4</v>
      </c>
      <c r="BN91" s="386">
        <v>1100000</v>
      </c>
      <c r="BO91" s="386">
        <v>435000</v>
      </c>
    </row>
    <row r="92" spans="1:67" s="387" customFormat="1" ht="10.5">
      <c r="A92" s="385" t="s">
        <v>545</v>
      </c>
      <c r="B92" s="386"/>
      <c r="C92" s="386"/>
      <c r="D92" s="386"/>
      <c r="E92" s="386"/>
      <c r="F92" s="386"/>
      <c r="G92" s="386"/>
      <c r="H92" s="386">
        <v>9</v>
      </c>
      <c r="I92" s="386">
        <v>4200000</v>
      </c>
      <c r="J92" s="386">
        <v>3109583</v>
      </c>
      <c r="K92" s="386"/>
      <c r="L92" s="386"/>
      <c r="M92" s="386"/>
      <c r="N92" s="386"/>
      <c r="O92" s="386"/>
      <c r="P92" s="386"/>
      <c r="Q92" s="386">
        <v>4</v>
      </c>
      <c r="R92" s="386">
        <v>1600000</v>
      </c>
      <c r="S92" s="386">
        <v>1507000</v>
      </c>
      <c r="T92" s="386">
        <v>52</v>
      </c>
      <c r="U92" s="386">
        <v>36390000</v>
      </c>
      <c r="V92" s="386">
        <v>28576325</v>
      </c>
      <c r="W92" s="386">
        <v>6</v>
      </c>
      <c r="X92" s="386">
        <v>4450000</v>
      </c>
      <c r="Y92" s="386">
        <v>2900000</v>
      </c>
      <c r="Z92" s="386">
        <v>5</v>
      </c>
      <c r="AA92" s="386">
        <v>1300000</v>
      </c>
      <c r="AB92" s="386">
        <v>915000</v>
      </c>
      <c r="AC92" s="386">
        <v>4</v>
      </c>
      <c r="AD92" s="386">
        <v>1620000</v>
      </c>
      <c r="AE92" s="386">
        <v>1420000</v>
      </c>
      <c r="AF92" s="386"/>
      <c r="AG92" s="386"/>
      <c r="AH92" s="386"/>
      <c r="AI92" s="386">
        <v>11</v>
      </c>
      <c r="AJ92" s="386">
        <v>3750000</v>
      </c>
      <c r="AK92" s="386">
        <v>3135000</v>
      </c>
      <c r="AL92" s="386">
        <v>7</v>
      </c>
      <c r="AM92" s="386">
        <v>2380000</v>
      </c>
      <c r="AN92" s="386">
        <v>2012000</v>
      </c>
      <c r="AO92" s="386">
        <v>10</v>
      </c>
      <c r="AP92" s="386">
        <v>7120000</v>
      </c>
      <c r="AQ92" s="386">
        <v>6195000</v>
      </c>
      <c r="AR92" s="386"/>
      <c r="AS92" s="386"/>
      <c r="AT92" s="386"/>
      <c r="AU92" s="386">
        <v>1</v>
      </c>
      <c r="AV92" s="386">
        <v>100000</v>
      </c>
      <c r="AW92" s="386">
        <v>50000</v>
      </c>
      <c r="AX92" s="386">
        <v>1</v>
      </c>
      <c r="AY92" s="386">
        <v>20000</v>
      </c>
      <c r="AZ92" s="386">
        <v>20000</v>
      </c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>
        <v>110</v>
      </c>
      <c r="BN92" s="386">
        <v>62930000</v>
      </c>
      <c r="BO92" s="386">
        <v>49839908</v>
      </c>
    </row>
    <row r="93" spans="1:67" s="387" customFormat="1" ht="10.5">
      <c r="A93" s="385" t="s">
        <v>633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>
        <v>5</v>
      </c>
      <c r="U93" s="386">
        <v>1100000</v>
      </c>
      <c r="V93" s="386">
        <v>1050000</v>
      </c>
      <c r="W93" s="386"/>
      <c r="X93" s="386"/>
      <c r="Y93" s="386"/>
      <c r="Z93" s="386"/>
      <c r="AA93" s="386"/>
      <c r="AB93" s="386"/>
      <c r="AC93" s="386">
        <v>1</v>
      </c>
      <c r="AD93" s="386">
        <v>5000000</v>
      </c>
      <c r="AE93" s="386">
        <v>5000000</v>
      </c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>
        <v>6</v>
      </c>
      <c r="BN93" s="386">
        <v>6100000</v>
      </c>
      <c r="BO93" s="386">
        <v>6050000</v>
      </c>
    </row>
    <row r="94" spans="1:67" s="387" customFormat="1" ht="10.5">
      <c r="A94" s="385" t="s">
        <v>772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>
        <v>2</v>
      </c>
      <c r="U94" s="386">
        <v>1000000</v>
      </c>
      <c r="V94" s="386">
        <v>500000</v>
      </c>
      <c r="W94" s="386">
        <v>2</v>
      </c>
      <c r="X94" s="386">
        <v>110000</v>
      </c>
      <c r="Y94" s="386">
        <v>110000</v>
      </c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>
        <v>4</v>
      </c>
      <c r="BN94" s="386">
        <v>1110000</v>
      </c>
      <c r="BO94" s="386">
        <v>610000</v>
      </c>
    </row>
    <row r="95" spans="1:67" s="387" customFormat="1" ht="10.5">
      <c r="A95" s="385" t="s">
        <v>745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>
        <v>1</v>
      </c>
      <c r="U95" s="386">
        <v>10000000</v>
      </c>
      <c r="V95" s="386">
        <v>5000000</v>
      </c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>
        <v>1</v>
      </c>
      <c r="BN95" s="386">
        <v>10000000</v>
      </c>
      <c r="BO95" s="386">
        <v>5000000</v>
      </c>
    </row>
    <row r="96" spans="1:67" s="387" customFormat="1" ht="10.5">
      <c r="A96" s="385" t="s">
        <v>608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>
        <v>1</v>
      </c>
      <c r="R96" s="386">
        <v>100000</v>
      </c>
      <c r="S96" s="386">
        <v>100000</v>
      </c>
      <c r="T96" s="386">
        <v>10</v>
      </c>
      <c r="U96" s="386">
        <v>1800000</v>
      </c>
      <c r="V96" s="386">
        <v>1420000</v>
      </c>
      <c r="W96" s="386">
        <v>2</v>
      </c>
      <c r="X96" s="386">
        <v>200000</v>
      </c>
      <c r="Y96" s="386">
        <v>200000</v>
      </c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>
        <v>1</v>
      </c>
      <c r="AM96" s="386">
        <v>100000</v>
      </c>
      <c r="AN96" s="386">
        <v>100000</v>
      </c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>
        <v>14</v>
      </c>
      <c r="BN96" s="386">
        <v>2200000</v>
      </c>
      <c r="BO96" s="386">
        <v>1820000</v>
      </c>
    </row>
    <row r="97" spans="1:67" s="387" customFormat="1" ht="10.5">
      <c r="A97" s="385" t="s">
        <v>773</v>
      </c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>
        <v>1</v>
      </c>
      <c r="AA97" s="386">
        <v>100000</v>
      </c>
      <c r="AB97" s="386">
        <v>50000</v>
      </c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>
        <v>1</v>
      </c>
      <c r="BN97" s="386">
        <v>100000</v>
      </c>
      <c r="BO97" s="386">
        <v>50000</v>
      </c>
    </row>
    <row r="98" spans="1:67" s="387" customFormat="1" ht="10.5">
      <c r="A98" s="385" t="s">
        <v>691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>
        <v>3</v>
      </c>
      <c r="U98" s="386">
        <v>850000</v>
      </c>
      <c r="V98" s="386">
        <v>580000</v>
      </c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>
        <v>3</v>
      </c>
      <c r="BN98" s="386">
        <v>850000</v>
      </c>
      <c r="BO98" s="386">
        <v>580000</v>
      </c>
    </row>
    <row r="99" spans="1:67" s="387" customFormat="1" ht="10.5">
      <c r="A99" s="385" t="s">
        <v>582</v>
      </c>
      <c r="B99" s="386"/>
      <c r="C99" s="386"/>
      <c r="D99" s="386"/>
      <c r="E99" s="386"/>
      <c r="F99" s="386"/>
      <c r="G99" s="386"/>
      <c r="H99" s="386">
        <v>1</v>
      </c>
      <c r="I99" s="386">
        <v>150000</v>
      </c>
      <c r="J99" s="386">
        <v>75000</v>
      </c>
      <c r="K99" s="386"/>
      <c r="L99" s="386"/>
      <c r="M99" s="386"/>
      <c r="N99" s="386"/>
      <c r="O99" s="386"/>
      <c r="P99" s="386"/>
      <c r="Q99" s="386">
        <v>1</v>
      </c>
      <c r="R99" s="386">
        <v>200000</v>
      </c>
      <c r="S99" s="386">
        <v>200000</v>
      </c>
      <c r="T99" s="386">
        <v>11</v>
      </c>
      <c r="U99" s="386">
        <v>2050000</v>
      </c>
      <c r="V99" s="386">
        <v>1625000</v>
      </c>
      <c r="W99" s="386">
        <v>3</v>
      </c>
      <c r="X99" s="386">
        <v>210000</v>
      </c>
      <c r="Y99" s="386">
        <v>205000</v>
      </c>
      <c r="Z99" s="386">
        <v>4</v>
      </c>
      <c r="AA99" s="386">
        <v>850000</v>
      </c>
      <c r="AB99" s="386">
        <v>849500</v>
      </c>
      <c r="AC99" s="386"/>
      <c r="AD99" s="386"/>
      <c r="AE99" s="386"/>
      <c r="AF99" s="386"/>
      <c r="AG99" s="386"/>
      <c r="AH99" s="386"/>
      <c r="AI99" s="386"/>
      <c r="AJ99" s="386"/>
      <c r="AK99" s="386"/>
      <c r="AL99" s="386">
        <v>4</v>
      </c>
      <c r="AM99" s="386">
        <v>600000</v>
      </c>
      <c r="AN99" s="386">
        <v>600000</v>
      </c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>
        <v>2</v>
      </c>
      <c r="BE99" s="386">
        <v>600000</v>
      </c>
      <c r="BF99" s="386">
        <v>600000</v>
      </c>
      <c r="BG99" s="386"/>
      <c r="BH99" s="386"/>
      <c r="BI99" s="386"/>
      <c r="BJ99" s="386"/>
      <c r="BK99" s="386"/>
      <c r="BL99" s="386"/>
      <c r="BM99" s="386">
        <v>26</v>
      </c>
      <c r="BN99" s="386">
        <v>4660000</v>
      </c>
      <c r="BO99" s="386">
        <v>4154500</v>
      </c>
    </row>
    <row r="100" spans="1:67" s="387" customFormat="1" ht="10.5">
      <c r="A100" s="385" t="s">
        <v>692</v>
      </c>
      <c r="B100" s="386"/>
      <c r="C100" s="386"/>
      <c r="D100" s="386"/>
      <c r="E100" s="386"/>
      <c r="F100" s="386"/>
      <c r="G100" s="386"/>
      <c r="H100" s="386">
        <v>1</v>
      </c>
      <c r="I100" s="386">
        <v>2000000</v>
      </c>
      <c r="J100" s="386">
        <v>1000000</v>
      </c>
      <c r="K100" s="386"/>
      <c r="L100" s="386"/>
      <c r="M100" s="386"/>
      <c r="N100" s="386"/>
      <c r="O100" s="386"/>
      <c r="P100" s="386"/>
      <c r="Q100" s="386"/>
      <c r="R100" s="386"/>
      <c r="S100" s="386"/>
      <c r="T100" s="386">
        <v>4</v>
      </c>
      <c r="U100" s="386">
        <v>4650000</v>
      </c>
      <c r="V100" s="386">
        <v>3144000</v>
      </c>
      <c r="W100" s="386"/>
      <c r="X100" s="386"/>
      <c r="Y100" s="386"/>
      <c r="Z100" s="386"/>
      <c r="AA100" s="386"/>
      <c r="AB100" s="386"/>
      <c r="AC100" s="386">
        <v>2</v>
      </c>
      <c r="AD100" s="386">
        <v>520000</v>
      </c>
      <c r="AE100" s="386">
        <v>520000</v>
      </c>
      <c r="AF100" s="386"/>
      <c r="AG100" s="386"/>
      <c r="AH100" s="386"/>
      <c r="AI100" s="386">
        <v>5</v>
      </c>
      <c r="AJ100" s="386">
        <v>2000000</v>
      </c>
      <c r="AK100" s="386">
        <v>2000000</v>
      </c>
      <c r="AL100" s="386"/>
      <c r="AM100" s="386"/>
      <c r="AN100" s="386"/>
      <c r="AO100" s="386">
        <v>1</v>
      </c>
      <c r="AP100" s="386">
        <v>50000</v>
      </c>
      <c r="AQ100" s="386">
        <v>25000</v>
      </c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>
        <v>13</v>
      </c>
      <c r="BN100" s="386">
        <v>9220000</v>
      </c>
      <c r="BO100" s="386">
        <v>6689000</v>
      </c>
    </row>
    <row r="101" spans="1:67" s="387" customFormat="1" ht="10.5">
      <c r="A101" s="385" t="s">
        <v>546</v>
      </c>
      <c r="B101" s="386"/>
      <c r="C101" s="386"/>
      <c r="D101" s="386"/>
      <c r="E101" s="386"/>
      <c r="F101" s="386"/>
      <c r="G101" s="386"/>
      <c r="H101" s="386">
        <v>4</v>
      </c>
      <c r="I101" s="386">
        <v>3150000</v>
      </c>
      <c r="J101" s="386">
        <v>2089500</v>
      </c>
      <c r="K101" s="386"/>
      <c r="L101" s="386"/>
      <c r="M101" s="386"/>
      <c r="N101" s="386"/>
      <c r="O101" s="386"/>
      <c r="P101" s="386"/>
      <c r="Q101" s="386"/>
      <c r="R101" s="386"/>
      <c r="S101" s="386"/>
      <c r="T101" s="386">
        <v>13</v>
      </c>
      <c r="U101" s="386">
        <v>28520000</v>
      </c>
      <c r="V101" s="386">
        <v>15838000</v>
      </c>
      <c r="W101" s="386"/>
      <c r="X101" s="386"/>
      <c r="Y101" s="386"/>
      <c r="Z101" s="386">
        <v>1</v>
      </c>
      <c r="AA101" s="386">
        <v>150000</v>
      </c>
      <c r="AB101" s="386">
        <v>149975</v>
      </c>
      <c r="AC101" s="386"/>
      <c r="AD101" s="386"/>
      <c r="AE101" s="386"/>
      <c r="AF101" s="386">
        <v>1</v>
      </c>
      <c r="AG101" s="386">
        <v>50000</v>
      </c>
      <c r="AH101" s="386">
        <v>50000</v>
      </c>
      <c r="AI101" s="386">
        <v>1</v>
      </c>
      <c r="AJ101" s="386">
        <v>50000</v>
      </c>
      <c r="AK101" s="386">
        <v>25000</v>
      </c>
      <c r="AL101" s="386">
        <v>4</v>
      </c>
      <c r="AM101" s="386">
        <v>1220000</v>
      </c>
      <c r="AN101" s="386">
        <v>1125000</v>
      </c>
      <c r="AO101" s="386">
        <v>2</v>
      </c>
      <c r="AP101" s="386">
        <v>600000</v>
      </c>
      <c r="AQ101" s="386">
        <v>525000</v>
      </c>
      <c r="AR101" s="386"/>
      <c r="AS101" s="386"/>
      <c r="AT101" s="386"/>
      <c r="AU101" s="386">
        <v>1</v>
      </c>
      <c r="AV101" s="386">
        <v>100000</v>
      </c>
      <c r="AW101" s="386">
        <v>100000</v>
      </c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>
        <v>27</v>
      </c>
      <c r="BN101" s="386">
        <v>33840000</v>
      </c>
      <c r="BO101" s="386">
        <v>19902475</v>
      </c>
    </row>
    <row r="102" spans="1:67" s="387" customFormat="1" ht="10.5">
      <c r="A102" s="385" t="s">
        <v>547</v>
      </c>
      <c r="B102" s="386"/>
      <c r="C102" s="386"/>
      <c r="D102" s="386"/>
      <c r="E102" s="386"/>
      <c r="F102" s="386"/>
      <c r="G102" s="386"/>
      <c r="H102" s="386">
        <v>1</v>
      </c>
      <c r="I102" s="386">
        <v>100000</v>
      </c>
      <c r="J102" s="386">
        <v>50000</v>
      </c>
      <c r="K102" s="386">
        <v>1</v>
      </c>
      <c r="L102" s="386">
        <v>1000000</v>
      </c>
      <c r="M102" s="386">
        <v>250000</v>
      </c>
      <c r="N102" s="386"/>
      <c r="O102" s="386"/>
      <c r="P102" s="386"/>
      <c r="Q102" s="386"/>
      <c r="R102" s="386"/>
      <c r="S102" s="386"/>
      <c r="T102" s="386">
        <v>56</v>
      </c>
      <c r="U102" s="386">
        <v>15845000</v>
      </c>
      <c r="V102" s="386">
        <v>12255000</v>
      </c>
      <c r="W102" s="386">
        <v>2</v>
      </c>
      <c r="X102" s="386">
        <v>450000</v>
      </c>
      <c r="Y102" s="386">
        <v>345000</v>
      </c>
      <c r="Z102" s="386">
        <v>9</v>
      </c>
      <c r="AA102" s="386">
        <v>3150000</v>
      </c>
      <c r="AB102" s="386">
        <v>2712500</v>
      </c>
      <c r="AC102" s="386">
        <v>4</v>
      </c>
      <c r="AD102" s="386">
        <v>1260000</v>
      </c>
      <c r="AE102" s="386">
        <v>1260000</v>
      </c>
      <c r="AF102" s="386"/>
      <c r="AG102" s="386"/>
      <c r="AH102" s="386"/>
      <c r="AI102" s="386">
        <v>14</v>
      </c>
      <c r="AJ102" s="386">
        <v>3185000</v>
      </c>
      <c r="AK102" s="386">
        <v>2426000</v>
      </c>
      <c r="AL102" s="386">
        <v>18</v>
      </c>
      <c r="AM102" s="386">
        <v>6200000</v>
      </c>
      <c r="AN102" s="386">
        <v>4159000</v>
      </c>
      <c r="AO102" s="386">
        <v>4</v>
      </c>
      <c r="AP102" s="386">
        <v>1600000</v>
      </c>
      <c r="AQ102" s="386">
        <v>1590000</v>
      </c>
      <c r="AR102" s="386"/>
      <c r="AS102" s="386"/>
      <c r="AT102" s="386"/>
      <c r="AU102" s="386">
        <v>1</v>
      </c>
      <c r="AV102" s="386">
        <v>300000</v>
      </c>
      <c r="AW102" s="386">
        <v>150000</v>
      </c>
      <c r="AX102" s="386"/>
      <c r="AY102" s="386"/>
      <c r="AZ102" s="386"/>
      <c r="BA102" s="386"/>
      <c r="BB102" s="386"/>
      <c r="BC102" s="386"/>
      <c r="BD102" s="386">
        <v>1</v>
      </c>
      <c r="BE102" s="386">
        <v>300000</v>
      </c>
      <c r="BF102" s="386">
        <v>300000</v>
      </c>
      <c r="BG102" s="386"/>
      <c r="BH102" s="386"/>
      <c r="BI102" s="386"/>
      <c r="BJ102" s="386"/>
      <c r="BK102" s="386"/>
      <c r="BL102" s="386"/>
      <c r="BM102" s="386">
        <v>111</v>
      </c>
      <c r="BN102" s="386">
        <v>33390000</v>
      </c>
      <c r="BO102" s="386">
        <v>25497500</v>
      </c>
    </row>
    <row r="103" spans="1:67" s="387" customFormat="1" ht="10.5">
      <c r="A103" s="385" t="s">
        <v>840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>
        <v>1</v>
      </c>
      <c r="U103" s="386">
        <v>10000</v>
      </c>
      <c r="V103" s="386">
        <v>5000</v>
      </c>
      <c r="W103" s="386"/>
      <c r="X103" s="386"/>
      <c r="Y103" s="386"/>
      <c r="Z103" s="386"/>
      <c r="AA103" s="386"/>
      <c r="AB103" s="386"/>
      <c r="AC103" s="386">
        <v>1</v>
      </c>
      <c r="AD103" s="386">
        <v>100000</v>
      </c>
      <c r="AE103" s="386">
        <v>95000</v>
      </c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386"/>
      <c r="BG103" s="386"/>
      <c r="BH103" s="386"/>
      <c r="BI103" s="386"/>
      <c r="BJ103" s="386"/>
      <c r="BK103" s="386"/>
      <c r="BL103" s="386"/>
      <c r="BM103" s="386">
        <v>2</v>
      </c>
      <c r="BN103" s="386">
        <v>110000</v>
      </c>
      <c r="BO103" s="386">
        <v>100000</v>
      </c>
    </row>
    <row r="104" spans="1:67" s="387" customFormat="1" ht="10.5">
      <c r="A104" s="385" t="s">
        <v>693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>
        <v>1</v>
      </c>
      <c r="O104" s="386">
        <v>20000</v>
      </c>
      <c r="P104" s="386">
        <v>20000</v>
      </c>
      <c r="Q104" s="386"/>
      <c r="R104" s="386"/>
      <c r="S104" s="386"/>
      <c r="T104" s="386">
        <v>5</v>
      </c>
      <c r="U104" s="386">
        <v>180000</v>
      </c>
      <c r="V104" s="386">
        <v>150000</v>
      </c>
      <c r="W104" s="386">
        <v>1</v>
      </c>
      <c r="X104" s="386">
        <v>100000</v>
      </c>
      <c r="Y104" s="386">
        <v>100000</v>
      </c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86"/>
      <c r="BE104" s="386"/>
      <c r="BF104" s="386"/>
      <c r="BG104" s="386"/>
      <c r="BH104" s="386"/>
      <c r="BI104" s="386"/>
      <c r="BJ104" s="386"/>
      <c r="BK104" s="386"/>
      <c r="BL104" s="386"/>
      <c r="BM104" s="386">
        <v>7</v>
      </c>
      <c r="BN104" s="386">
        <v>300000</v>
      </c>
      <c r="BO104" s="386">
        <v>270000</v>
      </c>
    </row>
    <row r="105" spans="1:67" s="387" customFormat="1" ht="10.5">
      <c r="A105" s="385" t="s">
        <v>694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>
        <v>2</v>
      </c>
      <c r="U105" s="386">
        <v>300000</v>
      </c>
      <c r="V105" s="386">
        <v>299000</v>
      </c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6"/>
      <c r="AY105" s="386"/>
      <c r="AZ105" s="386"/>
      <c r="BA105" s="386"/>
      <c r="BB105" s="386"/>
      <c r="BC105" s="386"/>
      <c r="BD105" s="386"/>
      <c r="BE105" s="386"/>
      <c r="BF105" s="386"/>
      <c r="BG105" s="386"/>
      <c r="BH105" s="386"/>
      <c r="BI105" s="386"/>
      <c r="BJ105" s="386"/>
      <c r="BK105" s="386"/>
      <c r="BL105" s="386"/>
      <c r="BM105" s="386">
        <v>2</v>
      </c>
      <c r="BN105" s="386">
        <v>300000</v>
      </c>
      <c r="BO105" s="386">
        <v>299000</v>
      </c>
    </row>
    <row r="106" spans="1:67" s="387" customFormat="1" ht="10.5">
      <c r="A106" s="385" t="s">
        <v>746</v>
      </c>
      <c r="B106" s="386"/>
      <c r="C106" s="386"/>
      <c r="D106" s="386"/>
      <c r="E106" s="386"/>
      <c r="F106" s="386"/>
      <c r="G106" s="386"/>
      <c r="H106" s="386">
        <v>1</v>
      </c>
      <c r="I106" s="386">
        <v>50000</v>
      </c>
      <c r="J106" s="386">
        <v>50000</v>
      </c>
      <c r="K106" s="386"/>
      <c r="L106" s="386"/>
      <c r="M106" s="386"/>
      <c r="N106" s="386"/>
      <c r="O106" s="386"/>
      <c r="P106" s="386"/>
      <c r="Q106" s="386"/>
      <c r="R106" s="386"/>
      <c r="S106" s="386"/>
      <c r="T106" s="386">
        <v>7</v>
      </c>
      <c r="U106" s="386">
        <v>1180000</v>
      </c>
      <c r="V106" s="386">
        <v>1100100</v>
      </c>
      <c r="W106" s="386"/>
      <c r="X106" s="386"/>
      <c r="Y106" s="386"/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>
        <v>1</v>
      </c>
      <c r="AM106" s="386">
        <v>250000</v>
      </c>
      <c r="AN106" s="386">
        <v>125000</v>
      </c>
      <c r="AO106" s="386">
        <v>1</v>
      </c>
      <c r="AP106" s="386">
        <v>50000</v>
      </c>
      <c r="AQ106" s="386">
        <v>50000</v>
      </c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  <c r="BE106" s="386"/>
      <c r="BF106" s="386"/>
      <c r="BG106" s="386"/>
      <c r="BH106" s="386"/>
      <c r="BI106" s="386"/>
      <c r="BJ106" s="386"/>
      <c r="BK106" s="386"/>
      <c r="BL106" s="386"/>
      <c r="BM106" s="386">
        <v>10</v>
      </c>
      <c r="BN106" s="386">
        <v>1530000</v>
      </c>
      <c r="BO106" s="386">
        <v>1325100</v>
      </c>
    </row>
    <row r="107" spans="1:67" s="387" customFormat="1" ht="10.5">
      <c r="A107" s="385" t="s">
        <v>595</v>
      </c>
      <c r="B107" s="386"/>
      <c r="C107" s="386"/>
      <c r="D107" s="386"/>
      <c r="E107" s="386"/>
      <c r="F107" s="386"/>
      <c r="G107" s="386"/>
      <c r="H107" s="386">
        <v>14</v>
      </c>
      <c r="I107" s="386">
        <v>2730000</v>
      </c>
      <c r="J107" s="386">
        <v>2214900</v>
      </c>
      <c r="K107" s="386">
        <v>2</v>
      </c>
      <c r="L107" s="386">
        <v>1200000</v>
      </c>
      <c r="M107" s="386">
        <v>554000</v>
      </c>
      <c r="N107" s="386"/>
      <c r="O107" s="386"/>
      <c r="P107" s="386"/>
      <c r="Q107" s="386">
        <v>8</v>
      </c>
      <c r="R107" s="386">
        <v>124550000</v>
      </c>
      <c r="S107" s="386">
        <v>113800000</v>
      </c>
      <c r="T107" s="386">
        <v>121</v>
      </c>
      <c r="U107" s="386">
        <v>56636000</v>
      </c>
      <c r="V107" s="386">
        <v>53618000</v>
      </c>
      <c r="W107" s="386">
        <v>13</v>
      </c>
      <c r="X107" s="386">
        <v>2260000</v>
      </c>
      <c r="Y107" s="386">
        <v>1615000</v>
      </c>
      <c r="Z107" s="386">
        <v>9</v>
      </c>
      <c r="AA107" s="386">
        <v>2490000</v>
      </c>
      <c r="AB107" s="386">
        <v>1828000</v>
      </c>
      <c r="AC107" s="386">
        <v>30</v>
      </c>
      <c r="AD107" s="386">
        <v>2921000</v>
      </c>
      <c r="AE107" s="386">
        <v>1896000</v>
      </c>
      <c r="AF107" s="386">
        <v>3</v>
      </c>
      <c r="AG107" s="386">
        <v>1560000</v>
      </c>
      <c r="AH107" s="386">
        <v>1559900</v>
      </c>
      <c r="AI107" s="386">
        <v>6</v>
      </c>
      <c r="AJ107" s="386">
        <v>2900000</v>
      </c>
      <c r="AK107" s="386">
        <v>1835000</v>
      </c>
      <c r="AL107" s="386">
        <v>16</v>
      </c>
      <c r="AM107" s="386">
        <v>3130000</v>
      </c>
      <c r="AN107" s="386">
        <v>2794500</v>
      </c>
      <c r="AO107" s="386">
        <v>6</v>
      </c>
      <c r="AP107" s="386">
        <v>1560000</v>
      </c>
      <c r="AQ107" s="386">
        <v>1475000</v>
      </c>
      <c r="AR107" s="386"/>
      <c r="AS107" s="386"/>
      <c r="AT107" s="386"/>
      <c r="AU107" s="386"/>
      <c r="AV107" s="386"/>
      <c r="AW107" s="386"/>
      <c r="AX107" s="386">
        <v>2</v>
      </c>
      <c r="AY107" s="386">
        <v>150000</v>
      </c>
      <c r="AZ107" s="386">
        <v>95000</v>
      </c>
      <c r="BA107" s="386"/>
      <c r="BB107" s="386"/>
      <c r="BC107" s="386"/>
      <c r="BD107" s="386">
        <v>1</v>
      </c>
      <c r="BE107" s="386">
        <v>10000</v>
      </c>
      <c r="BF107" s="386">
        <v>5000</v>
      </c>
      <c r="BG107" s="386"/>
      <c r="BH107" s="386"/>
      <c r="BI107" s="386"/>
      <c r="BJ107" s="386"/>
      <c r="BK107" s="386"/>
      <c r="BL107" s="386"/>
      <c r="BM107" s="386">
        <v>231</v>
      </c>
      <c r="BN107" s="386">
        <v>202097000</v>
      </c>
      <c r="BO107" s="386">
        <v>183290300</v>
      </c>
    </row>
    <row r="108" spans="1:67" s="387" customFormat="1" ht="10.5">
      <c r="A108" s="385" t="s">
        <v>577</v>
      </c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>
        <v>1</v>
      </c>
      <c r="U108" s="386">
        <v>100000</v>
      </c>
      <c r="V108" s="386">
        <v>50000</v>
      </c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>
        <v>1</v>
      </c>
      <c r="AM108" s="386">
        <v>350000</v>
      </c>
      <c r="AN108" s="386">
        <v>350000</v>
      </c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>
        <v>2</v>
      </c>
      <c r="BN108" s="386">
        <v>450000</v>
      </c>
      <c r="BO108" s="386">
        <v>400000</v>
      </c>
    </row>
    <row r="109" spans="1:67" s="387" customFormat="1" ht="10.5">
      <c r="A109" s="385" t="s">
        <v>609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>
        <v>4</v>
      </c>
      <c r="U109" s="386">
        <v>560000</v>
      </c>
      <c r="V109" s="386">
        <v>360000</v>
      </c>
      <c r="W109" s="386"/>
      <c r="X109" s="386"/>
      <c r="Y109" s="386"/>
      <c r="Z109" s="386">
        <v>1</v>
      </c>
      <c r="AA109" s="386">
        <v>100000</v>
      </c>
      <c r="AB109" s="386">
        <v>100000</v>
      </c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>
        <v>5</v>
      </c>
      <c r="BN109" s="386">
        <v>660000</v>
      </c>
      <c r="BO109" s="386">
        <v>460000</v>
      </c>
    </row>
    <row r="110" spans="1:67" s="387" customFormat="1" ht="10.5">
      <c r="A110" s="385" t="s">
        <v>695</v>
      </c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>
        <v>1</v>
      </c>
      <c r="U110" s="386">
        <v>50000</v>
      </c>
      <c r="V110" s="386">
        <v>50000</v>
      </c>
      <c r="W110" s="386"/>
      <c r="X110" s="386"/>
      <c r="Y110" s="386"/>
      <c r="Z110" s="386"/>
      <c r="AA110" s="386"/>
      <c r="AB110" s="386"/>
      <c r="AC110" s="386">
        <v>1</v>
      </c>
      <c r="AD110" s="386">
        <v>200000</v>
      </c>
      <c r="AE110" s="386">
        <v>200000</v>
      </c>
      <c r="AF110" s="386"/>
      <c r="AG110" s="386"/>
      <c r="AH110" s="386"/>
      <c r="AI110" s="386"/>
      <c r="AJ110" s="386"/>
      <c r="AK110" s="386"/>
      <c r="AL110" s="386">
        <v>3</v>
      </c>
      <c r="AM110" s="386">
        <v>490000</v>
      </c>
      <c r="AN110" s="386">
        <v>490000</v>
      </c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6"/>
      <c r="BA110" s="386"/>
      <c r="BB110" s="386"/>
      <c r="BC110" s="386"/>
      <c r="BD110" s="386"/>
      <c r="BE110" s="386"/>
      <c r="BF110" s="386"/>
      <c r="BG110" s="386"/>
      <c r="BH110" s="386"/>
      <c r="BI110" s="386"/>
      <c r="BJ110" s="386"/>
      <c r="BK110" s="386"/>
      <c r="BL110" s="386"/>
      <c r="BM110" s="386">
        <v>5</v>
      </c>
      <c r="BN110" s="386">
        <v>740000</v>
      </c>
      <c r="BO110" s="386">
        <v>740000</v>
      </c>
    </row>
    <row r="111" spans="1:67" s="387" customFormat="1" ht="10.5">
      <c r="A111" s="385" t="s">
        <v>696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>
        <v>1</v>
      </c>
      <c r="R111" s="386">
        <v>50000</v>
      </c>
      <c r="S111" s="386">
        <v>25000</v>
      </c>
      <c r="T111" s="386">
        <v>1</v>
      </c>
      <c r="U111" s="386">
        <v>100000</v>
      </c>
      <c r="V111" s="386">
        <v>100000</v>
      </c>
      <c r="W111" s="386"/>
      <c r="X111" s="386"/>
      <c r="Y111" s="386"/>
      <c r="Z111" s="386"/>
      <c r="AA111" s="386"/>
      <c r="AB111" s="386"/>
      <c r="AC111" s="386">
        <v>1</v>
      </c>
      <c r="AD111" s="386">
        <v>100000</v>
      </c>
      <c r="AE111" s="386">
        <v>50000</v>
      </c>
      <c r="AF111" s="386"/>
      <c r="AG111" s="386"/>
      <c r="AH111" s="386"/>
      <c r="AI111" s="386"/>
      <c r="AJ111" s="386"/>
      <c r="AK111" s="386"/>
      <c r="AL111" s="386">
        <v>1</v>
      </c>
      <c r="AM111" s="386">
        <v>100000</v>
      </c>
      <c r="AN111" s="386">
        <v>100000</v>
      </c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>
        <v>4</v>
      </c>
      <c r="BN111" s="386">
        <v>350000</v>
      </c>
      <c r="BO111" s="386">
        <v>275000</v>
      </c>
    </row>
    <row r="112" spans="1:67" s="387" customFormat="1" ht="10.5">
      <c r="A112" s="385" t="s">
        <v>570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>
        <v>6</v>
      </c>
      <c r="U112" s="386">
        <v>7050000</v>
      </c>
      <c r="V112" s="386">
        <v>4065500</v>
      </c>
      <c r="W112" s="386">
        <v>2</v>
      </c>
      <c r="X112" s="386">
        <v>530000</v>
      </c>
      <c r="Y112" s="386">
        <v>210000</v>
      </c>
      <c r="Z112" s="386">
        <v>1</v>
      </c>
      <c r="AA112" s="386">
        <v>400000</v>
      </c>
      <c r="AB112" s="386">
        <v>400000</v>
      </c>
      <c r="AC112" s="386">
        <v>1</v>
      </c>
      <c r="AD112" s="386">
        <v>450000</v>
      </c>
      <c r="AE112" s="386">
        <v>225000</v>
      </c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>
        <v>1</v>
      </c>
      <c r="AV112" s="386">
        <v>200000</v>
      </c>
      <c r="AW112" s="386">
        <v>200000</v>
      </c>
      <c r="AX112" s="386">
        <v>1</v>
      </c>
      <c r="AY112" s="386">
        <v>200000</v>
      </c>
      <c r="AZ112" s="386">
        <v>100000</v>
      </c>
      <c r="BA112" s="386"/>
      <c r="BB112" s="386"/>
      <c r="BC112" s="386"/>
      <c r="BD112" s="386">
        <v>1</v>
      </c>
      <c r="BE112" s="386">
        <v>100000</v>
      </c>
      <c r="BF112" s="386">
        <v>100000</v>
      </c>
      <c r="BG112" s="386"/>
      <c r="BH112" s="386"/>
      <c r="BI112" s="386"/>
      <c r="BJ112" s="386"/>
      <c r="BK112" s="386"/>
      <c r="BL112" s="386"/>
      <c r="BM112" s="386">
        <v>13</v>
      </c>
      <c r="BN112" s="386">
        <v>8930000</v>
      </c>
      <c r="BO112" s="386">
        <v>5300500</v>
      </c>
    </row>
    <row r="113" spans="1:67" s="387" customFormat="1" ht="10.5">
      <c r="A113" s="385" t="s">
        <v>747</v>
      </c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>
        <v>1</v>
      </c>
      <c r="U113" s="386">
        <v>200000</v>
      </c>
      <c r="V113" s="386">
        <v>60000</v>
      </c>
      <c r="W113" s="386"/>
      <c r="X113" s="386"/>
      <c r="Y113" s="386"/>
      <c r="Z113" s="386"/>
      <c r="AA113" s="386"/>
      <c r="AB113" s="386"/>
      <c r="AC113" s="386">
        <v>1</v>
      </c>
      <c r="AD113" s="386">
        <v>50000</v>
      </c>
      <c r="AE113" s="386">
        <v>50000</v>
      </c>
      <c r="AF113" s="386"/>
      <c r="AG113" s="386"/>
      <c r="AH113" s="386"/>
      <c r="AI113" s="386"/>
      <c r="AJ113" s="386"/>
      <c r="AK113" s="386"/>
      <c r="AL113" s="386">
        <v>1</v>
      </c>
      <c r="AM113" s="386">
        <v>50000</v>
      </c>
      <c r="AN113" s="386">
        <v>50000</v>
      </c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>
        <v>3</v>
      </c>
      <c r="BN113" s="386">
        <v>300000</v>
      </c>
      <c r="BO113" s="386">
        <v>160000</v>
      </c>
    </row>
    <row r="114" spans="1:67" s="387" customFormat="1" ht="10.5">
      <c r="A114" s="385" t="s">
        <v>697</v>
      </c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>
        <v>1</v>
      </c>
      <c r="R114" s="386">
        <v>100000</v>
      </c>
      <c r="S114" s="386">
        <v>100000</v>
      </c>
      <c r="T114" s="386">
        <v>2</v>
      </c>
      <c r="U114" s="386">
        <v>310000</v>
      </c>
      <c r="V114" s="386">
        <v>310000</v>
      </c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6"/>
      <c r="BA114" s="386"/>
      <c r="BB114" s="386"/>
      <c r="BC114" s="386"/>
      <c r="BD114" s="386"/>
      <c r="BE114" s="386"/>
      <c r="BF114" s="386"/>
      <c r="BG114" s="386"/>
      <c r="BH114" s="386"/>
      <c r="BI114" s="386"/>
      <c r="BJ114" s="386"/>
      <c r="BK114" s="386"/>
      <c r="BL114" s="386"/>
      <c r="BM114" s="386">
        <v>3</v>
      </c>
      <c r="BN114" s="386">
        <v>410000</v>
      </c>
      <c r="BO114" s="386">
        <v>410000</v>
      </c>
    </row>
    <row r="115" spans="1:67" s="387" customFormat="1" ht="10.5">
      <c r="A115" s="385" t="s">
        <v>571</v>
      </c>
      <c r="B115" s="386">
        <v>1</v>
      </c>
      <c r="C115" s="386">
        <v>400000</v>
      </c>
      <c r="D115" s="386">
        <v>80000</v>
      </c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>
        <v>2</v>
      </c>
      <c r="R115" s="386">
        <v>1100000</v>
      </c>
      <c r="S115" s="386">
        <v>710000</v>
      </c>
      <c r="T115" s="386">
        <v>22</v>
      </c>
      <c r="U115" s="386">
        <v>8470000</v>
      </c>
      <c r="V115" s="386">
        <v>6865000</v>
      </c>
      <c r="W115" s="386">
        <v>3</v>
      </c>
      <c r="X115" s="386">
        <v>350000</v>
      </c>
      <c r="Y115" s="386">
        <v>302000</v>
      </c>
      <c r="Z115" s="386">
        <v>2</v>
      </c>
      <c r="AA115" s="386">
        <v>450000</v>
      </c>
      <c r="AB115" s="386">
        <v>450000</v>
      </c>
      <c r="AC115" s="386">
        <v>2</v>
      </c>
      <c r="AD115" s="386">
        <v>500000</v>
      </c>
      <c r="AE115" s="386">
        <v>380000</v>
      </c>
      <c r="AF115" s="386"/>
      <c r="AG115" s="386"/>
      <c r="AH115" s="386"/>
      <c r="AI115" s="386">
        <v>4</v>
      </c>
      <c r="AJ115" s="386">
        <v>1500000</v>
      </c>
      <c r="AK115" s="386">
        <v>1500000</v>
      </c>
      <c r="AL115" s="386">
        <v>5</v>
      </c>
      <c r="AM115" s="386">
        <v>2250000</v>
      </c>
      <c r="AN115" s="386">
        <v>1950000</v>
      </c>
      <c r="AO115" s="386">
        <v>1</v>
      </c>
      <c r="AP115" s="386">
        <v>20000</v>
      </c>
      <c r="AQ115" s="386">
        <v>15000</v>
      </c>
      <c r="AR115" s="386"/>
      <c r="AS115" s="386"/>
      <c r="AT115" s="386"/>
      <c r="AU115" s="386">
        <v>2</v>
      </c>
      <c r="AV115" s="386">
        <v>110500</v>
      </c>
      <c r="AW115" s="386">
        <v>394000</v>
      </c>
      <c r="AX115" s="386"/>
      <c r="AY115" s="386"/>
      <c r="AZ115" s="386"/>
      <c r="BA115" s="386"/>
      <c r="BB115" s="386"/>
      <c r="BC115" s="386"/>
      <c r="BD115" s="386"/>
      <c r="BE115" s="386"/>
      <c r="BF115" s="386"/>
      <c r="BG115" s="386"/>
      <c r="BH115" s="386"/>
      <c r="BI115" s="386"/>
      <c r="BJ115" s="386"/>
      <c r="BK115" s="386"/>
      <c r="BL115" s="386"/>
      <c r="BM115" s="386">
        <v>44</v>
      </c>
      <c r="BN115" s="386">
        <v>15150500</v>
      </c>
      <c r="BO115" s="386">
        <v>12646000</v>
      </c>
    </row>
    <row r="116" spans="1:67" s="387" customFormat="1" ht="10.5">
      <c r="A116" s="385" t="s">
        <v>548</v>
      </c>
      <c r="B116" s="386"/>
      <c r="C116" s="386"/>
      <c r="D116" s="386"/>
      <c r="E116" s="386"/>
      <c r="F116" s="386"/>
      <c r="G116" s="386"/>
      <c r="H116" s="386">
        <v>19</v>
      </c>
      <c r="I116" s="386">
        <v>19260000</v>
      </c>
      <c r="J116" s="386">
        <v>16310000</v>
      </c>
      <c r="K116" s="386"/>
      <c r="L116" s="386"/>
      <c r="M116" s="386"/>
      <c r="N116" s="386"/>
      <c r="O116" s="386"/>
      <c r="P116" s="386"/>
      <c r="Q116" s="386">
        <v>9</v>
      </c>
      <c r="R116" s="386">
        <v>7310000</v>
      </c>
      <c r="S116" s="386">
        <v>3783600</v>
      </c>
      <c r="T116" s="386">
        <v>112</v>
      </c>
      <c r="U116" s="386">
        <v>56190000</v>
      </c>
      <c r="V116" s="386">
        <v>40903400</v>
      </c>
      <c r="W116" s="386">
        <v>4</v>
      </c>
      <c r="X116" s="386">
        <v>2100000</v>
      </c>
      <c r="Y116" s="386">
        <v>1575000</v>
      </c>
      <c r="Z116" s="386">
        <v>8</v>
      </c>
      <c r="AA116" s="386">
        <v>2850000</v>
      </c>
      <c r="AB116" s="386">
        <v>1833000</v>
      </c>
      <c r="AC116" s="386">
        <v>4</v>
      </c>
      <c r="AD116" s="386">
        <v>1400000</v>
      </c>
      <c r="AE116" s="386">
        <v>1200000</v>
      </c>
      <c r="AF116" s="386"/>
      <c r="AG116" s="386"/>
      <c r="AH116" s="386"/>
      <c r="AI116" s="386">
        <v>14</v>
      </c>
      <c r="AJ116" s="386">
        <v>6650000</v>
      </c>
      <c r="AK116" s="386">
        <v>3715000</v>
      </c>
      <c r="AL116" s="386">
        <v>10</v>
      </c>
      <c r="AM116" s="386">
        <v>3160000</v>
      </c>
      <c r="AN116" s="386">
        <v>1935000</v>
      </c>
      <c r="AO116" s="386">
        <v>5</v>
      </c>
      <c r="AP116" s="386">
        <v>3650000</v>
      </c>
      <c r="AQ116" s="386">
        <v>1900000</v>
      </c>
      <c r="AR116" s="386"/>
      <c r="AS116" s="386"/>
      <c r="AT116" s="386"/>
      <c r="AU116" s="386">
        <v>1</v>
      </c>
      <c r="AV116" s="386">
        <v>200000</v>
      </c>
      <c r="AW116" s="386">
        <v>100000</v>
      </c>
      <c r="AX116" s="386">
        <v>2</v>
      </c>
      <c r="AY116" s="386">
        <v>500000</v>
      </c>
      <c r="AZ116" s="386">
        <v>250000</v>
      </c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86"/>
      <c r="BL116" s="386"/>
      <c r="BM116" s="386">
        <v>188</v>
      </c>
      <c r="BN116" s="386">
        <v>103270000</v>
      </c>
      <c r="BO116" s="386">
        <v>73505000</v>
      </c>
    </row>
    <row r="117" spans="1:67" s="387" customFormat="1" ht="10.5">
      <c r="A117" s="385" t="s">
        <v>549</v>
      </c>
      <c r="B117" s="386"/>
      <c r="C117" s="386"/>
      <c r="D117" s="386"/>
      <c r="E117" s="386"/>
      <c r="F117" s="386"/>
      <c r="G117" s="386"/>
      <c r="H117" s="386">
        <v>2</v>
      </c>
      <c r="I117" s="386">
        <v>1100000</v>
      </c>
      <c r="J117" s="386">
        <v>760000</v>
      </c>
      <c r="K117" s="386"/>
      <c r="L117" s="386"/>
      <c r="M117" s="386"/>
      <c r="N117" s="386"/>
      <c r="O117" s="386"/>
      <c r="P117" s="386"/>
      <c r="Q117" s="386">
        <v>1</v>
      </c>
      <c r="R117" s="386">
        <v>50000</v>
      </c>
      <c r="S117" s="386">
        <v>50000</v>
      </c>
      <c r="T117" s="386">
        <v>14</v>
      </c>
      <c r="U117" s="386">
        <v>3550000</v>
      </c>
      <c r="V117" s="386">
        <v>1900000</v>
      </c>
      <c r="W117" s="386">
        <v>1</v>
      </c>
      <c r="X117" s="386">
        <v>100000</v>
      </c>
      <c r="Y117" s="386">
        <v>100000</v>
      </c>
      <c r="Z117" s="386">
        <v>1</v>
      </c>
      <c r="AA117" s="386">
        <v>100000</v>
      </c>
      <c r="AB117" s="386">
        <v>100000</v>
      </c>
      <c r="AC117" s="386">
        <v>1</v>
      </c>
      <c r="AD117" s="386">
        <v>200000</v>
      </c>
      <c r="AE117" s="386">
        <v>120000</v>
      </c>
      <c r="AF117" s="386">
        <v>1</v>
      </c>
      <c r="AG117" s="386">
        <v>100000</v>
      </c>
      <c r="AH117" s="386">
        <v>100000</v>
      </c>
      <c r="AI117" s="386">
        <v>2</v>
      </c>
      <c r="AJ117" s="386">
        <v>700000</v>
      </c>
      <c r="AK117" s="386">
        <v>450000</v>
      </c>
      <c r="AL117" s="386">
        <v>6</v>
      </c>
      <c r="AM117" s="386">
        <v>1590000</v>
      </c>
      <c r="AN117" s="386">
        <v>681000</v>
      </c>
      <c r="AO117" s="386">
        <v>2</v>
      </c>
      <c r="AP117" s="386">
        <v>2300000</v>
      </c>
      <c r="AQ117" s="386">
        <v>2000000</v>
      </c>
      <c r="AR117" s="386"/>
      <c r="AS117" s="386"/>
      <c r="AT117" s="386"/>
      <c r="AU117" s="386">
        <v>1</v>
      </c>
      <c r="AV117" s="386">
        <v>1000000</v>
      </c>
      <c r="AW117" s="386">
        <v>1000000</v>
      </c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86"/>
      <c r="BL117" s="386"/>
      <c r="BM117" s="386">
        <v>32</v>
      </c>
      <c r="BN117" s="386">
        <v>10790000</v>
      </c>
      <c r="BO117" s="386">
        <v>7261000</v>
      </c>
    </row>
    <row r="118" spans="1:67" s="387" customFormat="1" ht="10.5">
      <c r="A118" s="385" t="s">
        <v>748</v>
      </c>
      <c r="B118" s="386"/>
      <c r="C118" s="386"/>
      <c r="D118" s="386"/>
      <c r="E118" s="386"/>
      <c r="F118" s="386"/>
      <c r="G118" s="386"/>
      <c r="H118" s="386">
        <v>1</v>
      </c>
      <c r="I118" s="386">
        <v>200000</v>
      </c>
      <c r="J118" s="386">
        <v>80000</v>
      </c>
      <c r="K118" s="386"/>
      <c r="L118" s="386"/>
      <c r="M118" s="386"/>
      <c r="N118" s="386"/>
      <c r="O118" s="386"/>
      <c r="P118" s="386"/>
      <c r="Q118" s="386"/>
      <c r="R118" s="386"/>
      <c r="S118" s="386"/>
      <c r="T118" s="386">
        <v>1</v>
      </c>
      <c r="U118" s="386">
        <v>145000</v>
      </c>
      <c r="V118" s="386">
        <v>145000</v>
      </c>
      <c r="W118" s="386"/>
      <c r="X118" s="386"/>
      <c r="Y118" s="386"/>
      <c r="Z118" s="386"/>
      <c r="AA118" s="386"/>
      <c r="AB118" s="386"/>
      <c r="AC118" s="386"/>
      <c r="AD118" s="386"/>
      <c r="AE118" s="386"/>
      <c r="AF118" s="386"/>
      <c r="AG118" s="386"/>
      <c r="AH118" s="386"/>
      <c r="AI118" s="386">
        <v>1</v>
      </c>
      <c r="AJ118" s="386">
        <v>500000</v>
      </c>
      <c r="AK118" s="386">
        <v>250000</v>
      </c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>
        <v>3</v>
      </c>
      <c r="BN118" s="386">
        <v>845000</v>
      </c>
      <c r="BO118" s="386">
        <v>475000</v>
      </c>
    </row>
    <row r="119" spans="1:67" s="387" customFormat="1" ht="10.5">
      <c r="A119" s="385" t="s">
        <v>698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>
        <v>1</v>
      </c>
      <c r="U119" s="386">
        <v>100000</v>
      </c>
      <c r="V119" s="386">
        <v>99000</v>
      </c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>
        <v>1</v>
      </c>
      <c r="AM119" s="386">
        <v>100000</v>
      </c>
      <c r="AN119" s="386">
        <v>100000</v>
      </c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>
        <v>2</v>
      </c>
      <c r="BN119" s="386">
        <v>200000</v>
      </c>
      <c r="BO119" s="386">
        <v>199000</v>
      </c>
    </row>
    <row r="120" spans="1:67" s="387" customFormat="1" ht="10.5">
      <c r="A120" s="385" t="s">
        <v>550</v>
      </c>
      <c r="B120" s="386"/>
      <c r="C120" s="386"/>
      <c r="D120" s="386"/>
      <c r="E120" s="386"/>
      <c r="F120" s="386"/>
      <c r="G120" s="386"/>
      <c r="H120" s="386">
        <v>1</v>
      </c>
      <c r="I120" s="386">
        <v>600000</v>
      </c>
      <c r="J120" s="386">
        <v>300000</v>
      </c>
      <c r="K120" s="386"/>
      <c r="L120" s="386"/>
      <c r="M120" s="386"/>
      <c r="N120" s="386"/>
      <c r="O120" s="386"/>
      <c r="P120" s="386"/>
      <c r="Q120" s="386"/>
      <c r="R120" s="386"/>
      <c r="S120" s="386"/>
      <c r="T120" s="386">
        <v>16</v>
      </c>
      <c r="U120" s="386">
        <v>4150000</v>
      </c>
      <c r="V120" s="386">
        <v>3467000</v>
      </c>
      <c r="W120" s="386"/>
      <c r="X120" s="386"/>
      <c r="Y120" s="386"/>
      <c r="Z120" s="386">
        <v>2</v>
      </c>
      <c r="AA120" s="386">
        <v>200000</v>
      </c>
      <c r="AB120" s="386">
        <v>200000</v>
      </c>
      <c r="AC120" s="386">
        <v>2</v>
      </c>
      <c r="AD120" s="386">
        <v>1000000</v>
      </c>
      <c r="AE120" s="386">
        <v>1000000</v>
      </c>
      <c r="AF120" s="386"/>
      <c r="AG120" s="386"/>
      <c r="AH120" s="386"/>
      <c r="AI120" s="386">
        <v>1</v>
      </c>
      <c r="AJ120" s="386">
        <v>100000</v>
      </c>
      <c r="AK120" s="386">
        <v>100000</v>
      </c>
      <c r="AL120" s="386">
        <v>5</v>
      </c>
      <c r="AM120" s="386">
        <v>1880000</v>
      </c>
      <c r="AN120" s="386">
        <v>1330000</v>
      </c>
      <c r="AO120" s="386">
        <v>2</v>
      </c>
      <c r="AP120" s="386">
        <v>750000</v>
      </c>
      <c r="AQ120" s="386">
        <v>750000</v>
      </c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  <c r="BB120" s="386"/>
      <c r="BC120" s="386"/>
      <c r="BD120" s="386"/>
      <c r="BE120" s="386"/>
      <c r="BF120" s="386"/>
      <c r="BG120" s="386"/>
      <c r="BH120" s="386"/>
      <c r="BI120" s="386"/>
      <c r="BJ120" s="386"/>
      <c r="BK120" s="386"/>
      <c r="BL120" s="386"/>
      <c r="BM120" s="386">
        <v>29</v>
      </c>
      <c r="BN120" s="386">
        <v>8680000</v>
      </c>
      <c r="BO120" s="386">
        <v>7147000</v>
      </c>
    </row>
    <row r="121" spans="1:67" s="387" customFormat="1" ht="10.5">
      <c r="A121" s="385" t="s">
        <v>428</v>
      </c>
      <c r="B121" s="386">
        <v>27</v>
      </c>
      <c r="C121" s="386">
        <v>14420000</v>
      </c>
      <c r="D121" s="386">
        <v>10830000</v>
      </c>
      <c r="E121" s="386">
        <v>11</v>
      </c>
      <c r="F121" s="386">
        <v>11500000</v>
      </c>
      <c r="G121" s="386">
        <v>9715000</v>
      </c>
      <c r="H121" s="386">
        <v>435</v>
      </c>
      <c r="I121" s="386">
        <v>343585000</v>
      </c>
      <c r="J121" s="386">
        <v>250086284</v>
      </c>
      <c r="K121" s="386">
        <v>12</v>
      </c>
      <c r="L121" s="386">
        <v>14600000</v>
      </c>
      <c r="M121" s="386">
        <v>4444500</v>
      </c>
      <c r="N121" s="386">
        <v>9</v>
      </c>
      <c r="O121" s="386">
        <v>2690000</v>
      </c>
      <c r="P121" s="386">
        <v>2420500</v>
      </c>
      <c r="Q121" s="386">
        <v>183</v>
      </c>
      <c r="R121" s="386">
        <v>322825000</v>
      </c>
      <c r="S121" s="386">
        <v>143975200</v>
      </c>
      <c r="T121" s="386">
        <v>1319</v>
      </c>
      <c r="U121" s="386">
        <v>698382000</v>
      </c>
      <c r="V121" s="386">
        <v>535670750</v>
      </c>
      <c r="W121" s="386">
        <v>119</v>
      </c>
      <c r="X121" s="386">
        <v>77810000</v>
      </c>
      <c r="Y121" s="386">
        <v>63604500</v>
      </c>
      <c r="Z121" s="386">
        <v>187</v>
      </c>
      <c r="AA121" s="386">
        <v>70460000</v>
      </c>
      <c r="AB121" s="386">
        <v>50201200</v>
      </c>
      <c r="AC121" s="386">
        <v>145</v>
      </c>
      <c r="AD121" s="386">
        <v>57787000</v>
      </c>
      <c r="AE121" s="386">
        <v>39118650</v>
      </c>
      <c r="AF121" s="386">
        <v>9</v>
      </c>
      <c r="AG121" s="386">
        <v>5210000</v>
      </c>
      <c r="AH121" s="386">
        <v>3300000</v>
      </c>
      <c r="AI121" s="386">
        <v>198</v>
      </c>
      <c r="AJ121" s="386">
        <v>92432000</v>
      </c>
      <c r="AK121" s="386">
        <v>74377000</v>
      </c>
      <c r="AL121" s="386">
        <v>222</v>
      </c>
      <c r="AM121" s="386">
        <v>66180000</v>
      </c>
      <c r="AN121" s="386">
        <v>97315818</v>
      </c>
      <c r="AO121" s="386">
        <v>210</v>
      </c>
      <c r="AP121" s="386">
        <v>150520000</v>
      </c>
      <c r="AQ121" s="386">
        <v>100372325</v>
      </c>
      <c r="AR121" s="386">
        <v>2</v>
      </c>
      <c r="AS121" s="386">
        <v>110000</v>
      </c>
      <c r="AT121" s="386">
        <v>60000</v>
      </c>
      <c r="AU121" s="386">
        <v>48</v>
      </c>
      <c r="AV121" s="386">
        <v>11850000</v>
      </c>
      <c r="AW121" s="386">
        <v>8991000</v>
      </c>
      <c r="AX121" s="386">
        <v>50</v>
      </c>
      <c r="AY121" s="386">
        <v>15095000</v>
      </c>
      <c r="AZ121" s="386">
        <v>6694000</v>
      </c>
      <c r="BA121" s="386">
        <v>11</v>
      </c>
      <c r="BB121" s="386">
        <v>3030000</v>
      </c>
      <c r="BC121" s="386">
        <v>2523300</v>
      </c>
      <c r="BD121" s="386">
        <v>73</v>
      </c>
      <c r="BE121" s="386">
        <v>21712000</v>
      </c>
      <c r="BF121" s="386">
        <v>17754400</v>
      </c>
      <c r="BG121" s="386">
        <v>1</v>
      </c>
      <c r="BH121" s="386">
        <v>1000000</v>
      </c>
      <c r="BI121" s="386">
        <v>1000000</v>
      </c>
      <c r="BJ121" s="386"/>
      <c r="BK121" s="386"/>
      <c r="BL121" s="386"/>
      <c r="BM121" s="386">
        <v>3271</v>
      </c>
      <c r="BN121" s="386">
        <v>1981198000</v>
      </c>
      <c r="BO121" s="386">
        <v>1422454427</v>
      </c>
    </row>
    <row r="122" spans="1:67" s="387" customFormat="1" ht="10.5">
      <c r="A122" s="385" t="s">
        <v>551</v>
      </c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>
        <v>1</v>
      </c>
      <c r="R122" s="386">
        <v>200000</v>
      </c>
      <c r="S122" s="386">
        <v>200000</v>
      </c>
      <c r="T122" s="386">
        <v>10</v>
      </c>
      <c r="U122" s="386">
        <v>3210000</v>
      </c>
      <c r="V122" s="386">
        <v>3087500</v>
      </c>
      <c r="W122" s="386">
        <v>3</v>
      </c>
      <c r="X122" s="386">
        <v>550000</v>
      </c>
      <c r="Y122" s="386">
        <v>550000</v>
      </c>
      <c r="Z122" s="386">
        <v>3</v>
      </c>
      <c r="AA122" s="386">
        <v>300000</v>
      </c>
      <c r="AB122" s="386">
        <v>200000</v>
      </c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>
        <v>1</v>
      </c>
      <c r="AM122" s="386">
        <v>500000</v>
      </c>
      <c r="AN122" s="386">
        <v>500000</v>
      </c>
      <c r="AO122" s="386"/>
      <c r="AP122" s="386"/>
      <c r="AQ122" s="386"/>
      <c r="AR122" s="386"/>
      <c r="AS122" s="386"/>
      <c r="AT122" s="386"/>
      <c r="AU122" s="386">
        <v>1</v>
      </c>
      <c r="AV122" s="386">
        <v>200000</v>
      </c>
      <c r="AW122" s="386">
        <v>100000</v>
      </c>
      <c r="AX122" s="386"/>
      <c r="AY122" s="386"/>
      <c r="AZ122" s="386"/>
      <c r="BA122" s="386"/>
      <c r="BB122" s="386"/>
      <c r="BC122" s="386"/>
      <c r="BD122" s="386">
        <v>1</v>
      </c>
      <c r="BE122" s="386">
        <v>250000</v>
      </c>
      <c r="BF122" s="386">
        <v>250000</v>
      </c>
      <c r="BG122" s="386"/>
      <c r="BH122" s="386"/>
      <c r="BI122" s="386"/>
      <c r="BJ122" s="386"/>
      <c r="BK122" s="386"/>
      <c r="BL122" s="386"/>
      <c r="BM122" s="386">
        <v>20</v>
      </c>
      <c r="BN122" s="386">
        <v>5210000</v>
      </c>
      <c r="BO122" s="386">
        <v>4887500</v>
      </c>
    </row>
    <row r="123" spans="1:67" s="387" customFormat="1" ht="10.5">
      <c r="A123" s="385" t="s">
        <v>699</v>
      </c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>
        <v>2</v>
      </c>
      <c r="U123" s="386">
        <v>170000</v>
      </c>
      <c r="V123" s="386">
        <v>95000</v>
      </c>
      <c r="W123" s="386"/>
      <c r="X123" s="386"/>
      <c r="Y123" s="386"/>
      <c r="Z123" s="386"/>
      <c r="AA123" s="386"/>
      <c r="AB123" s="386"/>
      <c r="AC123" s="386">
        <v>1</v>
      </c>
      <c r="AD123" s="386">
        <v>100000</v>
      </c>
      <c r="AE123" s="386">
        <v>100000</v>
      </c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>
        <v>3</v>
      </c>
      <c r="BN123" s="386">
        <v>270000</v>
      </c>
      <c r="BO123" s="386">
        <v>195000</v>
      </c>
    </row>
    <row r="124" spans="1:67" s="387" customFormat="1" ht="10.5">
      <c r="A124" s="385" t="s">
        <v>552</v>
      </c>
      <c r="B124" s="386"/>
      <c r="C124" s="386"/>
      <c r="D124" s="386"/>
      <c r="E124" s="386"/>
      <c r="F124" s="386"/>
      <c r="G124" s="386"/>
      <c r="H124" s="386">
        <v>6</v>
      </c>
      <c r="I124" s="386">
        <v>3210000</v>
      </c>
      <c r="J124" s="386">
        <v>1310000</v>
      </c>
      <c r="K124" s="386"/>
      <c r="L124" s="386"/>
      <c r="M124" s="386"/>
      <c r="N124" s="386"/>
      <c r="O124" s="386"/>
      <c r="P124" s="386"/>
      <c r="Q124" s="386">
        <v>1</v>
      </c>
      <c r="R124" s="386">
        <v>10000</v>
      </c>
      <c r="S124" s="386">
        <v>10000</v>
      </c>
      <c r="T124" s="386">
        <v>20</v>
      </c>
      <c r="U124" s="386">
        <v>1907000</v>
      </c>
      <c r="V124" s="386">
        <v>1659000</v>
      </c>
      <c r="W124" s="386">
        <v>7</v>
      </c>
      <c r="X124" s="386">
        <v>800000</v>
      </c>
      <c r="Y124" s="386">
        <v>596000</v>
      </c>
      <c r="Z124" s="386">
        <v>1</v>
      </c>
      <c r="AA124" s="386">
        <v>100000</v>
      </c>
      <c r="AB124" s="386">
        <v>50000</v>
      </c>
      <c r="AC124" s="386">
        <v>2</v>
      </c>
      <c r="AD124" s="386">
        <v>2010000</v>
      </c>
      <c r="AE124" s="386">
        <v>2010000</v>
      </c>
      <c r="AF124" s="386"/>
      <c r="AG124" s="386"/>
      <c r="AH124" s="386"/>
      <c r="AI124" s="386">
        <v>2</v>
      </c>
      <c r="AJ124" s="386">
        <v>1000000</v>
      </c>
      <c r="AK124" s="386">
        <v>1100000</v>
      </c>
      <c r="AL124" s="386">
        <v>5</v>
      </c>
      <c r="AM124" s="386">
        <v>220000</v>
      </c>
      <c r="AN124" s="386">
        <v>164900</v>
      </c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>
        <v>1</v>
      </c>
      <c r="AY124" s="386">
        <v>100000</v>
      </c>
      <c r="AZ124" s="386">
        <v>90000</v>
      </c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>
        <v>45</v>
      </c>
      <c r="BN124" s="386">
        <v>9357000</v>
      </c>
      <c r="BO124" s="386">
        <v>6989900</v>
      </c>
    </row>
    <row r="125" spans="1:67" s="387" customFormat="1" ht="10.5">
      <c r="A125" s="385" t="s">
        <v>612</v>
      </c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>
        <v>6</v>
      </c>
      <c r="U125" s="386">
        <v>2820000</v>
      </c>
      <c r="V125" s="386">
        <v>2806000</v>
      </c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>
        <v>3</v>
      </c>
      <c r="AP125" s="386">
        <v>860000</v>
      </c>
      <c r="AQ125" s="386">
        <v>852000</v>
      </c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>
        <v>9</v>
      </c>
      <c r="BN125" s="386">
        <v>3680000</v>
      </c>
      <c r="BO125" s="386">
        <v>3658000</v>
      </c>
    </row>
    <row r="126" spans="1:67" s="387" customFormat="1" ht="10.5">
      <c r="A126" s="385" t="s">
        <v>553</v>
      </c>
      <c r="B126" s="386">
        <v>2</v>
      </c>
      <c r="C126" s="386">
        <v>400000</v>
      </c>
      <c r="D126" s="386">
        <v>400000</v>
      </c>
      <c r="E126" s="386"/>
      <c r="F126" s="386"/>
      <c r="G126" s="386"/>
      <c r="H126" s="386">
        <v>6</v>
      </c>
      <c r="I126" s="386">
        <v>2900000</v>
      </c>
      <c r="J126" s="386">
        <v>1714000</v>
      </c>
      <c r="K126" s="386"/>
      <c r="L126" s="386"/>
      <c r="M126" s="386"/>
      <c r="N126" s="386"/>
      <c r="O126" s="386"/>
      <c r="P126" s="386"/>
      <c r="Q126" s="386">
        <v>2</v>
      </c>
      <c r="R126" s="386">
        <v>1400000</v>
      </c>
      <c r="S126" s="386">
        <v>690000</v>
      </c>
      <c r="T126" s="386">
        <v>47</v>
      </c>
      <c r="U126" s="386">
        <v>26460000</v>
      </c>
      <c r="V126" s="386">
        <v>16845000</v>
      </c>
      <c r="W126" s="386">
        <v>5</v>
      </c>
      <c r="X126" s="386">
        <v>760000</v>
      </c>
      <c r="Y126" s="386">
        <v>755000</v>
      </c>
      <c r="Z126" s="386">
        <v>8</v>
      </c>
      <c r="AA126" s="386">
        <v>4480000</v>
      </c>
      <c r="AB126" s="386">
        <v>3605000</v>
      </c>
      <c r="AC126" s="386">
        <v>9</v>
      </c>
      <c r="AD126" s="386">
        <v>4650000</v>
      </c>
      <c r="AE126" s="386">
        <v>3205000</v>
      </c>
      <c r="AF126" s="386">
        <v>1</v>
      </c>
      <c r="AG126" s="386">
        <v>1000000</v>
      </c>
      <c r="AH126" s="386">
        <v>500000</v>
      </c>
      <c r="AI126" s="386">
        <v>4</v>
      </c>
      <c r="AJ126" s="386">
        <v>2050000</v>
      </c>
      <c r="AK126" s="386">
        <v>1330000</v>
      </c>
      <c r="AL126" s="386">
        <v>9</v>
      </c>
      <c r="AM126" s="386">
        <v>2150000</v>
      </c>
      <c r="AN126" s="386">
        <v>1575000</v>
      </c>
      <c r="AO126" s="386">
        <v>14</v>
      </c>
      <c r="AP126" s="386">
        <v>4840000</v>
      </c>
      <c r="AQ126" s="386">
        <v>4073000</v>
      </c>
      <c r="AR126" s="386"/>
      <c r="AS126" s="386"/>
      <c r="AT126" s="386"/>
      <c r="AU126" s="386">
        <v>2</v>
      </c>
      <c r="AV126" s="386">
        <v>110000</v>
      </c>
      <c r="AW126" s="386">
        <v>110000</v>
      </c>
      <c r="AX126" s="386">
        <v>2</v>
      </c>
      <c r="AY126" s="386">
        <v>5300000</v>
      </c>
      <c r="AZ126" s="386">
        <v>2800000</v>
      </c>
      <c r="BA126" s="386"/>
      <c r="BB126" s="386"/>
      <c r="BC126" s="386"/>
      <c r="BD126" s="386">
        <v>2</v>
      </c>
      <c r="BE126" s="386">
        <v>1200000</v>
      </c>
      <c r="BF126" s="386">
        <v>600000</v>
      </c>
      <c r="BG126" s="386"/>
      <c r="BH126" s="386"/>
      <c r="BI126" s="386"/>
      <c r="BJ126" s="386"/>
      <c r="BK126" s="386"/>
      <c r="BL126" s="386"/>
      <c r="BM126" s="386">
        <v>113</v>
      </c>
      <c r="BN126" s="386">
        <v>57700000</v>
      </c>
      <c r="BO126" s="386">
        <v>38202000</v>
      </c>
    </row>
    <row r="127" spans="1:67" s="387" customFormat="1" ht="10.5">
      <c r="A127" s="385" t="s">
        <v>613</v>
      </c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>
        <v>2</v>
      </c>
      <c r="U127" s="386">
        <v>200000</v>
      </c>
      <c r="V127" s="386">
        <v>100000</v>
      </c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>
        <v>2</v>
      </c>
      <c r="BN127" s="386">
        <v>200000</v>
      </c>
      <c r="BO127" s="386">
        <v>100000</v>
      </c>
    </row>
    <row r="128" spans="1:67" s="387" customFormat="1" ht="10.5">
      <c r="A128" s="385" t="s">
        <v>554</v>
      </c>
      <c r="B128" s="386"/>
      <c r="C128" s="386"/>
      <c r="D128" s="386"/>
      <c r="E128" s="386"/>
      <c r="F128" s="386"/>
      <c r="G128" s="386"/>
      <c r="H128" s="386">
        <v>2</v>
      </c>
      <c r="I128" s="386">
        <v>800000</v>
      </c>
      <c r="J128" s="386">
        <v>695000</v>
      </c>
      <c r="K128" s="386"/>
      <c r="L128" s="386"/>
      <c r="M128" s="386"/>
      <c r="N128" s="386"/>
      <c r="O128" s="386"/>
      <c r="P128" s="386"/>
      <c r="Q128" s="386"/>
      <c r="R128" s="386"/>
      <c r="S128" s="386"/>
      <c r="T128" s="386">
        <v>5</v>
      </c>
      <c r="U128" s="386">
        <v>915000</v>
      </c>
      <c r="V128" s="386">
        <v>565000</v>
      </c>
      <c r="W128" s="386">
        <v>2</v>
      </c>
      <c r="X128" s="386">
        <v>250000</v>
      </c>
      <c r="Y128" s="386">
        <v>250000</v>
      </c>
      <c r="Z128" s="386">
        <v>2</v>
      </c>
      <c r="AA128" s="386">
        <v>400000</v>
      </c>
      <c r="AB128" s="386">
        <v>80000</v>
      </c>
      <c r="AC128" s="386"/>
      <c r="AD128" s="386"/>
      <c r="AE128" s="386"/>
      <c r="AF128" s="386"/>
      <c r="AG128" s="386"/>
      <c r="AH128" s="386"/>
      <c r="AI128" s="386">
        <v>2</v>
      </c>
      <c r="AJ128" s="386">
        <v>900000</v>
      </c>
      <c r="AK128" s="386">
        <v>400000</v>
      </c>
      <c r="AL128" s="386">
        <v>4</v>
      </c>
      <c r="AM128" s="386">
        <v>1100000</v>
      </c>
      <c r="AN128" s="386">
        <v>1100000</v>
      </c>
      <c r="AO128" s="386">
        <v>2</v>
      </c>
      <c r="AP128" s="386">
        <v>1600000</v>
      </c>
      <c r="AQ128" s="386">
        <v>720000</v>
      </c>
      <c r="AR128" s="386"/>
      <c r="AS128" s="386"/>
      <c r="AT128" s="386"/>
      <c r="AU128" s="386"/>
      <c r="AV128" s="386"/>
      <c r="AW128" s="386"/>
      <c r="AX128" s="386">
        <v>1</v>
      </c>
      <c r="AY128" s="386">
        <v>100000</v>
      </c>
      <c r="AZ128" s="386">
        <v>50000</v>
      </c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>
        <v>20</v>
      </c>
      <c r="BN128" s="386">
        <v>6065000</v>
      </c>
      <c r="BO128" s="386">
        <v>3860000</v>
      </c>
    </row>
    <row r="129" spans="1:67" s="387" customFormat="1" ht="10.5">
      <c r="A129" s="385" t="s">
        <v>749</v>
      </c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>
        <v>1</v>
      </c>
      <c r="U129" s="386">
        <v>5000000</v>
      </c>
      <c r="V129" s="386">
        <v>5000000</v>
      </c>
      <c r="W129" s="386"/>
      <c r="X129" s="386"/>
      <c r="Y129" s="386"/>
      <c r="Z129" s="386"/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86"/>
      <c r="BE129" s="386"/>
      <c r="BF129" s="386"/>
      <c r="BG129" s="386"/>
      <c r="BH129" s="386"/>
      <c r="BI129" s="386"/>
      <c r="BJ129" s="386"/>
      <c r="BK129" s="386"/>
      <c r="BL129" s="386"/>
      <c r="BM129" s="386">
        <v>1</v>
      </c>
      <c r="BN129" s="386">
        <v>5000000</v>
      </c>
      <c r="BO129" s="386">
        <v>5000000</v>
      </c>
    </row>
    <row r="130" spans="1:67" s="387" customFormat="1" ht="10.5">
      <c r="A130" s="385" t="s">
        <v>841</v>
      </c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>
        <v>1</v>
      </c>
      <c r="U130" s="386">
        <v>100000</v>
      </c>
      <c r="V130" s="386">
        <v>100000</v>
      </c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>
        <v>1</v>
      </c>
      <c r="BN130" s="386">
        <v>100000</v>
      </c>
      <c r="BO130" s="386">
        <v>100000</v>
      </c>
    </row>
    <row r="131" spans="1:67" s="387" customFormat="1" ht="10.5">
      <c r="A131" s="385" t="s">
        <v>555</v>
      </c>
      <c r="B131" s="386"/>
      <c r="C131" s="386"/>
      <c r="D131" s="386"/>
      <c r="E131" s="386"/>
      <c r="F131" s="386"/>
      <c r="G131" s="386"/>
      <c r="H131" s="386">
        <v>1</v>
      </c>
      <c r="I131" s="386">
        <v>50000</v>
      </c>
      <c r="J131" s="386">
        <v>50000</v>
      </c>
      <c r="K131" s="386"/>
      <c r="L131" s="386"/>
      <c r="M131" s="386"/>
      <c r="N131" s="386"/>
      <c r="O131" s="386"/>
      <c r="P131" s="386"/>
      <c r="Q131" s="386"/>
      <c r="R131" s="386"/>
      <c r="S131" s="386"/>
      <c r="T131" s="386">
        <v>5</v>
      </c>
      <c r="U131" s="386">
        <v>1130000</v>
      </c>
      <c r="V131" s="386">
        <v>569900</v>
      </c>
      <c r="W131" s="386">
        <v>2</v>
      </c>
      <c r="X131" s="386">
        <v>530000</v>
      </c>
      <c r="Y131" s="386">
        <v>530000</v>
      </c>
      <c r="Z131" s="386">
        <v>1</v>
      </c>
      <c r="AA131" s="386">
        <v>1000000</v>
      </c>
      <c r="AB131" s="386">
        <v>300000</v>
      </c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>
        <v>1</v>
      </c>
      <c r="AM131" s="386">
        <v>500000</v>
      </c>
      <c r="AN131" s="386">
        <v>500000</v>
      </c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>
        <v>10</v>
      </c>
      <c r="BN131" s="386">
        <v>3210000</v>
      </c>
      <c r="BO131" s="386">
        <v>1949900</v>
      </c>
    </row>
    <row r="132" spans="1:67" s="387" customFormat="1" ht="10.5">
      <c r="A132" s="385" t="s">
        <v>700</v>
      </c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>
        <v>2</v>
      </c>
      <c r="U132" s="386">
        <v>600000</v>
      </c>
      <c r="V132" s="386">
        <v>550000</v>
      </c>
      <c r="W132" s="386">
        <v>1</v>
      </c>
      <c r="X132" s="386">
        <v>400000</v>
      </c>
      <c r="Y132" s="386">
        <v>400000</v>
      </c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>
        <v>1</v>
      </c>
      <c r="AV132" s="386">
        <v>50000</v>
      </c>
      <c r="AW132" s="386">
        <v>49000</v>
      </c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6"/>
      <c r="BJ132" s="386"/>
      <c r="BK132" s="386"/>
      <c r="BL132" s="386"/>
      <c r="BM132" s="386">
        <v>4</v>
      </c>
      <c r="BN132" s="386">
        <v>1050000</v>
      </c>
      <c r="BO132" s="386">
        <v>999000</v>
      </c>
    </row>
    <row r="133" spans="1:67" s="387" customFormat="1" ht="10.5">
      <c r="A133" s="385" t="s">
        <v>842</v>
      </c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  <c r="R133" s="386"/>
      <c r="S133" s="386"/>
      <c r="T133" s="386"/>
      <c r="U133" s="386"/>
      <c r="V133" s="386"/>
      <c r="W133" s="386"/>
      <c r="X133" s="386"/>
      <c r="Y133" s="386"/>
      <c r="Z133" s="386"/>
      <c r="AA133" s="386"/>
      <c r="AB133" s="386"/>
      <c r="AC133" s="386"/>
      <c r="AD133" s="386"/>
      <c r="AE133" s="386"/>
      <c r="AF133" s="386"/>
      <c r="AG133" s="386"/>
      <c r="AH133" s="386"/>
      <c r="AI133" s="386">
        <v>1</v>
      </c>
      <c r="AJ133" s="386">
        <v>400000</v>
      </c>
      <c r="AK133" s="386">
        <v>400000</v>
      </c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  <c r="AZ133" s="386"/>
      <c r="BA133" s="386"/>
      <c r="BB133" s="386"/>
      <c r="BC133" s="386"/>
      <c r="BD133" s="386"/>
      <c r="BE133" s="386"/>
      <c r="BF133" s="386"/>
      <c r="BG133" s="386"/>
      <c r="BH133" s="386"/>
      <c r="BI133" s="386"/>
      <c r="BJ133" s="386"/>
      <c r="BK133" s="386"/>
      <c r="BL133" s="386"/>
      <c r="BM133" s="386">
        <v>1</v>
      </c>
      <c r="BN133" s="386">
        <v>400000</v>
      </c>
      <c r="BO133" s="386">
        <v>400000</v>
      </c>
    </row>
    <row r="134" spans="1:67" s="387" customFormat="1" ht="10.5">
      <c r="A134" s="385" t="s">
        <v>774</v>
      </c>
      <c r="B134" s="386"/>
      <c r="C134" s="386"/>
      <c r="D134" s="386"/>
      <c r="E134" s="386"/>
      <c r="F134" s="386"/>
      <c r="G134" s="386"/>
      <c r="H134" s="386">
        <v>1</v>
      </c>
      <c r="I134" s="386">
        <v>500000</v>
      </c>
      <c r="J134" s="386">
        <v>500000</v>
      </c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  <c r="W134" s="386"/>
      <c r="X134" s="386"/>
      <c r="Y134" s="386"/>
      <c r="Z134" s="386"/>
      <c r="AA134" s="386"/>
      <c r="AB134" s="386"/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  <c r="AZ134" s="386"/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>
        <v>1</v>
      </c>
      <c r="BN134" s="386">
        <v>500000</v>
      </c>
      <c r="BO134" s="386">
        <v>500000</v>
      </c>
    </row>
    <row r="135" spans="1:67" s="431" customFormat="1" ht="13.5" customHeight="1">
      <c r="A135" s="429" t="s">
        <v>219</v>
      </c>
      <c r="B135" s="430">
        <v>44</v>
      </c>
      <c r="C135" s="430">
        <v>33270000</v>
      </c>
      <c r="D135" s="430">
        <v>28454000</v>
      </c>
      <c r="E135" s="430">
        <v>21</v>
      </c>
      <c r="F135" s="430">
        <v>15430000</v>
      </c>
      <c r="G135" s="430">
        <v>11865000</v>
      </c>
      <c r="H135" s="430">
        <v>658</v>
      </c>
      <c r="I135" s="430">
        <v>635420000</v>
      </c>
      <c r="J135" s="430">
        <v>461732717</v>
      </c>
      <c r="K135" s="430">
        <v>21</v>
      </c>
      <c r="L135" s="430">
        <v>52310000</v>
      </c>
      <c r="M135" s="430">
        <v>40678500</v>
      </c>
      <c r="N135" s="430">
        <v>12</v>
      </c>
      <c r="O135" s="430">
        <v>3760000</v>
      </c>
      <c r="P135" s="430">
        <v>2728000</v>
      </c>
      <c r="Q135" s="430">
        <v>298</v>
      </c>
      <c r="R135" s="430">
        <v>498899000</v>
      </c>
      <c r="S135" s="430">
        <v>295279300</v>
      </c>
      <c r="T135" s="430">
        <v>2720</v>
      </c>
      <c r="U135" s="430">
        <v>1426863500</v>
      </c>
      <c r="V135" s="430">
        <v>1062225367</v>
      </c>
      <c r="W135" s="430">
        <v>265</v>
      </c>
      <c r="X135" s="430">
        <v>132405145</v>
      </c>
      <c r="Y135" s="430">
        <v>103812145</v>
      </c>
      <c r="Z135" s="430">
        <v>336</v>
      </c>
      <c r="AA135" s="430">
        <v>115295000</v>
      </c>
      <c r="AB135" s="430">
        <v>82413075</v>
      </c>
      <c r="AC135" s="430">
        <v>371</v>
      </c>
      <c r="AD135" s="430">
        <v>164759900</v>
      </c>
      <c r="AE135" s="430">
        <v>117634495</v>
      </c>
      <c r="AF135" s="430">
        <v>26</v>
      </c>
      <c r="AG135" s="430">
        <v>34380000</v>
      </c>
      <c r="AH135" s="430">
        <v>26967925</v>
      </c>
      <c r="AI135" s="430">
        <v>418</v>
      </c>
      <c r="AJ135" s="430" t="s">
        <v>846</v>
      </c>
      <c r="AK135" s="430" t="s">
        <v>847</v>
      </c>
      <c r="AL135" s="430">
        <v>496</v>
      </c>
      <c r="AM135" s="430">
        <v>171132000</v>
      </c>
      <c r="AN135" s="430">
        <v>184239112</v>
      </c>
      <c r="AO135" s="430">
        <v>397</v>
      </c>
      <c r="AP135" s="430">
        <v>289995000</v>
      </c>
      <c r="AQ135" s="430">
        <v>179062700</v>
      </c>
      <c r="AR135" s="430">
        <v>2</v>
      </c>
      <c r="AS135" s="430">
        <v>110000</v>
      </c>
      <c r="AT135" s="430">
        <v>60000</v>
      </c>
      <c r="AU135" s="430">
        <v>83</v>
      </c>
      <c r="AV135" s="430">
        <v>19060500</v>
      </c>
      <c r="AW135" s="430">
        <v>14529000</v>
      </c>
      <c r="AX135" s="430">
        <v>82</v>
      </c>
      <c r="AY135" s="430">
        <v>185185000</v>
      </c>
      <c r="AZ135" s="430">
        <v>97166000</v>
      </c>
      <c r="BA135" s="430">
        <v>23</v>
      </c>
      <c r="BB135" s="430">
        <v>6140000</v>
      </c>
      <c r="BC135" s="430">
        <v>5240800</v>
      </c>
      <c r="BD135" s="430">
        <v>112</v>
      </c>
      <c r="BE135" s="430">
        <v>32032000</v>
      </c>
      <c r="BF135" s="430">
        <v>25487400</v>
      </c>
      <c r="BG135" s="430">
        <v>1</v>
      </c>
      <c r="BH135" s="430">
        <v>1000000</v>
      </c>
      <c r="BI135" s="430">
        <v>1000000</v>
      </c>
      <c r="BJ135" s="430">
        <v>0</v>
      </c>
      <c r="BK135" s="430">
        <v>0</v>
      </c>
      <c r="BL135" s="430">
        <v>0</v>
      </c>
      <c r="BM135" s="430">
        <v>6386</v>
      </c>
      <c r="BN135" s="430">
        <v>4070201302</v>
      </c>
      <c r="BO135" s="430">
        <v>2954943793</v>
      </c>
    </row>
    <row r="136" spans="1:67" ht="15">
      <c r="A136" s="387" t="s">
        <v>572</v>
      </c>
      <c r="BO136" s="427"/>
    </row>
    <row r="137" ht="15">
      <c r="A137" s="387" t="s">
        <v>558</v>
      </c>
    </row>
    <row r="138" ht="15">
      <c r="A138" s="387" t="s">
        <v>562</v>
      </c>
    </row>
    <row r="139" ht="15">
      <c r="A139" s="383"/>
    </row>
    <row r="140" ht="15">
      <c r="A140" s="383"/>
    </row>
    <row r="141" ht="15">
      <c r="A141" s="383"/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27.05.2022&amp;CTÜRKİYE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7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5" bestFit="1" customWidth="1"/>
    <col min="2" max="2" width="4.140625" style="396" bestFit="1" customWidth="1"/>
    <col min="3" max="3" width="8.7109375" style="396" bestFit="1" customWidth="1"/>
    <col min="4" max="4" width="7.7109375" style="396" bestFit="1" customWidth="1"/>
    <col min="5" max="5" width="4.421875" style="396" bestFit="1" customWidth="1"/>
    <col min="6" max="7" width="7.28125" style="396" bestFit="1" customWidth="1"/>
    <col min="8" max="8" width="4.140625" style="396" bestFit="1" customWidth="1"/>
    <col min="9" max="10" width="8.7109375" style="396" bestFit="1" customWidth="1"/>
    <col min="11" max="11" width="4.140625" style="396" bestFit="1" customWidth="1"/>
    <col min="12" max="13" width="7.28125" style="396" bestFit="1" customWidth="1"/>
    <col min="14" max="14" width="4.140625" style="396" bestFit="1" customWidth="1"/>
    <col min="15" max="15" width="8.7109375" style="396" bestFit="1" customWidth="1"/>
    <col min="16" max="16" width="7.28125" style="396" bestFit="1" customWidth="1"/>
    <col min="17" max="17" width="4.140625" style="396" bestFit="1" customWidth="1"/>
    <col min="18" max="19" width="9.7109375" style="396" bestFit="1" customWidth="1"/>
    <col min="20" max="20" width="4.28125" style="396" bestFit="1" customWidth="1"/>
    <col min="21" max="22" width="8.7109375" style="396" bestFit="1" customWidth="1"/>
    <col min="23" max="23" width="6.57421875" style="396" customWidth="1"/>
    <col min="24" max="24" width="8.421875" style="396" customWidth="1"/>
    <col min="25" max="25" width="8.28125" style="396" customWidth="1"/>
    <col min="26" max="26" width="4.28125" style="396" bestFit="1" customWidth="1"/>
    <col min="27" max="27" width="8.28125" style="396" bestFit="1" customWidth="1"/>
    <col min="28" max="28" width="7.7109375" style="396" bestFit="1" customWidth="1"/>
    <col min="29" max="29" width="4.140625" style="396" bestFit="1" customWidth="1"/>
    <col min="30" max="30" width="9.00390625" style="396" customWidth="1"/>
    <col min="31" max="31" width="8.28125" style="396" customWidth="1"/>
    <col min="32" max="32" width="4.140625" style="396" bestFit="1" customWidth="1"/>
    <col min="33" max="33" width="9.57421875" style="396" customWidth="1"/>
    <col min="34" max="34" width="8.7109375" style="396" bestFit="1" customWidth="1"/>
    <col min="35" max="35" width="4.140625" style="396" bestFit="1" customWidth="1"/>
    <col min="36" max="37" width="8.7109375" style="396" bestFit="1" customWidth="1"/>
    <col min="38" max="38" width="4.140625" style="396" bestFit="1" customWidth="1"/>
    <col min="39" max="39" width="7.28125" style="396" bestFit="1" customWidth="1"/>
    <col min="40" max="40" width="6.8515625" style="396" bestFit="1" customWidth="1"/>
    <col min="41" max="41" width="4.140625" style="396" bestFit="1" customWidth="1"/>
    <col min="42" max="42" width="8.7109375" style="396" bestFit="1" customWidth="1"/>
    <col min="43" max="43" width="7.28125" style="396" bestFit="1" customWidth="1"/>
    <col min="44" max="44" width="4.140625" style="396" bestFit="1" customWidth="1"/>
    <col min="45" max="46" width="7.28125" style="396" bestFit="1" customWidth="1"/>
    <col min="47" max="47" width="4.140625" style="396" bestFit="1" customWidth="1"/>
    <col min="48" max="49" width="9.7109375" style="396" bestFit="1" customWidth="1"/>
    <col min="50" max="50" width="4.28125" style="396" bestFit="1" customWidth="1"/>
    <col min="51" max="51" width="7.140625" style="396" bestFit="1" customWidth="1"/>
    <col min="52" max="52" width="6.8515625" style="396" bestFit="1" customWidth="1"/>
    <col min="53" max="53" width="4.140625" style="396" bestFit="1" customWidth="1"/>
    <col min="54" max="54" width="7.140625" style="396" bestFit="1" customWidth="1"/>
    <col min="55" max="55" width="6.8515625" style="396" bestFit="1" customWidth="1"/>
    <col min="56" max="56" width="4.28125" style="396" bestFit="1" customWidth="1"/>
    <col min="57" max="58" width="8.7109375" style="396" bestFit="1" customWidth="1"/>
    <col min="59" max="59" width="4.140625" style="396" bestFit="1" customWidth="1"/>
    <col min="60" max="61" width="8.7109375" style="396" bestFit="1" customWidth="1"/>
    <col min="62" max="62" width="4.140625" style="396" bestFit="1" customWidth="1"/>
    <col min="63" max="63" width="10.7109375" style="396" customWidth="1"/>
    <col min="64" max="64" width="8.7109375" style="396" bestFit="1" customWidth="1"/>
    <col min="65" max="65" width="4.28125" style="396" bestFit="1" customWidth="1"/>
    <col min="66" max="66" width="7.28125" style="396" bestFit="1" customWidth="1"/>
    <col min="67" max="67" width="7.7109375" style="396" customWidth="1"/>
    <col min="68" max="68" width="4.140625" style="396" bestFit="1" customWidth="1"/>
    <col min="69" max="70" width="8.7109375" style="396" bestFit="1" customWidth="1"/>
    <col min="71" max="71" width="4.28125" style="396" bestFit="1" customWidth="1"/>
    <col min="72" max="73" width="7.28125" style="396" bestFit="1" customWidth="1"/>
    <col min="74" max="74" width="4.28125" style="396" bestFit="1" customWidth="1"/>
    <col min="75" max="75" width="7.140625" style="396" bestFit="1" customWidth="1"/>
    <col min="76" max="76" width="6.8515625" style="396" bestFit="1" customWidth="1"/>
    <col min="77" max="77" width="4.140625" style="396" bestFit="1" customWidth="1"/>
    <col min="78" max="79" width="8.7109375" style="396" bestFit="1" customWidth="1"/>
    <col min="80" max="80" width="4.28125" style="396" bestFit="1" customWidth="1"/>
    <col min="81" max="81" width="10.57421875" style="396" bestFit="1" customWidth="1"/>
    <col min="82" max="82" width="9.7109375" style="396" bestFit="1" customWidth="1"/>
    <col min="83" max="83" width="4.28125" style="396" bestFit="1" customWidth="1"/>
    <col min="84" max="85" width="7.28125" style="396" bestFit="1" customWidth="1"/>
    <col min="86" max="86" width="4.140625" style="396" bestFit="1" customWidth="1"/>
    <col min="87" max="88" width="7.28125" style="396" bestFit="1" customWidth="1"/>
    <col min="89" max="89" width="4.140625" style="396" bestFit="1" customWidth="1"/>
    <col min="90" max="90" width="7.140625" style="396" bestFit="1" customWidth="1"/>
    <col min="91" max="91" width="7.57421875" style="396" bestFit="1" customWidth="1"/>
    <col min="92" max="92" width="4.140625" style="396" bestFit="1" customWidth="1"/>
    <col min="93" max="94" width="9.7109375" style="396" bestFit="1" customWidth="1"/>
    <col min="95" max="95" width="4.421875" style="396" bestFit="1" customWidth="1"/>
    <col min="96" max="96" width="8.7109375" style="396" bestFit="1" customWidth="1"/>
    <col min="97" max="97" width="7.57421875" style="396" bestFit="1" customWidth="1"/>
    <col min="98" max="98" width="4.421875" style="396" bestFit="1" customWidth="1"/>
    <col min="99" max="100" width="9.7109375" style="396" bestFit="1" customWidth="1"/>
    <col min="101" max="101" width="5.421875" style="396" bestFit="1" customWidth="1"/>
    <col min="102" max="103" width="10.57421875" style="396" bestFit="1" customWidth="1"/>
    <col min="104" max="104" width="4.421875" style="396" bestFit="1" customWidth="1"/>
    <col min="105" max="106" width="8.7109375" style="396" bestFit="1" customWidth="1"/>
    <col min="107" max="107" width="4.140625" style="396" bestFit="1" customWidth="1"/>
    <col min="108" max="108" width="7.140625" style="396" bestFit="1" customWidth="1"/>
    <col min="109" max="109" width="6.8515625" style="396" bestFit="1" customWidth="1"/>
    <col min="110" max="110" width="4.140625" style="396" bestFit="1" customWidth="1"/>
    <col min="111" max="111" width="7.140625" style="396" bestFit="1" customWidth="1"/>
    <col min="112" max="112" width="6.8515625" style="396" bestFit="1" customWidth="1"/>
    <col min="113" max="113" width="4.140625" style="396" bestFit="1" customWidth="1"/>
    <col min="114" max="115" width="8.7109375" style="396" bestFit="1" customWidth="1"/>
    <col min="116" max="116" width="4.140625" style="396" bestFit="1" customWidth="1"/>
    <col min="117" max="118" width="7.28125" style="396" bestFit="1" customWidth="1"/>
    <col min="119" max="119" width="4.140625" style="396" bestFit="1" customWidth="1"/>
    <col min="120" max="121" width="8.7109375" style="396" bestFit="1" customWidth="1"/>
    <col min="122" max="122" width="4.140625" style="396" bestFit="1" customWidth="1"/>
    <col min="123" max="123" width="11.140625" style="396" customWidth="1"/>
    <col min="124" max="124" width="9.7109375" style="396" bestFit="1" customWidth="1"/>
    <col min="125" max="125" width="4.140625" style="396" bestFit="1" customWidth="1"/>
    <col min="126" max="127" width="8.7109375" style="396" bestFit="1" customWidth="1"/>
    <col min="128" max="128" width="4.140625" style="396" bestFit="1" customWidth="1"/>
    <col min="129" max="129" width="8.7109375" style="396" customWidth="1"/>
    <col min="130" max="130" width="7.28125" style="396" bestFit="1" customWidth="1"/>
    <col min="131" max="131" width="4.140625" style="396" bestFit="1" customWidth="1"/>
    <col min="132" max="132" width="11.28125" style="396" customWidth="1"/>
    <col min="133" max="133" width="7.28125" style="396" bestFit="1" customWidth="1"/>
    <col min="134" max="134" width="4.28125" style="396" bestFit="1" customWidth="1"/>
    <col min="135" max="135" width="11.57421875" style="396" customWidth="1"/>
    <col min="136" max="136" width="9.00390625" style="396" customWidth="1"/>
    <col min="137" max="137" width="4.28125" style="396" bestFit="1" customWidth="1"/>
    <col min="138" max="139" width="8.7109375" style="396" bestFit="1" customWidth="1"/>
    <col min="140" max="140" width="4.140625" style="396" bestFit="1" customWidth="1"/>
    <col min="141" max="142" width="8.7109375" style="396" bestFit="1" customWidth="1"/>
    <col min="143" max="143" width="4.140625" style="396" bestFit="1" customWidth="1"/>
    <col min="144" max="145" width="8.7109375" style="396" bestFit="1" customWidth="1"/>
    <col min="146" max="146" width="4.140625" style="396" bestFit="1" customWidth="1"/>
    <col min="147" max="147" width="7.140625" style="396" bestFit="1" customWidth="1"/>
    <col min="148" max="148" width="6.8515625" style="396" bestFit="1" customWidth="1"/>
    <col min="149" max="149" width="4.140625" style="396" bestFit="1" customWidth="1"/>
    <col min="150" max="151" width="7.28125" style="396" bestFit="1" customWidth="1"/>
    <col min="152" max="152" width="4.140625" style="396" bestFit="1" customWidth="1"/>
    <col min="153" max="154" width="7.28125" style="396" bestFit="1" customWidth="1"/>
    <col min="155" max="155" width="4.28125" style="396" bestFit="1" customWidth="1"/>
    <col min="156" max="157" width="7.28125" style="396" bestFit="1" customWidth="1"/>
    <col min="158" max="158" width="4.28125" style="396" bestFit="1" customWidth="1"/>
    <col min="159" max="159" width="8.7109375" style="396" bestFit="1" customWidth="1"/>
    <col min="160" max="160" width="7.28125" style="396" bestFit="1" customWidth="1"/>
    <col min="161" max="161" width="4.28125" style="396" bestFit="1" customWidth="1"/>
    <col min="162" max="163" width="8.7109375" style="396" bestFit="1" customWidth="1"/>
    <col min="164" max="164" width="4.140625" style="396" bestFit="1" customWidth="1"/>
    <col min="165" max="166" width="8.7109375" style="396" bestFit="1" customWidth="1"/>
    <col min="167" max="167" width="4.140625" style="396" bestFit="1" customWidth="1"/>
    <col min="168" max="168" width="8.8515625" style="396" customWidth="1"/>
    <col min="169" max="169" width="6.8515625" style="396" bestFit="1" customWidth="1"/>
    <col min="170" max="170" width="4.57421875" style="396" customWidth="1"/>
    <col min="171" max="171" width="7.28125" style="396" bestFit="1" customWidth="1"/>
    <col min="172" max="172" width="7.8515625" style="396" customWidth="1"/>
    <col min="173" max="173" width="4.140625" style="396" bestFit="1" customWidth="1"/>
    <col min="174" max="174" width="8.7109375" style="396" bestFit="1" customWidth="1"/>
    <col min="175" max="175" width="7.28125" style="396" bestFit="1" customWidth="1"/>
    <col min="176" max="176" width="4.140625" style="396" bestFit="1" customWidth="1"/>
    <col min="177" max="178" width="8.7109375" style="396" bestFit="1" customWidth="1"/>
    <col min="179" max="179" width="4.140625" style="396" bestFit="1" customWidth="1"/>
    <col min="180" max="180" width="7.140625" style="396" bestFit="1" customWidth="1"/>
    <col min="181" max="181" width="6.8515625" style="396" bestFit="1" customWidth="1"/>
    <col min="182" max="182" width="4.140625" style="396" bestFit="1" customWidth="1"/>
    <col min="183" max="184" width="8.7109375" style="396" bestFit="1" customWidth="1"/>
    <col min="185" max="185" width="4.140625" style="396" bestFit="1" customWidth="1"/>
    <col min="186" max="186" width="7.140625" style="396" bestFit="1" customWidth="1"/>
    <col min="187" max="187" width="6.8515625" style="396" bestFit="1" customWidth="1"/>
    <col min="188" max="188" width="4.140625" style="396" bestFit="1" customWidth="1"/>
    <col min="189" max="189" width="9.7109375" style="396" bestFit="1" customWidth="1"/>
    <col min="190" max="190" width="8.7109375" style="396" bestFit="1" customWidth="1"/>
    <col min="191" max="191" width="4.140625" style="396" bestFit="1" customWidth="1"/>
    <col min="192" max="193" width="7.28125" style="396" bestFit="1" customWidth="1"/>
    <col min="194" max="194" width="4.140625" style="396" bestFit="1" customWidth="1"/>
    <col min="195" max="195" width="8.28125" style="396" bestFit="1" customWidth="1"/>
    <col min="196" max="196" width="7.57421875" style="396" bestFit="1" customWidth="1"/>
    <col min="197" max="197" width="4.140625" style="396" bestFit="1" customWidth="1"/>
    <col min="198" max="199" width="8.7109375" style="396" bestFit="1" customWidth="1"/>
    <col min="200" max="200" width="4.140625" style="396" bestFit="1" customWidth="1"/>
    <col min="201" max="201" width="9.7109375" style="396" customWidth="1"/>
    <col min="202" max="202" width="9.28125" style="396" customWidth="1"/>
    <col min="203" max="203" width="4.140625" style="396" bestFit="1" customWidth="1"/>
    <col min="204" max="204" width="8.28125" style="396" customWidth="1"/>
    <col min="205" max="205" width="7.28125" style="396" bestFit="1" customWidth="1"/>
    <col min="206" max="206" width="4.140625" style="396" bestFit="1" customWidth="1"/>
    <col min="207" max="207" width="8.28125" style="396" customWidth="1"/>
    <col min="208" max="208" width="6.8515625" style="396" bestFit="1" customWidth="1"/>
    <col min="209" max="209" width="4.140625" style="396" bestFit="1" customWidth="1"/>
    <col min="210" max="211" width="8.7109375" style="396" bestFit="1" customWidth="1"/>
    <col min="212" max="212" width="4.140625" style="396" bestFit="1" customWidth="1"/>
    <col min="213" max="213" width="8.7109375" style="396" bestFit="1" customWidth="1"/>
    <col min="214" max="214" width="7.28125" style="396" bestFit="1" customWidth="1"/>
    <col min="215" max="215" width="4.140625" style="396" bestFit="1" customWidth="1"/>
    <col min="216" max="216" width="8.7109375" style="396" bestFit="1" customWidth="1"/>
    <col min="217" max="217" width="7.28125" style="396" bestFit="1" customWidth="1"/>
    <col min="218" max="218" width="4.140625" style="396" bestFit="1" customWidth="1"/>
    <col min="219" max="220" width="8.7109375" style="396" bestFit="1" customWidth="1"/>
    <col min="221" max="221" width="4.140625" style="396" bestFit="1" customWidth="1"/>
    <col min="222" max="222" width="7.140625" style="396" bestFit="1" customWidth="1"/>
    <col min="223" max="223" width="6.8515625" style="396" bestFit="1" customWidth="1"/>
    <col min="224" max="224" width="4.140625" style="396" bestFit="1" customWidth="1"/>
    <col min="225" max="225" width="7.140625" style="396" bestFit="1" customWidth="1"/>
    <col min="226" max="226" width="7.57421875" style="396" bestFit="1" customWidth="1"/>
    <col min="227" max="227" width="4.140625" style="396" bestFit="1" customWidth="1"/>
    <col min="228" max="229" width="7.28125" style="396" bestFit="1" customWidth="1"/>
    <col min="230" max="230" width="4.140625" style="396" bestFit="1" customWidth="1"/>
    <col min="231" max="232" width="9.7109375" style="396" bestFit="1" customWidth="1"/>
    <col min="233" max="233" width="4.140625" style="396" bestFit="1" customWidth="1"/>
    <col min="234" max="234" width="7.28125" style="396" bestFit="1" customWidth="1"/>
    <col min="235" max="235" width="6.8515625" style="396" bestFit="1" customWidth="1"/>
    <col min="236" max="236" width="4.140625" style="396" bestFit="1" customWidth="1"/>
    <col min="237" max="238" width="8.7109375" style="396" bestFit="1" customWidth="1"/>
    <col min="239" max="239" width="4.140625" style="396" bestFit="1" customWidth="1"/>
    <col min="240" max="241" width="8.7109375" style="396" bestFit="1" customWidth="1"/>
    <col min="242" max="242" width="4.140625" style="396" bestFit="1" customWidth="1"/>
    <col min="243" max="244" width="7.28125" style="396" bestFit="1" customWidth="1"/>
    <col min="245" max="245" width="5.421875" style="396" bestFit="1" customWidth="1"/>
    <col min="246" max="247" width="10.57421875" style="396" bestFit="1" customWidth="1"/>
    <col min="248" max="16384" width="9.140625" style="395" customWidth="1"/>
  </cols>
  <sheetData>
    <row r="1" spans="2:19" ht="7.5">
      <c r="B1" s="717" t="s">
        <v>798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</row>
    <row r="2" spans="2:19" ht="7.5" customHeight="1">
      <c r="B2" s="718" t="s">
        <v>806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</row>
    <row r="3" spans="1:247" ht="7.5">
      <c r="A3" s="397"/>
      <c r="B3" s="716" t="s">
        <v>132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  <c r="BP3" s="716"/>
      <c r="BQ3" s="716"/>
      <c r="BR3" s="716"/>
      <c r="BS3" s="716"/>
      <c r="BT3" s="716"/>
      <c r="BU3" s="716"/>
      <c r="BV3" s="716"/>
      <c r="BW3" s="716"/>
      <c r="BX3" s="716"/>
      <c r="BY3" s="716"/>
      <c r="BZ3" s="716"/>
      <c r="CA3" s="716"/>
      <c r="CB3" s="716"/>
      <c r="CC3" s="716"/>
      <c r="CD3" s="716"/>
      <c r="CE3" s="716"/>
      <c r="CF3" s="716"/>
      <c r="CG3" s="716"/>
      <c r="CH3" s="716"/>
      <c r="CI3" s="716"/>
      <c r="CJ3" s="716"/>
      <c r="CK3" s="716"/>
      <c r="CL3" s="716"/>
      <c r="CM3" s="716"/>
      <c r="CN3" s="716"/>
      <c r="CO3" s="716"/>
      <c r="CP3" s="716"/>
      <c r="CQ3" s="716"/>
      <c r="CR3" s="716"/>
      <c r="CS3" s="716"/>
      <c r="CT3" s="716"/>
      <c r="CU3" s="716"/>
      <c r="CV3" s="716"/>
      <c r="CW3" s="716"/>
      <c r="CX3" s="716"/>
      <c r="CY3" s="716"/>
      <c r="CZ3" s="716"/>
      <c r="DA3" s="716"/>
      <c r="DB3" s="716"/>
      <c r="DC3" s="716"/>
      <c r="DD3" s="716"/>
      <c r="DE3" s="716"/>
      <c r="DF3" s="716"/>
      <c r="DG3" s="716"/>
      <c r="DH3" s="716"/>
      <c r="DI3" s="716"/>
      <c r="DJ3" s="716"/>
      <c r="DK3" s="716"/>
      <c r="DL3" s="716"/>
      <c r="DM3" s="716"/>
      <c r="DN3" s="716"/>
      <c r="DO3" s="716"/>
      <c r="DP3" s="716"/>
      <c r="DQ3" s="716"/>
      <c r="DR3" s="716"/>
      <c r="DS3" s="716"/>
      <c r="DT3" s="716"/>
      <c r="DU3" s="716"/>
      <c r="DV3" s="716"/>
      <c r="DW3" s="716"/>
      <c r="DX3" s="716"/>
      <c r="DY3" s="716"/>
      <c r="DZ3" s="716"/>
      <c r="EA3" s="716"/>
      <c r="EB3" s="716"/>
      <c r="EC3" s="716"/>
      <c r="ED3" s="716"/>
      <c r="EE3" s="716"/>
      <c r="EF3" s="716"/>
      <c r="EG3" s="716"/>
      <c r="EH3" s="716"/>
      <c r="EI3" s="716"/>
      <c r="EJ3" s="716"/>
      <c r="EK3" s="716"/>
      <c r="EL3" s="716"/>
      <c r="EM3" s="716"/>
      <c r="EN3" s="716"/>
      <c r="EO3" s="716"/>
      <c r="EP3" s="716"/>
      <c r="EQ3" s="716"/>
      <c r="ER3" s="716"/>
      <c r="ES3" s="716"/>
      <c r="ET3" s="716"/>
      <c r="EU3" s="716"/>
      <c r="EV3" s="716"/>
      <c r="EW3" s="716"/>
      <c r="EX3" s="716"/>
      <c r="EY3" s="716"/>
      <c r="EZ3" s="716"/>
      <c r="FA3" s="716"/>
      <c r="FB3" s="716"/>
      <c r="FC3" s="716"/>
      <c r="FD3" s="716"/>
      <c r="FE3" s="716"/>
      <c r="FF3" s="716"/>
      <c r="FG3" s="716"/>
      <c r="FH3" s="716"/>
      <c r="FI3" s="716"/>
      <c r="FJ3" s="716"/>
      <c r="FK3" s="716"/>
      <c r="FL3" s="716"/>
      <c r="FM3" s="716"/>
      <c r="FN3" s="716"/>
      <c r="FO3" s="716"/>
      <c r="FP3" s="716"/>
      <c r="FQ3" s="716"/>
      <c r="FR3" s="716"/>
      <c r="FS3" s="716"/>
      <c r="FT3" s="716"/>
      <c r="FU3" s="716"/>
      <c r="FV3" s="716"/>
      <c r="FW3" s="716"/>
      <c r="FX3" s="716"/>
      <c r="FY3" s="716"/>
      <c r="FZ3" s="716"/>
      <c r="GA3" s="716"/>
      <c r="GB3" s="716"/>
      <c r="GC3" s="716"/>
      <c r="GD3" s="716"/>
      <c r="GE3" s="716"/>
      <c r="GF3" s="716"/>
      <c r="GG3" s="716"/>
      <c r="GH3" s="716"/>
      <c r="GI3" s="716"/>
      <c r="GJ3" s="716"/>
      <c r="GK3" s="716"/>
      <c r="GL3" s="716"/>
      <c r="GM3" s="716"/>
      <c r="GN3" s="716"/>
      <c r="GO3" s="716"/>
      <c r="GP3" s="716"/>
      <c r="GQ3" s="716"/>
      <c r="GR3" s="716"/>
      <c r="GS3" s="716"/>
      <c r="GT3" s="716"/>
      <c r="GU3" s="716"/>
      <c r="GV3" s="716"/>
      <c r="GW3" s="716"/>
      <c r="GX3" s="716"/>
      <c r="GY3" s="716"/>
      <c r="GZ3" s="716"/>
      <c r="HA3" s="716"/>
      <c r="HB3" s="716"/>
      <c r="HC3" s="716"/>
      <c r="HD3" s="716"/>
      <c r="HE3" s="716"/>
      <c r="HF3" s="716"/>
      <c r="HG3" s="716"/>
      <c r="HH3" s="716"/>
      <c r="HI3" s="716"/>
      <c r="HJ3" s="716"/>
      <c r="HK3" s="716"/>
      <c r="HL3" s="716"/>
      <c r="HM3" s="716"/>
      <c r="HN3" s="716"/>
      <c r="HO3" s="716"/>
      <c r="HP3" s="716"/>
      <c r="HQ3" s="716"/>
      <c r="HR3" s="716"/>
      <c r="HS3" s="716"/>
      <c r="HT3" s="716"/>
      <c r="HU3" s="716"/>
      <c r="HV3" s="716"/>
      <c r="HW3" s="716"/>
      <c r="HX3" s="716"/>
      <c r="HY3" s="716"/>
      <c r="HZ3" s="716"/>
      <c r="IA3" s="716"/>
      <c r="IB3" s="716"/>
      <c r="IC3" s="716"/>
      <c r="ID3" s="716"/>
      <c r="IE3" s="716"/>
      <c r="IF3" s="716"/>
      <c r="IG3" s="716"/>
      <c r="IH3" s="716"/>
      <c r="II3" s="716"/>
      <c r="IJ3" s="716"/>
      <c r="IK3" s="720" t="s">
        <v>219</v>
      </c>
      <c r="IL3" s="720"/>
      <c r="IM3" s="720"/>
    </row>
    <row r="4" spans="1:247" s="434" customFormat="1" ht="7.5">
      <c r="A4" s="433" t="s">
        <v>519</v>
      </c>
      <c r="B4" s="719" t="s">
        <v>139</v>
      </c>
      <c r="C4" s="719"/>
      <c r="D4" s="719"/>
      <c r="E4" s="719" t="s">
        <v>140</v>
      </c>
      <c r="F4" s="719"/>
      <c r="G4" s="719"/>
      <c r="H4" s="719" t="s">
        <v>141</v>
      </c>
      <c r="I4" s="719"/>
      <c r="J4" s="719"/>
      <c r="K4" s="719" t="s">
        <v>142</v>
      </c>
      <c r="L4" s="719"/>
      <c r="M4" s="719"/>
      <c r="N4" s="719" t="s">
        <v>143</v>
      </c>
      <c r="O4" s="719"/>
      <c r="P4" s="719"/>
      <c r="Q4" s="719" t="s">
        <v>144</v>
      </c>
      <c r="R4" s="719"/>
      <c r="S4" s="719"/>
      <c r="T4" s="719" t="s">
        <v>145</v>
      </c>
      <c r="U4" s="719"/>
      <c r="V4" s="719"/>
      <c r="W4" s="719" t="s">
        <v>146</v>
      </c>
      <c r="X4" s="719"/>
      <c r="Y4" s="719"/>
      <c r="Z4" s="719" t="s">
        <v>147</v>
      </c>
      <c r="AA4" s="719"/>
      <c r="AB4" s="719"/>
      <c r="AC4" s="719" t="s">
        <v>148</v>
      </c>
      <c r="AD4" s="719"/>
      <c r="AE4" s="719"/>
      <c r="AF4" s="719" t="s">
        <v>149</v>
      </c>
      <c r="AG4" s="719"/>
      <c r="AH4" s="719"/>
      <c r="AI4" s="719" t="s">
        <v>150</v>
      </c>
      <c r="AJ4" s="719"/>
      <c r="AK4" s="719"/>
      <c r="AL4" s="719" t="s">
        <v>151</v>
      </c>
      <c r="AM4" s="719"/>
      <c r="AN4" s="719"/>
      <c r="AO4" s="719" t="s">
        <v>152</v>
      </c>
      <c r="AP4" s="719"/>
      <c r="AQ4" s="719"/>
      <c r="AR4" s="719" t="s">
        <v>153</v>
      </c>
      <c r="AS4" s="719"/>
      <c r="AT4" s="719"/>
      <c r="AU4" s="719" t="s">
        <v>154</v>
      </c>
      <c r="AV4" s="719"/>
      <c r="AW4" s="719"/>
      <c r="AX4" s="719" t="s">
        <v>155</v>
      </c>
      <c r="AY4" s="719"/>
      <c r="AZ4" s="719"/>
      <c r="BA4" s="719" t="s">
        <v>156</v>
      </c>
      <c r="BB4" s="719"/>
      <c r="BC4" s="719"/>
      <c r="BD4" s="719" t="s">
        <v>157</v>
      </c>
      <c r="BE4" s="719"/>
      <c r="BF4" s="719"/>
      <c r="BG4" s="719" t="s">
        <v>158</v>
      </c>
      <c r="BH4" s="719"/>
      <c r="BI4" s="719"/>
      <c r="BJ4" s="719" t="s">
        <v>159</v>
      </c>
      <c r="BK4" s="719"/>
      <c r="BL4" s="719"/>
      <c r="BM4" s="719" t="s">
        <v>160</v>
      </c>
      <c r="BN4" s="719"/>
      <c r="BO4" s="719"/>
      <c r="BP4" s="719" t="s">
        <v>161</v>
      </c>
      <c r="BQ4" s="719"/>
      <c r="BR4" s="719"/>
      <c r="BS4" s="719" t="s">
        <v>162</v>
      </c>
      <c r="BT4" s="719"/>
      <c r="BU4" s="719"/>
      <c r="BV4" s="719" t="s">
        <v>163</v>
      </c>
      <c r="BW4" s="719"/>
      <c r="BX4" s="719"/>
      <c r="BY4" s="719" t="s">
        <v>164</v>
      </c>
      <c r="BZ4" s="719"/>
      <c r="CA4" s="719"/>
      <c r="CB4" s="719" t="s">
        <v>165</v>
      </c>
      <c r="CC4" s="719"/>
      <c r="CD4" s="719"/>
      <c r="CE4" s="719" t="s">
        <v>166</v>
      </c>
      <c r="CF4" s="719"/>
      <c r="CG4" s="719"/>
      <c r="CH4" s="719" t="s">
        <v>167</v>
      </c>
      <c r="CI4" s="719"/>
      <c r="CJ4" s="719"/>
      <c r="CK4" s="719" t="s">
        <v>168</v>
      </c>
      <c r="CL4" s="719"/>
      <c r="CM4" s="719"/>
      <c r="CN4" s="719" t="s">
        <v>169</v>
      </c>
      <c r="CO4" s="719"/>
      <c r="CP4" s="719"/>
      <c r="CQ4" s="719" t="s">
        <v>170</v>
      </c>
      <c r="CR4" s="719"/>
      <c r="CS4" s="719"/>
      <c r="CT4" s="719" t="s">
        <v>280</v>
      </c>
      <c r="CU4" s="719"/>
      <c r="CV4" s="719"/>
      <c r="CW4" s="719" t="s">
        <v>171</v>
      </c>
      <c r="CX4" s="719"/>
      <c r="CY4" s="719"/>
      <c r="CZ4" s="719" t="s">
        <v>172</v>
      </c>
      <c r="DA4" s="719"/>
      <c r="DB4" s="719"/>
      <c r="DC4" s="719" t="s">
        <v>173</v>
      </c>
      <c r="DD4" s="719"/>
      <c r="DE4" s="719"/>
      <c r="DF4" s="719" t="s">
        <v>174</v>
      </c>
      <c r="DG4" s="719"/>
      <c r="DH4" s="719"/>
      <c r="DI4" s="719" t="s">
        <v>175</v>
      </c>
      <c r="DJ4" s="719"/>
      <c r="DK4" s="719"/>
      <c r="DL4" s="719" t="s">
        <v>176</v>
      </c>
      <c r="DM4" s="719"/>
      <c r="DN4" s="719"/>
      <c r="DO4" s="719" t="s">
        <v>177</v>
      </c>
      <c r="DP4" s="719"/>
      <c r="DQ4" s="719"/>
      <c r="DR4" s="719" t="s">
        <v>178</v>
      </c>
      <c r="DS4" s="719"/>
      <c r="DT4" s="719"/>
      <c r="DU4" s="719" t="s">
        <v>179</v>
      </c>
      <c r="DV4" s="719"/>
      <c r="DW4" s="719"/>
      <c r="DX4" s="719" t="s">
        <v>180</v>
      </c>
      <c r="DY4" s="719"/>
      <c r="DZ4" s="719"/>
      <c r="EA4" s="719" t="s">
        <v>181</v>
      </c>
      <c r="EB4" s="719"/>
      <c r="EC4" s="719"/>
      <c r="ED4" s="719" t="s">
        <v>182</v>
      </c>
      <c r="EE4" s="719"/>
      <c r="EF4" s="719"/>
      <c r="EG4" s="719" t="s">
        <v>445</v>
      </c>
      <c r="EH4" s="719"/>
      <c r="EI4" s="719"/>
      <c r="EJ4" s="719" t="s">
        <v>184</v>
      </c>
      <c r="EK4" s="719"/>
      <c r="EL4" s="719"/>
      <c r="EM4" s="719" t="s">
        <v>185</v>
      </c>
      <c r="EN4" s="719"/>
      <c r="EO4" s="719"/>
      <c r="EP4" s="719" t="s">
        <v>186</v>
      </c>
      <c r="EQ4" s="719"/>
      <c r="ER4" s="719"/>
      <c r="ES4" s="719" t="s">
        <v>187</v>
      </c>
      <c r="ET4" s="719"/>
      <c r="EU4" s="719"/>
      <c r="EV4" s="719" t="s">
        <v>188</v>
      </c>
      <c r="EW4" s="719"/>
      <c r="EX4" s="719"/>
      <c r="EY4" s="719" t="s">
        <v>189</v>
      </c>
      <c r="EZ4" s="719"/>
      <c r="FA4" s="719"/>
      <c r="FB4" s="719" t="s">
        <v>190</v>
      </c>
      <c r="FC4" s="719"/>
      <c r="FD4" s="719"/>
      <c r="FE4" s="719" t="s">
        <v>191</v>
      </c>
      <c r="FF4" s="719"/>
      <c r="FG4" s="719"/>
      <c r="FH4" s="719" t="s">
        <v>192</v>
      </c>
      <c r="FI4" s="719"/>
      <c r="FJ4" s="719"/>
      <c r="FK4" s="719" t="s">
        <v>193</v>
      </c>
      <c r="FL4" s="719"/>
      <c r="FM4" s="719"/>
      <c r="FN4" s="719" t="s">
        <v>194</v>
      </c>
      <c r="FO4" s="719"/>
      <c r="FP4" s="719"/>
      <c r="FQ4" s="719" t="s">
        <v>195</v>
      </c>
      <c r="FR4" s="719"/>
      <c r="FS4" s="719"/>
      <c r="FT4" s="719" t="s">
        <v>196</v>
      </c>
      <c r="FU4" s="719"/>
      <c r="FV4" s="719"/>
      <c r="FW4" s="719" t="s">
        <v>197</v>
      </c>
      <c r="FX4" s="719"/>
      <c r="FY4" s="719"/>
      <c r="FZ4" s="719" t="s">
        <v>198</v>
      </c>
      <c r="GA4" s="719"/>
      <c r="GB4" s="719"/>
      <c r="GC4" s="719" t="s">
        <v>199</v>
      </c>
      <c r="GD4" s="719"/>
      <c r="GE4" s="719"/>
      <c r="GF4" s="719" t="s">
        <v>444</v>
      </c>
      <c r="GG4" s="719"/>
      <c r="GH4" s="719"/>
      <c r="GI4" s="719" t="s">
        <v>201</v>
      </c>
      <c r="GJ4" s="719"/>
      <c r="GK4" s="719"/>
      <c r="GL4" s="719" t="s">
        <v>202</v>
      </c>
      <c r="GM4" s="719"/>
      <c r="GN4" s="719"/>
      <c r="GO4" s="719" t="s">
        <v>203</v>
      </c>
      <c r="GP4" s="719"/>
      <c r="GQ4" s="719"/>
      <c r="GR4" s="719" t="s">
        <v>204</v>
      </c>
      <c r="GS4" s="719"/>
      <c r="GT4" s="719"/>
      <c r="GU4" s="719" t="s">
        <v>205</v>
      </c>
      <c r="GV4" s="719"/>
      <c r="GW4" s="719"/>
      <c r="GX4" s="719" t="s">
        <v>206</v>
      </c>
      <c r="GY4" s="719"/>
      <c r="GZ4" s="719"/>
      <c r="HA4" s="719" t="s">
        <v>207</v>
      </c>
      <c r="HB4" s="719"/>
      <c r="HC4" s="719"/>
      <c r="HD4" s="719" t="s">
        <v>208</v>
      </c>
      <c r="HE4" s="719"/>
      <c r="HF4" s="719"/>
      <c r="HG4" s="719" t="s">
        <v>209</v>
      </c>
      <c r="HH4" s="719"/>
      <c r="HI4" s="719"/>
      <c r="HJ4" s="719" t="s">
        <v>210</v>
      </c>
      <c r="HK4" s="719"/>
      <c r="HL4" s="719"/>
      <c r="HM4" s="719" t="s">
        <v>211</v>
      </c>
      <c r="HN4" s="719"/>
      <c r="HO4" s="719"/>
      <c r="HP4" s="719" t="s">
        <v>212</v>
      </c>
      <c r="HQ4" s="719"/>
      <c r="HR4" s="719"/>
      <c r="HS4" s="719" t="s">
        <v>213</v>
      </c>
      <c r="HT4" s="719"/>
      <c r="HU4" s="719"/>
      <c r="HV4" s="719" t="s">
        <v>214</v>
      </c>
      <c r="HW4" s="719"/>
      <c r="HX4" s="719"/>
      <c r="HY4" s="719" t="s">
        <v>215</v>
      </c>
      <c r="HZ4" s="719"/>
      <c r="IA4" s="719"/>
      <c r="IB4" s="719" t="s">
        <v>216</v>
      </c>
      <c r="IC4" s="719"/>
      <c r="ID4" s="719"/>
      <c r="IE4" s="719" t="s">
        <v>217</v>
      </c>
      <c r="IF4" s="719"/>
      <c r="IG4" s="719"/>
      <c r="IH4" s="719" t="s">
        <v>218</v>
      </c>
      <c r="II4" s="719"/>
      <c r="IJ4" s="719"/>
      <c r="IK4" s="716"/>
      <c r="IL4" s="716"/>
      <c r="IM4" s="716"/>
    </row>
    <row r="5" spans="1:247" ht="7.5">
      <c r="A5" s="397"/>
      <c r="B5" s="424" t="s">
        <v>9</v>
      </c>
      <c r="C5" s="424" t="s">
        <v>517</v>
      </c>
      <c r="D5" s="424" t="s">
        <v>518</v>
      </c>
      <c r="E5" s="424" t="s">
        <v>9</v>
      </c>
      <c r="F5" s="424" t="s">
        <v>517</v>
      </c>
      <c r="G5" s="424" t="s">
        <v>518</v>
      </c>
      <c r="H5" s="424" t="s">
        <v>9</v>
      </c>
      <c r="I5" s="424" t="s">
        <v>517</v>
      </c>
      <c r="J5" s="424" t="s">
        <v>518</v>
      </c>
      <c r="K5" s="424" t="s">
        <v>9</v>
      </c>
      <c r="L5" s="424" t="s">
        <v>517</v>
      </c>
      <c r="M5" s="424" t="s">
        <v>518</v>
      </c>
      <c r="N5" s="424" t="s">
        <v>9</v>
      </c>
      <c r="O5" s="424" t="s">
        <v>517</v>
      </c>
      <c r="P5" s="424" t="s">
        <v>518</v>
      </c>
      <c r="Q5" s="424" t="s">
        <v>9</v>
      </c>
      <c r="R5" s="424" t="s">
        <v>517</v>
      </c>
      <c r="S5" s="424" t="s">
        <v>518</v>
      </c>
      <c r="T5" s="424" t="s">
        <v>9</v>
      </c>
      <c r="U5" s="424" t="s">
        <v>517</v>
      </c>
      <c r="V5" s="424" t="s">
        <v>518</v>
      </c>
      <c r="W5" s="424" t="s">
        <v>9</v>
      </c>
      <c r="X5" s="424" t="s">
        <v>517</v>
      </c>
      <c r="Y5" s="424" t="s">
        <v>518</v>
      </c>
      <c r="Z5" s="424" t="s">
        <v>9</v>
      </c>
      <c r="AA5" s="424" t="s">
        <v>517</v>
      </c>
      <c r="AB5" s="424" t="s">
        <v>518</v>
      </c>
      <c r="AC5" s="424" t="s">
        <v>9</v>
      </c>
      <c r="AD5" s="424" t="s">
        <v>517</v>
      </c>
      <c r="AE5" s="424" t="s">
        <v>518</v>
      </c>
      <c r="AF5" s="424" t="s">
        <v>9</v>
      </c>
      <c r="AG5" s="424" t="s">
        <v>517</v>
      </c>
      <c r="AH5" s="424" t="s">
        <v>518</v>
      </c>
      <c r="AI5" s="424" t="s">
        <v>9</v>
      </c>
      <c r="AJ5" s="424" t="s">
        <v>517</v>
      </c>
      <c r="AK5" s="424" t="s">
        <v>518</v>
      </c>
      <c r="AL5" s="424" t="s">
        <v>9</v>
      </c>
      <c r="AM5" s="424" t="s">
        <v>517</v>
      </c>
      <c r="AN5" s="424" t="s">
        <v>518</v>
      </c>
      <c r="AO5" s="424" t="s">
        <v>9</v>
      </c>
      <c r="AP5" s="424" t="s">
        <v>517</v>
      </c>
      <c r="AQ5" s="424" t="s">
        <v>518</v>
      </c>
      <c r="AR5" s="424" t="s">
        <v>9</v>
      </c>
      <c r="AS5" s="424" t="s">
        <v>517</v>
      </c>
      <c r="AT5" s="424" t="s">
        <v>518</v>
      </c>
      <c r="AU5" s="424" t="s">
        <v>9</v>
      </c>
      <c r="AV5" s="424" t="s">
        <v>517</v>
      </c>
      <c r="AW5" s="424" t="s">
        <v>518</v>
      </c>
      <c r="AX5" s="424" t="s">
        <v>9</v>
      </c>
      <c r="AY5" s="424" t="s">
        <v>517</v>
      </c>
      <c r="AZ5" s="424" t="s">
        <v>518</v>
      </c>
      <c r="BA5" s="424" t="s">
        <v>9</v>
      </c>
      <c r="BB5" s="424" t="s">
        <v>517</v>
      </c>
      <c r="BC5" s="424" t="s">
        <v>518</v>
      </c>
      <c r="BD5" s="424" t="s">
        <v>9</v>
      </c>
      <c r="BE5" s="424" t="s">
        <v>517</v>
      </c>
      <c r="BF5" s="424" t="s">
        <v>518</v>
      </c>
      <c r="BG5" s="424" t="s">
        <v>9</v>
      </c>
      <c r="BH5" s="424" t="s">
        <v>517</v>
      </c>
      <c r="BI5" s="424" t="s">
        <v>518</v>
      </c>
      <c r="BJ5" s="424" t="s">
        <v>9</v>
      </c>
      <c r="BK5" s="424" t="s">
        <v>517</v>
      </c>
      <c r="BL5" s="424" t="s">
        <v>518</v>
      </c>
      <c r="BM5" s="424" t="s">
        <v>9</v>
      </c>
      <c r="BN5" s="424" t="s">
        <v>517</v>
      </c>
      <c r="BO5" s="424" t="s">
        <v>518</v>
      </c>
      <c r="BP5" s="424" t="s">
        <v>9</v>
      </c>
      <c r="BQ5" s="424" t="s">
        <v>517</v>
      </c>
      <c r="BR5" s="424" t="s">
        <v>518</v>
      </c>
      <c r="BS5" s="424" t="s">
        <v>9</v>
      </c>
      <c r="BT5" s="424" t="s">
        <v>517</v>
      </c>
      <c r="BU5" s="424" t="s">
        <v>518</v>
      </c>
      <c r="BV5" s="424" t="s">
        <v>9</v>
      </c>
      <c r="BW5" s="424" t="s">
        <v>517</v>
      </c>
      <c r="BX5" s="424" t="s">
        <v>518</v>
      </c>
      <c r="BY5" s="424" t="s">
        <v>9</v>
      </c>
      <c r="BZ5" s="424" t="s">
        <v>517</v>
      </c>
      <c r="CA5" s="424" t="s">
        <v>518</v>
      </c>
      <c r="CB5" s="424" t="s">
        <v>9</v>
      </c>
      <c r="CC5" s="424" t="s">
        <v>517</v>
      </c>
      <c r="CD5" s="424" t="s">
        <v>518</v>
      </c>
      <c r="CE5" s="424" t="s">
        <v>9</v>
      </c>
      <c r="CF5" s="424" t="s">
        <v>517</v>
      </c>
      <c r="CG5" s="424" t="s">
        <v>518</v>
      </c>
      <c r="CH5" s="424" t="s">
        <v>9</v>
      </c>
      <c r="CI5" s="424" t="s">
        <v>517</v>
      </c>
      <c r="CJ5" s="424" t="s">
        <v>518</v>
      </c>
      <c r="CK5" s="424" t="s">
        <v>9</v>
      </c>
      <c r="CL5" s="424" t="s">
        <v>517</v>
      </c>
      <c r="CM5" s="424" t="s">
        <v>518</v>
      </c>
      <c r="CN5" s="424" t="s">
        <v>9</v>
      </c>
      <c r="CO5" s="424" t="s">
        <v>517</v>
      </c>
      <c r="CP5" s="424" t="s">
        <v>518</v>
      </c>
      <c r="CQ5" s="424" t="s">
        <v>9</v>
      </c>
      <c r="CR5" s="424" t="s">
        <v>517</v>
      </c>
      <c r="CS5" s="424" t="s">
        <v>518</v>
      </c>
      <c r="CT5" s="424" t="s">
        <v>9</v>
      </c>
      <c r="CU5" s="424" t="s">
        <v>517</v>
      </c>
      <c r="CV5" s="424" t="s">
        <v>518</v>
      </c>
      <c r="CW5" s="424" t="s">
        <v>9</v>
      </c>
      <c r="CX5" s="424" t="s">
        <v>517</v>
      </c>
      <c r="CY5" s="424" t="s">
        <v>518</v>
      </c>
      <c r="CZ5" s="424" t="s">
        <v>9</v>
      </c>
      <c r="DA5" s="424" t="s">
        <v>517</v>
      </c>
      <c r="DB5" s="424" t="s">
        <v>518</v>
      </c>
      <c r="DC5" s="424" t="s">
        <v>9</v>
      </c>
      <c r="DD5" s="424" t="s">
        <v>517</v>
      </c>
      <c r="DE5" s="424" t="s">
        <v>518</v>
      </c>
      <c r="DF5" s="424" t="s">
        <v>9</v>
      </c>
      <c r="DG5" s="424" t="s">
        <v>517</v>
      </c>
      <c r="DH5" s="424" t="s">
        <v>518</v>
      </c>
      <c r="DI5" s="424" t="s">
        <v>9</v>
      </c>
      <c r="DJ5" s="424" t="s">
        <v>517</v>
      </c>
      <c r="DK5" s="424" t="s">
        <v>518</v>
      </c>
      <c r="DL5" s="424" t="s">
        <v>9</v>
      </c>
      <c r="DM5" s="424" t="s">
        <v>517</v>
      </c>
      <c r="DN5" s="424" t="s">
        <v>518</v>
      </c>
      <c r="DO5" s="424" t="s">
        <v>9</v>
      </c>
      <c r="DP5" s="424" t="s">
        <v>517</v>
      </c>
      <c r="DQ5" s="424" t="s">
        <v>518</v>
      </c>
      <c r="DR5" s="424" t="s">
        <v>9</v>
      </c>
      <c r="DS5" s="424" t="s">
        <v>517</v>
      </c>
      <c r="DT5" s="424" t="s">
        <v>518</v>
      </c>
      <c r="DU5" s="424" t="s">
        <v>9</v>
      </c>
      <c r="DV5" s="424" t="s">
        <v>517</v>
      </c>
      <c r="DW5" s="424" t="s">
        <v>518</v>
      </c>
      <c r="DX5" s="424" t="s">
        <v>9</v>
      </c>
      <c r="DY5" s="424" t="s">
        <v>517</v>
      </c>
      <c r="DZ5" s="424" t="s">
        <v>518</v>
      </c>
      <c r="EA5" s="424" t="s">
        <v>9</v>
      </c>
      <c r="EB5" s="424" t="s">
        <v>517</v>
      </c>
      <c r="EC5" s="424" t="s">
        <v>518</v>
      </c>
      <c r="ED5" s="424" t="s">
        <v>9</v>
      </c>
      <c r="EE5" s="424" t="s">
        <v>517</v>
      </c>
      <c r="EF5" s="424" t="s">
        <v>518</v>
      </c>
      <c r="EG5" s="424" t="s">
        <v>9</v>
      </c>
      <c r="EH5" s="424" t="s">
        <v>517</v>
      </c>
      <c r="EI5" s="424" t="s">
        <v>518</v>
      </c>
      <c r="EJ5" s="424" t="s">
        <v>9</v>
      </c>
      <c r="EK5" s="424" t="s">
        <v>517</v>
      </c>
      <c r="EL5" s="424" t="s">
        <v>518</v>
      </c>
      <c r="EM5" s="424" t="s">
        <v>9</v>
      </c>
      <c r="EN5" s="424" t="s">
        <v>517</v>
      </c>
      <c r="EO5" s="424" t="s">
        <v>518</v>
      </c>
      <c r="EP5" s="424" t="s">
        <v>9</v>
      </c>
      <c r="EQ5" s="424" t="s">
        <v>517</v>
      </c>
      <c r="ER5" s="424" t="s">
        <v>518</v>
      </c>
      <c r="ES5" s="424" t="s">
        <v>9</v>
      </c>
      <c r="ET5" s="424" t="s">
        <v>517</v>
      </c>
      <c r="EU5" s="424" t="s">
        <v>518</v>
      </c>
      <c r="EV5" s="424" t="s">
        <v>9</v>
      </c>
      <c r="EW5" s="424" t="s">
        <v>517</v>
      </c>
      <c r="EX5" s="424" t="s">
        <v>518</v>
      </c>
      <c r="EY5" s="424" t="s">
        <v>9</v>
      </c>
      <c r="EZ5" s="424" t="s">
        <v>517</v>
      </c>
      <c r="FA5" s="424" t="s">
        <v>518</v>
      </c>
      <c r="FB5" s="424" t="s">
        <v>9</v>
      </c>
      <c r="FC5" s="424" t="s">
        <v>517</v>
      </c>
      <c r="FD5" s="424" t="s">
        <v>518</v>
      </c>
      <c r="FE5" s="424" t="s">
        <v>9</v>
      </c>
      <c r="FF5" s="424" t="s">
        <v>517</v>
      </c>
      <c r="FG5" s="424" t="s">
        <v>518</v>
      </c>
      <c r="FH5" s="424" t="s">
        <v>9</v>
      </c>
      <c r="FI5" s="424" t="s">
        <v>517</v>
      </c>
      <c r="FJ5" s="424" t="s">
        <v>518</v>
      </c>
      <c r="FK5" s="424" t="s">
        <v>9</v>
      </c>
      <c r="FL5" s="424" t="s">
        <v>517</v>
      </c>
      <c r="FM5" s="424" t="s">
        <v>518</v>
      </c>
      <c r="FN5" s="424" t="s">
        <v>9</v>
      </c>
      <c r="FO5" s="424" t="s">
        <v>517</v>
      </c>
      <c r="FP5" s="424" t="s">
        <v>518</v>
      </c>
      <c r="FQ5" s="424" t="s">
        <v>9</v>
      </c>
      <c r="FR5" s="424" t="s">
        <v>517</v>
      </c>
      <c r="FS5" s="424" t="s">
        <v>518</v>
      </c>
      <c r="FT5" s="424" t="s">
        <v>9</v>
      </c>
      <c r="FU5" s="424" t="s">
        <v>517</v>
      </c>
      <c r="FV5" s="424" t="s">
        <v>518</v>
      </c>
      <c r="FW5" s="424" t="s">
        <v>9</v>
      </c>
      <c r="FX5" s="424" t="s">
        <v>517</v>
      </c>
      <c r="FY5" s="424" t="s">
        <v>518</v>
      </c>
      <c r="FZ5" s="424" t="s">
        <v>9</v>
      </c>
      <c r="GA5" s="424" t="s">
        <v>517</v>
      </c>
      <c r="GB5" s="424" t="s">
        <v>518</v>
      </c>
      <c r="GC5" s="424" t="s">
        <v>9</v>
      </c>
      <c r="GD5" s="424" t="s">
        <v>517</v>
      </c>
      <c r="GE5" s="424" t="s">
        <v>518</v>
      </c>
      <c r="GF5" s="424" t="s">
        <v>9</v>
      </c>
      <c r="GG5" s="424" t="s">
        <v>517</v>
      </c>
      <c r="GH5" s="424" t="s">
        <v>518</v>
      </c>
      <c r="GI5" s="424" t="s">
        <v>9</v>
      </c>
      <c r="GJ5" s="424" t="s">
        <v>517</v>
      </c>
      <c r="GK5" s="424" t="s">
        <v>518</v>
      </c>
      <c r="GL5" s="424" t="s">
        <v>9</v>
      </c>
      <c r="GM5" s="424" t="s">
        <v>517</v>
      </c>
      <c r="GN5" s="424" t="s">
        <v>518</v>
      </c>
      <c r="GO5" s="424" t="s">
        <v>9</v>
      </c>
      <c r="GP5" s="424" t="s">
        <v>517</v>
      </c>
      <c r="GQ5" s="424" t="s">
        <v>518</v>
      </c>
      <c r="GR5" s="424" t="s">
        <v>9</v>
      </c>
      <c r="GS5" s="424" t="s">
        <v>517</v>
      </c>
      <c r="GT5" s="424" t="s">
        <v>518</v>
      </c>
      <c r="GU5" s="424" t="s">
        <v>9</v>
      </c>
      <c r="GV5" s="424" t="s">
        <v>517</v>
      </c>
      <c r="GW5" s="424" t="s">
        <v>518</v>
      </c>
      <c r="GX5" s="424" t="s">
        <v>9</v>
      </c>
      <c r="GY5" s="424" t="s">
        <v>517</v>
      </c>
      <c r="GZ5" s="424" t="s">
        <v>518</v>
      </c>
      <c r="HA5" s="424" t="s">
        <v>9</v>
      </c>
      <c r="HB5" s="424" t="s">
        <v>517</v>
      </c>
      <c r="HC5" s="424" t="s">
        <v>518</v>
      </c>
      <c r="HD5" s="424" t="s">
        <v>9</v>
      </c>
      <c r="HE5" s="424" t="s">
        <v>517</v>
      </c>
      <c r="HF5" s="424" t="s">
        <v>518</v>
      </c>
      <c r="HG5" s="424" t="s">
        <v>9</v>
      </c>
      <c r="HH5" s="424" t="s">
        <v>517</v>
      </c>
      <c r="HI5" s="424" t="s">
        <v>518</v>
      </c>
      <c r="HJ5" s="424" t="s">
        <v>9</v>
      </c>
      <c r="HK5" s="424" t="s">
        <v>517</v>
      </c>
      <c r="HL5" s="424" t="s">
        <v>518</v>
      </c>
      <c r="HM5" s="424" t="s">
        <v>9</v>
      </c>
      <c r="HN5" s="424" t="s">
        <v>517</v>
      </c>
      <c r="HO5" s="424" t="s">
        <v>518</v>
      </c>
      <c r="HP5" s="424" t="s">
        <v>9</v>
      </c>
      <c r="HQ5" s="424" t="s">
        <v>517</v>
      </c>
      <c r="HR5" s="424" t="s">
        <v>518</v>
      </c>
      <c r="HS5" s="424" t="s">
        <v>9</v>
      </c>
      <c r="HT5" s="424" t="s">
        <v>517</v>
      </c>
      <c r="HU5" s="424" t="s">
        <v>518</v>
      </c>
      <c r="HV5" s="424" t="s">
        <v>9</v>
      </c>
      <c r="HW5" s="424" t="s">
        <v>517</v>
      </c>
      <c r="HX5" s="424" t="s">
        <v>518</v>
      </c>
      <c r="HY5" s="424" t="s">
        <v>9</v>
      </c>
      <c r="HZ5" s="424" t="s">
        <v>517</v>
      </c>
      <c r="IA5" s="424" t="s">
        <v>518</v>
      </c>
      <c r="IB5" s="424" t="s">
        <v>9</v>
      </c>
      <c r="IC5" s="424" t="s">
        <v>517</v>
      </c>
      <c r="ID5" s="424" t="s">
        <v>518</v>
      </c>
      <c r="IE5" s="424" t="s">
        <v>9</v>
      </c>
      <c r="IF5" s="424" t="s">
        <v>517</v>
      </c>
      <c r="IG5" s="424" t="s">
        <v>518</v>
      </c>
      <c r="IH5" s="424" t="s">
        <v>9</v>
      </c>
      <c r="II5" s="424" t="s">
        <v>517</v>
      </c>
      <c r="IJ5" s="424" t="s">
        <v>518</v>
      </c>
      <c r="IK5" s="424" t="s">
        <v>9</v>
      </c>
      <c r="IL5" s="424" t="s">
        <v>517</v>
      </c>
      <c r="IM5" s="424" t="s">
        <v>518</v>
      </c>
    </row>
    <row r="6" spans="1:247" s="453" customFormat="1" ht="6.75">
      <c r="A6" s="450" t="s">
        <v>593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>
        <v>1</v>
      </c>
      <c r="R6" s="451">
        <v>50000</v>
      </c>
      <c r="S6" s="451">
        <v>50000</v>
      </c>
      <c r="T6" s="451">
        <v>6</v>
      </c>
      <c r="U6" s="451">
        <v>2110000</v>
      </c>
      <c r="V6" s="451">
        <v>1341000</v>
      </c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>
        <v>2</v>
      </c>
      <c r="AV6" s="451">
        <v>1050000</v>
      </c>
      <c r="AW6" s="451">
        <v>1050000</v>
      </c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>
        <v>4</v>
      </c>
      <c r="CU6" s="451">
        <v>2650000</v>
      </c>
      <c r="CV6" s="451">
        <v>1575000</v>
      </c>
      <c r="CW6" s="451">
        <v>64</v>
      </c>
      <c r="CX6" s="451">
        <v>48790000</v>
      </c>
      <c r="CY6" s="451">
        <v>32717250</v>
      </c>
      <c r="CZ6" s="451">
        <v>1</v>
      </c>
      <c r="DA6" s="451">
        <v>50000</v>
      </c>
      <c r="DB6" s="451">
        <v>50000</v>
      </c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T6" s="451"/>
      <c r="DU6" s="451"/>
      <c r="DV6" s="451"/>
      <c r="DW6" s="451"/>
      <c r="DX6" s="451"/>
      <c r="DY6" s="451"/>
      <c r="DZ6" s="451"/>
      <c r="EA6" s="451"/>
      <c r="EB6" s="451"/>
      <c r="EC6" s="451"/>
      <c r="ED6" s="451"/>
      <c r="EE6" s="451"/>
      <c r="EF6" s="451"/>
      <c r="EG6" s="451"/>
      <c r="EH6" s="451"/>
      <c r="EI6" s="451"/>
      <c r="EJ6" s="451"/>
      <c r="EK6" s="451"/>
      <c r="EL6" s="451"/>
      <c r="EM6" s="451"/>
      <c r="EN6" s="451"/>
      <c r="EO6" s="451"/>
      <c r="EP6" s="451"/>
      <c r="EQ6" s="451"/>
      <c r="ER6" s="451"/>
      <c r="ES6" s="451"/>
      <c r="ET6" s="451"/>
      <c r="EU6" s="451"/>
      <c r="EV6" s="451"/>
      <c r="EW6" s="451"/>
      <c r="EX6" s="451"/>
      <c r="EY6" s="451"/>
      <c r="EZ6" s="451"/>
      <c r="FA6" s="451"/>
      <c r="FB6" s="451"/>
      <c r="FC6" s="451"/>
      <c r="FD6" s="451"/>
      <c r="FE6" s="451"/>
      <c r="FF6" s="451"/>
      <c r="FG6" s="451"/>
      <c r="FH6" s="451"/>
      <c r="FI6" s="451"/>
      <c r="FJ6" s="451"/>
      <c r="FK6" s="451"/>
      <c r="FL6" s="451"/>
      <c r="FM6" s="451"/>
      <c r="FN6" s="451"/>
      <c r="FO6" s="451"/>
      <c r="FP6" s="451"/>
      <c r="FQ6" s="451"/>
      <c r="FR6" s="451"/>
      <c r="FS6" s="451"/>
      <c r="FT6" s="451"/>
      <c r="FU6" s="451"/>
      <c r="FV6" s="451"/>
      <c r="FW6" s="451"/>
      <c r="FX6" s="451"/>
      <c r="FY6" s="451"/>
      <c r="FZ6" s="451">
        <v>1</v>
      </c>
      <c r="GA6" s="451">
        <v>600000</v>
      </c>
      <c r="GB6" s="451">
        <v>600000</v>
      </c>
      <c r="GC6" s="451"/>
      <c r="GD6" s="451"/>
      <c r="GE6" s="451"/>
      <c r="GF6" s="451"/>
      <c r="GG6" s="451"/>
      <c r="GH6" s="451"/>
      <c r="GI6" s="451"/>
      <c r="GJ6" s="451"/>
      <c r="GK6" s="451"/>
      <c r="GL6" s="451"/>
      <c r="GM6" s="451"/>
      <c r="GN6" s="451"/>
      <c r="GO6" s="451"/>
      <c r="GP6" s="451"/>
      <c r="GQ6" s="451"/>
      <c r="GR6" s="451"/>
      <c r="GS6" s="451"/>
      <c r="GT6" s="451"/>
      <c r="GU6" s="451"/>
      <c r="GV6" s="451"/>
      <c r="GW6" s="451"/>
      <c r="GX6" s="451"/>
      <c r="GY6" s="451"/>
      <c r="GZ6" s="451"/>
      <c r="HA6" s="451"/>
      <c r="HB6" s="451"/>
      <c r="HC6" s="451"/>
      <c r="HD6" s="451"/>
      <c r="HE6" s="451"/>
      <c r="HF6" s="451"/>
      <c r="HG6" s="451"/>
      <c r="HH6" s="451"/>
      <c r="HI6" s="451"/>
      <c r="HJ6" s="451"/>
      <c r="HK6" s="451"/>
      <c r="HL6" s="451"/>
      <c r="HM6" s="451"/>
      <c r="HN6" s="451"/>
      <c r="HO6" s="451"/>
      <c r="HP6" s="451"/>
      <c r="HQ6" s="451"/>
      <c r="HR6" s="451"/>
      <c r="HS6" s="451"/>
      <c r="HT6" s="451"/>
      <c r="HU6" s="451"/>
      <c r="HV6" s="451">
        <v>1</v>
      </c>
      <c r="HW6" s="451">
        <v>750000</v>
      </c>
      <c r="HX6" s="451">
        <v>375000</v>
      </c>
      <c r="HY6" s="451"/>
      <c r="HZ6" s="451"/>
      <c r="IA6" s="451"/>
      <c r="IB6" s="451"/>
      <c r="IC6" s="451"/>
      <c r="ID6" s="451"/>
      <c r="IE6" s="451"/>
      <c r="IF6" s="451"/>
      <c r="IG6" s="451"/>
      <c r="IH6" s="451"/>
      <c r="II6" s="451"/>
      <c r="IJ6" s="451"/>
      <c r="IK6" s="452">
        <v>80</v>
      </c>
      <c r="IL6" s="452">
        <v>56050000</v>
      </c>
      <c r="IM6" s="452">
        <v>37758250</v>
      </c>
    </row>
    <row r="7" spans="1:247" s="453" customFormat="1" ht="6.75">
      <c r="A7" s="450" t="s">
        <v>566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>
        <v>23</v>
      </c>
      <c r="CX7" s="451">
        <v>5860000</v>
      </c>
      <c r="CY7" s="451">
        <v>4530000</v>
      </c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451"/>
      <c r="FO7" s="451"/>
      <c r="FP7" s="451"/>
      <c r="FQ7" s="451"/>
      <c r="FR7" s="451"/>
      <c r="FS7" s="451"/>
      <c r="FT7" s="451"/>
      <c r="FU7" s="451"/>
      <c r="FV7" s="451"/>
      <c r="FW7" s="451"/>
      <c r="FX7" s="451"/>
      <c r="FY7" s="451"/>
      <c r="FZ7" s="451"/>
      <c r="GA7" s="451"/>
      <c r="GB7" s="451"/>
      <c r="GC7" s="451"/>
      <c r="GD7" s="451"/>
      <c r="GE7" s="451"/>
      <c r="GF7" s="451"/>
      <c r="GG7" s="451"/>
      <c r="GH7" s="451"/>
      <c r="GI7" s="451"/>
      <c r="GJ7" s="451"/>
      <c r="GK7" s="451"/>
      <c r="GL7" s="451"/>
      <c r="GM7" s="451"/>
      <c r="GN7" s="451"/>
      <c r="GO7" s="451"/>
      <c r="GP7" s="451"/>
      <c r="GQ7" s="451"/>
      <c r="GR7" s="451"/>
      <c r="GS7" s="451"/>
      <c r="GT7" s="451"/>
      <c r="GU7" s="451"/>
      <c r="GV7" s="451"/>
      <c r="GW7" s="451"/>
      <c r="GX7" s="451"/>
      <c r="GY7" s="451"/>
      <c r="GZ7" s="451"/>
      <c r="HA7" s="451"/>
      <c r="HB7" s="451"/>
      <c r="HC7" s="451"/>
      <c r="HD7" s="451"/>
      <c r="HE7" s="451"/>
      <c r="HF7" s="451"/>
      <c r="HG7" s="451"/>
      <c r="HH7" s="451"/>
      <c r="HI7" s="451"/>
      <c r="HJ7" s="451"/>
      <c r="HK7" s="451"/>
      <c r="HL7" s="451"/>
      <c r="HM7" s="451"/>
      <c r="HN7" s="451"/>
      <c r="HO7" s="451"/>
      <c r="HP7" s="451"/>
      <c r="HQ7" s="451"/>
      <c r="HR7" s="451"/>
      <c r="HS7" s="451"/>
      <c r="HT7" s="451"/>
      <c r="HU7" s="451"/>
      <c r="HV7" s="451"/>
      <c r="HW7" s="451"/>
      <c r="HX7" s="451"/>
      <c r="HY7" s="451"/>
      <c r="HZ7" s="451"/>
      <c r="IA7" s="451"/>
      <c r="IB7" s="451"/>
      <c r="IC7" s="451"/>
      <c r="ID7" s="451"/>
      <c r="IE7" s="451"/>
      <c r="IF7" s="451"/>
      <c r="IG7" s="451"/>
      <c r="IH7" s="451"/>
      <c r="II7" s="451"/>
      <c r="IJ7" s="451"/>
      <c r="IK7" s="452">
        <v>23</v>
      </c>
      <c r="IL7" s="452">
        <v>5860000</v>
      </c>
      <c r="IM7" s="452">
        <v>4530000</v>
      </c>
    </row>
    <row r="8" spans="1:247" s="453" customFormat="1" ht="6.75">
      <c r="A8" s="450" t="s">
        <v>520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>
        <v>2</v>
      </c>
      <c r="R8" s="451">
        <v>160000</v>
      </c>
      <c r="S8" s="451">
        <v>83500</v>
      </c>
      <c r="T8" s="451">
        <v>26</v>
      </c>
      <c r="U8" s="451">
        <v>10860000</v>
      </c>
      <c r="V8" s="451">
        <v>7631500</v>
      </c>
      <c r="W8" s="451"/>
      <c r="X8" s="451"/>
      <c r="Y8" s="451"/>
      <c r="Z8" s="451">
        <v>2</v>
      </c>
      <c r="AA8" s="451">
        <v>515000</v>
      </c>
      <c r="AB8" s="451">
        <v>505000</v>
      </c>
      <c r="AC8" s="451">
        <v>1</v>
      </c>
      <c r="AD8" s="451">
        <v>750000</v>
      </c>
      <c r="AE8" s="451">
        <v>375000</v>
      </c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>
        <v>2</v>
      </c>
      <c r="AV8" s="451">
        <v>710000</v>
      </c>
      <c r="AW8" s="451">
        <v>710000</v>
      </c>
      <c r="AX8" s="451"/>
      <c r="AY8" s="451"/>
      <c r="AZ8" s="451"/>
      <c r="BA8" s="451"/>
      <c r="BB8" s="451"/>
      <c r="BC8" s="451"/>
      <c r="BD8" s="451"/>
      <c r="BE8" s="451"/>
      <c r="BF8" s="451"/>
      <c r="BG8" s="451">
        <v>2</v>
      </c>
      <c r="BH8" s="451">
        <v>800000</v>
      </c>
      <c r="BI8" s="451">
        <v>800000</v>
      </c>
      <c r="BJ8" s="451"/>
      <c r="BK8" s="451"/>
      <c r="BL8" s="451"/>
      <c r="BM8" s="451"/>
      <c r="BN8" s="451"/>
      <c r="BO8" s="451"/>
      <c r="BP8" s="451">
        <v>1</v>
      </c>
      <c r="BQ8" s="451">
        <v>500000</v>
      </c>
      <c r="BR8" s="451">
        <v>250000</v>
      </c>
      <c r="BS8" s="451">
        <v>1</v>
      </c>
      <c r="BT8" s="451">
        <v>800000</v>
      </c>
      <c r="BU8" s="451">
        <v>400000</v>
      </c>
      <c r="BV8" s="451"/>
      <c r="BW8" s="451"/>
      <c r="BX8" s="451"/>
      <c r="BY8" s="451">
        <v>1</v>
      </c>
      <c r="BZ8" s="451">
        <v>500000</v>
      </c>
      <c r="CA8" s="451">
        <v>250000</v>
      </c>
      <c r="CB8" s="451"/>
      <c r="CC8" s="451"/>
      <c r="CD8" s="451"/>
      <c r="CE8" s="451">
        <v>1</v>
      </c>
      <c r="CF8" s="451">
        <v>900000</v>
      </c>
      <c r="CG8" s="451">
        <v>300000</v>
      </c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>
        <v>2</v>
      </c>
      <c r="CU8" s="451">
        <v>2500000</v>
      </c>
      <c r="CV8" s="451">
        <v>1250000</v>
      </c>
      <c r="CW8" s="451">
        <v>106</v>
      </c>
      <c r="CX8" s="451">
        <v>42857000</v>
      </c>
      <c r="CY8" s="451">
        <v>30908050</v>
      </c>
      <c r="CZ8" s="451">
        <v>14</v>
      </c>
      <c r="DA8" s="451">
        <v>3165000</v>
      </c>
      <c r="DB8" s="451">
        <v>2957000</v>
      </c>
      <c r="DC8" s="451"/>
      <c r="DD8" s="451"/>
      <c r="DE8" s="451"/>
      <c r="DF8" s="451"/>
      <c r="DG8" s="451"/>
      <c r="DH8" s="451"/>
      <c r="DI8" s="451">
        <v>1</v>
      </c>
      <c r="DJ8" s="451">
        <v>800000</v>
      </c>
      <c r="DK8" s="451">
        <v>800000</v>
      </c>
      <c r="DL8" s="451"/>
      <c r="DM8" s="451"/>
      <c r="DN8" s="451"/>
      <c r="DO8" s="451"/>
      <c r="DP8" s="451"/>
      <c r="DQ8" s="451"/>
      <c r="DR8" s="451"/>
      <c r="DS8" s="451"/>
      <c r="DT8" s="451"/>
      <c r="DU8" s="451">
        <v>2</v>
      </c>
      <c r="DV8" s="451">
        <v>60000</v>
      </c>
      <c r="DW8" s="451">
        <v>26500</v>
      </c>
      <c r="DX8" s="451"/>
      <c r="DY8" s="451"/>
      <c r="DZ8" s="451"/>
      <c r="EA8" s="451"/>
      <c r="EB8" s="451"/>
      <c r="EC8" s="451"/>
      <c r="ED8" s="451">
        <v>1</v>
      </c>
      <c r="EE8" s="451">
        <v>225000</v>
      </c>
      <c r="EF8" s="451">
        <v>225000</v>
      </c>
      <c r="EG8" s="451"/>
      <c r="EH8" s="451"/>
      <c r="EI8" s="451"/>
      <c r="EJ8" s="451"/>
      <c r="EK8" s="451"/>
      <c r="EL8" s="451"/>
      <c r="EM8" s="451">
        <v>5</v>
      </c>
      <c r="EN8" s="451">
        <v>150870000</v>
      </c>
      <c r="EO8" s="451">
        <v>75415000</v>
      </c>
      <c r="EP8" s="451"/>
      <c r="EQ8" s="451"/>
      <c r="ER8" s="451"/>
      <c r="ES8" s="451">
        <v>1</v>
      </c>
      <c r="ET8" s="451">
        <v>50000</v>
      </c>
      <c r="EU8" s="451">
        <v>50000</v>
      </c>
      <c r="EV8" s="451"/>
      <c r="EW8" s="451"/>
      <c r="EX8" s="451"/>
      <c r="EY8" s="451"/>
      <c r="EZ8" s="451"/>
      <c r="FA8" s="451"/>
      <c r="FB8" s="451"/>
      <c r="FC8" s="451"/>
      <c r="FD8" s="451"/>
      <c r="FE8" s="451">
        <v>1</v>
      </c>
      <c r="FF8" s="451">
        <v>2500000</v>
      </c>
      <c r="FG8" s="451">
        <v>2500000</v>
      </c>
      <c r="FH8" s="451"/>
      <c r="FI8" s="451"/>
      <c r="FJ8" s="451"/>
      <c r="FK8" s="451"/>
      <c r="FL8" s="451"/>
      <c r="FM8" s="451"/>
      <c r="FN8" s="451"/>
      <c r="FO8" s="451"/>
      <c r="FP8" s="451"/>
      <c r="FQ8" s="451"/>
      <c r="FR8" s="451"/>
      <c r="FS8" s="451"/>
      <c r="FT8" s="451"/>
      <c r="FU8" s="451"/>
      <c r="FV8" s="451"/>
      <c r="FW8" s="451"/>
      <c r="FX8" s="451"/>
      <c r="FY8" s="451"/>
      <c r="FZ8" s="451">
        <v>1</v>
      </c>
      <c r="GA8" s="451">
        <v>100000</v>
      </c>
      <c r="GB8" s="451">
        <v>50000</v>
      </c>
      <c r="GC8" s="451"/>
      <c r="GD8" s="451"/>
      <c r="GE8" s="451"/>
      <c r="GF8" s="451"/>
      <c r="GG8" s="451"/>
      <c r="GH8" s="451"/>
      <c r="GI8" s="451">
        <v>1</v>
      </c>
      <c r="GJ8" s="451">
        <v>2000000</v>
      </c>
      <c r="GK8" s="451">
        <v>1000000</v>
      </c>
      <c r="GL8" s="451"/>
      <c r="GM8" s="451"/>
      <c r="GN8" s="451"/>
      <c r="GO8" s="451"/>
      <c r="GP8" s="451"/>
      <c r="GQ8" s="451"/>
      <c r="GR8" s="451">
        <v>1</v>
      </c>
      <c r="GS8" s="451">
        <v>500000</v>
      </c>
      <c r="GT8" s="451">
        <v>250000</v>
      </c>
      <c r="GU8" s="451"/>
      <c r="GV8" s="451"/>
      <c r="GW8" s="451"/>
      <c r="GX8" s="451">
        <v>1</v>
      </c>
      <c r="GY8" s="451">
        <v>20000</v>
      </c>
      <c r="GZ8" s="451">
        <v>20000</v>
      </c>
      <c r="HA8" s="451"/>
      <c r="HB8" s="451"/>
      <c r="HC8" s="451"/>
      <c r="HD8" s="451"/>
      <c r="HE8" s="451"/>
      <c r="HF8" s="451"/>
      <c r="HG8" s="451"/>
      <c r="HH8" s="451"/>
      <c r="HI8" s="451"/>
      <c r="HJ8" s="451"/>
      <c r="HK8" s="451"/>
      <c r="HL8" s="451"/>
      <c r="HM8" s="451"/>
      <c r="HN8" s="451"/>
      <c r="HO8" s="451"/>
      <c r="HP8" s="451"/>
      <c r="HQ8" s="451"/>
      <c r="HR8" s="451"/>
      <c r="HS8" s="451"/>
      <c r="HT8" s="451"/>
      <c r="HU8" s="451"/>
      <c r="HV8" s="451"/>
      <c r="HW8" s="451"/>
      <c r="HX8" s="451"/>
      <c r="HY8" s="451"/>
      <c r="HZ8" s="451"/>
      <c r="IA8" s="451"/>
      <c r="IB8" s="451"/>
      <c r="IC8" s="451"/>
      <c r="ID8" s="451"/>
      <c r="IE8" s="451"/>
      <c r="IF8" s="451"/>
      <c r="IG8" s="451"/>
      <c r="IH8" s="451">
        <v>1</v>
      </c>
      <c r="II8" s="451">
        <v>3000000</v>
      </c>
      <c r="IJ8" s="451">
        <v>1500000</v>
      </c>
      <c r="IK8" s="452">
        <v>177</v>
      </c>
      <c r="IL8" s="452">
        <v>225142000</v>
      </c>
      <c r="IM8" s="452">
        <v>128256550</v>
      </c>
    </row>
    <row r="9" spans="1:247" s="453" customFormat="1" ht="6.75">
      <c r="A9" s="450" t="s">
        <v>730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>
        <v>2</v>
      </c>
      <c r="CX9" s="451">
        <v>210000</v>
      </c>
      <c r="CY9" s="451">
        <v>110000</v>
      </c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1"/>
      <c r="EG9" s="451"/>
      <c r="EH9" s="451"/>
      <c r="EI9" s="451"/>
      <c r="EJ9" s="451"/>
      <c r="EK9" s="451"/>
      <c r="EL9" s="451"/>
      <c r="EM9" s="451"/>
      <c r="EN9" s="451"/>
      <c r="EO9" s="451"/>
      <c r="EP9" s="451"/>
      <c r="EQ9" s="451"/>
      <c r="ER9" s="451"/>
      <c r="ES9" s="451"/>
      <c r="ET9" s="451"/>
      <c r="EU9" s="451"/>
      <c r="EV9" s="451"/>
      <c r="EW9" s="451"/>
      <c r="EX9" s="451"/>
      <c r="EY9" s="451"/>
      <c r="EZ9" s="451"/>
      <c r="FA9" s="451"/>
      <c r="FB9" s="451"/>
      <c r="FC9" s="451"/>
      <c r="FD9" s="451"/>
      <c r="FE9" s="451"/>
      <c r="FF9" s="451"/>
      <c r="FG9" s="451"/>
      <c r="FH9" s="451"/>
      <c r="FI9" s="451"/>
      <c r="FJ9" s="451"/>
      <c r="FK9" s="451"/>
      <c r="FL9" s="451"/>
      <c r="FM9" s="451"/>
      <c r="FN9" s="451"/>
      <c r="FO9" s="451"/>
      <c r="FP9" s="451"/>
      <c r="FQ9" s="451"/>
      <c r="FR9" s="451"/>
      <c r="FS9" s="451"/>
      <c r="FT9" s="451"/>
      <c r="FU9" s="451"/>
      <c r="FV9" s="451"/>
      <c r="FW9" s="451"/>
      <c r="FX9" s="451"/>
      <c r="FY9" s="451"/>
      <c r="FZ9" s="451"/>
      <c r="GA9" s="451"/>
      <c r="GB9" s="451"/>
      <c r="GC9" s="451"/>
      <c r="GD9" s="451"/>
      <c r="GE9" s="451"/>
      <c r="GF9" s="451"/>
      <c r="GG9" s="451"/>
      <c r="GH9" s="451"/>
      <c r="GI9" s="451"/>
      <c r="GJ9" s="451"/>
      <c r="GK9" s="451"/>
      <c r="GL9" s="451"/>
      <c r="GM9" s="451"/>
      <c r="GN9" s="451"/>
      <c r="GO9" s="451"/>
      <c r="GP9" s="451"/>
      <c r="GQ9" s="451"/>
      <c r="GR9" s="451"/>
      <c r="GS9" s="451"/>
      <c r="GT9" s="451"/>
      <c r="GU9" s="451"/>
      <c r="GV9" s="451"/>
      <c r="GW9" s="451"/>
      <c r="GX9" s="451"/>
      <c r="GY9" s="451"/>
      <c r="GZ9" s="451"/>
      <c r="HA9" s="451"/>
      <c r="HB9" s="451"/>
      <c r="HC9" s="451"/>
      <c r="HD9" s="451"/>
      <c r="HE9" s="451"/>
      <c r="HF9" s="451"/>
      <c r="HG9" s="451"/>
      <c r="HH9" s="451"/>
      <c r="HI9" s="451"/>
      <c r="HJ9" s="451"/>
      <c r="HK9" s="451"/>
      <c r="HL9" s="451"/>
      <c r="HM9" s="451"/>
      <c r="HN9" s="451"/>
      <c r="HO9" s="451"/>
      <c r="HP9" s="451"/>
      <c r="HQ9" s="451"/>
      <c r="HR9" s="451"/>
      <c r="HS9" s="451"/>
      <c r="HT9" s="451"/>
      <c r="HU9" s="451"/>
      <c r="HV9" s="451"/>
      <c r="HW9" s="451"/>
      <c r="HX9" s="451"/>
      <c r="HY9" s="451"/>
      <c r="HZ9" s="451"/>
      <c r="IA9" s="451"/>
      <c r="IB9" s="451"/>
      <c r="IC9" s="451"/>
      <c r="ID9" s="451"/>
      <c r="IE9" s="451"/>
      <c r="IF9" s="451"/>
      <c r="IG9" s="451"/>
      <c r="IH9" s="451"/>
      <c r="II9" s="451"/>
      <c r="IJ9" s="451"/>
      <c r="IK9" s="452">
        <v>2</v>
      </c>
      <c r="IL9" s="452">
        <v>210000</v>
      </c>
      <c r="IM9" s="452">
        <v>110000</v>
      </c>
    </row>
    <row r="10" spans="1:247" s="453" customFormat="1" ht="6.75">
      <c r="A10" s="450" t="s">
        <v>672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>
        <v>1</v>
      </c>
      <c r="CX10" s="451">
        <v>1000000</v>
      </c>
      <c r="CY10" s="451">
        <v>1000000</v>
      </c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2">
        <v>1</v>
      </c>
      <c r="IL10" s="452">
        <v>1000000</v>
      </c>
      <c r="IM10" s="452">
        <v>1000000</v>
      </c>
    </row>
    <row r="11" spans="1:247" s="453" customFormat="1" ht="6.75">
      <c r="A11" s="450" t="s">
        <v>673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>
        <v>4</v>
      </c>
      <c r="CX11" s="451">
        <v>5900000</v>
      </c>
      <c r="CY11" s="451">
        <v>5700000</v>
      </c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  <c r="FX11" s="451"/>
      <c r="FY11" s="451"/>
      <c r="FZ11" s="451"/>
      <c r="GA11" s="451"/>
      <c r="GB11" s="451"/>
      <c r="GC11" s="451"/>
      <c r="GD11" s="451"/>
      <c r="GE11" s="451"/>
      <c r="GF11" s="451"/>
      <c r="GG11" s="451"/>
      <c r="GH11" s="451"/>
      <c r="GI11" s="451"/>
      <c r="GJ11" s="451"/>
      <c r="GK11" s="451"/>
      <c r="GL11" s="451"/>
      <c r="GM11" s="451"/>
      <c r="GN11" s="451"/>
      <c r="GO11" s="451"/>
      <c r="GP11" s="451"/>
      <c r="GQ11" s="451"/>
      <c r="GR11" s="451"/>
      <c r="GS11" s="451"/>
      <c r="GT11" s="451"/>
      <c r="GU11" s="451"/>
      <c r="GV11" s="451"/>
      <c r="GW11" s="451"/>
      <c r="GX11" s="451"/>
      <c r="GY11" s="451"/>
      <c r="GZ11" s="451"/>
      <c r="HA11" s="451"/>
      <c r="HB11" s="451"/>
      <c r="HC11" s="451"/>
      <c r="HD11" s="451"/>
      <c r="HE11" s="451"/>
      <c r="HF11" s="451"/>
      <c r="HG11" s="451"/>
      <c r="HH11" s="451"/>
      <c r="HI11" s="451"/>
      <c r="HJ11" s="451"/>
      <c r="HK11" s="451"/>
      <c r="HL11" s="451"/>
      <c r="HM11" s="451"/>
      <c r="HN11" s="451"/>
      <c r="HO11" s="451"/>
      <c r="HP11" s="451"/>
      <c r="HQ11" s="451"/>
      <c r="HR11" s="451"/>
      <c r="HS11" s="451"/>
      <c r="HT11" s="451"/>
      <c r="HU11" s="451"/>
      <c r="HV11" s="451"/>
      <c r="HW11" s="451"/>
      <c r="HX11" s="451"/>
      <c r="HY11" s="451"/>
      <c r="HZ11" s="451"/>
      <c r="IA11" s="451"/>
      <c r="IB11" s="451"/>
      <c r="IC11" s="451"/>
      <c r="ID11" s="451"/>
      <c r="IE11" s="451"/>
      <c r="IF11" s="451"/>
      <c r="IG11" s="451"/>
      <c r="IH11" s="451"/>
      <c r="II11" s="451"/>
      <c r="IJ11" s="451"/>
      <c r="IK11" s="452">
        <v>4</v>
      </c>
      <c r="IL11" s="452">
        <v>5900000</v>
      </c>
      <c r="IM11" s="452">
        <v>5700000</v>
      </c>
    </row>
    <row r="12" spans="1:247" s="453" customFormat="1" ht="6.75">
      <c r="A12" s="450" t="s">
        <v>521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>
        <v>1</v>
      </c>
      <c r="U12" s="451">
        <v>10000</v>
      </c>
      <c r="V12" s="451">
        <v>10000</v>
      </c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>
        <v>6</v>
      </c>
      <c r="CX12" s="451">
        <v>1660000</v>
      </c>
      <c r="CY12" s="451">
        <v>1380100</v>
      </c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1"/>
      <c r="EF12" s="451"/>
      <c r="EG12" s="451"/>
      <c r="EH12" s="451"/>
      <c r="EI12" s="451"/>
      <c r="EJ12" s="451"/>
      <c r="EK12" s="451"/>
      <c r="EL12" s="451"/>
      <c r="EM12" s="451"/>
      <c r="EN12" s="451"/>
      <c r="EO12" s="451"/>
      <c r="EP12" s="451"/>
      <c r="EQ12" s="451"/>
      <c r="ER12" s="451"/>
      <c r="ES12" s="451"/>
      <c r="ET12" s="451"/>
      <c r="EU12" s="451"/>
      <c r="EV12" s="451"/>
      <c r="EW12" s="451"/>
      <c r="EX12" s="451"/>
      <c r="EY12" s="451"/>
      <c r="EZ12" s="451"/>
      <c r="FA12" s="451"/>
      <c r="FB12" s="451"/>
      <c r="FC12" s="451"/>
      <c r="FD12" s="451"/>
      <c r="FE12" s="451"/>
      <c r="FF12" s="451"/>
      <c r="FG12" s="451"/>
      <c r="FH12" s="451"/>
      <c r="FI12" s="451"/>
      <c r="FJ12" s="451"/>
      <c r="FK12" s="451"/>
      <c r="FL12" s="451"/>
      <c r="FM12" s="451"/>
      <c r="FN12" s="451"/>
      <c r="FO12" s="451"/>
      <c r="FP12" s="451"/>
      <c r="FQ12" s="451"/>
      <c r="FR12" s="451"/>
      <c r="FS12" s="451"/>
      <c r="FT12" s="451"/>
      <c r="FU12" s="451"/>
      <c r="FV12" s="451"/>
      <c r="FW12" s="451"/>
      <c r="FX12" s="451"/>
      <c r="FY12" s="451"/>
      <c r="FZ12" s="451"/>
      <c r="GA12" s="451"/>
      <c r="GB12" s="451"/>
      <c r="GC12" s="451"/>
      <c r="GD12" s="451"/>
      <c r="GE12" s="451"/>
      <c r="GF12" s="451"/>
      <c r="GG12" s="451"/>
      <c r="GH12" s="451"/>
      <c r="GI12" s="451"/>
      <c r="GJ12" s="451"/>
      <c r="GK12" s="451"/>
      <c r="GL12" s="451"/>
      <c r="GM12" s="451"/>
      <c r="GN12" s="451"/>
      <c r="GO12" s="451"/>
      <c r="GP12" s="451"/>
      <c r="GQ12" s="451"/>
      <c r="GR12" s="451"/>
      <c r="GS12" s="451"/>
      <c r="GT12" s="451"/>
      <c r="GU12" s="451"/>
      <c r="GV12" s="451"/>
      <c r="GW12" s="451"/>
      <c r="GX12" s="451"/>
      <c r="GY12" s="451"/>
      <c r="GZ12" s="451"/>
      <c r="HA12" s="451"/>
      <c r="HB12" s="451"/>
      <c r="HC12" s="451"/>
      <c r="HD12" s="451"/>
      <c r="HE12" s="451"/>
      <c r="HF12" s="451"/>
      <c r="HG12" s="451"/>
      <c r="HH12" s="451"/>
      <c r="HI12" s="451"/>
      <c r="HJ12" s="451"/>
      <c r="HK12" s="451"/>
      <c r="HL12" s="451"/>
      <c r="HM12" s="451"/>
      <c r="HN12" s="451"/>
      <c r="HO12" s="451"/>
      <c r="HP12" s="451"/>
      <c r="HQ12" s="451"/>
      <c r="HR12" s="451"/>
      <c r="HS12" s="451"/>
      <c r="HT12" s="451"/>
      <c r="HU12" s="451"/>
      <c r="HV12" s="451"/>
      <c r="HW12" s="451"/>
      <c r="HX12" s="451"/>
      <c r="HY12" s="451"/>
      <c r="HZ12" s="451"/>
      <c r="IA12" s="451"/>
      <c r="IB12" s="451"/>
      <c r="IC12" s="451"/>
      <c r="ID12" s="451"/>
      <c r="IE12" s="451"/>
      <c r="IF12" s="451"/>
      <c r="IG12" s="451"/>
      <c r="IH12" s="451"/>
      <c r="II12" s="451"/>
      <c r="IJ12" s="451"/>
      <c r="IK12" s="452">
        <v>7</v>
      </c>
      <c r="IL12" s="452">
        <v>1670000</v>
      </c>
      <c r="IM12" s="452">
        <v>1390100</v>
      </c>
    </row>
    <row r="13" spans="1:247" s="453" customFormat="1" ht="6.75">
      <c r="A13" s="450" t="s">
        <v>522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>
        <v>1</v>
      </c>
      <c r="R13" s="451">
        <v>60000</v>
      </c>
      <c r="S13" s="451">
        <v>60000</v>
      </c>
      <c r="T13" s="451">
        <v>4</v>
      </c>
      <c r="U13" s="451">
        <v>370000</v>
      </c>
      <c r="V13" s="451">
        <v>295000</v>
      </c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>
        <v>12</v>
      </c>
      <c r="CX13" s="451">
        <v>5497000</v>
      </c>
      <c r="CY13" s="451">
        <v>5418000</v>
      </c>
      <c r="CZ13" s="451">
        <v>1</v>
      </c>
      <c r="DA13" s="451">
        <v>10000</v>
      </c>
      <c r="DB13" s="451">
        <v>10000</v>
      </c>
      <c r="DC13" s="451"/>
      <c r="DD13" s="451"/>
      <c r="DE13" s="451"/>
      <c r="DF13" s="451"/>
      <c r="DG13" s="451"/>
      <c r="DH13" s="451"/>
      <c r="DI13" s="451">
        <v>1</v>
      </c>
      <c r="DJ13" s="451">
        <v>245000</v>
      </c>
      <c r="DK13" s="451">
        <v>245000</v>
      </c>
      <c r="DL13" s="451"/>
      <c r="DM13" s="451"/>
      <c r="DN13" s="451"/>
      <c r="DO13" s="451"/>
      <c r="DP13" s="451"/>
      <c r="DQ13" s="451"/>
      <c r="DR13" s="451"/>
      <c r="DS13" s="451"/>
      <c r="DT13" s="451"/>
      <c r="DU13" s="451">
        <v>1</v>
      </c>
      <c r="DV13" s="451">
        <v>500000</v>
      </c>
      <c r="DW13" s="451">
        <v>500000</v>
      </c>
      <c r="DX13" s="451"/>
      <c r="DY13" s="451"/>
      <c r="DZ13" s="451"/>
      <c r="EA13" s="451"/>
      <c r="EB13" s="451"/>
      <c r="EC13" s="451"/>
      <c r="ED13" s="451"/>
      <c r="EE13" s="451"/>
      <c r="EF13" s="451"/>
      <c r="EG13" s="451"/>
      <c r="EH13" s="451"/>
      <c r="EI13" s="451"/>
      <c r="EJ13" s="451"/>
      <c r="EK13" s="451"/>
      <c r="EL13" s="451"/>
      <c r="EM13" s="451"/>
      <c r="EN13" s="451"/>
      <c r="EO13" s="451"/>
      <c r="EP13" s="451"/>
      <c r="EQ13" s="451"/>
      <c r="ER13" s="451"/>
      <c r="ES13" s="451"/>
      <c r="ET13" s="451"/>
      <c r="EU13" s="451"/>
      <c r="EV13" s="451"/>
      <c r="EW13" s="451"/>
      <c r="EX13" s="451"/>
      <c r="EY13" s="451"/>
      <c r="EZ13" s="451"/>
      <c r="FA13" s="451"/>
      <c r="FB13" s="451"/>
      <c r="FC13" s="451"/>
      <c r="FD13" s="451"/>
      <c r="FE13" s="451"/>
      <c r="FF13" s="451"/>
      <c r="FG13" s="451"/>
      <c r="FH13" s="451"/>
      <c r="FI13" s="451"/>
      <c r="FJ13" s="451"/>
      <c r="FK13" s="451"/>
      <c r="FL13" s="451"/>
      <c r="FM13" s="451"/>
      <c r="FN13" s="451"/>
      <c r="FO13" s="451"/>
      <c r="FP13" s="451"/>
      <c r="FQ13" s="451"/>
      <c r="FR13" s="451"/>
      <c r="FS13" s="451"/>
      <c r="FT13" s="451"/>
      <c r="FU13" s="451"/>
      <c r="FV13" s="451"/>
      <c r="FW13" s="451"/>
      <c r="FX13" s="451"/>
      <c r="FY13" s="451"/>
      <c r="FZ13" s="451">
        <v>1</v>
      </c>
      <c r="GA13" s="451">
        <v>400000</v>
      </c>
      <c r="GB13" s="451">
        <v>200000</v>
      </c>
      <c r="GC13" s="451"/>
      <c r="GD13" s="451"/>
      <c r="GE13" s="451"/>
      <c r="GF13" s="451"/>
      <c r="GG13" s="451"/>
      <c r="GH13" s="451"/>
      <c r="GI13" s="451"/>
      <c r="GJ13" s="451"/>
      <c r="GK13" s="451"/>
      <c r="GL13" s="451"/>
      <c r="GM13" s="451"/>
      <c r="GN13" s="451"/>
      <c r="GO13" s="451"/>
      <c r="GP13" s="451"/>
      <c r="GQ13" s="451"/>
      <c r="GR13" s="451"/>
      <c r="GS13" s="451"/>
      <c r="GT13" s="451"/>
      <c r="GU13" s="451"/>
      <c r="GV13" s="451"/>
      <c r="GW13" s="451"/>
      <c r="GX13" s="451"/>
      <c r="GY13" s="451"/>
      <c r="GZ13" s="451"/>
      <c r="HA13" s="451"/>
      <c r="HB13" s="451"/>
      <c r="HC13" s="451"/>
      <c r="HD13" s="451"/>
      <c r="HE13" s="451"/>
      <c r="HF13" s="451"/>
      <c r="HG13" s="451"/>
      <c r="HH13" s="451"/>
      <c r="HI13" s="451"/>
      <c r="HJ13" s="451"/>
      <c r="HK13" s="451"/>
      <c r="HL13" s="451"/>
      <c r="HM13" s="451"/>
      <c r="HN13" s="451"/>
      <c r="HO13" s="451"/>
      <c r="HP13" s="451"/>
      <c r="HQ13" s="451"/>
      <c r="HR13" s="451"/>
      <c r="HS13" s="451"/>
      <c r="HT13" s="451"/>
      <c r="HU13" s="451"/>
      <c r="HV13" s="451"/>
      <c r="HW13" s="451"/>
      <c r="HX13" s="451"/>
      <c r="HY13" s="451"/>
      <c r="HZ13" s="451"/>
      <c r="IA13" s="451"/>
      <c r="IB13" s="451"/>
      <c r="IC13" s="451"/>
      <c r="ID13" s="451"/>
      <c r="IE13" s="451"/>
      <c r="IF13" s="451"/>
      <c r="IG13" s="451"/>
      <c r="IH13" s="451">
        <v>1</v>
      </c>
      <c r="II13" s="451">
        <v>400000</v>
      </c>
      <c r="IJ13" s="451">
        <v>400000</v>
      </c>
      <c r="IK13" s="452">
        <v>22</v>
      </c>
      <c r="IL13" s="452">
        <v>7482000</v>
      </c>
      <c r="IM13" s="452">
        <v>7128000</v>
      </c>
    </row>
    <row r="14" spans="1:247" s="453" customFormat="1" ht="6.75">
      <c r="A14" s="450" t="s">
        <v>523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>
        <v>2</v>
      </c>
      <c r="R14" s="451">
        <v>2100000</v>
      </c>
      <c r="S14" s="451">
        <v>1970000</v>
      </c>
      <c r="T14" s="451">
        <v>5</v>
      </c>
      <c r="U14" s="451">
        <v>1200000</v>
      </c>
      <c r="V14" s="451">
        <v>950500</v>
      </c>
      <c r="W14" s="451">
        <v>2</v>
      </c>
      <c r="X14" s="451">
        <v>350000</v>
      </c>
      <c r="Y14" s="451">
        <v>300000</v>
      </c>
      <c r="Z14" s="451">
        <v>1</v>
      </c>
      <c r="AA14" s="451">
        <v>500000</v>
      </c>
      <c r="AB14" s="451">
        <v>500000</v>
      </c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>
        <v>3</v>
      </c>
      <c r="AV14" s="451">
        <v>2160000</v>
      </c>
      <c r="AW14" s="451">
        <v>2160000</v>
      </c>
      <c r="AX14" s="451">
        <v>1</v>
      </c>
      <c r="AY14" s="451">
        <v>300000</v>
      </c>
      <c r="AZ14" s="451">
        <v>300000</v>
      </c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>
        <v>68</v>
      </c>
      <c r="CX14" s="451">
        <v>39670000</v>
      </c>
      <c r="CY14" s="451">
        <v>25355015</v>
      </c>
      <c r="CZ14" s="451">
        <v>2</v>
      </c>
      <c r="DA14" s="451">
        <v>400000</v>
      </c>
      <c r="DB14" s="451">
        <v>400000</v>
      </c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1"/>
      <c r="DR14" s="451"/>
      <c r="DS14" s="451"/>
      <c r="DT14" s="451"/>
      <c r="DU14" s="451"/>
      <c r="DV14" s="451"/>
      <c r="DW14" s="451"/>
      <c r="DX14" s="451"/>
      <c r="DY14" s="451"/>
      <c r="DZ14" s="451"/>
      <c r="EA14" s="451"/>
      <c r="EB14" s="451"/>
      <c r="EC14" s="451"/>
      <c r="ED14" s="451"/>
      <c r="EE14" s="451"/>
      <c r="EF14" s="451"/>
      <c r="EG14" s="451"/>
      <c r="EH14" s="451"/>
      <c r="EI14" s="451"/>
      <c r="EJ14" s="451"/>
      <c r="EK14" s="451"/>
      <c r="EL14" s="451"/>
      <c r="EM14" s="451"/>
      <c r="EN14" s="451"/>
      <c r="EO14" s="451"/>
      <c r="EP14" s="451"/>
      <c r="EQ14" s="451"/>
      <c r="ER14" s="451"/>
      <c r="ES14" s="451"/>
      <c r="ET14" s="451"/>
      <c r="EU14" s="451"/>
      <c r="EV14" s="451"/>
      <c r="EW14" s="451"/>
      <c r="EX14" s="451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1"/>
      <c r="FL14" s="451"/>
      <c r="FM14" s="451"/>
      <c r="FN14" s="451"/>
      <c r="FO14" s="451"/>
      <c r="FP14" s="451"/>
      <c r="FQ14" s="451"/>
      <c r="FR14" s="451"/>
      <c r="FS14" s="451"/>
      <c r="FT14" s="451"/>
      <c r="FU14" s="451"/>
      <c r="FV14" s="451"/>
      <c r="FW14" s="451"/>
      <c r="FX14" s="451"/>
      <c r="FY14" s="451"/>
      <c r="FZ14" s="451"/>
      <c r="GA14" s="451"/>
      <c r="GB14" s="451"/>
      <c r="GC14" s="451"/>
      <c r="GD14" s="451"/>
      <c r="GE14" s="451"/>
      <c r="GF14" s="451"/>
      <c r="GG14" s="451"/>
      <c r="GH14" s="451"/>
      <c r="GI14" s="451"/>
      <c r="GJ14" s="451"/>
      <c r="GK14" s="451"/>
      <c r="GL14" s="451"/>
      <c r="GM14" s="451"/>
      <c r="GN14" s="451"/>
      <c r="GO14" s="451"/>
      <c r="GP14" s="451"/>
      <c r="GQ14" s="451"/>
      <c r="GR14" s="451"/>
      <c r="GS14" s="451"/>
      <c r="GT14" s="451"/>
      <c r="GU14" s="451"/>
      <c r="GV14" s="451"/>
      <c r="GW14" s="451"/>
      <c r="GX14" s="451"/>
      <c r="GY14" s="451"/>
      <c r="GZ14" s="451"/>
      <c r="HA14" s="451"/>
      <c r="HB14" s="451"/>
      <c r="HC14" s="451"/>
      <c r="HD14" s="451"/>
      <c r="HE14" s="451"/>
      <c r="HF14" s="451"/>
      <c r="HG14" s="451"/>
      <c r="HH14" s="451"/>
      <c r="HI14" s="451"/>
      <c r="HJ14" s="451"/>
      <c r="HK14" s="451"/>
      <c r="HL14" s="451"/>
      <c r="HM14" s="451"/>
      <c r="HN14" s="451"/>
      <c r="HO14" s="451"/>
      <c r="HP14" s="451"/>
      <c r="HQ14" s="451"/>
      <c r="HR14" s="451"/>
      <c r="HS14" s="451"/>
      <c r="HT14" s="451"/>
      <c r="HU14" s="451"/>
      <c r="HV14" s="451"/>
      <c r="HW14" s="451"/>
      <c r="HX14" s="451"/>
      <c r="HY14" s="451"/>
      <c r="HZ14" s="451"/>
      <c r="IA14" s="451"/>
      <c r="IB14" s="451"/>
      <c r="IC14" s="451"/>
      <c r="ID14" s="451"/>
      <c r="IE14" s="451"/>
      <c r="IF14" s="451"/>
      <c r="IG14" s="451"/>
      <c r="IH14" s="451"/>
      <c r="II14" s="451"/>
      <c r="IJ14" s="451"/>
      <c r="IK14" s="452">
        <v>84</v>
      </c>
      <c r="IL14" s="452">
        <v>46680000</v>
      </c>
      <c r="IM14" s="452">
        <v>31935515</v>
      </c>
    </row>
    <row r="15" spans="1:247" s="453" customFormat="1" ht="6.75">
      <c r="A15" s="450" t="s">
        <v>276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>
        <v>2</v>
      </c>
      <c r="R15" s="451">
        <v>1600000</v>
      </c>
      <c r="S15" s="451">
        <v>1600000</v>
      </c>
      <c r="T15" s="451">
        <v>2</v>
      </c>
      <c r="U15" s="451">
        <v>550000</v>
      </c>
      <c r="V15" s="451">
        <v>175000</v>
      </c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>
        <v>1</v>
      </c>
      <c r="AV15" s="451">
        <v>400000</v>
      </c>
      <c r="AW15" s="451">
        <v>200000</v>
      </c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>
        <v>1</v>
      </c>
      <c r="CU15" s="451">
        <v>1000000</v>
      </c>
      <c r="CV15" s="451">
        <v>1000000</v>
      </c>
      <c r="CW15" s="451">
        <v>68</v>
      </c>
      <c r="CX15" s="451">
        <v>45887500</v>
      </c>
      <c r="CY15" s="451">
        <v>40211500</v>
      </c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  <c r="DN15" s="451"/>
      <c r="DO15" s="451"/>
      <c r="DP15" s="451"/>
      <c r="DQ15" s="451"/>
      <c r="DR15" s="451">
        <v>1</v>
      </c>
      <c r="DS15" s="451">
        <v>675145</v>
      </c>
      <c r="DT15" s="451">
        <v>675145</v>
      </c>
      <c r="DU15" s="451"/>
      <c r="DV15" s="451"/>
      <c r="DW15" s="451"/>
      <c r="DX15" s="451"/>
      <c r="DY15" s="451"/>
      <c r="DZ15" s="451"/>
      <c r="EA15" s="451"/>
      <c r="EB15" s="451"/>
      <c r="EC15" s="451"/>
      <c r="ED15" s="451"/>
      <c r="EE15" s="451"/>
      <c r="EF15" s="451"/>
      <c r="EG15" s="451"/>
      <c r="EH15" s="451"/>
      <c r="EI15" s="451"/>
      <c r="EJ15" s="451"/>
      <c r="EK15" s="451"/>
      <c r="EL15" s="451"/>
      <c r="EM15" s="451">
        <v>2</v>
      </c>
      <c r="EN15" s="451">
        <v>110000</v>
      </c>
      <c r="EO15" s="451">
        <v>85000</v>
      </c>
      <c r="EP15" s="451"/>
      <c r="EQ15" s="451"/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>
        <v>1</v>
      </c>
      <c r="FF15" s="451">
        <v>400000</v>
      </c>
      <c r="FG15" s="451">
        <v>200000</v>
      </c>
      <c r="FH15" s="451"/>
      <c r="FI15" s="451"/>
      <c r="FJ15" s="451"/>
      <c r="FK15" s="451"/>
      <c r="FL15" s="451"/>
      <c r="FM15" s="451"/>
      <c r="FN15" s="451"/>
      <c r="FO15" s="451"/>
      <c r="FP15" s="451"/>
      <c r="FQ15" s="451"/>
      <c r="FR15" s="451"/>
      <c r="FS15" s="451"/>
      <c r="FT15" s="451"/>
      <c r="FU15" s="451"/>
      <c r="FV15" s="451"/>
      <c r="FW15" s="451"/>
      <c r="FX15" s="451"/>
      <c r="FY15" s="451"/>
      <c r="FZ15" s="451"/>
      <c r="GA15" s="451"/>
      <c r="GB15" s="451"/>
      <c r="GC15" s="451"/>
      <c r="GD15" s="451"/>
      <c r="GE15" s="451"/>
      <c r="GF15" s="451"/>
      <c r="GG15" s="451"/>
      <c r="GH15" s="451"/>
      <c r="GI15" s="451"/>
      <c r="GJ15" s="451"/>
      <c r="GK15" s="451"/>
      <c r="GL15" s="451"/>
      <c r="GM15" s="451"/>
      <c r="GN15" s="451"/>
      <c r="GO15" s="451"/>
      <c r="GP15" s="451"/>
      <c r="GQ15" s="451"/>
      <c r="GR15" s="451"/>
      <c r="GS15" s="451"/>
      <c r="GT15" s="451"/>
      <c r="GU15" s="451"/>
      <c r="GV15" s="451"/>
      <c r="GW15" s="451"/>
      <c r="GX15" s="451"/>
      <c r="GY15" s="451"/>
      <c r="GZ15" s="451"/>
      <c r="HA15" s="451"/>
      <c r="HB15" s="451"/>
      <c r="HC15" s="451"/>
      <c r="HD15" s="451"/>
      <c r="HE15" s="451"/>
      <c r="HF15" s="451"/>
      <c r="HG15" s="451"/>
      <c r="HH15" s="451"/>
      <c r="HI15" s="451"/>
      <c r="HJ15" s="451"/>
      <c r="HK15" s="451"/>
      <c r="HL15" s="451"/>
      <c r="HM15" s="451"/>
      <c r="HN15" s="451"/>
      <c r="HO15" s="451"/>
      <c r="HP15" s="451"/>
      <c r="HQ15" s="451"/>
      <c r="HR15" s="451"/>
      <c r="HS15" s="451"/>
      <c r="HT15" s="451"/>
      <c r="HU15" s="451"/>
      <c r="HV15" s="451">
        <v>2</v>
      </c>
      <c r="HW15" s="451">
        <v>2200000</v>
      </c>
      <c r="HX15" s="451">
        <v>2200000</v>
      </c>
      <c r="HY15" s="451"/>
      <c r="HZ15" s="451"/>
      <c r="IA15" s="451"/>
      <c r="IB15" s="451"/>
      <c r="IC15" s="451"/>
      <c r="ID15" s="451"/>
      <c r="IE15" s="451"/>
      <c r="IF15" s="451"/>
      <c r="IG15" s="451"/>
      <c r="IH15" s="451"/>
      <c r="II15" s="451"/>
      <c r="IJ15" s="451"/>
      <c r="IK15" s="452">
        <v>80</v>
      </c>
      <c r="IL15" s="452">
        <v>52822645</v>
      </c>
      <c r="IM15" s="452">
        <v>46346645</v>
      </c>
    </row>
    <row r="16" spans="1:247" s="453" customFormat="1" ht="6.75">
      <c r="A16" s="450" t="s">
        <v>731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>
        <v>4</v>
      </c>
      <c r="CX16" s="451">
        <v>1710000</v>
      </c>
      <c r="CY16" s="451">
        <v>1703400</v>
      </c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51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51"/>
      <c r="ER16" s="451"/>
      <c r="ES16" s="451"/>
      <c r="ET16" s="451"/>
      <c r="EU16" s="451"/>
      <c r="EV16" s="451"/>
      <c r="EW16" s="451"/>
      <c r="EX16" s="451"/>
      <c r="EY16" s="451"/>
      <c r="EZ16" s="451"/>
      <c r="FA16" s="451"/>
      <c r="FB16" s="451"/>
      <c r="FC16" s="451"/>
      <c r="FD16" s="451"/>
      <c r="FE16" s="451"/>
      <c r="FF16" s="451"/>
      <c r="FG16" s="451"/>
      <c r="FH16" s="451"/>
      <c r="FI16" s="451"/>
      <c r="FJ16" s="451"/>
      <c r="FK16" s="451"/>
      <c r="FL16" s="451"/>
      <c r="FM16" s="451"/>
      <c r="FN16" s="451"/>
      <c r="FO16" s="451"/>
      <c r="FP16" s="451"/>
      <c r="FQ16" s="451"/>
      <c r="FR16" s="451"/>
      <c r="FS16" s="451"/>
      <c r="FT16" s="451"/>
      <c r="FU16" s="451"/>
      <c r="FV16" s="451"/>
      <c r="FW16" s="451"/>
      <c r="FX16" s="451"/>
      <c r="FY16" s="451"/>
      <c r="FZ16" s="451"/>
      <c r="GA16" s="451"/>
      <c r="GB16" s="451"/>
      <c r="GC16" s="451"/>
      <c r="GD16" s="451"/>
      <c r="GE16" s="451"/>
      <c r="GF16" s="451"/>
      <c r="GG16" s="451"/>
      <c r="GH16" s="451"/>
      <c r="GI16" s="451"/>
      <c r="GJ16" s="451"/>
      <c r="GK16" s="451"/>
      <c r="GL16" s="451"/>
      <c r="GM16" s="451"/>
      <c r="GN16" s="451"/>
      <c r="GO16" s="451"/>
      <c r="GP16" s="451"/>
      <c r="GQ16" s="451"/>
      <c r="GR16" s="451"/>
      <c r="GS16" s="451"/>
      <c r="GT16" s="451"/>
      <c r="GU16" s="451"/>
      <c r="GV16" s="451"/>
      <c r="GW16" s="451"/>
      <c r="GX16" s="451"/>
      <c r="GY16" s="451"/>
      <c r="GZ16" s="451"/>
      <c r="HA16" s="451"/>
      <c r="HB16" s="451"/>
      <c r="HC16" s="451"/>
      <c r="HD16" s="451"/>
      <c r="HE16" s="451"/>
      <c r="HF16" s="451"/>
      <c r="HG16" s="451"/>
      <c r="HH16" s="451"/>
      <c r="HI16" s="451"/>
      <c r="HJ16" s="451"/>
      <c r="HK16" s="451"/>
      <c r="HL16" s="451"/>
      <c r="HM16" s="451"/>
      <c r="HN16" s="451"/>
      <c r="HO16" s="451"/>
      <c r="HP16" s="451"/>
      <c r="HQ16" s="451"/>
      <c r="HR16" s="451"/>
      <c r="HS16" s="451"/>
      <c r="HT16" s="451"/>
      <c r="HU16" s="451"/>
      <c r="HV16" s="451"/>
      <c r="HW16" s="451"/>
      <c r="HX16" s="451"/>
      <c r="HY16" s="451"/>
      <c r="HZ16" s="451"/>
      <c r="IA16" s="451"/>
      <c r="IB16" s="451"/>
      <c r="IC16" s="451"/>
      <c r="ID16" s="451"/>
      <c r="IE16" s="451"/>
      <c r="IF16" s="451"/>
      <c r="IG16" s="451"/>
      <c r="IH16" s="451"/>
      <c r="II16" s="451"/>
      <c r="IJ16" s="451"/>
      <c r="IK16" s="452">
        <v>4</v>
      </c>
      <c r="IL16" s="452">
        <v>1710000</v>
      </c>
      <c r="IM16" s="452">
        <v>1703400</v>
      </c>
    </row>
    <row r="17" spans="1:247" s="453" customFormat="1" ht="6.75">
      <c r="A17" s="450" t="s">
        <v>581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>
        <v>1</v>
      </c>
      <c r="U17" s="451">
        <v>500000</v>
      </c>
      <c r="V17" s="451">
        <v>165000</v>
      </c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>
        <v>1</v>
      </c>
      <c r="AV17" s="451">
        <v>100000</v>
      </c>
      <c r="AW17" s="451">
        <v>50000</v>
      </c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>
        <v>17</v>
      </c>
      <c r="CX17" s="451">
        <v>14620000</v>
      </c>
      <c r="CY17" s="451">
        <v>10874000</v>
      </c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1"/>
      <c r="EE17" s="451"/>
      <c r="EF17" s="451"/>
      <c r="EG17" s="451"/>
      <c r="EH17" s="451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1"/>
      <c r="EU17" s="451"/>
      <c r="EV17" s="451"/>
      <c r="EW17" s="451"/>
      <c r="EX17" s="451"/>
      <c r="EY17" s="451"/>
      <c r="EZ17" s="451"/>
      <c r="FA17" s="451"/>
      <c r="FB17" s="451"/>
      <c r="FC17" s="451"/>
      <c r="FD17" s="451"/>
      <c r="FE17" s="451"/>
      <c r="FF17" s="451"/>
      <c r="FG17" s="451"/>
      <c r="FH17" s="451"/>
      <c r="FI17" s="451"/>
      <c r="FJ17" s="451"/>
      <c r="FK17" s="451"/>
      <c r="FL17" s="451"/>
      <c r="FM17" s="451"/>
      <c r="FN17" s="451"/>
      <c r="FO17" s="451"/>
      <c r="FP17" s="451"/>
      <c r="FQ17" s="451"/>
      <c r="FR17" s="451"/>
      <c r="FS17" s="451"/>
      <c r="FT17" s="451"/>
      <c r="FU17" s="451"/>
      <c r="FV17" s="451"/>
      <c r="FW17" s="451"/>
      <c r="FX17" s="451"/>
      <c r="FY17" s="451"/>
      <c r="FZ17" s="451"/>
      <c r="GA17" s="451"/>
      <c r="GB17" s="451"/>
      <c r="GC17" s="451"/>
      <c r="GD17" s="451"/>
      <c r="GE17" s="451"/>
      <c r="GF17" s="451"/>
      <c r="GG17" s="451"/>
      <c r="GH17" s="451"/>
      <c r="GI17" s="451"/>
      <c r="GJ17" s="451"/>
      <c r="GK17" s="451"/>
      <c r="GL17" s="451"/>
      <c r="GM17" s="451"/>
      <c r="GN17" s="451"/>
      <c r="GO17" s="451"/>
      <c r="GP17" s="451"/>
      <c r="GQ17" s="451"/>
      <c r="GR17" s="451"/>
      <c r="GS17" s="451"/>
      <c r="GT17" s="451"/>
      <c r="GU17" s="451"/>
      <c r="GV17" s="451"/>
      <c r="GW17" s="451"/>
      <c r="GX17" s="451"/>
      <c r="GY17" s="451"/>
      <c r="GZ17" s="451"/>
      <c r="HA17" s="451"/>
      <c r="HB17" s="451"/>
      <c r="HC17" s="451"/>
      <c r="HD17" s="451"/>
      <c r="HE17" s="451"/>
      <c r="HF17" s="451"/>
      <c r="HG17" s="451"/>
      <c r="HH17" s="451"/>
      <c r="HI17" s="451"/>
      <c r="HJ17" s="451"/>
      <c r="HK17" s="451"/>
      <c r="HL17" s="451"/>
      <c r="HM17" s="451"/>
      <c r="HN17" s="451"/>
      <c r="HO17" s="451"/>
      <c r="HP17" s="451"/>
      <c r="HQ17" s="451"/>
      <c r="HR17" s="451"/>
      <c r="HS17" s="451"/>
      <c r="HT17" s="451"/>
      <c r="HU17" s="451"/>
      <c r="HV17" s="451"/>
      <c r="HW17" s="451"/>
      <c r="HX17" s="451"/>
      <c r="HY17" s="451"/>
      <c r="HZ17" s="451"/>
      <c r="IA17" s="451"/>
      <c r="IB17" s="451"/>
      <c r="IC17" s="451"/>
      <c r="ID17" s="451"/>
      <c r="IE17" s="451"/>
      <c r="IF17" s="451"/>
      <c r="IG17" s="451"/>
      <c r="IH17" s="451"/>
      <c r="II17" s="451"/>
      <c r="IJ17" s="451"/>
      <c r="IK17" s="452">
        <v>19</v>
      </c>
      <c r="IL17" s="452">
        <v>15220000</v>
      </c>
      <c r="IM17" s="452">
        <v>11089000</v>
      </c>
    </row>
    <row r="18" spans="1:247" s="453" customFormat="1" ht="6.75">
      <c r="A18" s="450" t="s">
        <v>605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>
        <v>3</v>
      </c>
      <c r="U18" s="451">
        <v>450000</v>
      </c>
      <c r="V18" s="451">
        <v>390000</v>
      </c>
      <c r="W18" s="451"/>
      <c r="X18" s="451"/>
      <c r="Y18" s="451"/>
      <c r="Z18" s="451">
        <v>1</v>
      </c>
      <c r="AA18" s="451">
        <v>100000</v>
      </c>
      <c r="AB18" s="451">
        <v>100000</v>
      </c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>
        <v>7</v>
      </c>
      <c r="CX18" s="451">
        <v>23310000</v>
      </c>
      <c r="CY18" s="451">
        <v>21510000</v>
      </c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/>
      <c r="DY18" s="451"/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/>
      <c r="EK18" s="451"/>
      <c r="EL18" s="451"/>
      <c r="EM18" s="451"/>
      <c r="EN18" s="451"/>
      <c r="EO18" s="451"/>
      <c r="EP18" s="451"/>
      <c r="EQ18" s="451"/>
      <c r="ER18" s="451"/>
      <c r="ES18" s="451"/>
      <c r="ET18" s="451"/>
      <c r="EU18" s="451"/>
      <c r="EV18" s="451"/>
      <c r="EW18" s="451"/>
      <c r="EX18" s="451"/>
      <c r="EY18" s="451"/>
      <c r="EZ18" s="451"/>
      <c r="FA18" s="451"/>
      <c r="FB18" s="451"/>
      <c r="FC18" s="451"/>
      <c r="FD18" s="451"/>
      <c r="FE18" s="451"/>
      <c r="FF18" s="451"/>
      <c r="FG18" s="451"/>
      <c r="FH18" s="451"/>
      <c r="FI18" s="451"/>
      <c r="FJ18" s="451"/>
      <c r="FK18" s="451"/>
      <c r="FL18" s="451"/>
      <c r="FM18" s="451"/>
      <c r="FN18" s="451"/>
      <c r="FO18" s="451"/>
      <c r="FP18" s="451"/>
      <c r="FQ18" s="451"/>
      <c r="FR18" s="451"/>
      <c r="FS18" s="451"/>
      <c r="FT18" s="451"/>
      <c r="FU18" s="451"/>
      <c r="FV18" s="451"/>
      <c r="FW18" s="451"/>
      <c r="FX18" s="451"/>
      <c r="FY18" s="451"/>
      <c r="FZ18" s="451"/>
      <c r="GA18" s="451"/>
      <c r="GB18" s="451"/>
      <c r="GC18" s="451"/>
      <c r="GD18" s="451"/>
      <c r="GE18" s="451"/>
      <c r="GF18" s="451"/>
      <c r="GG18" s="451"/>
      <c r="GH18" s="451"/>
      <c r="GI18" s="451"/>
      <c r="GJ18" s="451"/>
      <c r="GK18" s="451"/>
      <c r="GL18" s="451"/>
      <c r="GM18" s="451"/>
      <c r="GN18" s="451"/>
      <c r="GO18" s="451"/>
      <c r="GP18" s="451"/>
      <c r="GQ18" s="451"/>
      <c r="GR18" s="451"/>
      <c r="GS18" s="451"/>
      <c r="GT18" s="451"/>
      <c r="GU18" s="451"/>
      <c r="GV18" s="451"/>
      <c r="GW18" s="451"/>
      <c r="GX18" s="451"/>
      <c r="GY18" s="451"/>
      <c r="GZ18" s="451"/>
      <c r="HA18" s="451"/>
      <c r="HB18" s="451"/>
      <c r="HC18" s="451"/>
      <c r="HD18" s="451"/>
      <c r="HE18" s="451"/>
      <c r="HF18" s="451"/>
      <c r="HG18" s="451"/>
      <c r="HH18" s="451"/>
      <c r="HI18" s="451"/>
      <c r="HJ18" s="451"/>
      <c r="HK18" s="451"/>
      <c r="HL18" s="451"/>
      <c r="HM18" s="451"/>
      <c r="HN18" s="451"/>
      <c r="HO18" s="451"/>
      <c r="HP18" s="451"/>
      <c r="HQ18" s="451"/>
      <c r="HR18" s="451"/>
      <c r="HS18" s="451"/>
      <c r="HT18" s="451"/>
      <c r="HU18" s="451"/>
      <c r="HV18" s="451"/>
      <c r="HW18" s="451"/>
      <c r="HX18" s="451"/>
      <c r="HY18" s="451"/>
      <c r="HZ18" s="451"/>
      <c r="IA18" s="451"/>
      <c r="IB18" s="451"/>
      <c r="IC18" s="451"/>
      <c r="ID18" s="451"/>
      <c r="IE18" s="451"/>
      <c r="IF18" s="451"/>
      <c r="IG18" s="451"/>
      <c r="IH18" s="451"/>
      <c r="II18" s="451"/>
      <c r="IJ18" s="451"/>
      <c r="IK18" s="452">
        <v>11</v>
      </c>
      <c r="IL18" s="452">
        <v>23860000</v>
      </c>
      <c r="IM18" s="452">
        <v>22000000</v>
      </c>
    </row>
    <row r="19" spans="1:247" s="453" customFormat="1" ht="6.75">
      <c r="A19" s="450" t="s">
        <v>567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>
        <v>1</v>
      </c>
      <c r="U19" s="451">
        <v>100000</v>
      </c>
      <c r="V19" s="451">
        <v>100000</v>
      </c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>
        <v>1</v>
      </c>
      <c r="AV19" s="451">
        <v>50000</v>
      </c>
      <c r="AW19" s="451">
        <v>50000</v>
      </c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>
        <v>5</v>
      </c>
      <c r="CX19" s="451">
        <v>950000</v>
      </c>
      <c r="CY19" s="451">
        <v>650000</v>
      </c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51"/>
      <c r="EB19" s="451"/>
      <c r="EC19" s="451"/>
      <c r="ED19" s="451"/>
      <c r="EE19" s="451"/>
      <c r="EF19" s="451"/>
      <c r="EG19" s="451"/>
      <c r="EH19" s="451"/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1"/>
      <c r="EV19" s="451"/>
      <c r="EW19" s="451"/>
      <c r="EX19" s="451"/>
      <c r="EY19" s="451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451"/>
      <c r="FL19" s="451"/>
      <c r="FM19" s="451"/>
      <c r="FN19" s="451"/>
      <c r="FO19" s="451"/>
      <c r="FP19" s="451"/>
      <c r="FQ19" s="451"/>
      <c r="FR19" s="451"/>
      <c r="FS19" s="451"/>
      <c r="FT19" s="451"/>
      <c r="FU19" s="451"/>
      <c r="FV19" s="451"/>
      <c r="FW19" s="451"/>
      <c r="FX19" s="451"/>
      <c r="FY19" s="451"/>
      <c r="FZ19" s="451"/>
      <c r="GA19" s="451"/>
      <c r="GB19" s="451"/>
      <c r="GC19" s="451"/>
      <c r="GD19" s="451"/>
      <c r="GE19" s="451"/>
      <c r="GF19" s="451"/>
      <c r="GG19" s="451"/>
      <c r="GH19" s="451"/>
      <c r="GI19" s="451"/>
      <c r="GJ19" s="451"/>
      <c r="GK19" s="451"/>
      <c r="GL19" s="451"/>
      <c r="GM19" s="451"/>
      <c r="GN19" s="451"/>
      <c r="GO19" s="451"/>
      <c r="GP19" s="451"/>
      <c r="GQ19" s="451"/>
      <c r="GR19" s="451"/>
      <c r="GS19" s="451"/>
      <c r="GT19" s="451"/>
      <c r="GU19" s="451"/>
      <c r="GV19" s="451"/>
      <c r="GW19" s="451"/>
      <c r="GX19" s="451"/>
      <c r="GY19" s="451"/>
      <c r="GZ19" s="451"/>
      <c r="HA19" s="451"/>
      <c r="HB19" s="451"/>
      <c r="HC19" s="451"/>
      <c r="HD19" s="451"/>
      <c r="HE19" s="451"/>
      <c r="HF19" s="451"/>
      <c r="HG19" s="451"/>
      <c r="HH19" s="451"/>
      <c r="HI19" s="451"/>
      <c r="HJ19" s="451"/>
      <c r="HK19" s="451"/>
      <c r="HL19" s="451"/>
      <c r="HM19" s="451"/>
      <c r="HN19" s="451"/>
      <c r="HO19" s="451"/>
      <c r="HP19" s="451"/>
      <c r="HQ19" s="451"/>
      <c r="HR19" s="451"/>
      <c r="HS19" s="451"/>
      <c r="HT19" s="451"/>
      <c r="HU19" s="451"/>
      <c r="HV19" s="451"/>
      <c r="HW19" s="451"/>
      <c r="HX19" s="451"/>
      <c r="HY19" s="451"/>
      <c r="HZ19" s="451"/>
      <c r="IA19" s="451"/>
      <c r="IB19" s="451"/>
      <c r="IC19" s="451"/>
      <c r="ID19" s="451"/>
      <c r="IE19" s="451"/>
      <c r="IF19" s="451"/>
      <c r="IG19" s="451"/>
      <c r="IH19" s="451"/>
      <c r="II19" s="451"/>
      <c r="IJ19" s="451"/>
      <c r="IK19" s="452">
        <v>7</v>
      </c>
      <c r="IL19" s="452">
        <v>1100000</v>
      </c>
      <c r="IM19" s="452">
        <v>800000</v>
      </c>
    </row>
    <row r="20" spans="1:247" s="453" customFormat="1" ht="6.75">
      <c r="A20" s="450" t="s">
        <v>732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>
        <v>1</v>
      </c>
      <c r="AV20" s="451">
        <v>60000</v>
      </c>
      <c r="AW20" s="451">
        <v>20000</v>
      </c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>
        <v>2</v>
      </c>
      <c r="CX20" s="451">
        <v>250000</v>
      </c>
      <c r="CY20" s="451">
        <v>160000</v>
      </c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451"/>
      <c r="EX20" s="451"/>
      <c r="EY20" s="451"/>
      <c r="EZ20" s="451"/>
      <c r="FA20" s="451"/>
      <c r="FB20" s="451"/>
      <c r="FC20" s="451"/>
      <c r="FD20" s="451"/>
      <c r="FE20" s="451"/>
      <c r="FF20" s="451"/>
      <c r="FG20" s="451"/>
      <c r="FH20" s="451"/>
      <c r="FI20" s="451"/>
      <c r="FJ20" s="451"/>
      <c r="FK20" s="451"/>
      <c r="FL20" s="451"/>
      <c r="FM20" s="451"/>
      <c r="FN20" s="451"/>
      <c r="FO20" s="451"/>
      <c r="FP20" s="451"/>
      <c r="FQ20" s="451"/>
      <c r="FR20" s="451"/>
      <c r="FS20" s="451"/>
      <c r="FT20" s="451"/>
      <c r="FU20" s="451"/>
      <c r="FV20" s="451"/>
      <c r="FW20" s="451"/>
      <c r="FX20" s="451"/>
      <c r="FY20" s="451"/>
      <c r="FZ20" s="451"/>
      <c r="GA20" s="451"/>
      <c r="GB20" s="451"/>
      <c r="GC20" s="451"/>
      <c r="GD20" s="451"/>
      <c r="GE20" s="451"/>
      <c r="GF20" s="451"/>
      <c r="GG20" s="451"/>
      <c r="GH20" s="451"/>
      <c r="GI20" s="451"/>
      <c r="GJ20" s="451"/>
      <c r="GK20" s="451"/>
      <c r="GL20" s="451"/>
      <c r="GM20" s="451"/>
      <c r="GN20" s="451"/>
      <c r="GO20" s="451"/>
      <c r="GP20" s="451"/>
      <c r="GQ20" s="451"/>
      <c r="GR20" s="451"/>
      <c r="GS20" s="451"/>
      <c r="GT20" s="451"/>
      <c r="GU20" s="451"/>
      <c r="GV20" s="451"/>
      <c r="GW20" s="451"/>
      <c r="GX20" s="451"/>
      <c r="GY20" s="451"/>
      <c r="GZ20" s="451"/>
      <c r="HA20" s="451"/>
      <c r="HB20" s="451"/>
      <c r="HC20" s="451"/>
      <c r="HD20" s="451"/>
      <c r="HE20" s="451"/>
      <c r="HF20" s="451"/>
      <c r="HG20" s="451"/>
      <c r="HH20" s="451"/>
      <c r="HI20" s="451"/>
      <c r="HJ20" s="451"/>
      <c r="HK20" s="451"/>
      <c r="HL20" s="451"/>
      <c r="HM20" s="451"/>
      <c r="HN20" s="451"/>
      <c r="HO20" s="451"/>
      <c r="HP20" s="451"/>
      <c r="HQ20" s="451"/>
      <c r="HR20" s="451"/>
      <c r="HS20" s="451"/>
      <c r="HT20" s="451"/>
      <c r="HU20" s="451"/>
      <c r="HV20" s="451"/>
      <c r="HW20" s="451"/>
      <c r="HX20" s="451"/>
      <c r="HY20" s="451"/>
      <c r="HZ20" s="451"/>
      <c r="IA20" s="451"/>
      <c r="IB20" s="451"/>
      <c r="IC20" s="451"/>
      <c r="ID20" s="451"/>
      <c r="IE20" s="451"/>
      <c r="IF20" s="451"/>
      <c r="IG20" s="451"/>
      <c r="IH20" s="451"/>
      <c r="II20" s="451"/>
      <c r="IJ20" s="451"/>
      <c r="IK20" s="452">
        <v>3</v>
      </c>
      <c r="IL20" s="452">
        <v>310000</v>
      </c>
      <c r="IM20" s="452">
        <v>180000</v>
      </c>
    </row>
    <row r="21" spans="1:247" s="453" customFormat="1" ht="6.75">
      <c r="A21" s="450" t="s">
        <v>674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>
        <v>1</v>
      </c>
      <c r="U21" s="451">
        <v>150000</v>
      </c>
      <c r="V21" s="451">
        <v>90000</v>
      </c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>
        <v>3</v>
      </c>
      <c r="CX21" s="451">
        <v>160000</v>
      </c>
      <c r="CY21" s="451">
        <v>160000</v>
      </c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451"/>
      <c r="EX21" s="451"/>
      <c r="EY21" s="451"/>
      <c r="EZ21" s="451"/>
      <c r="FA21" s="451"/>
      <c r="FB21" s="451"/>
      <c r="FC21" s="451"/>
      <c r="FD21" s="451"/>
      <c r="FE21" s="451"/>
      <c r="FF21" s="451"/>
      <c r="FG21" s="451"/>
      <c r="FH21" s="451"/>
      <c r="FI21" s="451"/>
      <c r="FJ21" s="451"/>
      <c r="FK21" s="451"/>
      <c r="FL21" s="451"/>
      <c r="FM21" s="451"/>
      <c r="FN21" s="451"/>
      <c r="FO21" s="451"/>
      <c r="FP21" s="451"/>
      <c r="FQ21" s="451"/>
      <c r="FR21" s="451"/>
      <c r="FS21" s="451"/>
      <c r="FT21" s="451"/>
      <c r="FU21" s="451"/>
      <c r="FV21" s="451"/>
      <c r="FW21" s="451"/>
      <c r="FX21" s="451"/>
      <c r="FY21" s="451"/>
      <c r="FZ21" s="451"/>
      <c r="GA21" s="451"/>
      <c r="GB21" s="451"/>
      <c r="GC21" s="451"/>
      <c r="GD21" s="451"/>
      <c r="GE21" s="451"/>
      <c r="GF21" s="451"/>
      <c r="GG21" s="451"/>
      <c r="GH21" s="451"/>
      <c r="GI21" s="451"/>
      <c r="GJ21" s="451"/>
      <c r="GK21" s="451"/>
      <c r="GL21" s="451"/>
      <c r="GM21" s="451"/>
      <c r="GN21" s="451"/>
      <c r="GO21" s="451"/>
      <c r="GP21" s="451"/>
      <c r="GQ21" s="451"/>
      <c r="GR21" s="451"/>
      <c r="GS21" s="451"/>
      <c r="GT21" s="451"/>
      <c r="GU21" s="451"/>
      <c r="GV21" s="451"/>
      <c r="GW21" s="451"/>
      <c r="GX21" s="451"/>
      <c r="GY21" s="451"/>
      <c r="GZ21" s="451"/>
      <c r="HA21" s="451"/>
      <c r="HB21" s="451"/>
      <c r="HC21" s="451"/>
      <c r="HD21" s="451"/>
      <c r="HE21" s="451"/>
      <c r="HF21" s="451"/>
      <c r="HG21" s="451"/>
      <c r="HH21" s="451"/>
      <c r="HI21" s="451"/>
      <c r="HJ21" s="451"/>
      <c r="HK21" s="451"/>
      <c r="HL21" s="451"/>
      <c r="HM21" s="451"/>
      <c r="HN21" s="451"/>
      <c r="HO21" s="451"/>
      <c r="HP21" s="451"/>
      <c r="HQ21" s="451"/>
      <c r="HR21" s="451"/>
      <c r="HS21" s="451"/>
      <c r="HT21" s="451"/>
      <c r="HU21" s="451"/>
      <c r="HV21" s="451"/>
      <c r="HW21" s="451"/>
      <c r="HX21" s="451"/>
      <c r="HY21" s="451"/>
      <c r="HZ21" s="451"/>
      <c r="IA21" s="451"/>
      <c r="IB21" s="451"/>
      <c r="IC21" s="451"/>
      <c r="ID21" s="451"/>
      <c r="IE21" s="451"/>
      <c r="IF21" s="451"/>
      <c r="IG21" s="451"/>
      <c r="IH21" s="451"/>
      <c r="II21" s="451"/>
      <c r="IJ21" s="451"/>
      <c r="IK21" s="452">
        <v>4</v>
      </c>
      <c r="IL21" s="452">
        <v>310000</v>
      </c>
      <c r="IM21" s="452">
        <v>250000</v>
      </c>
    </row>
    <row r="22" spans="1:247" s="453" customFormat="1" ht="6.75">
      <c r="A22" s="450" t="s">
        <v>675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>
        <v>1</v>
      </c>
      <c r="U22" s="451">
        <v>500000</v>
      </c>
      <c r="V22" s="451">
        <v>125000</v>
      </c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>
        <v>1</v>
      </c>
      <c r="AV22" s="451">
        <v>1000000</v>
      </c>
      <c r="AW22" s="451">
        <v>1000000</v>
      </c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>
        <v>5</v>
      </c>
      <c r="BN22" s="451">
        <v>3200000</v>
      </c>
      <c r="BO22" s="451">
        <v>3190000</v>
      </c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>
        <v>1</v>
      </c>
      <c r="CU22" s="451">
        <v>200000</v>
      </c>
      <c r="CV22" s="451">
        <v>200000</v>
      </c>
      <c r="CW22" s="451">
        <v>26</v>
      </c>
      <c r="CX22" s="451">
        <v>17965000</v>
      </c>
      <c r="CY22" s="451">
        <v>13255000</v>
      </c>
      <c r="CZ22" s="451">
        <v>2</v>
      </c>
      <c r="DA22" s="451">
        <v>20000</v>
      </c>
      <c r="DB22" s="451">
        <v>20000</v>
      </c>
      <c r="DC22" s="451"/>
      <c r="DD22" s="451"/>
      <c r="DE22" s="451"/>
      <c r="DF22" s="451"/>
      <c r="DG22" s="451"/>
      <c r="DH22" s="451"/>
      <c r="DI22" s="451"/>
      <c r="DJ22" s="451"/>
      <c r="DK22" s="451"/>
      <c r="DL22" s="451">
        <v>1</v>
      </c>
      <c r="DM22" s="451">
        <v>100000</v>
      </c>
      <c r="DN22" s="451">
        <v>25000</v>
      </c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451"/>
      <c r="EX22" s="451"/>
      <c r="EY22" s="451"/>
      <c r="EZ22" s="451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451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1"/>
      <c r="FY22" s="451"/>
      <c r="FZ22" s="451"/>
      <c r="GA22" s="451"/>
      <c r="GB22" s="451"/>
      <c r="GC22" s="451"/>
      <c r="GD22" s="451"/>
      <c r="GE22" s="451"/>
      <c r="GF22" s="451"/>
      <c r="GG22" s="451"/>
      <c r="GH22" s="451"/>
      <c r="GI22" s="451"/>
      <c r="GJ22" s="451"/>
      <c r="GK22" s="451"/>
      <c r="GL22" s="451"/>
      <c r="GM22" s="451"/>
      <c r="GN22" s="451"/>
      <c r="GO22" s="451"/>
      <c r="GP22" s="451"/>
      <c r="GQ22" s="451"/>
      <c r="GR22" s="451"/>
      <c r="GS22" s="451"/>
      <c r="GT22" s="451"/>
      <c r="GU22" s="451"/>
      <c r="GV22" s="451"/>
      <c r="GW22" s="451"/>
      <c r="GX22" s="451"/>
      <c r="GY22" s="451"/>
      <c r="GZ22" s="451"/>
      <c r="HA22" s="451"/>
      <c r="HB22" s="451"/>
      <c r="HC22" s="451"/>
      <c r="HD22" s="451"/>
      <c r="HE22" s="451"/>
      <c r="HF22" s="451"/>
      <c r="HG22" s="451"/>
      <c r="HH22" s="451"/>
      <c r="HI22" s="451"/>
      <c r="HJ22" s="451"/>
      <c r="HK22" s="451"/>
      <c r="HL22" s="451"/>
      <c r="HM22" s="451"/>
      <c r="HN22" s="451"/>
      <c r="HO22" s="451"/>
      <c r="HP22" s="451"/>
      <c r="HQ22" s="451"/>
      <c r="HR22" s="451"/>
      <c r="HS22" s="451"/>
      <c r="HT22" s="451"/>
      <c r="HU22" s="451"/>
      <c r="HV22" s="451"/>
      <c r="HW22" s="451"/>
      <c r="HX22" s="451"/>
      <c r="HY22" s="451"/>
      <c r="HZ22" s="451"/>
      <c r="IA22" s="451"/>
      <c r="IB22" s="451"/>
      <c r="IC22" s="451"/>
      <c r="ID22" s="451"/>
      <c r="IE22" s="451"/>
      <c r="IF22" s="451"/>
      <c r="IG22" s="451"/>
      <c r="IH22" s="451"/>
      <c r="II22" s="451"/>
      <c r="IJ22" s="451"/>
      <c r="IK22" s="452">
        <v>37</v>
      </c>
      <c r="IL22" s="452">
        <v>22985000</v>
      </c>
      <c r="IM22" s="452">
        <v>17815000</v>
      </c>
    </row>
    <row r="23" spans="1:247" s="453" customFormat="1" ht="6.75">
      <c r="A23" s="450" t="s">
        <v>831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>
        <v>3</v>
      </c>
      <c r="CX23" s="451">
        <v>400000</v>
      </c>
      <c r="CY23" s="451">
        <v>251000</v>
      </c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451"/>
      <c r="EW23" s="451"/>
      <c r="EX23" s="451"/>
      <c r="EY23" s="451"/>
      <c r="EZ23" s="451"/>
      <c r="FA23" s="451"/>
      <c r="FB23" s="451"/>
      <c r="FC23" s="451"/>
      <c r="FD23" s="451"/>
      <c r="FE23" s="451"/>
      <c r="FF23" s="451"/>
      <c r="FG23" s="451"/>
      <c r="FH23" s="451"/>
      <c r="FI23" s="451"/>
      <c r="FJ23" s="451"/>
      <c r="FK23" s="451"/>
      <c r="FL23" s="451"/>
      <c r="FM23" s="451"/>
      <c r="FN23" s="451"/>
      <c r="FO23" s="451"/>
      <c r="FP23" s="451"/>
      <c r="FQ23" s="451"/>
      <c r="FR23" s="451"/>
      <c r="FS23" s="451"/>
      <c r="FT23" s="451"/>
      <c r="FU23" s="451"/>
      <c r="FV23" s="451"/>
      <c r="FW23" s="451"/>
      <c r="FX23" s="451"/>
      <c r="FY23" s="451"/>
      <c r="FZ23" s="451"/>
      <c r="GA23" s="451"/>
      <c r="GB23" s="451"/>
      <c r="GC23" s="451"/>
      <c r="GD23" s="451"/>
      <c r="GE23" s="451"/>
      <c r="GF23" s="451"/>
      <c r="GG23" s="451"/>
      <c r="GH23" s="451"/>
      <c r="GI23" s="451"/>
      <c r="GJ23" s="451"/>
      <c r="GK23" s="451"/>
      <c r="GL23" s="451"/>
      <c r="GM23" s="451"/>
      <c r="GN23" s="451"/>
      <c r="GO23" s="451"/>
      <c r="GP23" s="451"/>
      <c r="GQ23" s="451"/>
      <c r="GR23" s="451"/>
      <c r="GS23" s="451"/>
      <c r="GT23" s="451"/>
      <c r="GU23" s="451"/>
      <c r="GV23" s="451"/>
      <c r="GW23" s="451"/>
      <c r="GX23" s="451"/>
      <c r="GY23" s="451"/>
      <c r="GZ23" s="451"/>
      <c r="HA23" s="451"/>
      <c r="HB23" s="451"/>
      <c r="HC23" s="451"/>
      <c r="HD23" s="451"/>
      <c r="HE23" s="451"/>
      <c r="HF23" s="451"/>
      <c r="HG23" s="451"/>
      <c r="HH23" s="451"/>
      <c r="HI23" s="451"/>
      <c r="HJ23" s="451"/>
      <c r="HK23" s="451"/>
      <c r="HL23" s="451"/>
      <c r="HM23" s="451"/>
      <c r="HN23" s="451"/>
      <c r="HO23" s="451"/>
      <c r="HP23" s="451"/>
      <c r="HQ23" s="451"/>
      <c r="HR23" s="451"/>
      <c r="HS23" s="451"/>
      <c r="HT23" s="451"/>
      <c r="HU23" s="451"/>
      <c r="HV23" s="451"/>
      <c r="HW23" s="451"/>
      <c r="HX23" s="451"/>
      <c r="HY23" s="451"/>
      <c r="HZ23" s="451"/>
      <c r="IA23" s="451"/>
      <c r="IB23" s="451"/>
      <c r="IC23" s="451"/>
      <c r="ID23" s="451"/>
      <c r="IE23" s="451"/>
      <c r="IF23" s="451"/>
      <c r="IG23" s="451"/>
      <c r="IH23" s="451"/>
      <c r="II23" s="451"/>
      <c r="IJ23" s="451"/>
      <c r="IK23" s="452">
        <v>3</v>
      </c>
      <c r="IL23" s="452">
        <v>400000</v>
      </c>
      <c r="IM23" s="452">
        <v>251000</v>
      </c>
    </row>
    <row r="24" spans="1:247" s="453" customFormat="1" ht="6.75">
      <c r="A24" s="450" t="s">
        <v>524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>
        <v>1</v>
      </c>
      <c r="U24" s="451">
        <v>150000</v>
      </c>
      <c r="V24" s="451">
        <v>150000</v>
      </c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>
        <v>65</v>
      </c>
      <c r="CX24" s="451">
        <v>26989000</v>
      </c>
      <c r="CY24" s="451">
        <v>19891000</v>
      </c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451"/>
      <c r="FL24" s="451"/>
      <c r="FM24" s="451"/>
      <c r="FN24" s="451"/>
      <c r="FO24" s="451"/>
      <c r="FP24" s="451"/>
      <c r="FQ24" s="451"/>
      <c r="FR24" s="451"/>
      <c r="FS24" s="451"/>
      <c r="FT24" s="451"/>
      <c r="FU24" s="451"/>
      <c r="FV24" s="451"/>
      <c r="FW24" s="451"/>
      <c r="FX24" s="451"/>
      <c r="FY24" s="451"/>
      <c r="FZ24" s="451"/>
      <c r="GA24" s="451"/>
      <c r="GB24" s="451"/>
      <c r="GC24" s="451"/>
      <c r="GD24" s="451"/>
      <c r="GE24" s="451"/>
      <c r="GF24" s="451"/>
      <c r="GG24" s="451"/>
      <c r="GH24" s="451"/>
      <c r="GI24" s="451"/>
      <c r="GJ24" s="451"/>
      <c r="GK24" s="451"/>
      <c r="GL24" s="451"/>
      <c r="GM24" s="451"/>
      <c r="GN24" s="451"/>
      <c r="GO24" s="451"/>
      <c r="GP24" s="451"/>
      <c r="GQ24" s="451"/>
      <c r="GR24" s="451"/>
      <c r="GS24" s="451"/>
      <c r="GT24" s="451"/>
      <c r="GU24" s="451"/>
      <c r="GV24" s="451"/>
      <c r="GW24" s="451"/>
      <c r="GX24" s="451"/>
      <c r="GY24" s="451"/>
      <c r="GZ24" s="451"/>
      <c r="HA24" s="451"/>
      <c r="HB24" s="451"/>
      <c r="HC24" s="451"/>
      <c r="HD24" s="451"/>
      <c r="HE24" s="451"/>
      <c r="HF24" s="451"/>
      <c r="HG24" s="451"/>
      <c r="HH24" s="451"/>
      <c r="HI24" s="451"/>
      <c r="HJ24" s="451"/>
      <c r="HK24" s="451"/>
      <c r="HL24" s="451"/>
      <c r="HM24" s="451"/>
      <c r="HN24" s="451"/>
      <c r="HO24" s="451"/>
      <c r="HP24" s="451"/>
      <c r="HQ24" s="451"/>
      <c r="HR24" s="451"/>
      <c r="HS24" s="451"/>
      <c r="HT24" s="451"/>
      <c r="HU24" s="451"/>
      <c r="HV24" s="451"/>
      <c r="HW24" s="451"/>
      <c r="HX24" s="451"/>
      <c r="HY24" s="451"/>
      <c r="HZ24" s="451"/>
      <c r="IA24" s="451"/>
      <c r="IB24" s="451"/>
      <c r="IC24" s="451"/>
      <c r="ID24" s="451"/>
      <c r="IE24" s="451"/>
      <c r="IF24" s="451"/>
      <c r="IG24" s="451"/>
      <c r="IH24" s="451"/>
      <c r="II24" s="451"/>
      <c r="IJ24" s="451"/>
      <c r="IK24" s="452">
        <v>66</v>
      </c>
      <c r="IL24" s="452">
        <v>27139000</v>
      </c>
      <c r="IM24" s="452">
        <v>20041000</v>
      </c>
    </row>
    <row r="25" spans="1:247" s="453" customFormat="1" ht="6.75">
      <c r="A25" s="450" t="s">
        <v>589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>
        <v>6</v>
      </c>
      <c r="CX25" s="451">
        <v>765000</v>
      </c>
      <c r="CY25" s="451">
        <v>555000</v>
      </c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1"/>
      <c r="FE25" s="451"/>
      <c r="FF25" s="451"/>
      <c r="FG25" s="451"/>
      <c r="FH25" s="451"/>
      <c r="FI25" s="451"/>
      <c r="FJ25" s="451"/>
      <c r="FK25" s="451"/>
      <c r="FL25" s="451"/>
      <c r="FM25" s="451"/>
      <c r="FN25" s="451"/>
      <c r="FO25" s="451"/>
      <c r="FP25" s="451"/>
      <c r="FQ25" s="451"/>
      <c r="FR25" s="451"/>
      <c r="FS25" s="451"/>
      <c r="FT25" s="451"/>
      <c r="FU25" s="451"/>
      <c r="FV25" s="451"/>
      <c r="FW25" s="451"/>
      <c r="FX25" s="451"/>
      <c r="FY25" s="451"/>
      <c r="FZ25" s="451"/>
      <c r="GA25" s="451"/>
      <c r="GB25" s="451"/>
      <c r="GC25" s="451"/>
      <c r="GD25" s="451"/>
      <c r="GE25" s="451"/>
      <c r="GF25" s="451"/>
      <c r="GG25" s="451"/>
      <c r="GH25" s="451"/>
      <c r="GI25" s="451"/>
      <c r="GJ25" s="451"/>
      <c r="GK25" s="451"/>
      <c r="GL25" s="451"/>
      <c r="GM25" s="451"/>
      <c r="GN25" s="451"/>
      <c r="GO25" s="451"/>
      <c r="GP25" s="451"/>
      <c r="GQ25" s="451"/>
      <c r="GR25" s="451"/>
      <c r="GS25" s="451"/>
      <c r="GT25" s="451"/>
      <c r="GU25" s="451"/>
      <c r="GV25" s="451"/>
      <c r="GW25" s="451"/>
      <c r="GX25" s="451"/>
      <c r="GY25" s="451"/>
      <c r="GZ25" s="451"/>
      <c r="HA25" s="451"/>
      <c r="HB25" s="451"/>
      <c r="HC25" s="451"/>
      <c r="HD25" s="451"/>
      <c r="HE25" s="451"/>
      <c r="HF25" s="451"/>
      <c r="HG25" s="451"/>
      <c r="HH25" s="451"/>
      <c r="HI25" s="451"/>
      <c r="HJ25" s="451"/>
      <c r="HK25" s="451"/>
      <c r="HL25" s="451"/>
      <c r="HM25" s="451"/>
      <c r="HN25" s="451"/>
      <c r="HO25" s="451"/>
      <c r="HP25" s="451"/>
      <c r="HQ25" s="451"/>
      <c r="HR25" s="451"/>
      <c r="HS25" s="451"/>
      <c r="HT25" s="451"/>
      <c r="HU25" s="451"/>
      <c r="HV25" s="451"/>
      <c r="HW25" s="451"/>
      <c r="HX25" s="451"/>
      <c r="HY25" s="451"/>
      <c r="HZ25" s="451"/>
      <c r="IA25" s="451"/>
      <c r="IB25" s="451"/>
      <c r="IC25" s="451"/>
      <c r="ID25" s="451"/>
      <c r="IE25" s="451"/>
      <c r="IF25" s="451"/>
      <c r="IG25" s="451"/>
      <c r="IH25" s="451"/>
      <c r="II25" s="451"/>
      <c r="IJ25" s="451"/>
      <c r="IK25" s="452">
        <v>6</v>
      </c>
      <c r="IL25" s="452">
        <v>765000</v>
      </c>
      <c r="IM25" s="452">
        <v>555000</v>
      </c>
    </row>
    <row r="26" spans="1:247" s="453" customFormat="1" ht="6.75">
      <c r="A26" s="450" t="s">
        <v>733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>
        <v>1</v>
      </c>
      <c r="U26" s="451">
        <v>100000</v>
      </c>
      <c r="V26" s="451">
        <v>100000</v>
      </c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>
        <v>4</v>
      </c>
      <c r="CX26" s="451">
        <v>25070000</v>
      </c>
      <c r="CY26" s="451">
        <v>2570000</v>
      </c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451"/>
      <c r="FL26" s="451"/>
      <c r="FM26" s="451"/>
      <c r="FN26" s="451"/>
      <c r="FO26" s="451"/>
      <c r="FP26" s="451"/>
      <c r="FQ26" s="451"/>
      <c r="FR26" s="451"/>
      <c r="FS26" s="451"/>
      <c r="FT26" s="451"/>
      <c r="FU26" s="451"/>
      <c r="FV26" s="451"/>
      <c r="FW26" s="451"/>
      <c r="FX26" s="451"/>
      <c r="FY26" s="451"/>
      <c r="FZ26" s="451"/>
      <c r="GA26" s="451"/>
      <c r="GB26" s="451"/>
      <c r="GC26" s="451"/>
      <c r="GD26" s="451"/>
      <c r="GE26" s="451"/>
      <c r="GF26" s="451"/>
      <c r="GG26" s="451"/>
      <c r="GH26" s="451"/>
      <c r="GI26" s="451"/>
      <c r="GJ26" s="451"/>
      <c r="GK26" s="451"/>
      <c r="GL26" s="451"/>
      <c r="GM26" s="451"/>
      <c r="GN26" s="451"/>
      <c r="GO26" s="451"/>
      <c r="GP26" s="451"/>
      <c r="GQ26" s="451"/>
      <c r="GR26" s="451"/>
      <c r="GS26" s="45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51"/>
      <c r="HG26" s="451"/>
      <c r="HH26" s="451"/>
      <c r="HI26" s="451"/>
      <c r="HJ26" s="451"/>
      <c r="HK26" s="451"/>
      <c r="HL26" s="451"/>
      <c r="HM26" s="451"/>
      <c r="HN26" s="451"/>
      <c r="HO26" s="451"/>
      <c r="HP26" s="451"/>
      <c r="HQ26" s="451"/>
      <c r="HR26" s="451"/>
      <c r="HS26" s="451"/>
      <c r="HT26" s="451"/>
      <c r="HU26" s="451"/>
      <c r="HV26" s="451"/>
      <c r="HW26" s="451"/>
      <c r="HX26" s="451"/>
      <c r="HY26" s="451"/>
      <c r="HZ26" s="451"/>
      <c r="IA26" s="451"/>
      <c r="IB26" s="451"/>
      <c r="IC26" s="451"/>
      <c r="ID26" s="451"/>
      <c r="IE26" s="451"/>
      <c r="IF26" s="451"/>
      <c r="IG26" s="451"/>
      <c r="IH26" s="451"/>
      <c r="II26" s="451"/>
      <c r="IJ26" s="451"/>
      <c r="IK26" s="452">
        <v>5</v>
      </c>
      <c r="IL26" s="452">
        <v>25170000</v>
      </c>
      <c r="IM26" s="452">
        <v>2670000</v>
      </c>
    </row>
    <row r="27" spans="1:247" s="453" customFormat="1" ht="6.75">
      <c r="A27" s="450" t="s">
        <v>525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>
        <v>1</v>
      </c>
      <c r="U27" s="451">
        <v>500000</v>
      </c>
      <c r="V27" s="451">
        <v>255000</v>
      </c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>
        <v>19</v>
      </c>
      <c r="CX27" s="451">
        <v>4100000</v>
      </c>
      <c r="CY27" s="451">
        <v>4030000</v>
      </c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>
        <v>1</v>
      </c>
      <c r="DS27" s="451">
        <v>250000</v>
      </c>
      <c r="DT27" s="451">
        <v>250000</v>
      </c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51"/>
      <c r="FL27" s="451"/>
      <c r="FM27" s="451"/>
      <c r="FN27" s="451"/>
      <c r="FO27" s="451"/>
      <c r="FP27" s="451"/>
      <c r="FQ27" s="451"/>
      <c r="FR27" s="451"/>
      <c r="FS27" s="451"/>
      <c r="FT27" s="451">
        <v>1</v>
      </c>
      <c r="FU27" s="451">
        <v>95000000</v>
      </c>
      <c r="FV27" s="451">
        <v>66500000</v>
      </c>
      <c r="FW27" s="451"/>
      <c r="FX27" s="451"/>
      <c r="FY27" s="451"/>
      <c r="FZ27" s="451"/>
      <c r="GA27" s="451"/>
      <c r="GB27" s="451"/>
      <c r="GC27" s="451"/>
      <c r="GD27" s="451"/>
      <c r="GE27" s="451"/>
      <c r="GF27" s="451"/>
      <c r="GG27" s="451"/>
      <c r="GH27" s="451"/>
      <c r="GI27" s="451"/>
      <c r="GJ27" s="451"/>
      <c r="GK27" s="451"/>
      <c r="GL27" s="451"/>
      <c r="GM27" s="451"/>
      <c r="GN27" s="451"/>
      <c r="GO27" s="451"/>
      <c r="GP27" s="451"/>
      <c r="GQ27" s="451"/>
      <c r="GR27" s="451"/>
      <c r="GS27" s="451"/>
      <c r="GT27" s="451"/>
      <c r="GU27" s="451"/>
      <c r="GV27" s="451"/>
      <c r="GW27" s="451"/>
      <c r="GX27" s="451"/>
      <c r="GY27" s="451"/>
      <c r="GZ27" s="451"/>
      <c r="HA27" s="451"/>
      <c r="HB27" s="451"/>
      <c r="HC27" s="451"/>
      <c r="HD27" s="451"/>
      <c r="HE27" s="451"/>
      <c r="HF27" s="451"/>
      <c r="HG27" s="451"/>
      <c r="HH27" s="451"/>
      <c r="HI27" s="451"/>
      <c r="HJ27" s="451"/>
      <c r="HK27" s="451"/>
      <c r="HL27" s="451"/>
      <c r="HM27" s="451"/>
      <c r="HN27" s="451"/>
      <c r="HO27" s="451"/>
      <c r="HP27" s="451"/>
      <c r="HQ27" s="451"/>
      <c r="HR27" s="451"/>
      <c r="HS27" s="451"/>
      <c r="HT27" s="451"/>
      <c r="HU27" s="451"/>
      <c r="HV27" s="451"/>
      <c r="HW27" s="451"/>
      <c r="HX27" s="451"/>
      <c r="HY27" s="451"/>
      <c r="HZ27" s="451"/>
      <c r="IA27" s="451"/>
      <c r="IB27" s="451"/>
      <c r="IC27" s="451"/>
      <c r="ID27" s="451"/>
      <c r="IE27" s="451"/>
      <c r="IF27" s="451"/>
      <c r="IG27" s="451"/>
      <c r="IH27" s="451"/>
      <c r="II27" s="451"/>
      <c r="IJ27" s="451"/>
      <c r="IK27" s="452">
        <v>22</v>
      </c>
      <c r="IL27" s="452">
        <v>99850000</v>
      </c>
      <c r="IM27" s="452">
        <v>71035000</v>
      </c>
    </row>
    <row r="28" spans="1:247" s="453" customFormat="1" ht="6.75">
      <c r="A28" s="450" t="s">
        <v>676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>
        <v>2</v>
      </c>
      <c r="CX28" s="451">
        <v>200000</v>
      </c>
      <c r="CY28" s="451">
        <v>200000</v>
      </c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451"/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451"/>
      <c r="FL28" s="451"/>
      <c r="FM28" s="451"/>
      <c r="FN28" s="451"/>
      <c r="FO28" s="451"/>
      <c r="FP28" s="451"/>
      <c r="FQ28" s="451"/>
      <c r="FR28" s="451"/>
      <c r="FS28" s="451"/>
      <c r="FT28" s="451"/>
      <c r="FU28" s="451"/>
      <c r="FV28" s="451"/>
      <c r="FW28" s="451"/>
      <c r="FX28" s="451"/>
      <c r="FY28" s="451"/>
      <c r="FZ28" s="451"/>
      <c r="GA28" s="451"/>
      <c r="GB28" s="451"/>
      <c r="GC28" s="451"/>
      <c r="GD28" s="451"/>
      <c r="GE28" s="451"/>
      <c r="GF28" s="451"/>
      <c r="GG28" s="451"/>
      <c r="GH28" s="451"/>
      <c r="GI28" s="451"/>
      <c r="GJ28" s="451"/>
      <c r="GK28" s="451"/>
      <c r="GL28" s="451"/>
      <c r="GM28" s="451"/>
      <c r="GN28" s="451"/>
      <c r="GO28" s="451"/>
      <c r="GP28" s="451"/>
      <c r="GQ28" s="451"/>
      <c r="GR28" s="451"/>
      <c r="GS28" s="451"/>
      <c r="GT28" s="451"/>
      <c r="GU28" s="451"/>
      <c r="GV28" s="451"/>
      <c r="GW28" s="451"/>
      <c r="GX28" s="451"/>
      <c r="GY28" s="451"/>
      <c r="GZ28" s="451"/>
      <c r="HA28" s="451"/>
      <c r="HB28" s="451"/>
      <c r="HC28" s="451"/>
      <c r="HD28" s="451"/>
      <c r="HE28" s="451"/>
      <c r="HF28" s="451"/>
      <c r="HG28" s="451"/>
      <c r="HH28" s="451"/>
      <c r="HI28" s="451"/>
      <c r="HJ28" s="451"/>
      <c r="HK28" s="451"/>
      <c r="HL28" s="451"/>
      <c r="HM28" s="451"/>
      <c r="HN28" s="451"/>
      <c r="HO28" s="451"/>
      <c r="HP28" s="451"/>
      <c r="HQ28" s="451"/>
      <c r="HR28" s="451"/>
      <c r="HS28" s="451"/>
      <c r="HT28" s="451"/>
      <c r="HU28" s="451"/>
      <c r="HV28" s="451"/>
      <c r="HW28" s="451"/>
      <c r="HX28" s="451"/>
      <c r="HY28" s="451"/>
      <c r="HZ28" s="451"/>
      <c r="IA28" s="451"/>
      <c r="IB28" s="451"/>
      <c r="IC28" s="451"/>
      <c r="ID28" s="451"/>
      <c r="IE28" s="451"/>
      <c r="IF28" s="451"/>
      <c r="IG28" s="451"/>
      <c r="IH28" s="451"/>
      <c r="II28" s="451"/>
      <c r="IJ28" s="451"/>
      <c r="IK28" s="452">
        <v>2</v>
      </c>
      <c r="IL28" s="452">
        <v>200000</v>
      </c>
      <c r="IM28" s="452">
        <v>200000</v>
      </c>
    </row>
    <row r="29" spans="1:247" s="453" customFormat="1" ht="6.75">
      <c r="A29" s="450" t="s">
        <v>615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>
        <v>1</v>
      </c>
      <c r="U29" s="451">
        <v>100000</v>
      </c>
      <c r="V29" s="451">
        <v>100000</v>
      </c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>
        <v>1</v>
      </c>
      <c r="CX29" s="451">
        <v>200000</v>
      </c>
      <c r="CY29" s="451">
        <v>100000</v>
      </c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451"/>
      <c r="FL29" s="451"/>
      <c r="FM29" s="451"/>
      <c r="FN29" s="451"/>
      <c r="FO29" s="451"/>
      <c r="FP29" s="451"/>
      <c r="FQ29" s="451"/>
      <c r="FR29" s="451"/>
      <c r="FS29" s="451"/>
      <c r="FT29" s="451"/>
      <c r="FU29" s="451"/>
      <c r="FV29" s="451"/>
      <c r="FW29" s="451"/>
      <c r="FX29" s="451"/>
      <c r="FY29" s="451"/>
      <c r="FZ29" s="451"/>
      <c r="GA29" s="451"/>
      <c r="GB29" s="451"/>
      <c r="GC29" s="451"/>
      <c r="GD29" s="451"/>
      <c r="GE29" s="451"/>
      <c r="GF29" s="451"/>
      <c r="GG29" s="451"/>
      <c r="GH29" s="451"/>
      <c r="GI29" s="451"/>
      <c r="GJ29" s="451"/>
      <c r="GK29" s="451"/>
      <c r="GL29" s="451"/>
      <c r="GM29" s="451"/>
      <c r="GN29" s="451"/>
      <c r="GO29" s="451"/>
      <c r="GP29" s="451"/>
      <c r="GQ29" s="451"/>
      <c r="GR29" s="451"/>
      <c r="GS29" s="451"/>
      <c r="GT29" s="451"/>
      <c r="GU29" s="451"/>
      <c r="GV29" s="451"/>
      <c r="GW29" s="451"/>
      <c r="GX29" s="451"/>
      <c r="GY29" s="451"/>
      <c r="GZ29" s="451"/>
      <c r="HA29" s="451"/>
      <c r="HB29" s="451"/>
      <c r="HC29" s="451"/>
      <c r="HD29" s="451"/>
      <c r="HE29" s="451"/>
      <c r="HF29" s="451"/>
      <c r="HG29" s="451"/>
      <c r="HH29" s="451"/>
      <c r="HI29" s="451"/>
      <c r="HJ29" s="451"/>
      <c r="HK29" s="451"/>
      <c r="HL29" s="451"/>
      <c r="HM29" s="451"/>
      <c r="HN29" s="451"/>
      <c r="HO29" s="451"/>
      <c r="HP29" s="451"/>
      <c r="HQ29" s="451"/>
      <c r="HR29" s="451"/>
      <c r="HS29" s="451"/>
      <c r="HT29" s="451"/>
      <c r="HU29" s="451"/>
      <c r="HV29" s="451"/>
      <c r="HW29" s="451"/>
      <c r="HX29" s="451"/>
      <c r="HY29" s="451"/>
      <c r="HZ29" s="451"/>
      <c r="IA29" s="451"/>
      <c r="IB29" s="451"/>
      <c r="IC29" s="451"/>
      <c r="ID29" s="451"/>
      <c r="IE29" s="451"/>
      <c r="IF29" s="451"/>
      <c r="IG29" s="451"/>
      <c r="IH29" s="451"/>
      <c r="II29" s="451"/>
      <c r="IJ29" s="451"/>
      <c r="IK29" s="452">
        <v>2</v>
      </c>
      <c r="IL29" s="452">
        <v>300000</v>
      </c>
      <c r="IM29" s="452">
        <v>200000</v>
      </c>
    </row>
    <row r="30" spans="1:247" s="453" customFormat="1" ht="6.75">
      <c r="A30" s="450" t="s">
        <v>677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>
        <v>1</v>
      </c>
      <c r="CU30" s="451">
        <v>600000</v>
      </c>
      <c r="CV30" s="451">
        <v>300000</v>
      </c>
      <c r="CW30" s="451">
        <v>2</v>
      </c>
      <c r="CX30" s="451">
        <v>150000</v>
      </c>
      <c r="CY30" s="451">
        <v>150000</v>
      </c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1"/>
      <c r="FF30" s="451"/>
      <c r="FG30" s="451"/>
      <c r="FH30" s="451"/>
      <c r="FI30" s="451"/>
      <c r="FJ30" s="451"/>
      <c r="FK30" s="451"/>
      <c r="FL30" s="451"/>
      <c r="FM30" s="451"/>
      <c r="FN30" s="451"/>
      <c r="FO30" s="451"/>
      <c r="FP30" s="451"/>
      <c r="FQ30" s="451"/>
      <c r="FR30" s="451"/>
      <c r="FS30" s="451"/>
      <c r="FT30" s="451"/>
      <c r="FU30" s="451"/>
      <c r="FV30" s="451"/>
      <c r="FW30" s="451"/>
      <c r="FX30" s="451"/>
      <c r="FY30" s="451"/>
      <c r="FZ30" s="451"/>
      <c r="GA30" s="451"/>
      <c r="GB30" s="451"/>
      <c r="GC30" s="451"/>
      <c r="GD30" s="451"/>
      <c r="GE30" s="451"/>
      <c r="GF30" s="451"/>
      <c r="GG30" s="451"/>
      <c r="GH30" s="451"/>
      <c r="GI30" s="451"/>
      <c r="GJ30" s="451"/>
      <c r="GK30" s="451"/>
      <c r="GL30" s="451"/>
      <c r="GM30" s="451"/>
      <c r="GN30" s="451"/>
      <c r="GO30" s="451"/>
      <c r="GP30" s="451"/>
      <c r="GQ30" s="451"/>
      <c r="GR30" s="451"/>
      <c r="GS30" s="451"/>
      <c r="GT30" s="451"/>
      <c r="GU30" s="451"/>
      <c r="GV30" s="451"/>
      <c r="GW30" s="451"/>
      <c r="GX30" s="451"/>
      <c r="GY30" s="451"/>
      <c r="GZ30" s="451"/>
      <c r="HA30" s="451"/>
      <c r="HB30" s="451"/>
      <c r="HC30" s="451"/>
      <c r="HD30" s="451"/>
      <c r="HE30" s="451"/>
      <c r="HF30" s="451"/>
      <c r="HG30" s="451"/>
      <c r="HH30" s="451"/>
      <c r="HI30" s="451"/>
      <c r="HJ30" s="451"/>
      <c r="HK30" s="451"/>
      <c r="HL30" s="451"/>
      <c r="HM30" s="451"/>
      <c r="HN30" s="451"/>
      <c r="HO30" s="451"/>
      <c r="HP30" s="451"/>
      <c r="HQ30" s="451"/>
      <c r="HR30" s="451"/>
      <c r="HS30" s="451"/>
      <c r="HT30" s="451"/>
      <c r="HU30" s="451"/>
      <c r="HV30" s="451"/>
      <c r="HW30" s="451"/>
      <c r="HX30" s="451"/>
      <c r="HY30" s="451"/>
      <c r="HZ30" s="451"/>
      <c r="IA30" s="451"/>
      <c r="IB30" s="451"/>
      <c r="IC30" s="451"/>
      <c r="ID30" s="451"/>
      <c r="IE30" s="451"/>
      <c r="IF30" s="451"/>
      <c r="IG30" s="451"/>
      <c r="IH30" s="451"/>
      <c r="II30" s="451"/>
      <c r="IJ30" s="451"/>
      <c r="IK30" s="452">
        <v>3</v>
      </c>
      <c r="IL30" s="452">
        <v>750000</v>
      </c>
      <c r="IM30" s="452">
        <v>450000</v>
      </c>
    </row>
    <row r="31" spans="1:247" s="453" customFormat="1" ht="6.75">
      <c r="A31" s="450" t="s">
        <v>832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>
        <v>3</v>
      </c>
      <c r="CX31" s="451">
        <v>210000</v>
      </c>
      <c r="CY31" s="451">
        <v>160000</v>
      </c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451"/>
      <c r="EZ31" s="451"/>
      <c r="FA31" s="451"/>
      <c r="FB31" s="451"/>
      <c r="FC31" s="451"/>
      <c r="FD31" s="451"/>
      <c r="FE31" s="451"/>
      <c r="FF31" s="451"/>
      <c r="FG31" s="451"/>
      <c r="FH31" s="451"/>
      <c r="FI31" s="451"/>
      <c r="FJ31" s="451"/>
      <c r="FK31" s="451"/>
      <c r="FL31" s="451"/>
      <c r="FM31" s="451"/>
      <c r="FN31" s="451"/>
      <c r="FO31" s="451"/>
      <c r="FP31" s="451"/>
      <c r="FQ31" s="451"/>
      <c r="FR31" s="451"/>
      <c r="FS31" s="451"/>
      <c r="FT31" s="451"/>
      <c r="FU31" s="451"/>
      <c r="FV31" s="451"/>
      <c r="FW31" s="451"/>
      <c r="FX31" s="451"/>
      <c r="FY31" s="451"/>
      <c r="FZ31" s="451"/>
      <c r="GA31" s="451"/>
      <c r="GB31" s="451"/>
      <c r="GC31" s="451"/>
      <c r="GD31" s="451"/>
      <c r="GE31" s="451"/>
      <c r="GF31" s="451"/>
      <c r="GG31" s="451"/>
      <c r="GH31" s="451"/>
      <c r="GI31" s="451"/>
      <c r="GJ31" s="451"/>
      <c r="GK31" s="451"/>
      <c r="GL31" s="451"/>
      <c r="GM31" s="451"/>
      <c r="GN31" s="451"/>
      <c r="GO31" s="451"/>
      <c r="GP31" s="451"/>
      <c r="GQ31" s="451"/>
      <c r="GR31" s="451"/>
      <c r="GS31" s="451"/>
      <c r="GT31" s="451"/>
      <c r="GU31" s="451"/>
      <c r="GV31" s="451"/>
      <c r="GW31" s="451"/>
      <c r="GX31" s="451"/>
      <c r="GY31" s="451"/>
      <c r="GZ31" s="451"/>
      <c r="HA31" s="451"/>
      <c r="HB31" s="451"/>
      <c r="HC31" s="451"/>
      <c r="HD31" s="451"/>
      <c r="HE31" s="451"/>
      <c r="HF31" s="451"/>
      <c r="HG31" s="451"/>
      <c r="HH31" s="451"/>
      <c r="HI31" s="451"/>
      <c r="HJ31" s="451"/>
      <c r="HK31" s="451"/>
      <c r="HL31" s="451"/>
      <c r="HM31" s="451"/>
      <c r="HN31" s="451"/>
      <c r="HO31" s="451"/>
      <c r="HP31" s="451"/>
      <c r="HQ31" s="451"/>
      <c r="HR31" s="451"/>
      <c r="HS31" s="451"/>
      <c r="HT31" s="451"/>
      <c r="HU31" s="451"/>
      <c r="HV31" s="451"/>
      <c r="HW31" s="451"/>
      <c r="HX31" s="451"/>
      <c r="HY31" s="451"/>
      <c r="HZ31" s="451"/>
      <c r="IA31" s="451"/>
      <c r="IB31" s="451"/>
      <c r="IC31" s="451"/>
      <c r="ID31" s="451"/>
      <c r="IE31" s="451"/>
      <c r="IF31" s="451"/>
      <c r="IG31" s="451"/>
      <c r="IH31" s="451"/>
      <c r="II31" s="451"/>
      <c r="IJ31" s="451"/>
      <c r="IK31" s="452">
        <v>3</v>
      </c>
      <c r="IL31" s="452">
        <v>210000</v>
      </c>
      <c r="IM31" s="452">
        <v>160000</v>
      </c>
    </row>
    <row r="32" spans="1:247" s="453" customFormat="1" ht="6.75">
      <c r="A32" s="450" t="s">
        <v>734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>
        <v>1</v>
      </c>
      <c r="CX32" s="451">
        <v>350000</v>
      </c>
      <c r="CY32" s="451">
        <v>350000</v>
      </c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451"/>
      <c r="FL32" s="451"/>
      <c r="FM32" s="451"/>
      <c r="FN32" s="451"/>
      <c r="FO32" s="451"/>
      <c r="FP32" s="451"/>
      <c r="FQ32" s="451"/>
      <c r="FR32" s="451"/>
      <c r="FS32" s="451"/>
      <c r="FT32" s="451"/>
      <c r="FU32" s="451"/>
      <c r="FV32" s="451"/>
      <c r="FW32" s="451"/>
      <c r="FX32" s="451"/>
      <c r="FY32" s="451"/>
      <c r="FZ32" s="451"/>
      <c r="GA32" s="451"/>
      <c r="GB32" s="451"/>
      <c r="GC32" s="451"/>
      <c r="GD32" s="451"/>
      <c r="GE32" s="451"/>
      <c r="GF32" s="451"/>
      <c r="GG32" s="451"/>
      <c r="GH32" s="451"/>
      <c r="GI32" s="451"/>
      <c r="GJ32" s="451"/>
      <c r="GK32" s="451"/>
      <c r="GL32" s="451"/>
      <c r="GM32" s="451"/>
      <c r="GN32" s="451"/>
      <c r="GO32" s="451"/>
      <c r="GP32" s="451"/>
      <c r="GQ32" s="451"/>
      <c r="GR32" s="451"/>
      <c r="GS32" s="451"/>
      <c r="GT32" s="451"/>
      <c r="GU32" s="451"/>
      <c r="GV32" s="451"/>
      <c r="GW32" s="451"/>
      <c r="GX32" s="451"/>
      <c r="GY32" s="451"/>
      <c r="GZ32" s="451"/>
      <c r="HA32" s="451"/>
      <c r="HB32" s="451"/>
      <c r="HC32" s="451"/>
      <c r="HD32" s="451"/>
      <c r="HE32" s="451"/>
      <c r="HF32" s="451"/>
      <c r="HG32" s="451"/>
      <c r="HH32" s="451"/>
      <c r="HI32" s="451"/>
      <c r="HJ32" s="451"/>
      <c r="HK32" s="451"/>
      <c r="HL32" s="451"/>
      <c r="HM32" s="451"/>
      <c r="HN32" s="451"/>
      <c r="HO32" s="451"/>
      <c r="HP32" s="451"/>
      <c r="HQ32" s="451"/>
      <c r="HR32" s="451"/>
      <c r="HS32" s="451"/>
      <c r="HT32" s="451"/>
      <c r="HU32" s="451"/>
      <c r="HV32" s="451"/>
      <c r="HW32" s="451"/>
      <c r="HX32" s="451"/>
      <c r="HY32" s="451"/>
      <c r="HZ32" s="451"/>
      <c r="IA32" s="451"/>
      <c r="IB32" s="451"/>
      <c r="IC32" s="451"/>
      <c r="ID32" s="451"/>
      <c r="IE32" s="451"/>
      <c r="IF32" s="451"/>
      <c r="IG32" s="451"/>
      <c r="IH32" s="451"/>
      <c r="II32" s="451"/>
      <c r="IJ32" s="451"/>
      <c r="IK32" s="452">
        <v>1</v>
      </c>
      <c r="IL32" s="452">
        <v>350000</v>
      </c>
      <c r="IM32" s="452">
        <v>350000</v>
      </c>
    </row>
    <row r="33" spans="1:247" s="453" customFormat="1" ht="6.75">
      <c r="A33" s="450" t="s">
        <v>764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>
        <v>1</v>
      </c>
      <c r="AV33" s="451">
        <v>50000</v>
      </c>
      <c r="AW33" s="451">
        <v>25000</v>
      </c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>
        <v>3</v>
      </c>
      <c r="CX33" s="451">
        <v>320000</v>
      </c>
      <c r="CY33" s="451">
        <v>320000</v>
      </c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1"/>
      <c r="FL33" s="451"/>
      <c r="FM33" s="451"/>
      <c r="FN33" s="451"/>
      <c r="FO33" s="451"/>
      <c r="FP33" s="451"/>
      <c r="FQ33" s="451"/>
      <c r="FR33" s="451"/>
      <c r="FS33" s="451"/>
      <c r="FT33" s="451"/>
      <c r="FU33" s="451"/>
      <c r="FV33" s="451"/>
      <c r="FW33" s="451"/>
      <c r="FX33" s="451"/>
      <c r="FY33" s="451"/>
      <c r="FZ33" s="451"/>
      <c r="GA33" s="451"/>
      <c r="GB33" s="451"/>
      <c r="GC33" s="451"/>
      <c r="GD33" s="451"/>
      <c r="GE33" s="451"/>
      <c r="GF33" s="451"/>
      <c r="GG33" s="451"/>
      <c r="GH33" s="451"/>
      <c r="GI33" s="451"/>
      <c r="GJ33" s="451"/>
      <c r="GK33" s="451"/>
      <c r="GL33" s="451"/>
      <c r="GM33" s="451"/>
      <c r="GN33" s="451"/>
      <c r="GO33" s="451"/>
      <c r="GP33" s="451"/>
      <c r="GQ33" s="451"/>
      <c r="GR33" s="451"/>
      <c r="GS33" s="451"/>
      <c r="GT33" s="451"/>
      <c r="GU33" s="451"/>
      <c r="GV33" s="451"/>
      <c r="GW33" s="451"/>
      <c r="GX33" s="451"/>
      <c r="GY33" s="451"/>
      <c r="GZ33" s="451"/>
      <c r="HA33" s="451"/>
      <c r="HB33" s="451"/>
      <c r="HC33" s="451"/>
      <c r="HD33" s="451"/>
      <c r="HE33" s="451"/>
      <c r="HF33" s="451"/>
      <c r="HG33" s="451"/>
      <c r="HH33" s="451"/>
      <c r="HI33" s="451"/>
      <c r="HJ33" s="451"/>
      <c r="HK33" s="451"/>
      <c r="HL33" s="451"/>
      <c r="HM33" s="451"/>
      <c r="HN33" s="451"/>
      <c r="HO33" s="451"/>
      <c r="HP33" s="451"/>
      <c r="HQ33" s="451"/>
      <c r="HR33" s="451"/>
      <c r="HS33" s="451"/>
      <c r="HT33" s="451"/>
      <c r="HU33" s="451"/>
      <c r="HV33" s="451"/>
      <c r="HW33" s="451"/>
      <c r="HX33" s="451"/>
      <c r="HY33" s="451"/>
      <c r="HZ33" s="451"/>
      <c r="IA33" s="451"/>
      <c r="IB33" s="451"/>
      <c r="IC33" s="451"/>
      <c r="ID33" s="451"/>
      <c r="IE33" s="451"/>
      <c r="IF33" s="451"/>
      <c r="IG33" s="451"/>
      <c r="IH33" s="451"/>
      <c r="II33" s="451"/>
      <c r="IJ33" s="451"/>
      <c r="IK33" s="452">
        <v>4</v>
      </c>
      <c r="IL33" s="452">
        <v>370000</v>
      </c>
      <c r="IM33" s="452">
        <v>345000</v>
      </c>
    </row>
    <row r="34" spans="1:247" s="453" customFormat="1" ht="6.75">
      <c r="A34" s="450" t="s">
        <v>606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>
        <v>1</v>
      </c>
      <c r="R34" s="451">
        <v>650000</v>
      </c>
      <c r="S34" s="451">
        <v>325000</v>
      </c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>
        <v>10</v>
      </c>
      <c r="CX34" s="451">
        <v>1710000</v>
      </c>
      <c r="CY34" s="451">
        <v>1514500</v>
      </c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451"/>
      <c r="EX34" s="451"/>
      <c r="EY34" s="451"/>
      <c r="EZ34" s="451"/>
      <c r="FA34" s="451"/>
      <c r="FB34" s="451"/>
      <c r="FC34" s="451"/>
      <c r="FD34" s="451"/>
      <c r="FE34" s="451"/>
      <c r="FF34" s="451"/>
      <c r="FG34" s="451"/>
      <c r="FH34" s="451"/>
      <c r="FI34" s="451"/>
      <c r="FJ34" s="451"/>
      <c r="FK34" s="451"/>
      <c r="FL34" s="451"/>
      <c r="FM34" s="451"/>
      <c r="FN34" s="451"/>
      <c r="FO34" s="451"/>
      <c r="FP34" s="451"/>
      <c r="FQ34" s="451"/>
      <c r="FR34" s="451"/>
      <c r="FS34" s="451"/>
      <c r="FT34" s="451"/>
      <c r="FU34" s="451"/>
      <c r="FV34" s="451"/>
      <c r="FW34" s="451"/>
      <c r="FX34" s="451"/>
      <c r="FY34" s="451"/>
      <c r="FZ34" s="451"/>
      <c r="GA34" s="451"/>
      <c r="GB34" s="451"/>
      <c r="GC34" s="451"/>
      <c r="GD34" s="451"/>
      <c r="GE34" s="451"/>
      <c r="GF34" s="451"/>
      <c r="GG34" s="451"/>
      <c r="GH34" s="451"/>
      <c r="GI34" s="451"/>
      <c r="GJ34" s="451"/>
      <c r="GK34" s="451"/>
      <c r="GL34" s="451"/>
      <c r="GM34" s="451"/>
      <c r="GN34" s="451"/>
      <c r="GO34" s="451"/>
      <c r="GP34" s="451"/>
      <c r="GQ34" s="451"/>
      <c r="GR34" s="451"/>
      <c r="GS34" s="451"/>
      <c r="GT34" s="451"/>
      <c r="GU34" s="451"/>
      <c r="GV34" s="451"/>
      <c r="GW34" s="451"/>
      <c r="GX34" s="451"/>
      <c r="GY34" s="451"/>
      <c r="GZ34" s="451"/>
      <c r="HA34" s="451"/>
      <c r="HB34" s="451"/>
      <c r="HC34" s="451"/>
      <c r="HD34" s="451"/>
      <c r="HE34" s="451"/>
      <c r="HF34" s="451"/>
      <c r="HG34" s="451"/>
      <c r="HH34" s="451"/>
      <c r="HI34" s="451"/>
      <c r="HJ34" s="451"/>
      <c r="HK34" s="451"/>
      <c r="HL34" s="451"/>
      <c r="HM34" s="451"/>
      <c r="HN34" s="451"/>
      <c r="HO34" s="451"/>
      <c r="HP34" s="451"/>
      <c r="HQ34" s="451"/>
      <c r="HR34" s="451"/>
      <c r="HS34" s="451"/>
      <c r="HT34" s="451"/>
      <c r="HU34" s="451"/>
      <c r="HV34" s="451"/>
      <c r="HW34" s="451"/>
      <c r="HX34" s="451"/>
      <c r="HY34" s="451"/>
      <c r="HZ34" s="451"/>
      <c r="IA34" s="451"/>
      <c r="IB34" s="451"/>
      <c r="IC34" s="451"/>
      <c r="ID34" s="451"/>
      <c r="IE34" s="451"/>
      <c r="IF34" s="451"/>
      <c r="IG34" s="451"/>
      <c r="IH34" s="451"/>
      <c r="II34" s="451"/>
      <c r="IJ34" s="451"/>
      <c r="IK34" s="452">
        <v>11</v>
      </c>
      <c r="IL34" s="452">
        <v>2360000</v>
      </c>
      <c r="IM34" s="452">
        <v>1839500</v>
      </c>
    </row>
    <row r="35" spans="1:247" s="453" customFormat="1" ht="6.75">
      <c r="A35" s="450" t="s">
        <v>526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>
        <v>1</v>
      </c>
      <c r="R35" s="451">
        <v>500000</v>
      </c>
      <c r="S35" s="451">
        <v>375000</v>
      </c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>
        <v>1</v>
      </c>
      <c r="AV35" s="451">
        <v>10000</v>
      </c>
      <c r="AW35" s="451">
        <v>10000</v>
      </c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>
        <v>22</v>
      </c>
      <c r="CX35" s="451">
        <v>5980000</v>
      </c>
      <c r="CY35" s="451">
        <v>5180000</v>
      </c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2">
        <v>24</v>
      </c>
      <c r="IL35" s="452">
        <v>6490000</v>
      </c>
      <c r="IM35" s="452">
        <v>5565000</v>
      </c>
    </row>
    <row r="36" spans="1:247" s="453" customFormat="1" ht="6.75">
      <c r="A36" s="450" t="s">
        <v>735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>
        <v>2</v>
      </c>
      <c r="CX36" s="451">
        <v>350000</v>
      </c>
      <c r="CY36" s="451">
        <v>225000</v>
      </c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451"/>
      <c r="EX36" s="451"/>
      <c r="EY36" s="451"/>
      <c r="EZ36" s="451"/>
      <c r="FA36" s="451"/>
      <c r="FB36" s="451"/>
      <c r="FC36" s="451"/>
      <c r="FD36" s="451"/>
      <c r="FE36" s="451"/>
      <c r="FF36" s="451"/>
      <c r="FG36" s="451"/>
      <c r="FH36" s="451"/>
      <c r="FI36" s="451"/>
      <c r="FJ36" s="451"/>
      <c r="FK36" s="451"/>
      <c r="FL36" s="451"/>
      <c r="FM36" s="451"/>
      <c r="FN36" s="451"/>
      <c r="FO36" s="451"/>
      <c r="FP36" s="451"/>
      <c r="FQ36" s="451"/>
      <c r="FR36" s="451"/>
      <c r="FS36" s="451"/>
      <c r="FT36" s="451"/>
      <c r="FU36" s="451"/>
      <c r="FV36" s="451"/>
      <c r="FW36" s="451"/>
      <c r="FX36" s="451"/>
      <c r="FY36" s="451"/>
      <c r="FZ36" s="451"/>
      <c r="GA36" s="451"/>
      <c r="GB36" s="451"/>
      <c r="GC36" s="451"/>
      <c r="GD36" s="451"/>
      <c r="GE36" s="451"/>
      <c r="GF36" s="451"/>
      <c r="GG36" s="451"/>
      <c r="GH36" s="451"/>
      <c r="GI36" s="451"/>
      <c r="GJ36" s="451"/>
      <c r="GK36" s="451"/>
      <c r="GL36" s="451"/>
      <c r="GM36" s="451"/>
      <c r="GN36" s="451"/>
      <c r="GO36" s="451"/>
      <c r="GP36" s="451"/>
      <c r="GQ36" s="451"/>
      <c r="GR36" s="451"/>
      <c r="GS36" s="451"/>
      <c r="GT36" s="451"/>
      <c r="GU36" s="451"/>
      <c r="GV36" s="451"/>
      <c r="GW36" s="451"/>
      <c r="GX36" s="451"/>
      <c r="GY36" s="451"/>
      <c r="GZ36" s="451"/>
      <c r="HA36" s="451"/>
      <c r="HB36" s="451"/>
      <c r="HC36" s="451"/>
      <c r="HD36" s="451"/>
      <c r="HE36" s="451"/>
      <c r="HF36" s="451"/>
      <c r="HG36" s="451"/>
      <c r="HH36" s="451"/>
      <c r="HI36" s="451"/>
      <c r="HJ36" s="451"/>
      <c r="HK36" s="451"/>
      <c r="HL36" s="451"/>
      <c r="HM36" s="451"/>
      <c r="HN36" s="451"/>
      <c r="HO36" s="451"/>
      <c r="HP36" s="451"/>
      <c r="HQ36" s="451"/>
      <c r="HR36" s="451"/>
      <c r="HS36" s="451"/>
      <c r="HT36" s="451"/>
      <c r="HU36" s="451"/>
      <c r="HV36" s="451"/>
      <c r="HW36" s="451"/>
      <c r="HX36" s="451"/>
      <c r="HY36" s="451"/>
      <c r="HZ36" s="451"/>
      <c r="IA36" s="451"/>
      <c r="IB36" s="451"/>
      <c r="IC36" s="451"/>
      <c r="ID36" s="451"/>
      <c r="IE36" s="451"/>
      <c r="IF36" s="451"/>
      <c r="IG36" s="451"/>
      <c r="IH36" s="451"/>
      <c r="II36" s="451"/>
      <c r="IJ36" s="451"/>
      <c r="IK36" s="452">
        <v>2</v>
      </c>
      <c r="IL36" s="452">
        <v>350000</v>
      </c>
      <c r="IM36" s="452">
        <v>225000</v>
      </c>
    </row>
    <row r="37" spans="1:247" s="453" customFormat="1" ht="6.75">
      <c r="A37" s="450" t="s">
        <v>736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/>
      <c r="CU37" s="451"/>
      <c r="CV37" s="451"/>
      <c r="CW37" s="451">
        <v>1</v>
      </c>
      <c r="CX37" s="451">
        <v>1000000</v>
      </c>
      <c r="CY37" s="451">
        <v>500000</v>
      </c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451"/>
      <c r="FL37" s="451"/>
      <c r="FM37" s="451"/>
      <c r="FN37" s="451"/>
      <c r="FO37" s="451"/>
      <c r="FP37" s="451"/>
      <c r="FQ37" s="451"/>
      <c r="FR37" s="451"/>
      <c r="FS37" s="451"/>
      <c r="FT37" s="451"/>
      <c r="FU37" s="451"/>
      <c r="FV37" s="451"/>
      <c r="FW37" s="451"/>
      <c r="FX37" s="451"/>
      <c r="FY37" s="451"/>
      <c r="FZ37" s="451"/>
      <c r="GA37" s="451"/>
      <c r="GB37" s="451"/>
      <c r="GC37" s="451"/>
      <c r="GD37" s="451"/>
      <c r="GE37" s="451"/>
      <c r="GF37" s="451"/>
      <c r="GG37" s="451"/>
      <c r="GH37" s="451"/>
      <c r="GI37" s="451"/>
      <c r="GJ37" s="451"/>
      <c r="GK37" s="451"/>
      <c r="GL37" s="451"/>
      <c r="GM37" s="451"/>
      <c r="GN37" s="451"/>
      <c r="GO37" s="451"/>
      <c r="GP37" s="451"/>
      <c r="GQ37" s="451"/>
      <c r="GR37" s="451"/>
      <c r="GS37" s="451"/>
      <c r="GT37" s="451"/>
      <c r="GU37" s="451"/>
      <c r="GV37" s="451"/>
      <c r="GW37" s="451"/>
      <c r="GX37" s="451"/>
      <c r="GY37" s="451"/>
      <c r="GZ37" s="451"/>
      <c r="HA37" s="451"/>
      <c r="HB37" s="451"/>
      <c r="HC37" s="451"/>
      <c r="HD37" s="451"/>
      <c r="HE37" s="451"/>
      <c r="HF37" s="451"/>
      <c r="HG37" s="451"/>
      <c r="HH37" s="451"/>
      <c r="HI37" s="451"/>
      <c r="HJ37" s="451"/>
      <c r="HK37" s="451"/>
      <c r="HL37" s="451"/>
      <c r="HM37" s="451"/>
      <c r="HN37" s="451"/>
      <c r="HO37" s="451"/>
      <c r="HP37" s="451"/>
      <c r="HQ37" s="451"/>
      <c r="HR37" s="451"/>
      <c r="HS37" s="451"/>
      <c r="HT37" s="451"/>
      <c r="HU37" s="451"/>
      <c r="HV37" s="451"/>
      <c r="HW37" s="451"/>
      <c r="HX37" s="451"/>
      <c r="HY37" s="451"/>
      <c r="HZ37" s="451"/>
      <c r="IA37" s="451"/>
      <c r="IB37" s="451"/>
      <c r="IC37" s="451"/>
      <c r="ID37" s="451"/>
      <c r="IE37" s="451"/>
      <c r="IF37" s="451"/>
      <c r="IG37" s="451"/>
      <c r="IH37" s="451"/>
      <c r="II37" s="451"/>
      <c r="IJ37" s="451"/>
      <c r="IK37" s="452">
        <v>1</v>
      </c>
      <c r="IL37" s="452">
        <v>1000000</v>
      </c>
      <c r="IM37" s="452">
        <v>500000</v>
      </c>
    </row>
    <row r="38" spans="1:247" s="453" customFormat="1" ht="6.75">
      <c r="A38" s="450" t="s">
        <v>576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>
        <v>3</v>
      </c>
      <c r="U38" s="451">
        <v>850000</v>
      </c>
      <c r="V38" s="451">
        <v>575000</v>
      </c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>
        <v>1</v>
      </c>
      <c r="AV38" s="451">
        <v>7000000</v>
      </c>
      <c r="AW38" s="451">
        <v>2100000</v>
      </c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>
        <v>1</v>
      </c>
      <c r="CU38" s="451">
        <v>500000</v>
      </c>
      <c r="CV38" s="451">
        <v>500000</v>
      </c>
      <c r="CW38" s="451">
        <v>47</v>
      </c>
      <c r="CX38" s="451">
        <v>29940000</v>
      </c>
      <c r="CY38" s="451">
        <v>15159000</v>
      </c>
      <c r="CZ38" s="451"/>
      <c r="DA38" s="451"/>
      <c r="DB38" s="451"/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/>
      <c r="DV38" s="451"/>
      <c r="DW38" s="451"/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1"/>
      <c r="FL38" s="451"/>
      <c r="FM38" s="451"/>
      <c r="FN38" s="451"/>
      <c r="FO38" s="451"/>
      <c r="FP38" s="451"/>
      <c r="FQ38" s="451"/>
      <c r="FR38" s="451"/>
      <c r="FS38" s="451"/>
      <c r="FT38" s="451"/>
      <c r="FU38" s="451"/>
      <c r="FV38" s="451"/>
      <c r="FW38" s="451"/>
      <c r="FX38" s="451"/>
      <c r="FY38" s="451"/>
      <c r="FZ38" s="451"/>
      <c r="GA38" s="451"/>
      <c r="GB38" s="451"/>
      <c r="GC38" s="451"/>
      <c r="GD38" s="451"/>
      <c r="GE38" s="451"/>
      <c r="GF38" s="451"/>
      <c r="GG38" s="451"/>
      <c r="GH38" s="451"/>
      <c r="GI38" s="451"/>
      <c r="GJ38" s="451"/>
      <c r="GK38" s="451"/>
      <c r="GL38" s="451"/>
      <c r="GM38" s="451"/>
      <c r="GN38" s="451"/>
      <c r="GO38" s="451"/>
      <c r="GP38" s="451"/>
      <c r="GQ38" s="451"/>
      <c r="GR38" s="451"/>
      <c r="GS38" s="451"/>
      <c r="GT38" s="451"/>
      <c r="GU38" s="451"/>
      <c r="GV38" s="451"/>
      <c r="GW38" s="451"/>
      <c r="GX38" s="451"/>
      <c r="GY38" s="451"/>
      <c r="GZ38" s="451"/>
      <c r="HA38" s="451"/>
      <c r="HB38" s="451"/>
      <c r="HC38" s="451"/>
      <c r="HD38" s="451"/>
      <c r="HE38" s="451"/>
      <c r="HF38" s="451"/>
      <c r="HG38" s="451"/>
      <c r="HH38" s="451"/>
      <c r="HI38" s="451"/>
      <c r="HJ38" s="451"/>
      <c r="HK38" s="451"/>
      <c r="HL38" s="451"/>
      <c r="HM38" s="451"/>
      <c r="HN38" s="451"/>
      <c r="HO38" s="451"/>
      <c r="HP38" s="451"/>
      <c r="HQ38" s="451"/>
      <c r="HR38" s="451"/>
      <c r="HS38" s="451"/>
      <c r="HT38" s="451"/>
      <c r="HU38" s="451"/>
      <c r="HV38" s="451"/>
      <c r="HW38" s="451"/>
      <c r="HX38" s="451"/>
      <c r="HY38" s="451"/>
      <c r="HZ38" s="451"/>
      <c r="IA38" s="451"/>
      <c r="IB38" s="451"/>
      <c r="IC38" s="451"/>
      <c r="ID38" s="451"/>
      <c r="IE38" s="451"/>
      <c r="IF38" s="451"/>
      <c r="IG38" s="451"/>
      <c r="IH38" s="451"/>
      <c r="II38" s="451"/>
      <c r="IJ38" s="451"/>
      <c r="IK38" s="452">
        <v>52</v>
      </c>
      <c r="IL38" s="452">
        <v>38290000</v>
      </c>
      <c r="IM38" s="452">
        <v>18334000</v>
      </c>
    </row>
    <row r="39" spans="1:247" s="453" customFormat="1" ht="6.75">
      <c r="A39" s="450" t="s">
        <v>678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>
        <v>1</v>
      </c>
      <c r="CU39" s="451">
        <v>1000000</v>
      </c>
      <c r="CV39" s="451">
        <v>950000</v>
      </c>
      <c r="CW39" s="451">
        <v>5</v>
      </c>
      <c r="CX39" s="451">
        <v>3000000</v>
      </c>
      <c r="CY39" s="451">
        <v>2900000</v>
      </c>
      <c r="CZ39" s="451">
        <v>1</v>
      </c>
      <c r="DA39" s="451">
        <v>10000</v>
      </c>
      <c r="DB39" s="451">
        <v>3300</v>
      </c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  <c r="FL39" s="451"/>
      <c r="FM39" s="451"/>
      <c r="FN39" s="451"/>
      <c r="FO39" s="451"/>
      <c r="FP39" s="451"/>
      <c r="FQ39" s="451"/>
      <c r="FR39" s="451"/>
      <c r="FS39" s="451"/>
      <c r="FT39" s="451"/>
      <c r="FU39" s="451"/>
      <c r="FV39" s="451"/>
      <c r="FW39" s="451"/>
      <c r="FX39" s="451"/>
      <c r="FY39" s="451"/>
      <c r="FZ39" s="451"/>
      <c r="GA39" s="451"/>
      <c r="GB39" s="451"/>
      <c r="GC39" s="451"/>
      <c r="GD39" s="451"/>
      <c r="GE39" s="451"/>
      <c r="GF39" s="451"/>
      <c r="GG39" s="451"/>
      <c r="GH39" s="451"/>
      <c r="GI39" s="451"/>
      <c r="GJ39" s="451"/>
      <c r="GK39" s="451"/>
      <c r="GL39" s="451"/>
      <c r="GM39" s="451"/>
      <c r="GN39" s="451"/>
      <c r="GO39" s="451"/>
      <c r="GP39" s="451"/>
      <c r="GQ39" s="451"/>
      <c r="GR39" s="451"/>
      <c r="GS39" s="451"/>
      <c r="GT39" s="451"/>
      <c r="GU39" s="451"/>
      <c r="GV39" s="451"/>
      <c r="GW39" s="451"/>
      <c r="GX39" s="451"/>
      <c r="GY39" s="451"/>
      <c r="GZ39" s="451"/>
      <c r="HA39" s="451"/>
      <c r="HB39" s="451"/>
      <c r="HC39" s="451"/>
      <c r="HD39" s="451"/>
      <c r="HE39" s="451"/>
      <c r="HF39" s="451"/>
      <c r="HG39" s="451"/>
      <c r="HH39" s="451"/>
      <c r="HI39" s="451"/>
      <c r="HJ39" s="451"/>
      <c r="HK39" s="451"/>
      <c r="HL39" s="451"/>
      <c r="HM39" s="451"/>
      <c r="HN39" s="451"/>
      <c r="HO39" s="451"/>
      <c r="HP39" s="451"/>
      <c r="HQ39" s="451"/>
      <c r="HR39" s="451"/>
      <c r="HS39" s="451"/>
      <c r="HT39" s="451"/>
      <c r="HU39" s="451"/>
      <c r="HV39" s="451"/>
      <c r="HW39" s="451"/>
      <c r="HX39" s="451"/>
      <c r="HY39" s="451"/>
      <c r="HZ39" s="451"/>
      <c r="IA39" s="451"/>
      <c r="IB39" s="451"/>
      <c r="IC39" s="451"/>
      <c r="ID39" s="451"/>
      <c r="IE39" s="451"/>
      <c r="IF39" s="451"/>
      <c r="IG39" s="451"/>
      <c r="IH39" s="451"/>
      <c r="II39" s="451"/>
      <c r="IJ39" s="451"/>
      <c r="IK39" s="452">
        <v>7</v>
      </c>
      <c r="IL39" s="452">
        <v>4010000</v>
      </c>
      <c r="IM39" s="452">
        <v>3853300</v>
      </c>
    </row>
    <row r="40" spans="1:247" s="453" customFormat="1" ht="6.75">
      <c r="A40" s="454" t="s">
        <v>527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>
        <v>1</v>
      </c>
      <c r="U40" s="451">
        <v>400000</v>
      </c>
      <c r="V40" s="451">
        <v>196000</v>
      </c>
      <c r="W40" s="451"/>
      <c r="X40" s="451"/>
      <c r="Y40" s="451"/>
      <c r="Z40" s="451">
        <v>1</v>
      </c>
      <c r="AA40" s="451">
        <v>100000</v>
      </c>
      <c r="AB40" s="451">
        <v>50000</v>
      </c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>
        <v>1</v>
      </c>
      <c r="AV40" s="451">
        <v>500000</v>
      </c>
      <c r="AW40" s="451">
        <v>500000</v>
      </c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>
        <v>1</v>
      </c>
      <c r="CU40" s="451">
        <v>200000</v>
      </c>
      <c r="CV40" s="451">
        <v>100000</v>
      </c>
      <c r="CW40" s="451">
        <v>23</v>
      </c>
      <c r="CX40" s="451">
        <v>3586900</v>
      </c>
      <c r="CY40" s="451">
        <v>2453831</v>
      </c>
      <c r="CZ40" s="451">
        <v>2</v>
      </c>
      <c r="DA40" s="451">
        <v>200000</v>
      </c>
      <c r="DB40" s="451">
        <v>160000</v>
      </c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>
        <v>1</v>
      </c>
      <c r="DV40" s="451">
        <v>50000</v>
      </c>
      <c r="DW40" s="451">
        <v>16500</v>
      </c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>
        <v>1</v>
      </c>
      <c r="EN40" s="451">
        <v>100000</v>
      </c>
      <c r="EO40" s="451">
        <v>90000</v>
      </c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>
        <v>1</v>
      </c>
      <c r="GG40" s="451">
        <v>400000</v>
      </c>
      <c r="GH40" s="451">
        <v>200000</v>
      </c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  <c r="HP40" s="451"/>
      <c r="HQ40" s="451"/>
      <c r="HR40" s="451"/>
      <c r="HS40" s="451"/>
      <c r="HT40" s="451"/>
      <c r="HU40" s="451"/>
      <c r="HV40" s="451"/>
      <c r="HW40" s="451"/>
      <c r="HX40" s="451"/>
      <c r="HY40" s="451"/>
      <c r="HZ40" s="451"/>
      <c r="IA40" s="451"/>
      <c r="IB40" s="451"/>
      <c r="IC40" s="451"/>
      <c r="ID40" s="451"/>
      <c r="IE40" s="451"/>
      <c r="IF40" s="451"/>
      <c r="IG40" s="451"/>
      <c r="IH40" s="451"/>
      <c r="II40" s="451"/>
      <c r="IJ40" s="451"/>
      <c r="IK40" s="452">
        <v>32</v>
      </c>
      <c r="IL40" s="452">
        <v>5536900</v>
      </c>
      <c r="IM40" s="452">
        <v>3766331</v>
      </c>
    </row>
    <row r="41" spans="1:247" s="453" customFormat="1" ht="6.75">
      <c r="A41" s="450" t="s">
        <v>679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>
        <v>3</v>
      </c>
      <c r="CX41" s="451">
        <v>220000</v>
      </c>
      <c r="CY41" s="451">
        <v>180500</v>
      </c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451"/>
      <c r="FF41" s="451"/>
      <c r="FG41" s="451"/>
      <c r="FH41" s="451"/>
      <c r="FI41" s="451"/>
      <c r="FJ41" s="451"/>
      <c r="FK41" s="451"/>
      <c r="FL41" s="451"/>
      <c r="FM41" s="451"/>
      <c r="FN41" s="451"/>
      <c r="FO41" s="451"/>
      <c r="FP41" s="451"/>
      <c r="FQ41" s="451"/>
      <c r="FR41" s="451"/>
      <c r="FS41" s="451"/>
      <c r="FT41" s="451"/>
      <c r="FU41" s="451"/>
      <c r="FV41" s="451"/>
      <c r="FW41" s="451"/>
      <c r="FX41" s="451"/>
      <c r="FY41" s="451"/>
      <c r="FZ41" s="451"/>
      <c r="GA41" s="451"/>
      <c r="GB41" s="451"/>
      <c r="GC41" s="451"/>
      <c r="GD41" s="451"/>
      <c r="GE41" s="451"/>
      <c r="GF41" s="451"/>
      <c r="GG41" s="451"/>
      <c r="GH41" s="451"/>
      <c r="GI41" s="451"/>
      <c r="GJ41" s="451"/>
      <c r="GK41" s="451"/>
      <c r="GL41" s="451"/>
      <c r="GM41" s="451"/>
      <c r="GN41" s="451"/>
      <c r="GO41" s="451"/>
      <c r="GP41" s="451"/>
      <c r="GQ41" s="451"/>
      <c r="GR41" s="451"/>
      <c r="GS41" s="451"/>
      <c r="GT41" s="451"/>
      <c r="GU41" s="451"/>
      <c r="GV41" s="451"/>
      <c r="GW41" s="451"/>
      <c r="GX41" s="451"/>
      <c r="GY41" s="451"/>
      <c r="GZ41" s="451"/>
      <c r="HA41" s="451"/>
      <c r="HB41" s="451"/>
      <c r="HC41" s="451"/>
      <c r="HD41" s="451"/>
      <c r="HE41" s="451"/>
      <c r="HF41" s="451"/>
      <c r="HG41" s="451"/>
      <c r="HH41" s="451"/>
      <c r="HI41" s="451"/>
      <c r="HJ41" s="451"/>
      <c r="HK41" s="451"/>
      <c r="HL41" s="451"/>
      <c r="HM41" s="451"/>
      <c r="HN41" s="451"/>
      <c r="HO41" s="451"/>
      <c r="HP41" s="451"/>
      <c r="HQ41" s="451"/>
      <c r="HR41" s="451"/>
      <c r="HS41" s="451"/>
      <c r="HT41" s="451"/>
      <c r="HU41" s="451"/>
      <c r="HV41" s="451"/>
      <c r="HW41" s="451"/>
      <c r="HX41" s="451"/>
      <c r="HY41" s="451"/>
      <c r="HZ41" s="451"/>
      <c r="IA41" s="451"/>
      <c r="IB41" s="451"/>
      <c r="IC41" s="451"/>
      <c r="ID41" s="451"/>
      <c r="IE41" s="451"/>
      <c r="IF41" s="451"/>
      <c r="IG41" s="451"/>
      <c r="IH41" s="451"/>
      <c r="II41" s="451"/>
      <c r="IJ41" s="451"/>
      <c r="IK41" s="452">
        <v>3</v>
      </c>
      <c r="IL41" s="452">
        <v>220000</v>
      </c>
      <c r="IM41" s="452">
        <v>180500</v>
      </c>
    </row>
    <row r="42" spans="1:247" s="453" customFormat="1" ht="6.75">
      <c r="A42" s="450" t="s">
        <v>833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/>
      <c r="CU42" s="451"/>
      <c r="CV42" s="451"/>
      <c r="CW42" s="451">
        <v>1</v>
      </c>
      <c r="CX42" s="451">
        <v>120000</v>
      </c>
      <c r="CY42" s="451">
        <v>120000</v>
      </c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451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1"/>
      <c r="FR42" s="451"/>
      <c r="FS42" s="451"/>
      <c r="FT42" s="451"/>
      <c r="FU42" s="451"/>
      <c r="FV42" s="451"/>
      <c r="FW42" s="451"/>
      <c r="FX42" s="451"/>
      <c r="FY42" s="451"/>
      <c r="FZ42" s="451"/>
      <c r="GA42" s="451"/>
      <c r="GB42" s="451"/>
      <c r="GC42" s="451"/>
      <c r="GD42" s="451"/>
      <c r="GE42" s="451"/>
      <c r="GF42" s="451"/>
      <c r="GG42" s="451"/>
      <c r="GH42" s="451"/>
      <c r="GI42" s="451"/>
      <c r="GJ42" s="451"/>
      <c r="GK42" s="451"/>
      <c r="GL42" s="451"/>
      <c r="GM42" s="451"/>
      <c r="GN42" s="451"/>
      <c r="GO42" s="451"/>
      <c r="GP42" s="451"/>
      <c r="GQ42" s="451"/>
      <c r="GR42" s="451"/>
      <c r="GS42" s="451"/>
      <c r="GT42" s="451"/>
      <c r="GU42" s="451"/>
      <c r="GV42" s="451"/>
      <c r="GW42" s="451"/>
      <c r="GX42" s="451"/>
      <c r="GY42" s="451"/>
      <c r="GZ42" s="451"/>
      <c r="HA42" s="451"/>
      <c r="HB42" s="451"/>
      <c r="HC42" s="451"/>
      <c r="HD42" s="451"/>
      <c r="HE42" s="451"/>
      <c r="HF42" s="451"/>
      <c r="HG42" s="451"/>
      <c r="HH42" s="451"/>
      <c r="HI42" s="451"/>
      <c r="HJ42" s="451"/>
      <c r="HK42" s="451"/>
      <c r="HL42" s="451"/>
      <c r="HM42" s="451"/>
      <c r="HN42" s="451"/>
      <c r="HO42" s="451"/>
      <c r="HP42" s="451"/>
      <c r="HQ42" s="451"/>
      <c r="HR42" s="451"/>
      <c r="HS42" s="451"/>
      <c r="HT42" s="451"/>
      <c r="HU42" s="451"/>
      <c r="HV42" s="451"/>
      <c r="HW42" s="451"/>
      <c r="HX42" s="451"/>
      <c r="HY42" s="451"/>
      <c r="HZ42" s="451"/>
      <c r="IA42" s="451"/>
      <c r="IB42" s="451"/>
      <c r="IC42" s="451"/>
      <c r="ID42" s="451"/>
      <c r="IE42" s="451"/>
      <c r="IF42" s="451"/>
      <c r="IG42" s="451"/>
      <c r="IH42" s="451"/>
      <c r="II42" s="451"/>
      <c r="IJ42" s="451"/>
      <c r="IK42" s="452">
        <v>1</v>
      </c>
      <c r="IL42" s="452">
        <v>120000</v>
      </c>
      <c r="IM42" s="452">
        <v>120000</v>
      </c>
    </row>
    <row r="43" spans="1:247" s="453" customFormat="1" ht="6.75">
      <c r="A43" s="450" t="s">
        <v>765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>
        <v>9</v>
      </c>
      <c r="CX43" s="451">
        <v>1010000</v>
      </c>
      <c r="CY43" s="451">
        <v>870000</v>
      </c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1"/>
      <c r="EF43" s="451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1"/>
      <c r="FE43" s="451"/>
      <c r="FF43" s="451"/>
      <c r="FG43" s="451"/>
      <c r="FH43" s="451"/>
      <c r="FI43" s="451"/>
      <c r="FJ43" s="451"/>
      <c r="FK43" s="451"/>
      <c r="FL43" s="451"/>
      <c r="FM43" s="451"/>
      <c r="FN43" s="451"/>
      <c r="FO43" s="451"/>
      <c r="FP43" s="451"/>
      <c r="FQ43" s="451"/>
      <c r="FR43" s="451"/>
      <c r="FS43" s="451"/>
      <c r="FT43" s="451"/>
      <c r="FU43" s="451"/>
      <c r="FV43" s="451"/>
      <c r="FW43" s="451"/>
      <c r="FX43" s="451"/>
      <c r="FY43" s="451"/>
      <c r="FZ43" s="451"/>
      <c r="GA43" s="451"/>
      <c r="GB43" s="451"/>
      <c r="GC43" s="451"/>
      <c r="GD43" s="451"/>
      <c r="GE43" s="451"/>
      <c r="GF43" s="451"/>
      <c r="GG43" s="451"/>
      <c r="GH43" s="451"/>
      <c r="GI43" s="451"/>
      <c r="GJ43" s="451"/>
      <c r="GK43" s="451"/>
      <c r="GL43" s="451"/>
      <c r="GM43" s="451"/>
      <c r="GN43" s="451"/>
      <c r="GO43" s="451"/>
      <c r="GP43" s="451"/>
      <c r="GQ43" s="451"/>
      <c r="GR43" s="451"/>
      <c r="GS43" s="451"/>
      <c r="GT43" s="451"/>
      <c r="GU43" s="451"/>
      <c r="GV43" s="451"/>
      <c r="GW43" s="451"/>
      <c r="GX43" s="451"/>
      <c r="GY43" s="451"/>
      <c r="GZ43" s="451"/>
      <c r="HA43" s="451"/>
      <c r="HB43" s="451"/>
      <c r="HC43" s="451"/>
      <c r="HD43" s="451"/>
      <c r="HE43" s="451"/>
      <c r="HF43" s="451"/>
      <c r="HG43" s="451"/>
      <c r="HH43" s="451"/>
      <c r="HI43" s="451"/>
      <c r="HJ43" s="451"/>
      <c r="HK43" s="451"/>
      <c r="HL43" s="451"/>
      <c r="HM43" s="451"/>
      <c r="HN43" s="451"/>
      <c r="HO43" s="451"/>
      <c r="HP43" s="451"/>
      <c r="HQ43" s="451"/>
      <c r="HR43" s="451"/>
      <c r="HS43" s="451"/>
      <c r="HT43" s="451"/>
      <c r="HU43" s="451"/>
      <c r="HV43" s="451"/>
      <c r="HW43" s="451"/>
      <c r="HX43" s="451"/>
      <c r="HY43" s="451"/>
      <c r="HZ43" s="451"/>
      <c r="IA43" s="451"/>
      <c r="IB43" s="451"/>
      <c r="IC43" s="451"/>
      <c r="ID43" s="451"/>
      <c r="IE43" s="451"/>
      <c r="IF43" s="451"/>
      <c r="IG43" s="451"/>
      <c r="IH43" s="451"/>
      <c r="II43" s="451"/>
      <c r="IJ43" s="451"/>
      <c r="IK43" s="452">
        <v>9</v>
      </c>
      <c r="IL43" s="452">
        <v>1010000</v>
      </c>
      <c r="IM43" s="452">
        <v>870000</v>
      </c>
    </row>
    <row r="44" spans="1:247" s="453" customFormat="1" ht="6.75">
      <c r="A44" s="450" t="s">
        <v>737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>
        <v>2</v>
      </c>
      <c r="CX44" s="451">
        <v>250000</v>
      </c>
      <c r="CY44" s="451">
        <v>199000</v>
      </c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  <c r="FH44" s="451"/>
      <c r="FI44" s="451"/>
      <c r="FJ44" s="451"/>
      <c r="FK44" s="451"/>
      <c r="FL44" s="451"/>
      <c r="FM44" s="451"/>
      <c r="FN44" s="451"/>
      <c r="FO44" s="451"/>
      <c r="FP44" s="451"/>
      <c r="FQ44" s="451"/>
      <c r="FR44" s="451"/>
      <c r="FS44" s="451"/>
      <c r="FT44" s="451"/>
      <c r="FU44" s="451"/>
      <c r="FV44" s="451"/>
      <c r="FW44" s="451"/>
      <c r="FX44" s="451"/>
      <c r="FY44" s="451"/>
      <c r="FZ44" s="451"/>
      <c r="GA44" s="451"/>
      <c r="GB44" s="451"/>
      <c r="GC44" s="451"/>
      <c r="GD44" s="451"/>
      <c r="GE44" s="451"/>
      <c r="GF44" s="451"/>
      <c r="GG44" s="451"/>
      <c r="GH44" s="451"/>
      <c r="GI44" s="451"/>
      <c r="GJ44" s="451"/>
      <c r="GK44" s="451"/>
      <c r="GL44" s="451"/>
      <c r="GM44" s="451"/>
      <c r="GN44" s="451"/>
      <c r="GO44" s="451"/>
      <c r="GP44" s="451"/>
      <c r="GQ44" s="451"/>
      <c r="GR44" s="451"/>
      <c r="GS44" s="451"/>
      <c r="GT44" s="451"/>
      <c r="GU44" s="451"/>
      <c r="GV44" s="451"/>
      <c r="GW44" s="451"/>
      <c r="GX44" s="451"/>
      <c r="GY44" s="451"/>
      <c r="GZ44" s="451"/>
      <c r="HA44" s="451"/>
      <c r="HB44" s="451"/>
      <c r="HC44" s="451"/>
      <c r="HD44" s="451"/>
      <c r="HE44" s="451"/>
      <c r="HF44" s="451"/>
      <c r="HG44" s="451"/>
      <c r="HH44" s="451"/>
      <c r="HI44" s="451"/>
      <c r="HJ44" s="451"/>
      <c r="HK44" s="451"/>
      <c r="HL44" s="451"/>
      <c r="HM44" s="451"/>
      <c r="HN44" s="451"/>
      <c r="HO44" s="451"/>
      <c r="HP44" s="451"/>
      <c r="HQ44" s="451"/>
      <c r="HR44" s="451"/>
      <c r="HS44" s="451"/>
      <c r="HT44" s="451"/>
      <c r="HU44" s="451"/>
      <c r="HV44" s="451"/>
      <c r="HW44" s="451"/>
      <c r="HX44" s="451"/>
      <c r="HY44" s="451"/>
      <c r="HZ44" s="451"/>
      <c r="IA44" s="451"/>
      <c r="IB44" s="451"/>
      <c r="IC44" s="451"/>
      <c r="ID44" s="451"/>
      <c r="IE44" s="451"/>
      <c r="IF44" s="451"/>
      <c r="IG44" s="451"/>
      <c r="IH44" s="451"/>
      <c r="II44" s="451"/>
      <c r="IJ44" s="451"/>
      <c r="IK44" s="452">
        <v>2</v>
      </c>
      <c r="IL44" s="452">
        <v>250000</v>
      </c>
      <c r="IM44" s="452">
        <v>199000</v>
      </c>
    </row>
    <row r="45" spans="1:247" s="453" customFormat="1" ht="6.75">
      <c r="A45" s="450" t="s">
        <v>738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1"/>
      <c r="CE45" s="451"/>
      <c r="CF45" s="451"/>
      <c r="CG45" s="451"/>
      <c r="CH45" s="451"/>
      <c r="CI45" s="451"/>
      <c r="CJ45" s="451"/>
      <c r="CK45" s="451"/>
      <c r="CL45" s="451"/>
      <c r="CM45" s="451"/>
      <c r="CN45" s="451"/>
      <c r="CO45" s="451"/>
      <c r="CP45" s="451"/>
      <c r="CQ45" s="451"/>
      <c r="CR45" s="451"/>
      <c r="CS45" s="451"/>
      <c r="CT45" s="451"/>
      <c r="CU45" s="451"/>
      <c r="CV45" s="451"/>
      <c r="CW45" s="451">
        <v>1</v>
      </c>
      <c r="CX45" s="451">
        <v>100000</v>
      </c>
      <c r="CY45" s="451">
        <v>50000</v>
      </c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1"/>
      <c r="DV45" s="451"/>
      <c r="DW45" s="451"/>
      <c r="DX45" s="451"/>
      <c r="DY45" s="451"/>
      <c r="DZ45" s="451"/>
      <c r="EA45" s="451"/>
      <c r="EB45" s="451"/>
      <c r="EC45" s="451"/>
      <c r="ED45" s="451"/>
      <c r="EE45" s="451"/>
      <c r="EF45" s="451"/>
      <c r="EG45" s="451"/>
      <c r="EH45" s="451"/>
      <c r="EI45" s="451"/>
      <c r="EJ45" s="451"/>
      <c r="EK45" s="451"/>
      <c r="EL45" s="451"/>
      <c r="EM45" s="451"/>
      <c r="EN45" s="451"/>
      <c r="EO45" s="451"/>
      <c r="EP45" s="451"/>
      <c r="EQ45" s="451"/>
      <c r="ER45" s="451"/>
      <c r="ES45" s="451"/>
      <c r="ET45" s="451"/>
      <c r="EU45" s="451"/>
      <c r="EV45" s="451"/>
      <c r="EW45" s="451"/>
      <c r="EX45" s="451"/>
      <c r="EY45" s="451"/>
      <c r="EZ45" s="451"/>
      <c r="FA45" s="451"/>
      <c r="FB45" s="451"/>
      <c r="FC45" s="451"/>
      <c r="FD45" s="451"/>
      <c r="FE45" s="451"/>
      <c r="FF45" s="451"/>
      <c r="FG45" s="451"/>
      <c r="FH45" s="451"/>
      <c r="FI45" s="451"/>
      <c r="FJ45" s="451"/>
      <c r="FK45" s="451"/>
      <c r="FL45" s="451"/>
      <c r="FM45" s="451"/>
      <c r="FN45" s="451"/>
      <c r="FO45" s="451"/>
      <c r="FP45" s="451"/>
      <c r="FQ45" s="451"/>
      <c r="FR45" s="451"/>
      <c r="FS45" s="451"/>
      <c r="FT45" s="451"/>
      <c r="FU45" s="451"/>
      <c r="FV45" s="451"/>
      <c r="FW45" s="451"/>
      <c r="FX45" s="451"/>
      <c r="FY45" s="451"/>
      <c r="FZ45" s="451"/>
      <c r="GA45" s="451"/>
      <c r="GB45" s="451"/>
      <c r="GC45" s="451"/>
      <c r="GD45" s="451"/>
      <c r="GE45" s="451"/>
      <c r="GF45" s="451"/>
      <c r="GG45" s="451"/>
      <c r="GH45" s="451"/>
      <c r="GI45" s="451"/>
      <c r="GJ45" s="451"/>
      <c r="GK45" s="451"/>
      <c r="GL45" s="451"/>
      <c r="GM45" s="451"/>
      <c r="GN45" s="451"/>
      <c r="GO45" s="451"/>
      <c r="GP45" s="451"/>
      <c r="GQ45" s="451"/>
      <c r="GR45" s="451"/>
      <c r="GS45" s="451"/>
      <c r="GT45" s="451"/>
      <c r="GU45" s="451"/>
      <c r="GV45" s="451"/>
      <c r="GW45" s="451"/>
      <c r="GX45" s="451"/>
      <c r="GY45" s="451"/>
      <c r="GZ45" s="451"/>
      <c r="HA45" s="451"/>
      <c r="HB45" s="451"/>
      <c r="HC45" s="451"/>
      <c r="HD45" s="451"/>
      <c r="HE45" s="451"/>
      <c r="HF45" s="451"/>
      <c r="HG45" s="451"/>
      <c r="HH45" s="451"/>
      <c r="HI45" s="451"/>
      <c r="HJ45" s="451"/>
      <c r="HK45" s="451"/>
      <c r="HL45" s="451"/>
      <c r="HM45" s="451"/>
      <c r="HN45" s="451"/>
      <c r="HO45" s="451"/>
      <c r="HP45" s="451"/>
      <c r="HQ45" s="451"/>
      <c r="HR45" s="451"/>
      <c r="HS45" s="451"/>
      <c r="HT45" s="451"/>
      <c r="HU45" s="451"/>
      <c r="HV45" s="451"/>
      <c r="HW45" s="451"/>
      <c r="HX45" s="451"/>
      <c r="HY45" s="451"/>
      <c r="HZ45" s="451"/>
      <c r="IA45" s="451"/>
      <c r="IB45" s="451"/>
      <c r="IC45" s="451"/>
      <c r="ID45" s="451"/>
      <c r="IE45" s="451"/>
      <c r="IF45" s="451"/>
      <c r="IG45" s="451"/>
      <c r="IH45" s="451"/>
      <c r="II45" s="451"/>
      <c r="IJ45" s="451"/>
      <c r="IK45" s="452">
        <v>1</v>
      </c>
      <c r="IL45" s="452">
        <v>100000</v>
      </c>
      <c r="IM45" s="452">
        <v>50000</v>
      </c>
    </row>
    <row r="46" spans="1:247" s="453" customFormat="1" ht="6.75">
      <c r="A46" s="450" t="s">
        <v>680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>
        <v>4</v>
      </c>
      <c r="CX46" s="451">
        <v>410000</v>
      </c>
      <c r="CY46" s="451">
        <v>410000</v>
      </c>
      <c r="CZ46" s="451">
        <v>1</v>
      </c>
      <c r="DA46" s="451">
        <v>10000</v>
      </c>
      <c r="DB46" s="451">
        <v>5000</v>
      </c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1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1"/>
      <c r="FE46" s="451"/>
      <c r="FF46" s="451"/>
      <c r="FG46" s="451"/>
      <c r="FH46" s="451"/>
      <c r="FI46" s="451"/>
      <c r="FJ46" s="451"/>
      <c r="FK46" s="451"/>
      <c r="FL46" s="451"/>
      <c r="FM46" s="451"/>
      <c r="FN46" s="451"/>
      <c r="FO46" s="451"/>
      <c r="FP46" s="451"/>
      <c r="FQ46" s="451"/>
      <c r="FR46" s="451"/>
      <c r="FS46" s="451"/>
      <c r="FT46" s="451"/>
      <c r="FU46" s="451"/>
      <c r="FV46" s="451"/>
      <c r="FW46" s="451"/>
      <c r="FX46" s="451"/>
      <c r="FY46" s="451"/>
      <c r="FZ46" s="451"/>
      <c r="GA46" s="451"/>
      <c r="GB46" s="451"/>
      <c r="GC46" s="451"/>
      <c r="GD46" s="451"/>
      <c r="GE46" s="451"/>
      <c r="GF46" s="451"/>
      <c r="GG46" s="451"/>
      <c r="GH46" s="451"/>
      <c r="GI46" s="451"/>
      <c r="GJ46" s="451"/>
      <c r="GK46" s="451"/>
      <c r="GL46" s="451"/>
      <c r="GM46" s="451"/>
      <c r="GN46" s="451"/>
      <c r="GO46" s="451"/>
      <c r="GP46" s="451"/>
      <c r="GQ46" s="451"/>
      <c r="GR46" s="451"/>
      <c r="GS46" s="451"/>
      <c r="GT46" s="451"/>
      <c r="GU46" s="451"/>
      <c r="GV46" s="451"/>
      <c r="GW46" s="451"/>
      <c r="GX46" s="451"/>
      <c r="GY46" s="451"/>
      <c r="GZ46" s="451"/>
      <c r="HA46" s="451"/>
      <c r="HB46" s="451"/>
      <c r="HC46" s="451"/>
      <c r="HD46" s="451"/>
      <c r="HE46" s="451"/>
      <c r="HF46" s="451"/>
      <c r="HG46" s="451"/>
      <c r="HH46" s="451"/>
      <c r="HI46" s="451"/>
      <c r="HJ46" s="451"/>
      <c r="HK46" s="451"/>
      <c r="HL46" s="451"/>
      <c r="HM46" s="451"/>
      <c r="HN46" s="451"/>
      <c r="HO46" s="451"/>
      <c r="HP46" s="451"/>
      <c r="HQ46" s="451"/>
      <c r="HR46" s="451"/>
      <c r="HS46" s="451"/>
      <c r="HT46" s="451"/>
      <c r="HU46" s="451"/>
      <c r="HV46" s="451"/>
      <c r="HW46" s="451"/>
      <c r="HX46" s="451"/>
      <c r="HY46" s="451"/>
      <c r="HZ46" s="451"/>
      <c r="IA46" s="451"/>
      <c r="IB46" s="451"/>
      <c r="IC46" s="451"/>
      <c r="ID46" s="451"/>
      <c r="IE46" s="451"/>
      <c r="IF46" s="451"/>
      <c r="IG46" s="451"/>
      <c r="IH46" s="451"/>
      <c r="II46" s="451"/>
      <c r="IJ46" s="451"/>
      <c r="IK46" s="452">
        <v>5</v>
      </c>
      <c r="IL46" s="452">
        <v>420000</v>
      </c>
      <c r="IM46" s="452">
        <v>415000</v>
      </c>
    </row>
    <row r="47" spans="1:247" s="453" customFormat="1" ht="6.75">
      <c r="A47" s="450" t="s">
        <v>681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>
        <v>6</v>
      </c>
      <c r="CX47" s="451">
        <v>840000</v>
      </c>
      <c r="CY47" s="451">
        <v>740000</v>
      </c>
      <c r="CZ47" s="451">
        <v>1</v>
      </c>
      <c r="DA47" s="451">
        <v>10000</v>
      </c>
      <c r="DB47" s="451">
        <v>5000</v>
      </c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1"/>
      <c r="FE47" s="451"/>
      <c r="FF47" s="451"/>
      <c r="FG47" s="451"/>
      <c r="FH47" s="451"/>
      <c r="FI47" s="451"/>
      <c r="FJ47" s="451"/>
      <c r="FK47" s="451"/>
      <c r="FL47" s="451"/>
      <c r="FM47" s="451"/>
      <c r="FN47" s="451"/>
      <c r="FO47" s="451"/>
      <c r="FP47" s="451"/>
      <c r="FQ47" s="451"/>
      <c r="FR47" s="451"/>
      <c r="FS47" s="451"/>
      <c r="FT47" s="451">
        <v>1</v>
      </c>
      <c r="FU47" s="451">
        <v>150000</v>
      </c>
      <c r="FV47" s="451">
        <v>150000</v>
      </c>
      <c r="FW47" s="451"/>
      <c r="FX47" s="451"/>
      <c r="FY47" s="451"/>
      <c r="FZ47" s="451"/>
      <c r="GA47" s="451"/>
      <c r="GB47" s="451"/>
      <c r="GC47" s="451"/>
      <c r="GD47" s="451"/>
      <c r="GE47" s="451"/>
      <c r="GF47" s="451"/>
      <c r="GG47" s="451"/>
      <c r="GH47" s="451"/>
      <c r="GI47" s="451"/>
      <c r="GJ47" s="451"/>
      <c r="GK47" s="451"/>
      <c r="GL47" s="451"/>
      <c r="GM47" s="451"/>
      <c r="GN47" s="451"/>
      <c r="GO47" s="451"/>
      <c r="GP47" s="451"/>
      <c r="GQ47" s="451"/>
      <c r="GR47" s="451"/>
      <c r="GS47" s="451"/>
      <c r="GT47" s="451"/>
      <c r="GU47" s="451"/>
      <c r="GV47" s="451"/>
      <c r="GW47" s="451"/>
      <c r="GX47" s="451"/>
      <c r="GY47" s="451"/>
      <c r="GZ47" s="451"/>
      <c r="HA47" s="451"/>
      <c r="HB47" s="451"/>
      <c r="HC47" s="451"/>
      <c r="HD47" s="451"/>
      <c r="HE47" s="451"/>
      <c r="HF47" s="451"/>
      <c r="HG47" s="451"/>
      <c r="HH47" s="451"/>
      <c r="HI47" s="451"/>
      <c r="HJ47" s="451"/>
      <c r="HK47" s="451"/>
      <c r="HL47" s="451"/>
      <c r="HM47" s="451"/>
      <c r="HN47" s="451"/>
      <c r="HO47" s="451"/>
      <c r="HP47" s="451"/>
      <c r="HQ47" s="451"/>
      <c r="HR47" s="451"/>
      <c r="HS47" s="451"/>
      <c r="HT47" s="451"/>
      <c r="HU47" s="451"/>
      <c r="HV47" s="451"/>
      <c r="HW47" s="451"/>
      <c r="HX47" s="451"/>
      <c r="HY47" s="451"/>
      <c r="HZ47" s="451"/>
      <c r="IA47" s="451"/>
      <c r="IB47" s="451"/>
      <c r="IC47" s="451"/>
      <c r="ID47" s="451"/>
      <c r="IE47" s="451"/>
      <c r="IF47" s="451"/>
      <c r="IG47" s="451"/>
      <c r="IH47" s="451"/>
      <c r="II47" s="451"/>
      <c r="IJ47" s="451"/>
      <c r="IK47" s="452">
        <v>8</v>
      </c>
      <c r="IL47" s="452">
        <v>1000000</v>
      </c>
      <c r="IM47" s="452">
        <v>895000</v>
      </c>
    </row>
    <row r="48" spans="1:247" s="453" customFormat="1" ht="6.75">
      <c r="A48" s="450" t="s">
        <v>528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>
        <v>1</v>
      </c>
      <c r="U48" s="451">
        <v>3000000</v>
      </c>
      <c r="V48" s="451">
        <v>3000000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/>
      <c r="CU48" s="451"/>
      <c r="CV48" s="451"/>
      <c r="CW48" s="451">
        <v>6</v>
      </c>
      <c r="CX48" s="451">
        <v>2210000</v>
      </c>
      <c r="CY48" s="451">
        <v>1460000</v>
      </c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1"/>
      <c r="FE48" s="451"/>
      <c r="FF48" s="451"/>
      <c r="FG48" s="451"/>
      <c r="FH48" s="451"/>
      <c r="FI48" s="451"/>
      <c r="FJ48" s="451"/>
      <c r="FK48" s="451"/>
      <c r="FL48" s="451"/>
      <c r="FM48" s="451"/>
      <c r="FN48" s="451"/>
      <c r="FO48" s="451"/>
      <c r="FP48" s="451"/>
      <c r="FQ48" s="451"/>
      <c r="FR48" s="451"/>
      <c r="FS48" s="451"/>
      <c r="FT48" s="451"/>
      <c r="FU48" s="451"/>
      <c r="FV48" s="451"/>
      <c r="FW48" s="451"/>
      <c r="FX48" s="451"/>
      <c r="FY48" s="451"/>
      <c r="FZ48" s="451">
        <v>1</v>
      </c>
      <c r="GA48" s="451">
        <v>100000</v>
      </c>
      <c r="GB48" s="451">
        <v>50000</v>
      </c>
      <c r="GC48" s="451"/>
      <c r="GD48" s="451"/>
      <c r="GE48" s="451"/>
      <c r="GF48" s="451"/>
      <c r="GG48" s="451"/>
      <c r="GH48" s="451"/>
      <c r="GI48" s="451"/>
      <c r="GJ48" s="451"/>
      <c r="GK48" s="451"/>
      <c r="GL48" s="451"/>
      <c r="GM48" s="451"/>
      <c r="GN48" s="451"/>
      <c r="GO48" s="451"/>
      <c r="GP48" s="451"/>
      <c r="GQ48" s="451"/>
      <c r="GR48" s="451"/>
      <c r="GS48" s="451"/>
      <c r="GT48" s="451"/>
      <c r="GU48" s="451"/>
      <c r="GV48" s="451"/>
      <c r="GW48" s="451"/>
      <c r="GX48" s="451"/>
      <c r="GY48" s="451"/>
      <c r="GZ48" s="451"/>
      <c r="HA48" s="451"/>
      <c r="HB48" s="451"/>
      <c r="HC48" s="451"/>
      <c r="HD48" s="451"/>
      <c r="HE48" s="451"/>
      <c r="HF48" s="451"/>
      <c r="HG48" s="451"/>
      <c r="HH48" s="451"/>
      <c r="HI48" s="451"/>
      <c r="HJ48" s="451"/>
      <c r="HK48" s="451"/>
      <c r="HL48" s="451"/>
      <c r="HM48" s="451"/>
      <c r="HN48" s="451"/>
      <c r="HO48" s="451"/>
      <c r="HP48" s="451"/>
      <c r="HQ48" s="451"/>
      <c r="HR48" s="451"/>
      <c r="HS48" s="451"/>
      <c r="HT48" s="451"/>
      <c r="HU48" s="451"/>
      <c r="HV48" s="451"/>
      <c r="HW48" s="451"/>
      <c r="HX48" s="451"/>
      <c r="HY48" s="451"/>
      <c r="HZ48" s="451"/>
      <c r="IA48" s="451"/>
      <c r="IB48" s="451"/>
      <c r="IC48" s="451"/>
      <c r="ID48" s="451"/>
      <c r="IE48" s="451"/>
      <c r="IF48" s="451"/>
      <c r="IG48" s="451"/>
      <c r="IH48" s="451"/>
      <c r="II48" s="451"/>
      <c r="IJ48" s="451"/>
      <c r="IK48" s="452">
        <v>8</v>
      </c>
      <c r="IL48" s="452">
        <v>5310000</v>
      </c>
      <c r="IM48" s="452">
        <v>4510000</v>
      </c>
    </row>
    <row r="49" spans="1:247" s="453" customFormat="1" ht="6.75">
      <c r="A49" s="455" t="s">
        <v>766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>
        <v>2</v>
      </c>
      <c r="CX49" s="451">
        <v>270000</v>
      </c>
      <c r="CY49" s="451">
        <v>116500</v>
      </c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1"/>
      <c r="FE49" s="451"/>
      <c r="FF49" s="451"/>
      <c r="FG49" s="451"/>
      <c r="FH49" s="451"/>
      <c r="FI49" s="451"/>
      <c r="FJ49" s="451"/>
      <c r="FK49" s="451"/>
      <c r="FL49" s="451"/>
      <c r="FM49" s="451"/>
      <c r="FN49" s="451"/>
      <c r="FO49" s="451"/>
      <c r="FP49" s="451"/>
      <c r="FQ49" s="451"/>
      <c r="FR49" s="451"/>
      <c r="FS49" s="451"/>
      <c r="FT49" s="451"/>
      <c r="FU49" s="451"/>
      <c r="FV49" s="451"/>
      <c r="FW49" s="451"/>
      <c r="FX49" s="451"/>
      <c r="FY49" s="451"/>
      <c r="FZ49" s="451"/>
      <c r="GA49" s="451"/>
      <c r="GB49" s="451"/>
      <c r="GC49" s="451"/>
      <c r="GD49" s="451"/>
      <c r="GE49" s="451"/>
      <c r="GF49" s="451"/>
      <c r="GG49" s="451"/>
      <c r="GH49" s="451"/>
      <c r="GI49" s="451"/>
      <c r="GJ49" s="451"/>
      <c r="GK49" s="451"/>
      <c r="GL49" s="451"/>
      <c r="GM49" s="451"/>
      <c r="GN49" s="451"/>
      <c r="GO49" s="451"/>
      <c r="GP49" s="451"/>
      <c r="GQ49" s="451"/>
      <c r="GR49" s="451"/>
      <c r="GS49" s="451"/>
      <c r="GT49" s="451"/>
      <c r="GU49" s="451"/>
      <c r="GV49" s="451"/>
      <c r="GW49" s="451"/>
      <c r="GX49" s="451"/>
      <c r="GY49" s="451"/>
      <c r="GZ49" s="451"/>
      <c r="HA49" s="451"/>
      <c r="HB49" s="451"/>
      <c r="HC49" s="451"/>
      <c r="HD49" s="451"/>
      <c r="HE49" s="451"/>
      <c r="HF49" s="451"/>
      <c r="HG49" s="451"/>
      <c r="HH49" s="451"/>
      <c r="HI49" s="451"/>
      <c r="HJ49" s="451"/>
      <c r="HK49" s="451"/>
      <c r="HL49" s="451"/>
      <c r="HM49" s="451"/>
      <c r="HN49" s="451"/>
      <c r="HO49" s="451"/>
      <c r="HP49" s="451"/>
      <c r="HQ49" s="451"/>
      <c r="HR49" s="451"/>
      <c r="HS49" s="451"/>
      <c r="HT49" s="451"/>
      <c r="HU49" s="451"/>
      <c r="HV49" s="451"/>
      <c r="HW49" s="451"/>
      <c r="HX49" s="451"/>
      <c r="HY49" s="451"/>
      <c r="HZ49" s="451"/>
      <c r="IA49" s="451"/>
      <c r="IB49" s="451"/>
      <c r="IC49" s="451"/>
      <c r="ID49" s="451"/>
      <c r="IE49" s="451"/>
      <c r="IF49" s="451"/>
      <c r="IG49" s="451"/>
      <c r="IH49" s="451"/>
      <c r="II49" s="451"/>
      <c r="IJ49" s="451"/>
      <c r="IK49" s="452">
        <v>2</v>
      </c>
      <c r="IL49" s="452">
        <v>270000</v>
      </c>
      <c r="IM49" s="452">
        <v>116500</v>
      </c>
    </row>
    <row r="50" spans="1:247" s="453" customFormat="1" ht="6.75">
      <c r="A50" s="450" t="s">
        <v>529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>
        <v>2</v>
      </c>
      <c r="U50" s="451">
        <v>1300000</v>
      </c>
      <c r="V50" s="451">
        <v>640000</v>
      </c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>
        <v>23</v>
      </c>
      <c r="CX50" s="451">
        <v>12015000</v>
      </c>
      <c r="CY50" s="451">
        <v>10098300</v>
      </c>
      <c r="CZ50" s="451"/>
      <c r="DA50" s="451"/>
      <c r="DB50" s="451"/>
      <c r="DC50" s="451"/>
      <c r="DD50" s="451"/>
      <c r="DE50" s="451"/>
      <c r="DF50" s="451"/>
      <c r="DG50" s="451"/>
      <c r="DH50" s="451"/>
      <c r="DI50" s="451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451"/>
      <c r="EZ50" s="451"/>
      <c r="FA50" s="451"/>
      <c r="FB50" s="451"/>
      <c r="FC50" s="451"/>
      <c r="FD50" s="451"/>
      <c r="FE50" s="451"/>
      <c r="FF50" s="451"/>
      <c r="FG50" s="451"/>
      <c r="FH50" s="451"/>
      <c r="FI50" s="451"/>
      <c r="FJ50" s="451"/>
      <c r="FK50" s="451"/>
      <c r="FL50" s="451"/>
      <c r="FM50" s="451"/>
      <c r="FN50" s="451"/>
      <c r="FO50" s="451"/>
      <c r="FP50" s="451"/>
      <c r="FQ50" s="451"/>
      <c r="FR50" s="451"/>
      <c r="FS50" s="451"/>
      <c r="FT50" s="451"/>
      <c r="FU50" s="451"/>
      <c r="FV50" s="451"/>
      <c r="FW50" s="451"/>
      <c r="FX50" s="451"/>
      <c r="FY50" s="451"/>
      <c r="FZ50" s="451"/>
      <c r="GA50" s="451"/>
      <c r="GB50" s="451"/>
      <c r="GC50" s="451"/>
      <c r="GD50" s="451"/>
      <c r="GE50" s="451"/>
      <c r="GF50" s="451"/>
      <c r="GG50" s="451"/>
      <c r="GH50" s="451"/>
      <c r="GI50" s="451"/>
      <c r="GJ50" s="451"/>
      <c r="GK50" s="451"/>
      <c r="GL50" s="451"/>
      <c r="GM50" s="451"/>
      <c r="GN50" s="451"/>
      <c r="GO50" s="451"/>
      <c r="GP50" s="451"/>
      <c r="GQ50" s="451"/>
      <c r="GR50" s="451"/>
      <c r="GS50" s="451"/>
      <c r="GT50" s="451"/>
      <c r="GU50" s="451"/>
      <c r="GV50" s="451"/>
      <c r="GW50" s="451"/>
      <c r="GX50" s="451"/>
      <c r="GY50" s="451"/>
      <c r="GZ50" s="451"/>
      <c r="HA50" s="451"/>
      <c r="HB50" s="451"/>
      <c r="HC50" s="451"/>
      <c r="HD50" s="451"/>
      <c r="HE50" s="451"/>
      <c r="HF50" s="451"/>
      <c r="HG50" s="451"/>
      <c r="HH50" s="451"/>
      <c r="HI50" s="451"/>
      <c r="HJ50" s="451"/>
      <c r="HK50" s="451"/>
      <c r="HL50" s="451"/>
      <c r="HM50" s="451"/>
      <c r="HN50" s="451"/>
      <c r="HO50" s="451"/>
      <c r="HP50" s="451"/>
      <c r="HQ50" s="451"/>
      <c r="HR50" s="451"/>
      <c r="HS50" s="451"/>
      <c r="HT50" s="451"/>
      <c r="HU50" s="451"/>
      <c r="HV50" s="451"/>
      <c r="HW50" s="451"/>
      <c r="HX50" s="451"/>
      <c r="HY50" s="451"/>
      <c r="HZ50" s="451"/>
      <c r="IA50" s="451"/>
      <c r="IB50" s="451"/>
      <c r="IC50" s="451"/>
      <c r="ID50" s="451"/>
      <c r="IE50" s="451"/>
      <c r="IF50" s="451"/>
      <c r="IG50" s="451"/>
      <c r="IH50" s="451"/>
      <c r="II50" s="451"/>
      <c r="IJ50" s="451"/>
      <c r="IK50" s="452">
        <v>25</v>
      </c>
      <c r="IL50" s="452">
        <v>13315000</v>
      </c>
      <c r="IM50" s="452">
        <v>10738300</v>
      </c>
    </row>
    <row r="51" spans="1:247" s="453" customFormat="1" ht="6.75">
      <c r="A51" s="450" t="s">
        <v>530</v>
      </c>
      <c r="B51" s="451"/>
      <c r="C51" s="451"/>
      <c r="D51" s="451"/>
      <c r="E51" s="451"/>
      <c r="F51" s="451"/>
      <c r="G51" s="451"/>
      <c r="H51" s="451">
        <v>1</v>
      </c>
      <c r="I51" s="451">
        <v>260000</v>
      </c>
      <c r="J51" s="451">
        <v>130000</v>
      </c>
      <c r="K51" s="451"/>
      <c r="L51" s="451"/>
      <c r="M51" s="451"/>
      <c r="N51" s="451"/>
      <c r="O51" s="451"/>
      <c r="P51" s="451"/>
      <c r="Q51" s="451"/>
      <c r="R51" s="451"/>
      <c r="S51" s="451"/>
      <c r="T51" s="451">
        <v>3</v>
      </c>
      <c r="U51" s="451">
        <v>850000</v>
      </c>
      <c r="V51" s="451">
        <v>850000</v>
      </c>
      <c r="W51" s="451"/>
      <c r="X51" s="451"/>
      <c r="Y51" s="451"/>
      <c r="Z51" s="451">
        <v>2</v>
      </c>
      <c r="AA51" s="451">
        <v>475000</v>
      </c>
      <c r="AB51" s="451">
        <v>475000</v>
      </c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>
        <v>1</v>
      </c>
      <c r="CU51" s="451">
        <v>350000</v>
      </c>
      <c r="CV51" s="451">
        <v>350000</v>
      </c>
      <c r="CW51" s="451">
        <v>34</v>
      </c>
      <c r="CX51" s="451" t="s">
        <v>834</v>
      </c>
      <c r="CY51" s="451" t="s">
        <v>835</v>
      </c>
      <c r="CZ51" s="451">
        <v>6</v>
      </c>
      <c r="DA51" s="451">
        <v>3660000</v>
      </c>
      <c r="DB51" s="451">
        <v>2660000</v>
      </c>
      <c r="DC51" s="451"/>
      <c r="DD51" s="451"/>
      <c r="DE51" s="451"/>
      <c r="DF51" s="451"/>
      <c r="DG51" s="451"/>
      <c r="DH51" s="451"/>
      <c r="DI51" s="451">
        <v>2</v>
      </c>
      <c r="DJ51" s="451">
        <v>100000</v>
      </c>
      <c r="DK51" s="451">
        <v>25000</v>
      </c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/>
      <c r="EE51" s="451"/>
      <c r="EF51" s="451"/>
      <c r="EG51" s="451"/>
      <c r="EH51" s="451"/>
      <c r="EI51" s="451"/>
      <c r="EJ51" s="451"/>
      <c r="EK51" s="451"/>
      <c r="EL51" s="451"/>
      <c r="EM51" s="451"/>
      <c r="EN51" s="451"/>
      <c r="EO51" s="451"/>
      <c r="EP51" s="451"/>
      <c r="EQ51" s="451"/>
      <c r="ER51" s="451"/>
      <c r="ES51" s="451"/>
      <c r="ET51" s="451"/>
      <c r="EU51" s="451"/>
      <c r="EV51" s="451"/>
      <c r="EW51" s="451"/>
      <c r="EX51" s="451"/>
      <c r="EY51" s="451"/>
      <c r="EZ51" s="451"/>
      <c r="FA51" s="451"/>
      <c r="FB51" s="451"/>
      <c r="FC51" s="451"/>
      <c r="FD51" s="451"/>
      <c r="FE51" s="451"/>
      <c r="FF51" s="451"/>
      <c r="FG51" s="451"/>
      <c r="FH51" s="451"/>
      <c r="FI51" s="451"/>
      <c r="FJ51" s="451"/>
      <c r="FK51" s="451"/>
      <c r="FL51" s="451"/>
      <c r="FM51" s="451"/>
      <c r="FN51" s="451"/>
      <c r="FO51" s="451"/>
      <c r="FP51" s="451"/>
      <c r="FQ51" s="451"/>
      <c r="FR51" s="451"/>
      <c r="FS51" s="451"/>
      <c r="FT51" s="451"/>
      <c r="FU51" s="451"/>
      <c r="FV51" s="451"/>
      <c r="FW51" s="451"/>
      <c r="FX51" s="451"/>
      <c r="FY51" s="451"/>
      <c r="FZ51" s="451"/>
      <c r="GA51" s="451"/>
      <c r="GB51" s="451"/>
      <c r="GC51" s="451"/>
      <c r="GD51" s="451"/>
      <c r="GE51" s="451"/>
      <c r="GF51" s="451"/>
      <c r="GG51" s="451"/>
      <c r="GH51" s="451"/>
      <c r="GI51" s="451"/>
      <c r="GJ51" s="451"/>
      <c r="GK51" s="451"/>
      <c r="GL51" s="451"/>
      <c r="GM51" s="451"/>
      <c r="GN51" s="451"/>
      <c r="GO51" s="451"/>
      <c r="GP51" s="451"/>
      <c r="GQ51" s="451"/>
      <c r="GR51" s="451"/>
      <c r="GS51" s="451"/>
      <c r="GT51" s="451"/>
      <c r="GU51" s="451"/>
      <c r="GV51" s="451"/>
      <c r="GW51" s="451"/>
      <c r="GX51" s="451"/>
      <c r="GY51" s="451"/>
      <c r="GZ51" s="451"/>
      <c r="HA51" s="451"/>
      <c r="HB51" s="451"/>
      <c r="HC51" s="451"/>
      <c r="HD51" s="451"/>
      <c r="HE51" s="451"/>
      <c r="HF51" s="451"/>
      <c r="HG51" s="451"/>
      <c r="HH51" s="451"/>
      <c r="HI51" s="451"/>
      <c r="HJ51" s="451"/>
      <c r="HK51" s="451"/>
      <c r="HL51" s="451"/>
      <c r="HM51" s="451"/>
      <c r="HN51" s="451"/>
      <c r="HO51" s="451"/>
      <c r="HP51" s="451"/>
      <c r="HQ51" s="451"/>
      <c r="HR51" s="451"/>
      <c r="HS51" s="451"/>
      <c r="HT51" s="451"/>
      <c r="HU51" s="451"/>
      <c r="HV51" s="451"/>
      <c r="HW51" s="451"/>
      <c r="HX51" s="451"/>
      <c r="HY51" s="451"/>
      <c r="HZ51" s="451"/>
      <c r="IA51" s="451"/>
      <c r="IB51" s="451"/>
      <c r="IC51" s="451"/>
      <c r="ID51" s="451"/>
      <c r="IE51" s="451">
        <v>1</v>
      </c>
      <c r="IF51" s="451">
        <v>1000000</v>
      </c>
      <c r="IG51" s="451">
        <v>1000000</v>
      </c>
      <c r="IH51" s="451"/>
      <c r="II51" s="451"/>
      <c r="IJ51" s="451"/>
      <c r="IK51" s="452">
        <v>50</v>
      </c>
      <c r="IL51" s="452" t="s">
        <v>836</v>
      </c>
      <c r="IM51" s="452" t="s">
        <v>837</v>
      </c>
    </row>
    <row r="52" spans="1:247" s="453" customFormat="1" ht="6.75">
      <c r="A52" s="450" t="s">
        <v>739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>
        <v>3</v>
      </c>
      <c r="CX52" s="451">
        <v>6050000</v>
      </c>
      <c r="CY52" s="451">
        <v>6050000</v>
      </c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1"/>
      <c r="EY52" s="451"/>
      <c r="EZ52" s="451"/>
      <c r="FA52" s="451"/>
      <c r="FB52" s="451"/>
      <c r="FC52" s="451"/>
      <c r="FD52" s="451"/>
      <c r="FE52" s="451"/>
      <c r="FF52" s="451"/>
      <c r="FG52" s="451"/>
      <c r="FH52" s="451"/>
      <c r="FI52" s="451"/>
      <c r="FJ52" s="451"/>
      <c r="FK52" s="451"/>
      <c r="FL52" s="451"/>
      <c r="FM52" s="451"/>
      <c r="FN52" s="451"/>
      <c r="FO52" s="451"/>
      <c r="FP52" s="451"/>
      <c r="FQ52" s="451"/>
      <c r="FR52" s="451"/>
      <c r="FS52" s="451"/>
      <c r="FT52" s="451"/>
      <c r="FU52" s="451"/>
      <c r="FV52" s="451"/>
      <c r="FW52" s="451"/>
      <c r="FX52" s="451"/>
      <c r="FY52" s="451"/>
      <c r="FZ52" s="451"/>
      <c r="GA52" s="451"/>
      <c r="GB52" s="451"/>
      <c r="GC52" s="451"/>
      <c r="GD52" s="451"/>
      <c r="GE52" s="451"/>
      <c r="GF52" s="451"/>
      <c r="GG52" s="451"/>
      <c r="GH52" s="451"/>
      <c r="GI52" s="451"/>
      <c r="GJ52" s="451"/>
      <c r="GK52" s="451"/>
      <c r="GL52" s="451"/>
      <c r="GM52" s="451"/>
      <c r="GN52" s="451"/>
      <c r="GO52" s="451"/>
      <c r="GP52" s="451"/>
      <c r="GQ52" s="451"/>
      <c r="GR52" s="451"/>
      <c r="GS52" s="451"/>
      <c r="GT52" s="451"/>
      <c r="GU52" s="451"/>
      <c r="GV52" s="451"/>
      <c r="GW52" s="451"/>
      <c r="GX52" s="451"/>
      <c r="GY52" s="451"/>
      <c r="GZ52" s="451"/>
      <c r="HA52" s="451"/>
      <c r="HB52" s="451"/>
      <c r="HC52" s="451"/>
      <c r="HD52" s="451"/>
      <c r="HE52" s="451"/>
      <c r="HF52" s="451"/>
      <c r="HG52" s="451"/>
      <c r="HH52" s="451"/>
      <c r="HI52" s="451"/>
      <c r="HJ52" s="451"/>
      <c r="HK52" s="451"/>
      <c r="HL52" s="451"/>
      <c r="HM52" s="451"/>
      <c r="HN52" s="451"/>
      <c r="HO52" s="451"/>
      <c r="HP52" s="451"/>
      <c r="HQ52" s="451"/>
      <c r="HR52" s="451"/>
      <c r="HS52" s="451"/>
      <c r="HT52" s="451"/>
      <c r="HU52" s="451"/>
      <c r="HV52" s="451"/>
      <c r="HW52" s="451"/>
      <c r="HX52" s="451"/>
      <c r="HY52" s="451"/>
      <c r="HZ52" s="451"/>
      <c r="IA52" s="451"/>
      <c r="IB52" s="451"/>
      <c r="IC52" s="451"/>
      <c r="ID52" s="451"/>
      <c r="IE52" s="451"/>
      <c r="IF52" s="451"/>
      <c r="IG52" s="451"/>
      <c r="IH52" s="451"/>
      <c r="II52" s="451"/>
      <c r="IJ52" s="451"/>
      <c r="IK52" s="452">
        <v>3</v>
      </c>
      <c r="IL52" s="452">
        <v>6050000</v>
      </c>
      <c r="IM52" s="452">
        <v>6050000</v>
      </c>
    </row>
    <row r="53" spans="1:247" s="453" customFormat="1" ht="6.75">
      <c r="A53" s="450" t="s">
        <v>531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>
        <v>2</v>
      </c>
      <c r="R53" s="451">
        <v>1000000</v>
      </c>
      <c r="S53" s="451">
        <v>370000</v>
      </c>
      <c r="T53" s="451">
        <v>3</v>
      </c>
      <c r="U53" s="451">
        <v>1000000</v>
      </c>
      <c r="V53" s="451">
        <v>848000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>
        <v>4</v>
      </c>
      <c r="AV53" s="451">
        <v>1200000</v>
      </c>
      <c r="AW53" s="451">
        <v>1010000</v>
      </c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>
        <v>5</v>
      </c>
      <c r="CU53" s="451">
        <v>6300000</v>
      </c>
      <c r="CV53" s="451">
        <v>3800000</v>
      </c>
      <c r="CW53" s="451">
        <v>92</v>
      </c>
      <c r="CX53" s="451">
        <v>39260000</v>
      </c>
      <c r="CY53" s="451">
        <v>24590525</v>
      </c>
      <c r="CZ53" s="451"/>
      <c r="DA53" s="451"/>
      <c r="DB53" s="451"/>
      <c r="DC53" s="451"/>
      <c r="DD53" s="451"/>
      <c r="DE53" s="451"/>
      <c r="DF53" s="451"/>
      <c r="DG53" s="451"/>
      <c r="DH53" s="451"/>
      <c r="DI53" s="451">
        <v>1</v>
      </c>
      <c r="DJ53" s="451">
        <v>500000</v>
      </c>
      <c r="DK53" s="451">
        <v>500000</v>
      </c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451"/>
      <c r="EX53" s="451"/>
      <c r="EY53" s="451"/>
      <c r="EZ53" s="451"/>
      <c r="FA53" s="451"/>
      <c r="FB53" s="451"/>
      <c r="FC53" s="451"/>
      <c r="FD53" s="451"/>
      <c r="FE53" s="451">
        <v>1</v>
      </c>
      <c r="FF53" s="451">
        <v>50000</v>
      </c>
      <c r="FG53" s="451">
        <v>25000</v>
      </c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451"/>
      <c r="FS53" s="451"/>
      <c r="FT53" s="451"/>
      <c r="FU53" s="451"/>
      <c r="FV53" s="451"/>
      <c r="FW53" s="451"/>
      <c r="FX53" s="451"/>
      <c r="FY53" s="451"/>
      <c r="FZ53" s="451"/>
      <c r="GA53" s="451"/>
      <c r="GB53" s="451"/>
      <c r="GC53" s="451"/>
      <c r="GD53" s="451"/>
      <c r="GE53" s="451"/>
      <c r="GF53" s="451"/>
      <c r="GG53" s="451"/>
      <c r="GH53" s="451"/>
      <c r="GI53" s="451"/>
      <c r="GJ53" s="451"/>
      <c r="GK53" s="451"/>
      <c r="GL53" s="451"/>
      <c r="GM53" s="451"/>
      <c r="GN53" s="451"/>
      <c r="GO53" s="451"/>
      <c r="GP53" s="451"/>
      <c r="GQ53" s="451"/>
      <c r="GR53" s="451"/>
      <c r="GS53" s="451"/>
      <c r="GT53" s="451"/>
      <c r="GU53" s="451"/>
      <c r="GV53" s="451"/>
      <c r="GW53" s="451"/>
      <c r="GX53" s="451"/>
      <c r="GY53" s="451"/>
      <c r="GZ53" s="451"/>
      <c r="HA53" s="451"/>
      <c r="HB53" s="451"/>
      <c r="HC53" s="451"/>
      <c r="HD53" s="451"/>
      <c r="HE53" s="451"/>
      <c r="HF53" s="451"/>
      <c r="HG53" s="451"/>
      <c r="HH53" s="451"/>
      <c r="HI53" s="451"/>
      <c r="HJ53" s="451"/>
      <c r="HK53" s="451"/>
      <c r="HL53" s="451"/>
      <c r="HM53" s="451"/>
      <c r="HN53" s="451"/>
      <c r="HO53" s="451"/>
      <c r="HP53" s="451"/>
      <c r="HQ53" s="451"/>
      <c r="HR53" s="451"/>
      <c r="HS53" s="451"/>
      <c r="HT53" s="451"/>
      <c r="HU53" s="451"/>
      <c r="HV53" s="451">
        <v>1</v>
      </c>
      <c r="HW53" s="451">
        <v>250000</v>
      </c>
      <c r="HX53" s="451">
        <v>50000</v>
      </c>
      <c r="HY53" s="451"/>
      <c r="HZ53" s="451"/>
      <c r="IA53" s="451"/>
      <c r="IB53" s="451"/>
      <c r="IC53" s="451"/>
      <c r="ID53" s="451"/>
      <c r="IE53" s="451"/>
      <c r="IF53" s="451"/>
      <c r="IG53" s="451"/>
      <c r="IH53" s="451"/>
      <c r="II53" s="451"/>
      <c r="IJ53" s="451"/>
      <c r="IK53" s="452">
        <v>109</v>
      </c>
      <c r="IL53" s="452">
        <v>49560000</v>
      </c>
      <c r="IM53" s="452">
        <v>31193525</v>
      </c>
    </row>
    <row r="54" spans="1:247" s="453" customFormat="1" ht="6.75">
      <c r="A54" s="450" t="s">
        <v>532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>
        <v>1</v>
      </c>
      <c r="R54" s="451">
        <v>100000</v>
      </c>
      <c r="S54" s="451">
        <v>100000</v>
      </c>
      <c r="T54" s="451">
        <v>3</v>
      </c>
      <c r="U54" s="451">
        <v>1000000</v>
      </c>
      <c r="V54" s="451">
        <v>596000</v>
      </c>
      <c r="W54" s="451"/>
      <c r="X54" s="451"/>
      <c r="Y54" s="451"/>
      <c r="Z54" s="451">
        <v>2</v>
      </c>
      <c r="AA54" s="451">
        <v>1500000</v>
      </c>
      <c r="AB54" s="451">
        <v>750000</v>
      </c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>
        <v>1</v>
      </c>
      <c r="AV54" s="451">
        <v>50000</v>
      </c>
      <c r="AW54" s="451">
        <v>50000</v>
      </c>
      <c r="AX54" s="451">
        <v>1</v>
      </c>
      <c r="AY54" s="451">
        <v>300000</v>
      </c>
      <c r="AZ54" s="451">
        <v>150000</v>
      </c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>
        <v>1</v>
      </c>
      <c r="CU54" s="451">
        <v>1000000</v>
      </c>
      <c r="CV54" s="451">
        <v>900000</v>
      </c>
      <c r="CW54" s="451">
        <v>36</v>
      </c>
      <c r="CX54" s="451">
        <v>81025000</v>
      </c>
      <c r="CY54" s="451">
        <v>80837000</v>
      </c>
      <c r="CZ54" s="451">
        <v>3</v>
      </c>
      <c r="DA54" s="451">
        <v>750000</v>
      </c>
      <c r="DB54" s="451">
        <v>625000</v>
      </c>
      <c r="DC54" s="451"/>
      <c r="DD54" s="451"/>
      <c r="DE54" s="451"/>
      <c r="DF54" s="451"/>
      <c r="DG54" s="451"/>
      <c r="DH54" s="451"/>
      <c r="DI54" s="451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>
        <v>1</v>
      </c>
      <c r="EE54" s="451">
        <v>50000</v>
      </c>
      <c r="EF54" s="451">
        <v>25000</v>
      </c>
      <c r="EG54" s="451"/>
      <c r="EH54" s="451"/>
      <c r="EI54" s="451"/>
      <c r="EJ54" s="451"/>
      <c r="EK54" s="451"/>
      <c r="EL54" s="451"/>
      <c r="EM54" s="451">
        <v>1</v>
      </c>
      <c r="EN54" s="451">
        <v>50000</v>
      </c>
      <c r="EO54" s="451">
        <v>50000</v>
      </c>
      <c r="EP54" s="451"/>
      <c r="EQ54" s="451"/>
      <c r="ER54" s="451"/>
      <c r="ES54" s="451"/>
      <c r="ET54" s="451"/>
      <c r="EU54" s="451"/>
      <c r="EV54" s="451"/>
      <c r="EW54" s="451"/>
      <c r="EX54" s="451"/>
      <c r="EY54" s="451"/>
      <c r="EZ54" s="451"/>
      <c r="FA54" s="451"/>
      <c r="FB54" s="451"/>
      <c r="FC54" s="451"/>
      <c r="FD54" s="451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>
        <v>1</v>
      </c>
      <c r="FU54" s="451">
        <v>10000</v>
      </c>
      <c r="FV54" s="451">
        <v>5000</v>
      </c>
      <c r="FW54" s="451"/>
      <c r="FX54" s="451"/>
      <c r="FY54" s="451"/>
      <c r="FZ54" s="451"/>
      <c r="GA54" s="451"/>
      <c r="GB54" s="451"/>
      <c r="GC54" s="451"/>
      <c r="GD54" s="451"/>
      <c r="GE54" s="451"/>
      <c r="GF54" s="451"/>
      <c r="GG54" s="451"/>
      <c r="GH54" s="451"/>
      <c r="GI54" s="451"/>
      <c r="GJ54" s="451"/>
      <c r="GK54" s="451"/>
      <c r="GL54" s="451"/>
      <c r="GM54" s="451"/>
      <c r="GN54" s="451"/>
      <c r="GO54" s="451"/>
      <c r="GP54" s="451"/>
      <c r="GQ54" s="451"/>
      <c r="GR54" s="451"/>
      <c r="GS54" s="451"/>
      <c r="GT54" s="451"/>
      <c r="GU54" s="451"/>
      <c r="GV54" s="451"/>
      <c r="GW54" s="451"/>
      <c r="GX54" s="451"/>
      <c r="GY54" s="451"/>
      <c r="GZ54" s="451"/>
      <c r="HA54" s="451"/>
      <c r="HB54" s="451"/>
      <c r="HC54" s="451"/>
      <c r="HD54" s="451"/>
      <c r="HE54" s="451"/>
      <c r="HF54" s="451"/>
      <c r="HG54" s="451"/>
      <c r="HH54" s="451"/>
      <c r="HI54" s="451"/>
      <c r="HJ54" s="451"/>
      <c r="HK54" s="451"/>
      <c r="HL54" s="451"/>
      <c r="HM54" s="451"/>
      <c r="HN54" s="451"/>
      <c r="HO54" s="451"/>
      <c r="HP54" s="451"/>
      <c r="HQ54" s="451"/>
      <c r="HR54" s="451"/>
      <c r="HS54" s="451"/>
      <c r="HT54" s="45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2">
        <v>51</v>
      </c>
      <c r="IL54" s="452">
        <v>85835000</v>
      </c>
      <c r="IM54" s="452">
        <v>84088000</v>
      </c>
    </row>
    <row r="55" spans="1:247" s="453" customFormat="1" ht="6.75">
      <c r="A55" s="450" t="s">
        <v>533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>
        <v>2</v>
      </c>
      <c r="R55" s="451">
        <v>510000</v>
      </c>
      <c r="S55" s="451">
        <v>255000</v>
      </c>
      <c r="T55" s="451">
        <v>16</v>
      </c>
      <c r="U55" s="451">
        <v>6900000</v>
      </c>
      <c r="V55" s="451">
        <v>6189750</v>
      </c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>
        <v>1</v>
      </c>
      <c r="AP55" s="451">
        <v>1000000</v>
      </c>
      <c r="AQ55" s="451">
        <v>237500</v>
      </c>
      <c r="AR55" s="451"/>
      <c r="AS55" s="451"/>
      <c r="AT55" s="451"/>
      <c r="AU55" s="451">
        <v>5</v>
      </c>
      <c r="AV55" s="451">
        <v>1550000</v>
      </c>
      <c r="AW55" s="451">
        <v>686000</v>
      </c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>
        <v>4</v>
      </c>
      <c r="CU55" s="451">
        <v>1250000</v>
      </c>
      <c r="CV55" s="451">
        <v>1250000</v>
      </c>
      <c r="CW55" s="451">
        <v>346</v>
      </c>
      <c r="CX55" s="451">
        <v>146364000</v>
      </c>
      <c r="CY55" s="451">
        <v>91344892</v>
      </c>
      <c r="CZ55" s="451">
        <v>4</v>
      </c>
      <c r="DA55" s="451">
        <v>1210000</v>
      </c>
      <c r="DB55" s="451">
        <v>633350</v>
      </c>
      <c r="DC55" s="451"/>
      <c r="DD55" s="451"/>
      <c r="DE55" s="451"/>
      <c r="DF55" s="451">
        <v>1</v>
      </c>
      <c r="DG55" s="451">
        <v>150000</v>
      </c>
      <c r="DH55" s="451">
        <v>60000</v>
      </c>
      <c r="DI55" s="451">
        <v>2</v>
      </c>
      <c r="DJ55" s="451">
        <v>800000</v>
      </c>
      <c r="DK55" s="451">
        <v>800000</v>
      </c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>
        <v>1</v>
      </c>
      <c r="EN55" s="451">
        <v>500000</v>
      </c>
      <c r="EO55" s="451">
        <v>245000</v>
      </c>
      <c r="EP55" s="451"/>
      <c r="EQ55" s="451"/>
      <c r="ER55" s="451"/>
      <c r="ES55" s="451"/>
      <c r="ET55" s="451"/>
      <c r="EU55" s="451"/>
      <c r="EV55" s="451"/>
      <c r="EW55" s="451"/>
      <c r="EX55" s="451"/>
      <c r="EY55" s="451"/>
      <c r="EZ55" s="451"/>
      <c r="FA55" s="451"/>
      <c r="FB55" s="451"/>
      <c r="FC55" s="451"/>
      <c r="FD55" s="451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>
        <v>1</v>
      </c>
      <c r="FU55" s="451">
        <v>300000</v>
      </c>
      <c r="FV55" s="451">
        <v>150000</v>
      </c>
      <c r="FW55" s="451"/>
      <c r="FX55" s="451"/>
      <c r="FY55" s="451"/>
      <c r="FZ55" s="451"/>
      <c r="GA55" s="451"/>
      <c r="GB55" s="451"/>
      <c r="GC55" s="451"/>
      <c r="GD55" s="451"/>
      <c r="GE55" s="451"/>
      <c r="GF55" s="451"/>
      <c r="GG55" s="451"/>
      <c r="GH55" s="451"/>
      <c r="GI55" s="451"/>
      <c r="GJ55" s="451"/>
      <c r="GK55" s="451"/>
      <c r="GL55" s="451">
        <v>11</v>
      </c>
      <c r="GM55" s="451">
        <v>64890000</v>
      </c>
      <c r="GN55" s="451">
        <v>64411500</v>
      </c>
      <c r="GO55" s="451"/>
      <c r="GP55" s="451"/>
      <c r="GQ55" s="451"/>
      <c r="GR55" s="451"/>
      <c r="GS55" s="451"/>
      <c r="GT55" s="451"/>
      <c r="GU55" s="451"/>
      <c r="GV55" s="451"/>
      <c r="GW55" s="451"/>
      <c r="GX55" s="451"/>
      <c r="GY55" s="451"/>
      <c r="GZ55" s="451"/>
      <c r="HA55" s="451"/>
      <c r="HB55" s="451"/>
      <c r="HC55" s="451"/>
      <c r="HD55" s="451"/>
      <c r="HE55" s="451"/>
      <c r="HF55" s="451"/>
      <c r="HG55" s="451"/>
      <c r="HH55" s="451"/>
      <c r="HI55" s="451"/>
      <c r="HJ55" s="451"/>
      <c r="HK55" s="451"/>
      <c r="HL55" s="451"/>
      <c r="HM55" s="451"/>
      <c r="HN55" s="451"/>
      <c r="HO55" s="451"/>
      <c r="HP55" s="451"/>
      <c r="HQ55" s="451"/>
      <c r="HR55" s="451"/>
      <c r="HS55" s="451"/>
      <c r="HT55" s="45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2">
        <v>394</v>
      </c>
      <c r="IL55" s="452">
        <v>225424000</v>
      </c>
      <c r="IM55" s="452">
        <v>166262992</v>
      </c>
    </row>
    <row r="56" spans="1:247" s="453" customFormat="1" ht="6.75">
      <c r="A56" s="450" t="s">
        <v>534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>
        <v>2</v>
      </c>
      <c r="U56" s="451">
        <v>200000</v>
      </c>
      <c r="V56" s="451">
        <v>200000</v>
      </c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>
        <v>27</v>
      </c>
      <c r="CX56" s="451">
        <v>6840000</v>
      </c>
      <c r="CY56" s="451">
        <v>6141000</v>
      </c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  <c r="FL56" s="451"/>
      <c r="FM56" s="451"/>
      <c r="FN56" s="451"/>
      <c r="FO56" s="451"/>
      <c r="FP56" s="451"/>
      <c r="FQ56" s="451"/>
      <c r="FR56" s="451"/>
      <c r="FS56" s="451"/>
      <c r="FT56" s="451"/>
      <c r="FU56" s="451"/>
      <c r="FV56" s="451"/>
      <c r="FW56" s="451"/>
      <c r="FX56" s="451"/>
      <c r="FY56" s="451"/>
      <c r="FZ56" s="451"/>
      <c r="GA56" s="451"/>
      <c r="GB56" s="451"/>
      <c r="GC56" s="451"/>
      <c r="GD56" s="451"/>
      <c r="GE56" s="451"/>
      <c r="GF56" s="451"/>
      <c r="GG56" s="451"/>
      <c r="GH56" s="451"/>
      <c r="GI56" s="451"/>
      <c r="GJ56" s="451"/>
      <c r="GK56" s="451"/>
      <c r="GL56" s="451">
        <v>1</v>
      </c>
      <c r="GM56" s="451">
        <v>500000</v>
      </c>
      <c r="GN56" s="451">
        <v>500000</v>
      </c>
      <c r="GO56" s="451"/>
      <c r="GP56" s="451"/>
      <c r="GQ56" s="451"/>
      <c r="GR56" s="451"/>
      <c r="GS56" s="451"/>
      <c r="GT56" s="451"/>
      <c r="GU56" s="451"/>
      <c r="GV56" s="451"/>
      <c r="GW56" s="451"/>
      <c r="GX56" s="451"/>
      <c r="GY56" s="451"/>
      <c r="GZ56" s="451"/>
      <c r="HA56" s="451"/>
      <c r="HB56" s="451"/>
      <c r="HC56" s="451"/>
      <c r="HD56" s="451"/>
      <c r="HE56" s="451"/>
      <c r="HF56" s="451"/>
      <c r="HG56" s="451"/>
      <c r="HH56" s="451"/>
      <c r="HI56" s="451"/>
      <c r="HJ56" s="451"/>
      <c r="HK56" s="451"/>
      <c r="HL56" s="451"/>
      <c r="HM56" s="451"/>
      <c r="HN56" s="451"/>
      <c r="HO56" s="451"/>
      <c r="HP56" s="451"/>
      <c r="HQ56" s="451"/>
      <c r="HR56" s="451"/>
      <c r="HS56" s="451"/>
      <c r="HT56" s="451"/>
      <c r="HU56" s="451"/>
      <c r="HV56" s="451"/>
      <c r="HW56" s="451"/>
      <c r="HX56" s="451"/>
      <c r="HY56" s="451"/>
      <c r="HZ56" s="451"/>
      <c r="IA56" s="451"/>
      <c r="IB56" s="451"/>
      <c r="IC56" s="451"/>
      <c r="ID56" s="451"/>
      <c r="IE56" s="451"/>
      <c r="IF56" s="451"/>
      <c r="IG56" s="451"/>
      <c r="IH56" s="451"/>
      <c r="II56" s="451"/>
      <c r="IJ56" s="451"/>
      <c r="IK56" s="452">
        <v>30</v>
      </c>
      <c r="IL56" s="452">
        <v>7540000</v>
      </c>
      <c r="IM56" s="452">
        <v>6841000</v>
      </c>
    </row>
    <row r="57" spans="1:247" s="453" customFormat="1" ht="6.75">
      <c r="A57" s="450" t="s">
        <v>535</v>
      </c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>
        <v>1</v>
      </c>
      <c r="CO57" s="451">
        <v>50000000</v>
      </c>
      <c r="CP57" s="451">
        <v>7500000</v>
      </c>
      <c r="CQ57" s="451"/>
      <c r="CR57" s="451"/>
      <c r="CS57" s="451"/>
      <c r="CT57" s="451"/>
      <c r="CU57" s="451"/>
      <c r="CV57" s="451"/>
      <c r="CW57" s="451">
        <v>13</v>
      </c>
      <c r="CX57" s="451">
        <v>4980000</v>
      </c>
      <c r="CY57" s="451">
        <v>3830000</v>
      </c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1"/>
      <c r="FE57" s="451"/>
      <c r="FF57" s="451"/>
      <c r="FG57" s="451"/>
      <c r="FH57" s="451"/>
      <c r="FI57" s="451"/>
      <c r="FJ57" s="451"/>
      <c r="FK57" s="451"/>
      <c r="FL57" s="451"/>
      <c r="FM57" s="451"/>
      <c r="FN57" s="451"/>
      <c r="FO57" s="451"/>
      <c r="FP57" s="451"/>
      <c r="FQ57" s="451"/>
      <c r="FR57" s="451"/>
      <c r="FS57" s="451"/>
      <c r="FT57" s="451"/>
      <c r="FU57" s="451"/>
      <c r="FV57" s="451"/>
      <c r="FW57" s="451"/>
      <c r="FX57" s="451"/>
      <c r="FY57" s="451"/>
      <c r="FZ57" s="451"/>
      <c r="GA57" s="451"/>
      <c r="GB57" s="451"/>
      <c r="GC57" s="451"/>
      <c r="GD57" s="451"/>
      <c r="GE57" s="451"/>
      <c r="GF57" s="451"/>
      <c r="GG57" s="451"/>
      <c r="GH57" s="451"/>
      <c r="GI57" s="451"/>
      <c r="GJ57" s="451"/>
      <c r="GK57" s="451"/>
      <c r="GL57" s="451"/>
      <c r="GM57" s="451"/>
      <c r="GN57" s="451"/>
      <c r="GO57" s="451"/>
      <c r="GP57" s="451"/>
      <c r="GQ57" s="451"/>
      <c r="GR57" s="451"/>
      <c r="GS57" s="451"/>
      <c r="GT57" s="451"/>
      <c r="GU57" s="451"/>
      <c r="GV57" s="451"/>
      <c r="GW57" s="451"/>
      <c r="GX57" s="451"/>
      <c r="GY57" s="451"/>
      <c r="GZ57" s="451"/>
      <c r="HA57" s="451"/>
      <c r="HB57" s="451"/>
      <c r="HC57" s="451"/>
      <c r="HD57" s="451"/>
      <c r="HE57" s="451"/>
      <c r="HF57" s="451"/>
      <c r="HG57" s="451"/>
      <c r="HH57" s="451"/>
      <c r="HI57" s="451"/>
      <c r="HJ57" s="451"/>
      <c r="HK57" s="451"/>
      <c r="HL57" s="451"/>
      <c r="HM57" s="451"/>
      <c r="HN57" s="451"/>
      <c r="HO57" s="451"/>
      <c r="HP57" s="451"/>
      <c r="HQ57" s="451"/>
      <c r="HR57" s="451"/>
      <c r="HS57" s="451"/>
      <c r="HT57" s="451"/>
      <c r="HU57" s="451"/>
      <c r="HV57" s="451"/>
      <c r="HW57" s="451"/>
      <c r="HX57" s="451"/>
      <c r="HY57" s="451"/>
      <c r="HZ57" s="451"/>
      <c r="IA57" s="451"/>
      <c r="IB57" s="451"/>
      <c r="IC57" s="451"/>
      <c r="ID57" s="451"/>
      <c r="IE57" s="451"/>
      <c r="IF57" s="451"/>
      <c r="IG57" s="451"/>
      <c r="IH57" s="451"/>
      <c r="II57" s="451"/>
      <c r="IJ57" s="451"/>
      <c r="IK57" s="452">
        <v>14</v>
      </c>
      <c r="IL57" s="452">
        <v>54980000</v>
      </c>
      <c r="IM57" s="452">
        <v>11330000</v>
      </c>
    </row>
    <row r="58" spans="1:247" s="453" customFormat="1" ht="6.75">
      <c r="A58" s="455" t="s">
        <v>568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>
        <v>1</v>
      </c>
      <c r="U58" s="451">
        <v>400000</v>
      </c>
      <c r="V58" s="451">
        <v>400000</v>
      </c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>
        <v>37</v>
      </c>
      <c r="CX58" s="451">
        <v>21040000</v>
      </c>
      <c r="CY58" s="451">
        <v>14061500</v>
      </c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451"/>
      <c r="EX58" s="451"/>
      <c r="EY58" s="451"/>
      <c r="EZ58" s="451"/>
      <c r="FA58" s="451"/>
      <c r="FB58" s="451"/>
      <c r="FC58" s="451"/>
      <c r="FD58" s="451"/>
      <c r="FE58" s="451"/>
      <c r="FF58" s="451"/>
      <c r="FG58" s="451"/>
      <c r="FH58" s="451"/>
      <c r="FI58" s="451"/>
      <c r="FJ58" s="451"/>
      <c r="FK58" s="451"/>
      <c r="FL58" s="451"/>
      <c r="FM58" s="451"/>
      <c r="FN58" s="451"/>
      <c r="FO58" s="451"/>
      <c r="FP58" s="451"/>
      <c r="FQ58" s="451"/>
      <c r="FR58" s="451"/>
      <c r="FS58" s="451"/>
      <c r="FT58" s="451"/>
      <c r="FU58" s="451"/>
      <c r="FV58" s="451"/>
      <c r="FW58" s="451"/>
      <c r="FX58" s="451"/>
      <c r="FY58" s="451"/>
      <c r="FZ58" s="451"/>
      <c r="GA58" s="451"/>
      <c r="GB58" s="451"/>
      <c r="GC58" s="451"/>
      <c r="GD58" s="451"/>
      <c r="GE58" s="451"/>
      <c r="GF58" s="451"/>
      <c r="GG58" s="451"/>
      <c r="GH58" s="451"/>
      <c r="GI58" s="451"/>
      <c r="GJ58" s="451"/>
      <c r="GK58" s="451"/>
      <c r="GL58" s="451"/>
      <c r="GM58" s="451"/>
      <c r="GN58" s="451"/>
      <c r="GO58" s="451"/>
      <c r="GP58" s="451"/>
      <c r="GQ58" s="451"/>
      <c r="GR58" s="451"/>
      <c r="GS58" s="451"/>
      <c r="GT58" s="451"/>
      <c r="GU58" s="451"/>
      <c r="GV58" s="451"/>
      <c r="GW58" s="451"/>
      <c r="GX58" s="451"/>
      <c r="GY58" s="451"/>
      <c r="GZ58" s="451"/>
      <c r="HA58" s="451"/>
      <c r="HB58" s="451"/>
      <c r="HC58" s="451"/>
      <c r="HD58" s="451"/>
      <c r="HE58" s="451"/>
      <c r="HF58" s="451"/>
      <c r="HG58" s="451"/>
      <c r="HH58" s="451"/>
      <c r="HI58" s="451"/>
      <c r="HJ58" s="451"/>
      <c r="HK58" s="451"/>
      <c r="HL58" s="451"/>
      <c r="HM58" s="451"/>
      <c r="HN58" s="451"/>
      <c r="HO58" s="451"/>
      <c r="HP58" s="451"/>
      <c r="HQ58" s="451"/>
      <c r="HR58" s="451"/>
      <c r="HS58" s="451"/>
      <c r="HT58" s="451"/>
      <c r="HU58" s="451"/>
      <c r="HV58" s="451">
        <v>1</v>
      </c>
      <c r="HW58" s="451">
        <v>800000</v>
      </c>
      <c r="HX58" s="451">
        <v>800000</v>
      </c>
      <c r="HY58" s="451"/>
      <c r="HZ58" s="451"/>
      <c r="IA58" s="451"/>
      <c r="IB58" s="451"/>
      <c r="IC58" s="451"/>
      <c r="ID58" s="451"/>
      <c r="IE58" s="451"/>
      <c r="IF58" s="451"/>
      <c r="IG58" s="451"/>
      <c r="IH58" s="451"/>
      <c r="II58" s="451"/>
      <c r="IJ58" s="451"/>
      <c r="IK58" s="452">
        <v>39</v>
      </c>
      <c r="IL58" s="452">
        <v>22240000</v>
      </c>
      <c r="IM58" s="452">
        <v>15261500</v>
      </c>
    </row>
    <row r="59" spans="1:247" s="453" customFormat="1" ht="6.75">
      <c r="A59" s="450" t="s">
        <v>536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>
        <v>18</v>
      </c>
      <c r="CX59" s="451">
        <v>13570000</v>
      </c>
      <c r="CY59" s="451">
        <v>9375000</v>
      </c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451"/>
      <c r="EX59" s="451"/>
      <c r="EY59" s="451"/>
      <c r="EZ59" s="451"/>
      <c r="FA59" s="451"/>
      <c r="FB59" s="451"/>
      <c r="FC59" s="451"/>
      <c r="FD59" s="451"/>
      <c r="FE59" s="451"/>
      <c r="FF59" s="451"/>
      <c r="FG59" s="451"/>
      <c r="FH59" s="451"/>
      <c r="FI59" s="451"/>
      <c r="FJ59" s="451"/>
      <c r="FK59" s="451"/>
      <c r="FL59" s="451"/>
      <c r="FM59" s="451"/>
      <c r="FN59" s="451"/>
      <c r="FO59" s="451"/>
      <c r="FP59" s="451"/>
      <c r="FQ59" s="451"/>
      <c r="FR59" s="451"/>
      <c r="FS59" s="451"/>
      <c r="FT59" s="451"/>
      <c r="FU59" s="451"/>
      <c r="FV59" s="451"/>
      <c r="FW59" s="451"/>
      <c r="FX59" s="451"/>
      <c r="FY59" s="451"/>
      <c r="FZ59" s="451"/>
      <c r="GA59" s="451"/>
      <c r="GB59" s="451"/>
      <c r="GC59" s="451"/>
      <c r="GD59" s="451"/>
      <c r="GE59" s="451"/>
      <c r="GF59" s="451"/>
      <c r="GG59" s="451"/>
      <c r="GH59" s="451"/>
      <c r="GI59" s="451"/>
      <c r="GJ59" s="451"/>
      <c r="GK59" s="451"/>
      <c r="GL59" s="451"/>
      <c r="GM59" s="451"/>
      <c r="GN59" s="451"/>
      <c r="GO59" s="451"/>
      <c r="GP59" s="451"/>
      <c r="GQ59" s="451"/>
      <c r="GR59" s="451"/>
      <c r="GS59" s="451"/>
      <c r="GT59" s="451"/>
      <c r="GU59" s="451"/>
      <c r="GV59" s="451"/>
      <c r="GW59" s="451"/>
      <c r="GX59" s="451"/>
      <c r="GY59" s="451"/>
      <c r="GZ59" s="451"/>
      <c r="HA59" s="451"/>
      <c r="HB59" s="451"/>
      <c r="HC59" s="451"/>
      <c r="HD59" s="451"/>
      <c r="HE59" s="451"/>
      <c r="HF59" s="451"/>
      <c r="HG59" s="451"/>
      <c r="HH59" s="451"/>
      <c r="HI59" s="451"/>
      <c r="HJ59" s="451"/>
      <c r="HK59" s="451"/>
      <c r="HL59" s="451"/>
      <c r="HM59" s="451"/>
      <c r="HN59" s="451"/>
      <c r="HO59" s="451"/>
      <c r="HP59" s="451"/>
      <c r="HQ59" s="451"/>
      <c r="HR59" s="451"/>
      <c r="HS59" s="451"/>
      <c r="HT59" s="451"/>
      <c r="HU59" s="451"/>
      <c r="HV59" s="451">
        <v>2</v>
      </c>
      <c r="HW59" s="451">
        <v>700000</v>
      </c>
      <c r="HX59" s="451">
        <v>700000</v>
      </c>
      <c r="HY59" s="451"/>
      <c r="HZ59" s="451"/>
      <c r="IA59" s="451"/>
      <c r="IB59" s="451"/>
      <c r="IC59" s="451"/>
      <c r="ID59" s="451"/>
      <c r="IE59" s="451"/>
      <c r="IF59" s="451"/>
      <c r="IG59" s="451"/>
      <c r="IH59" s="451"/>
      <c r="II59" s="451"/>
      <c r="IJ59" s="451"/>
      <c r="IK59" s="452">
        <v>20</v>
      </c>
      <c r="IL59" s="452">
        <v>14270000</v>
      </c>
      <c r="IM59" s="452">
        <v>10075000</v>
      </c>
    </row>
    <row r="60" spans="1:247" s="453" customFormat="1" ht="6.75">
      <c r="A60" s="450" t="s">
        <v>537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>
        <v>1</v>
      </c>
      <c r="U60" s="451">
        <v>50000</v>
      </c>
      <c r="V60" s="451">
        <v>25000</v>
      </c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>
        <v>1</v>
      </c>
      <c r="BH60" s="451">
        <v>200000</v>
      </c>
      <c r="BI60" s="451">
        <v>200000</v>
      </c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>
        <v>15</v>
      </c>
      <c r="CX60" s="451">
        <v>3152000</v>
      </c>
      <c r="CY60" s="451">
        <v>2852000</v>
      </c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>
        <v>1</v>
      </c>
      <c r="DS60" s="451">
        <v>1500000</v>
      </c>
      <c r="DT60" s="451">
        <v>1500000</v>
      </c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451"/>
      <c r="EZ60" s="451"/>
      <c r="FA60" s="451"/>
      <c r="FB60" s="451"/>
      <c r="FC60" s="451"/>
      <c r="FD60" s="451"/>
      <c r="FE60" s="451">
        <v>1</v>
      </c>
      <c r="FF60" s="451">
        <v>150000</v>
      </c>
      <c r="FG60" s="451">
        <v>75000</v>
      </c>
      <c r="FH60" s="451"/>
      <c r="FI60" s="451"/>
      <c r="FJ60" s="451"/>
      <c r="FK60" s="451"/>
      <c r="FL60" s="451"/>
      <c r="FM60" s="451"/>
      <c r="FN60" s="451"/>
      <c r="FO60" s="451"/>
      <c r="FP60" s="451"/>
      <c r="FQ60" s="451"/>
      <c r="FR60" s="451"/>
      <c r="FS60" s="451"/>
      <c r="FT60" s="451"/>
      <c r="FU60" s="451"/>
      <c r="FV60" s="451"/>
      <c r="FW60" s="451"/>
      <c r="FX60" s="451"/>
      <c r="FY60" s="451"/>
      <c r="FZ60" s="451"/>
      <c r="GA60" s="451"/>
      <c r="GB60" s="451"/>
      <c r="GC60" s="451"/>
      <c r="GD60" s="451"/>
      <c r="GE60" s="451"/>
      <c r="GF60" s="451"/>
      <c r="GG60" s="451"/>
      <c r="GH60" s="451"/>
      <c r="GI60" s="451"/>
      <c r="GJ60" s="451"/>
      <c r="GK60" s="451"/>
      <c r="GL60" s="451"/>
      <c r="GM60" s="451"/>
      <c r="GN60" s="451"/>
      <c r="GO60" s="451"/>
      <c r="GP60" s="451"/>
      <c r="GQ60" s="451"/>
      <c r="GR60" s="451"/>
      <c r="GS60" s="451"/>
      <c r="GT60" s="451"/>
      <c r="GU60" s="451"/>
      <c r="GV60" s="451"/>
      <c r="GW60" s="451"/>
      <c r="GX60" s="451"/>
      <c r="GY60" s="451"/>
      <c r="GZ60" s="451"/>
      <c r="HA60" s="451"/>
      <c r="HB60" s="451"/>
      <c r="HC60" s="451"/>
      <c r="HD60" s="451"/>
      <c r="HE60" s="451"/>
      <c r="HF60" s="451"/>
      <c r="HG60" s="451"/>
      <c r="HH60" s="451"/>
      <c r="HI60" s="451"/>
      <c r="HJ60" s="451"/>
      <c r="HK60" s="451"/>
      <c r="HL60" s="451"/>
      <c r="HM60" s="451"/>
      <c r="HN60" s="451"/>
      <c r="HO60" s="451"/>
      <c r="HP60" s="451"/>
      <c r="HQ60" s="451"/>
      <c r="HR60" s="451"/>
      <c r="HS60" s="451"/>
      <c r="HT60" s="451"/>
      <c r="HU60" s="451"/>
      <c r="HV60" s="451"/>
      <c r="HW60" s="451"/>
      <c r="HX60" s="451"/>
      <c r="HY60" s="451"/>
      <c r="HZ60" s="451"/>
      <c r="IA60" s="451"/>
      <c r="IB60" s="451"/>
      <c r="IC60" s="451"/>
      <c r="ID60" s="451"/>
      <c r="IE60" s="451"/>
      <c r="IF60" s="451"/>
      <c r="IG60" s="451"/>
      <c r="IH60" s="451"/>
      <c r="II60" s="451"/>
      <c r="IJ60" s="451"/>
      <c r="IK60" s="452">
        <v>19</v>
      </c>
      <c r="IL60" s="452">
        <v>5052000</v>
      </c>
      <c r="IM60" s="452">
        <v>4652000</v>
      </c>
    </row>
    <row r="61" spans="1:247" s="453" customFormat="1" ht="6.75">
      <c r="A61" s="450" t="s">
        <v>682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>
        <v>1</v>
      </c>
      <c r="R61" s="451">
        <v>50000</v>
      </c>
      <c r="S61" s="451">
        <v>50000</v>
      </c>
      <c r="T61" s="451"/>
      <c r="U61" s="451"/>
      <c r="V61" s="451"/>
      <c r="W61" s="451"/>
      <c r="X61" s="451"/>
      <c r="Y61" s="451"/>
      <c r="Z61" s="451">
        <v>1</v>
      </c>
      <c r="AA61" s="451">
        <v>400000</v>
      </c>
      <c r="AB61" s="451">
        <v>400000</v>
      </c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>
        <v>1</v>
      </c>
      <c r="AV61" s="451">
        <v>100000</v>
      </c>
      <c r="AW61" s="451">
        <v>25000</v>
      </c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>
        <v>1</v>
      </c>
      <c r="CC61" s="451">
        <v>50000</v>
      </c>
      <c r="CD61" s="451">
        <v>25000</v>
      </c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/>
      <c r="CU61" s="451"/>
      <c r="CV61" s="451"/>
      <c r="CW61" s="451">
        <v>33</v>
      </c>
      <c r="CX61" s="451">
        <v>16020000</v>
      </c>
      <c r="CY61" s="451">
        <v>12531000</v>
      </c>
      <c r="CZ61" s="451">
        <v>1</v>
      </c>
      <c r="DA61" s="451">
        <v>200000</v>
      </c>
      <c r="DB61" s="451">
        <v>200000</v>
      </c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>
        <v>1</v>
      </c>
      <c r="DY61" s="451">
        <v>50000</v>
      </c>
      <c r="DZ61" s="451">
        <v>40000</v>
      </c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451">
        <v>1</v>
      </c>
      <c r="EZ61" s="451">
        <v>10000</v>
      </c>
      <c r="FA61" s="451">
        <v>10000</v>
      </c>
      <c r="FB61" s="451"/>
      <c r="FC61" s="451"/>
      <c r="FD61" s="451"/>
      <c r="FE61" s="451"/>
      <c r="FF61" s="451"/>
      <c r="FG61" s="451"/>
      <c r="FH61" s="451"/>
      <c r="FI61" s="451"/>
      <c r="FJ61" s="451"/>
      <c r="FK61" s="451"/>
      <c r="FL61" s="451"/>
      <c r="FM61" s="451"/>
      <c r="FN61" s="451"/>
      <c r="FO61" s="451"/>
      <c r="FP61" s="451"/>
      <c r="FQ61" s="451"/>
      <c r="FR61" s="451"/>
      <c r="FS61" s="451"/>
      <c r="FT61" s="451"/>
      <c r="FU61" s="451"/>
      <c r="FV61" s="451"/>
      <c r="FW61" s="451"/>
      <c r="FX61" s="451"/>
      <c r="FY61" s="451"/>
      <c r="FZ61" s="451"/>
      <c r="GA61" s="451"/>
      <c r="GB61" s="451"/>
      <c r="GC61" s="451"/>
      <c r="GD61" s="451"/>
      <c r="GE61" s="451"/>
      <c r="GF61" s="451"/>
      <c r="GG61" s="451"/>
      <c r="GH61" s="451"/>
      <c r="GI61" s="451"/>
      <c r="GJ61" s="451"/>
      <c r="GK61" s="451"/>
      <c r="GL61" s="451"/>
      <c r="GM61" s="451"/>
      <c r="GN61" s="451"/>
      <c r="GO61" s="451"/>
      <c r="GP61" s="451"/>
      <c r="GQ61" s="451"/>
      <c r="GR61" s="451"/>
      <c r="GS61" s="451"/>
      <c r="GT61" s="451"/>
      <c r="GU61" s="451"/>
      <c r="GV61" s="451"/>
      <c r="GW61" s="451"/>
      <c r="GX61" s="451"/>
      <c r="GY61" s="451"/>
      <c r="GZ61" s="451"/>
      <c r="HA61" s="451"/>
      <c r="HB61" s="451"/>
      <c r="HC61" s="451"/>
      <c r="HD61" s="451"/>
      <c r="HE61" s="451"/>
      <c r="HF61" s="451"/>
      <c r="HG61" s="451"/>
      <c r="HH61" s="451"/>
      <c r="HI61" s="451"/>
      <c r="HJ61" s="451"/>
      <c r="HK61" s="451"/>
      <c r="HL61" s="451"/>
      <c r="HM61" s="451"/>
      <c r="HN61" s="451"/>
      <c r="HO61" s="451"/>
      <c r="HP61" s="451"/>
      <c r="HQ61" s="451"/>
      <c r="HR61" s="451"/>
      <c r="HS61" s="451"/>
      <c r="HT61" s="451"/>
      <c r="HU61" s="451"/>
      <c r="HV61" s="451"/>
      <c r="HW61" s="451"/>
      <c r="HX61" s="451"/>
      <c r="HY61" s="451"/>
      <c r="HZ61" s="451"/>
      <c r="IA61" s="451"/>
      <c r="IB61" s="451"/>
      <c r="IC61" s="451"/>
      <c r="ID61" s="451"/>
      <c r="IE61" s="451"/>
      <c r="IF61" s="451"/>
      <c r="IG61" s="451"/>
      <c r="IH61" s="451"/>
      <c r="II61" s="451"/>
      <c r="IJ61" s="451"/>
      <c r="IK61" s="452">
        <v>40</v>
      </c>
      <c r="IL61" s="452">
        <v>16880000</v>
      </c>
      <c r="IM61" s="452">
        <v>13281000</v>
      </c>
    </row>
    <row r="62" spans="1:247" s="453" customFormat="1" ht="6.75">
      <c r="A62" s="450" t="s">
        <v>767</v>
      </c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1">
        <v>1</v>
      </c>
      <c r="DA62" s="451">
        <v>11700000</v>
      </c>
      <c r="DB62" s="451">
        <v>11700000</v>
      </c>
      <c r="DC62" s="451"/>
      <c r="DD62" s="451"/>
      <c r="DE62" s="451"/>
      <c r="DF62" s="451"/>
      <c r="DG62" s="451"/>
      <c r="DH62" s="451"/>
      <c r="DI62" s="451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>
        <v>1</v>
      </c>
      <c r="DV62" s="451">
        <v>600000</v>
      </c>
      <c r="DW62" s="451">
        <v>600000</v>
      </c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451"/>
      <c r="EZ62" s="451"/>
      <c r="FA62" s="451"/>
      <c r="FB62" s="451"/>
      <c r="FC62" s="451"/>
      <c r="FD62" s="451"/>
      <c r="FE62" s="451"/>
      <c r="FF62" s="451"/>
      <c r="FG62" s="451"/>
      <c r="FH62" s="451"/>
      <c r="FI62" s="451"/>
      <c r="FJ62" s="451"/>
      <c r="FK62" s="451"/>
      <c r="FL62" s="451"/>
      <c r="FM62" s="451"/>
      <c r="FN62" s="451"/>
      <c r="FO62" s="451"/>
      <c r="FP62" s="451"/>
      <c r="FQ62" s="451"/>
      <c r="FR62" s="451"/>
      <c r="FS62" s="451"/>
      <c r="FT62" s="451"/>
      <c r="FU62" s="451"/>
      <c r="FV62" s="451"/>
      <c r="FW62" s="451"/>
      <c r="FX62" s="451"/>
      <c r="FY62" s="451"/>
      <c r="FZ62" s="451"/>
      <c r="GA62" s="451"/>
      <c r="GB62" s="451"/>
      <c r="GC62" s="451"/>
      <c r="GD62" s="451"/>
      <c r="GE62" s="451"/>
      <c r="GF62" s="451"/>
      <c r="GG62" s="451"/>
      <c r="GH62" s="451"/>
      <c r="GI62" s="451"/>
      <c r="GJ62" s="451"/>
      <c r="GK62" s="451"/>
      <c r="GL62" s="451"/>
      <c r="GM62" s="451"/>
      <c r="GN62" s="451"/>
      <c r="GO62" s="451"/>
      <c r="GP62" s="451"/>
      <c r="GQ62" s="451"/>
      <c r="GR62" s="451"/>
      <c r="GS62" s="451"/>
      <c r="GT62" s="451"/>
      <c r="GU62" s="451"/>
      <c r="GV62" s="451"/>
      <c r="GW62" s="451"/>
      <c r="GX62" s="451"/>
      <c r="GY62" s="451"/>
      <c r="GZ62" s="451"/>
      <c r="HA62" s="451"/>
      <c r="HB62" s="451"/>
      <c r="HC62" s="451"/>
      <c r="HD62" s="451"/>
      <c r="HE62" s="451"/>
      <c r="HF62" s="451"/>
      <c r="HG62" s="451"/>
      <c r="HH62" s="451"/>
      <c r="HI62" s="451"/>
      <c r="HJ62" s="451"/>
      <c r="HK62" s="451"/>
      <c r="HL62" s="451"/>
      <c r="HM62" s="451"/>
      <c r="HN62" s="451"/>
      <c r="HO62" s="451"/>
      <c r="HP62" s="451"/>
      <c r="HQ62" s="451"/>
      <c r="HR62" s="451"/>
      <c r="HS62" s="451"/>
      <c r="HT62" s="451"/>
      <c r="HU62" s="451"/>
      <c r="HV62" s="451"/>
      <c r="HW62" s="451"/>
      <c r="HX62" s="451"/>
      <c r="HY62" s="451"/>
      <c r="HZ62" s="451"/>
      <c r="IA62" s="451"/>
      <c r="IB62" s="451"/>
      <c r="IC62" s="451"/>
      <c r="ID62" s="451"/>
      <c r="IE62" s="451"/>
      <c r="IF62" s="451"/>
      <c r="IG62" s="451"/>
      <c r="IH62" s="451"/>
      <c r="II62" s="451"/>
      <c r="IJ62" s="451"/>
      <c r="IK62" s="452">
        <v>2</v>
      </c>
      <c r="IL62" s="452">
        <v>12300000</v>
      </c>
      <c r="IM62" s="452">
        <v>12300000</v>
      </c>
    </row>
    <row r="63" spans="1:247" s="453" customFormat="1" ht="6.75">
      <c r="A63" s="450" t="s">
        <v>586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>
        <v>7</v>
      </c>
      <c r="CX63" s="451">
        <v>4070000</v>
      </c>
      <c r="CY63" s="451">
        <v>3945000</v>
      </c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451"/>
      <c r="EZ63" s="451"/>
      <c r="FA63" s="451"/>
      <c r="FB63" s="451"/>
      <c r="FC63" s="451"/>
      <c r="FD63" s="451"/>
      <c r="FE63" s="451"/>
      <c r="FF63" s="451"/>
      <c r="FG63" s="451"/>
      <c r="FH63" s="451"/>
      <c r="FI63" s="451"/>
      <c r="FJ63" s="451"/>
      <c r="FK63" s="451"/>
      <c r="FL63" s="451"/>
      <c r="FM63" s="451"/>
      <c r="FN63" s="451"/>
      <c r="FO63" s="451"/>
      <c r="FP63" s="451"/>
      <c r="FQ63" s="451"/>
      <c r="FR63" s="451"/>
      <c r="FS63" s="451"/>
      <c r="FT63" s="451"/>
      <c r="FU63" s="451"/>
      <c r="FV63" s="451"/>
      <c r="FW63" s="451"/>
      <c r="FX63" s="451"/>
      <c r="FY63" s="451"/>
      <c r="FZ63" s="451"/>
      <c r="GA63" s="451"/>
      <c r="GB63" s="451"/>
      <c r="GC63" s="451"/>
      <c r="GD63" s="451"/>
      <c r="GE63" s="451"/>
      <c r="GF63" s="451"/>
      <c r="GG63" s="451"/>
      <c r="GH63" s="451"/>
      <c r="GI63" s="451"/>
      <c r="GJ63" s="451"/>
      <c r="GK63" s="451"/>
      <c r="GL63" s="451"/>
      <c r="GM63" s="451"/>
      <c r="GN63" s="451"/>
      <c r="GO63" s="451"/>
      <c r="GP63" s="451"/>
      <c r="GQ63" s="451"/>
      <c r="GR63" s="451"/>
      <c r="GS63" s="451"/>
      <c r="GT63" s="451"/>
      <c r="GU63" s="451"/>
      <c r="GV63" s="451"/>
      <c r="GW63" s="451"/>
      <c r="GX63" s="451"/>
      <c r="GY63" s="451"/>
      <c r="GZ63" s="451"/>
      <c r="HA63" s="451"/>
      <c r="HB63" s="451"/>
      <c r="HC63" s="451"/>
      <c r="HD63" s="451"/>
      <c r="HE63" s="451"/>
      <c r="HF63" s="451"/>
      <c r="HG63" s="451"/>
      <c r="HH63" s="451"/>
      <c r="HI63" s="451"/>
      <c r="HJ63" s="451"/>
      <c r="HK63" s="451"/>
      <c r="HL63" s="451"/>
      <c r="HM63" s="451"/>
      <c r="HN63" s="451"/>
      <c r="HO63" s="451"/>
      <c r="HP63" s="451"/>
      <c r="HQ63" s="451"/>
      <c r="HR63" s="451"/>
      <c r="HS63" s="451"/>
      <c r="HT63" s="451"/>
      <c r="HU63" s="451"/>
      <c r="HV63" s="451"/>
      <c r="HW63" s="451"/>
      <c r="HX63" s="451"/>
      <c r="HY63" s="451"/>
      <c r="HZ63" s="451"/>
      <c r="IA63" s="451"/>
      <c r="IB63" s="451"/>
      <c r="IC63" s="451"/>
      <c r="ID63" s="451"/>
      <c r="IE63" s="451"/>
      <c r="IF63" s="451"/>
      <c r="IG63" s="451"/>
      <c r="IH63" s="451"/>
      <c r="II63" s="451"/>
      <c r="IJ63" s="451"/>
      <c r="IK63" s="452">
        <v>7</v>
      </c>
      <c r="IL63" s="452">
        <v>4070000</v>
      </c>
      <c r="IM63" s="452">
        <v>3945000</v>
      </c>
    </row>
    <row r="64" spans="1:247" s="453" customFormat="1" ht="6.75">
      <c r="A64" s="450" t="s">
        <v>538</v>
      </c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>
        <v>2</v>
      </c>
      <c r="R64" s="451">
        <v>420000</v>
      </c>
      <c r="S64" s="451">
        <v>420000</v>
      </c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>
        <v>1</v>
      </c>
      <c r="AV64" s="451">
        <v>1000000</v>
      </c>
      <c r="AW64" s="451">
        <v>300000</v>
      </c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  <c r="CT64" s="451">
        <v>1</v>
      </c>
      <c r="CU64" s="451">
        <v>500000</v>
      </c>
      <c r="CV64" s="451">
        <v>500000</v>
      </c>
      <c r="CW64" s="451">
        <v>19</v>
      </c>
      <c r="CX64" s="451">
        <v>25060000</v>
      </c>
      <c r="CY64" s="451">
        <v>23427500</v>
      </c>
      <c r="CZ64" s="451"/>
      <c r="DA64" s="451"/>
      <c r="DB64" s="451"/>
      <c r="DC64" s="451"/>
      <c r="DD64" s="451"/>
      <c r="DE64" s="451"/>
      <c r="DF64" s="451"/>
      <c r="DG64" s="451"/>
      <c r="DH64" s="451"/>
      <c r="DI64" s="451">
        <v>1</v>
      </c>
      <c r="DJ64" s="451">
        <v>600000</v>
      </c>
      <c r="DK64" s="451">
        <v>180000</v>
      </c>
      <c r="DL64" s="451"/>
      <c r="DM64" s="451"/>
      <c r="DN64" s="451"/>
      <c r="DO64" s="451"/>
      <c r="DP64" s="451"/>
      <c r="DQ64" s="451"/>
      <c r="DR64" s="451">
        <v>1</v>
      </c>
      <c r="DS64" s="451">
        <v>200000</v>
      </c>
      <c r="DT64" s="451">
        <v>100000</v>
      </c>
      <c r="DU64" s="451"/>
      <c r="DV64" s="451"/>
      <c r="DW64" s="451"/>
      <c r="DX64" s="451"/>
      <c r="DY64" s="451"/>
      <c r="DZ64" s="451"/>
      <c r="EA64" s="451"/>
      <c r="EB64" s="451"/>
      <c r="EC64" s="451"/>
      <c r="ED64" s="451"/>
      <c r="EE64" s="451"/>
      <c r="EF64" s="451"/>
      <c r="EG64" s="451"/>
      <c r="EH64" s="451"/>
      <c r="EI64" s="451"/>
      <c r="EJ64" s="451"/>
      <c r="EK64" s="451"/>
      <c r="EL64" s="451"/>
      <c r="EM64" s="451"/>
      <c r="EN64" s="451"/>
      <c r="EO64" s="451"/>
      <c r="EP64" s="451"/>
      <c r="EQ64" s="451"/>
      <c r="ER64" s="451"/>
      <c r="ES64" s="451"/>
      <c r="ET64" s="451"/>
      <c r="EU64" s="451"/>
      <c r="EV64" s="451"/>
      <c r="EW64" s="451"/>
      <c r="EX64" s="451"/>
      <c r="EY64" s="451"/>
      <c r="EZ64" s="451"/>
      <c r="FA64" s="451"/>
      <c r="FB64" s="451"/>
      <c r="FC64" s="451"/>
      <c r="FD64" s="451"/>
      <c r="FE64" s="451"/>
      <c r="FF64" s="451"/>
      <c r="FG64" s="451"/>
      <c r="FH64" s="451"/>
      <c r="FI64" s="451"/>
      <c r="FJ64" s="451"/>
      <c r="FK64" s="451"/>
      <c r="FL64" s="451"/>
      <c r="FM64" s="451"/>
      <c r="FN64" s="451"/>
      <c r="FO64" s="451"/>
      <c r="FP64" s="451"/>
      <c r="FQ64" s="451"/>
      <c r="FR64" s="451"/>
      <c r="FS64" s="451"/>
      <c r="FT64" s="451"/>
      <c r="FU64" s="451"/>
      <c r="FV64" s="451"/>
      <c r="FW64" s="451"/>
      <c r="FX64" s="451"/>
      <c r="FY64" s="451"/>
      <c r="FZ64" s="451"/>
      <c r="GA64" s="451"/>
      <c r="GB64" s="451"/>
      <c r="GC64" s="451"/>
      <c r="GD64" s="451"/>
      <c r="GE64" s="451"/>
      <c r="GF64" s="451"/>
      <c r="GG64" s="451"/>
      <c r="GH64" s="451"/>
      <c r="GI64" s="451"/>
      <c r="GJ64" s="451"/>
      <c r="GK64" s="451"/>
      <c r="GL64" s="451"/>
      <c r="GM64" s="451"/>
      <c r="GN64" s="451"/>
      <c r="GO64" s="451"/>
      <c r="GP64" s="451"/>
      <c r="GQ64" s="451"/>
      <c r="GR64" s="451"/>
      <c r="GS64" s="451"/>
      <c r="GT64" s="451"/>
      <c r="GU64" s="451"/>
      <c r="GV64" s="451"/>
      <c r="GW64" s="451"/>
      <c r="GX64" s="451"/>
      <c r="GY64" s="451"/>
      <c r="GZ64" s="451"/>
      <c r="HA64" s="451"/>
      <c r="HB64" s="451"/>
      <c r="HC64" s="451"/>
      <c r="HD64" s="451"/>
      <c r="HE64" s="451"/>
      <c r="HF64" s="451"/>
      <c r="HG64" s="451"/>
      <c r="HH64" s="451"/>
      <c r="HI64" s="451"/>
      <c r="HJ64" s="451"/>
      <c r="HK64" s="451"/>
      <c r="HL64" s="451"/>
      <c r="HM64" s="451"/>
      <c r="HN64" s="451"/>
      <c r="HO64" s="451"/>
      <c r="HP64" s="451"/>
      <c r="HQ64" s="451"/>
      <c r="HR64" s="451"/>
      <c r="HS64" s="451"/>
      <c r="HT64" s="451"/>
      <c r="HU64" s="451"/>
      <c r="HV64" s="451"/>
      <c r="HW64" s="451"/>
      <c r="HX64" s="451"/>
      <c r="HY64" s="451"/>
      <c r="HZ64" s="451"/>
      <c r="IA64" s="451"/>
      <c r="IB64" s="451"/>
      <c r="IC64" s="451"/>
      <c r="ID64" s="451"/>
      <c r="IE64" s="451"/>
      <c r="IF64" s="451"/>
      <c r="IG64" s="451"/>
      <c r="IH64" s="451"/>
      <c r="II64" s="451"/>
      <c r="IJ64" s="451"/>
      <c r="IK64" s="452">
        <v>25</v>
      </c>
      <c r="IL64" s="452">
        <v>27780000</v>
      </c>
      <c r="IM64" s="452">
        <v>24927500</v>
      </c>
    </row>
    <row r="65" spans="1:247" s="453" customFormat="1" ht="6.75">
      <c r="A65" s="450" t="s">
        <v>768</v>
      </c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51"/>
      <c r="CO65" s="451"/>
      <c r="CP65" s="451"/>
      <c r="CQ65" s="451"/>
      <c r="CR65" s="451"/>
      <c r="CS65" s="451"/>
      <c r="CT65" s="451"/>
      <c r="CU65" s="451"/>
      <c r="CV65" s="451"/>
      <c r="CW65" s="451">
        <v>5</v>
      </c>
      <c r="CX65" s="451">
        <v>10380000</v>
      </c>
      <c r="CY65" s="451">
        <v>10080000</v>
      </c>
      <c r="CZ65" s="451"/>
      <c r="DA65" s="451"/>
      <c r="DB65" s="451"/>
      <c r="DC65" s="451"/>
      <c r="DD65" s="451"/>
      <c r="DE65" s="451"/>
      <c r="DF65" s="451"/>
      <c r="DG65" s="451"/>
      <c r="DH65" s="451"/>
      <c r="DI65" s="451"/>
      <c r="DJ65" s="451"/>
      <c r="DK65" s="451"/>
      <c r="DL65" s="451"/>
      <c r="DM65" s="451"/>
      <c r="DN65" s="451"/>
      <c r="DO65" s="451"/>
      <c r="DP65" s="451"/>
      <c r="DQ65" s="451"/>
      <c r="DR65" s="451"/>
      <c r="DS65" s="451"/>
      <c r="DT65" s="451"/>
      <c r="DU65" s="451"/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451"/>
      <c r="FC65" s="451"/>
      <c r="FD65" s="451"/>
      <c r="FE65" s="451"/>
      <c r="FF65" s="451"/>
      <c r="FG65" s="451"/>
      <c r="FH65" s="451"/>
      <c r="FI65" s="451"/>
      <c r="FJ65" s="451"/>
      <c r="FK65" s="451"/>
      <c r="FL65" s="451"/>
      <c r="FM65" s="451"/>
      <c r="FN65" s="451"/>
      <c r="FO65" s="451"/>
      <c r="FP65" s="451"/>
      <c r="FQ65" s="451"/>
      <c r="FR65" s="451"/>
      <c r="FS65" s="451"/>
      <c r="FT65" s="451"/>
      <c r="FU65" s="451"/>
      <c r="FV65" s="451"/>
      <c r="FW65" s="451"/>
      <c r="FX65" s="451"/>
      <c r="FY65" s="451"/>
      <c r="FZ65" s="451"/>
      <c r="GA65" s="451"/>
      <c r="GB65" s="451"/>
      <c r="GC65" s="451"/>
      <c r="GD65" s="451"/>
      <c r="GE65" s="451"/>
      <c r="GF65" s="451"/>
      <c r="GG65" s="451"/>
      <c r="GH65" s="451"/>
      <c r="GI65" s="451"/>
      <c r="GJ65" s="451"/>
      <c r="GK65" s="451"/>
      <c r="GL65" s="451"/>
      <c r="GM65" s="451"/>
      <c r="GN65" s="451"/>
      <c r="GO65" s="451"/>
      <c r="GP65" s="451"/>
      <c r="GQ65" s="451"/>
      <c r="GR65" s="451"/>
      <c r="GS65" s="451"/>
      <c r="GT65" s="451"/>
      <c r="GU65" s="451"/>
      <c r="GV65" s="451"/>
      <c r="GW65" s="451"/>
      <c r="GX65" s="451"/>
      <c r="GY65" s="451"/>
      <c r="GZ65" s="451"/>
      <c r="HA65" s="451"/>
      <c r="HB65" s="451"/>
      <c r="HC65" s="451"/>
      <c r="HD65" s="451"/>
      <c r="HE65" s="451"/>
      <c r="HF65" s="451"/>
      <c r="HG65" s="451"/>
      <c r="HH65" s="451"/>
      <c r="HI65" s="451"/>
      <c r="HJ65" s="451"/>
      <c r="HK65" s="451"/>
      <c r="HL65" s="451"/>
      <c r="HM65" s="451"/>
      <c r="HN65" s="451"/>
      <c r="HO65" s="451"/>
      <c r="HP65" s="451"/>
      <c r="HQ65" s="451"/>
      <c r="HR65" s="451"/>
      <c r="HS65" s="451"/>
      <c r="HT65" s="451"/>
      <c r="HU65" s="451"/>
      <c r="HV65" s="451"/>
      <c r="HW65" s="451"/>
      <c r="HX65" s="451"/>
      <c r="HY65" s="451"/>
      <c r="HZ65" s="451"/>
      <c r="IA65" s="451"/>
      <c r="IB65" s="451"/>
      <c r="IC65" s="451"/>
      <c r="ID65" s="451"/>
      <c r="IE65" s="451"/>
      <c r="IF65" s="451"/>
      <c r="IG65" s="451"/>
      <c r="IH65" s="451"/>
      <c r="II65" s="451"/>
      <c r="IJ65" s="451"/>
      <c r="IK65" s="452">
        <v>5</v>
      </c>
      <c r="IL65" s="452">
        <v>10380000</v>
      </c>
      <c r="IM65" s="452">
        <v>10080000</v>
      </c>
    </row>
    <row r="66" spans="1:247" s="453" customFormat="1" ht="6.75">
      <c r="A66" s="450" t="s">
        <v>539</v>
      </c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>
        <v>1</v>
      </c>
      <c r="U66" s="451">
        <v>500000</v>
      </c>
      <c r="V66" s="451">
        <v>225000</v>
      </c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>
        <v>1</v>
      </c>
      <c r="CU66" s="451">
        <v>300000</v>
      </c>
      <c r="CV66" s="451">
        <v>300000</v>
      </c>
      <c r="CW66" s="451">
        <v>29</v>
      </c>
      <c r="CX66" s="451">
        <v>8300000</v>
      </c>
      <c r="CY66" s="451">
        <v>5737100</v>
      </c>
      <c r="CZ66" s="451"/>
      <c r="DA66" s="451"/>
      <c r="DB66" s="451"/>
      <c r="DC66" s="451"/>
      <c r="DD66" s="451"/>
      <c r="DE66" s="451"/>
      <c r="DF66" s="451"/>
      <c r="DG66" s="451"/>
      <c r="DH66" s="451"/>
      <c r="DI66" s="451"/>
      <c r="DJ66" s="451"/>
      <c r="DK66" s="451"/>
      <c r="DL66" s="451"/>
      <c r="DM66" s="451"/>
      <c r="DN66" s="451"/>
      <c r="DO66" s="451"/>
      <c r="DP66" s="451"/>
      <c r="DQ66" s="451"/>
      <c r="DR66" s="451"/>
      <c r="DS66" s="451"/>
      <c r="DT66" s="451"/>
      <c r="DU66" s="451">
        <v>1</v>
      </c>
      <c r="DV66" s="451">
        <v>5000000</v>
      </c>
      <c r="DW66" s="451">
        <v>500000</v>
      </c>
      <c r="DX66" s="451"/>
      <c r="DY66" s="451"/>
      <c r="DZ66" s="451"/>
      <c r="EA66" s="451"/>
      <c r="EB66" s="451"/>
      <c r="EC66" s="451"/>
      <c r="ED66" s="451"/>
      <c r="EE66" s="451"/>
      <c r="EF66" s="451"/>
      <c r="EG66" s="451"/>
      <c r="EH66" s="451"/>
      <c r="EI66" s="451"/>
      <c r="EJ66" s="451"/>
      <c r="EK66" s="451"/>
      <c r="EL66" s="451"/>
      <c r="EM66" s="451"/>
      <c r="EN66" s="451"/>
      <c r="EO66" s="451"/>
      <c r="EP66" s="451"/>
      <c r="EQ66" s="451"/>
      <c r="ER66" s="451"/>
      <c r="ES66" s="451"/>
      <c r="ET66" s="451"/>
      <c r="EU66" s="451"/>
      <c r="EV66" s="451"/>
      <c r="EW66" s="451"/>
      <c r="EX66" s="451"/>
      <c r="EY66" s="451"/>
      <c r="EZ66" s="451"/>
      <c r="FA66" s="451"/>
      <c r="FB66" s="451"/>
      <c r="FC66" s="451"/>
      <c r="FD66" s="451"/>
      <c r="FE66" s="451"/>
      <c r="FF66" s="451"/>
      <c r="FG66" s="451"/>
      <c r="FH66" s="451"/>
      <c r="FI66" s="451"/>
      <c r="FJ66" s="451"/>
      <c r="FK66" s="451"/>
      <c r="FL66" s="451"/>
      <c r="FM66" s="451"/>
      <c r="FN66" s="451"/>
      <c r="FO66" s="451"/>
      <c r="FP66" s="451"/>
      <c r="FQ66" s="451"/>
      <c r="FR66" s="451"/>
      <c r="FS66" s="451"/>
      <c r="FT66" s="451"/>
      <c r="FU66" s="451"/>
      <c r="FV66" s="451"/>
      <c r="FW66" s="451"/>
      <c r="FX66" s="451"/>
      <c r="FY66" s="451"/>
      <c r="FZ66" s="451"/>
      <c r="GA66" s="451"/>
      <c r="GB66" s="451"/>
      <c r="GC66" s="451"/>
      <c r="GD66" s="451"/>
      <c r="GE66" s="451"/>
      <c r="GF66" s="451"/>
      <c r="GG66" s="451"/>
      <c r="GH66" s="451"/>
      <c r="GI66" s="451"/>
      <c r="GJ66" s="451"/>
      <c r="GK66" s="451"/>
      <c r="GL66" s="451"/>
      <c r="GM66" s="451"/>
      <c r="GN66" s="451"/>
      <c r="GO66" s="451"/>
      <c r="GP66" s="451"/>
      <c r="GQ66" s="451"/>
      <c r="GR66" s="451"/>
      <c r="GS66" s="451"/>
      <c r="GT66" s="451"/>
      <c r="GU66" s="451"/>
      <c r="GV66" s="451"/>
      <c r="GW66" s="451"/>
      <c r="GX66" s="451"/>
      <c r="GY66" s="451"/>
      <c r="GZ66" s="451"/>
      <c r="HA66" s="451"/>
      <c r="HB66" s="451"/>
      <c r="HC66" s="451"/>
      <c r="HD66" s="451"/>
      <c r="HE66" s="451"/>
      <c r="HF66" s="451"/>
      <c r="HG66" s="451"/>
      <c r="HH66" s="451"/>
      <c r="HI66" s="451"/>
      <c r="HJ66" s="451"/>
      <c r="HK66" s="451"/>
      <c r="HL66" s="451"/>
      <c r="HM66" s="451"/>
      <c r="HN66" s="451"/>
      <c r="HO66" s="451"/>
      <c r="HP66" s="451"/>
      <c r="HQ66" s="451"/>
      <c r="HR66" s="451"/>
      <c r="HS66" s="451"/>
      <c r="HT66" s="451"/>
      <c r="HU66" s="451"/>
      <c r="HV66" s="451"/>
      <c r="HW66" s="451"/>
      <c r="HX66" s="451"/>
      <c r="HY66" s="451"/>
      <c r="HZ66" s="451"/>
      <c r="IA66" s="451"/>
      <c r="IB66" s="451"/>
      <c r="IC66" s="451"/>
      <c r="ID66" s="451"/>
      <c r="IE66" s="451"/>
      <c r="IF66" s="451"/>
      <c r="IG66" s="451"/>
      <c r="IH66" s="451"/>
      <c r="II66" s="451"/>
      <c r="IJ66" s="451"/>
      <c r="IK66" s="452">
        <v>32</v>
      </c>
      <c r="IL66" s="452">
        <v>14100000</v>
      </c>
      <c r="IM66" s="452">
        <v>6762100</v>
      </c>
    </row>
    <row r="67" spans="1:247" s="453" customFormat="1" ht="6.75">
      <c r="A67" s="450" t="s">
        <v>540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>
        <v>1</v>
      </c>
      <c r="R67" s="451">
        <v>50000</v>
      </c>
      <c r="S67" s="451">
        <v>25000</v>
      </c>
      <c r="T67" s="451">
        <v>11</v>
      </c>
      <c r="U67" s="451">
        <v>3710000</v>
      </c>
      <c r="V67" s="451">
        <v>2596500</v>
      </c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51"/>
      <c r="CA67" s="451"/>
      <c r="CB67" s="451"/>
      <c r="CC67" s="451"/>
      <c r="CD67" s="451"/>
      <c r="CE67" s="451"/>
      <c r="CF67" s="451"/>
      <c r="CG67" s="451"/>
      <c r="CH67" s="451"/>
      <c r="CI67" s="451"/>
      <c r="CJ67" s="451"/>
      <c r="CK67" s="451"/>
      <c r="CL67" s="451"/>
      <c r="CM67" s="451"/>
      <c r="CN67" s="451"/>
      <c r="CO67" s="451"/>
      <c r="CP67" s="451"/>
      <c r="CQ67" s="451"/>
      <c r="CR67" s="451"/>
      <c r="CS67" s="451"/>
      <c r="CT67" s="451"/>
      <c r="CU67" s="451"/>
      <c r="CV67" s="451"/>
      <c r="CW67" s="451">
        <v>24</v>
      </c>
      <c r="CX67" s="451">
        <v>4520000</v>
      </c>
      <c r="CY67" s="451">
        <v>3790000</v>
      </c>
      <c r="CZ67" s="451"/>
      <c r="DA67" s="451"/>
      <c r="DB67" s="451"/>
      <c r="DC67" s="451"/>
      <c r="DD67" s="451"/>
      <c r="DE67" s="451"/>
      <c r="DF67" s="451"/>
      <c r="DG67" s="451"/>
      <c r="DH67" s="451"/>
      <c r="DI67" s="451"/>
      <c r="DJ67" s="451"/>
      <c r="DK67" s="451"/>
      <c r="DL67" s="451"/>
      <c r="DM67" s="451"/>
      <c r="DN67" s="451"/>
      <c r="DO67" s="451"/>
      <c r="DP67" s="451"/>
      <c r="DQ67" s="451"/>
      <c r="DR67" s="451"/>
      <c r="DS67" s="451"/>
      <c r="DT67" s="451"/>
      <c r="DU67" s="451"/>
      <c r="DV67" s="451"/>
      <c r="DW67" s="451"/>
      <c r="DX67" s="451"/>
      <c r="DY67" s="451"/>
      <c r="DZ67" s="451"/>
      <c r="EA67" s="451"/>
      <c r="EB67" s="451"/>
      <c r="EC67" s="451"/>
      <c r="ED67" s="451"/>
      <c r="EE67" s="451"/>
      <c r="EF67" s="451"/>
      <c r="EG67" s="451"/>
      <c r="EH67" s="451"/>
      <c r="EI67" s="451"/>
      <c r="EJ67" s="451"/>
      <c r="EK67" s="451"/>
      <c r="EL67" s="451"/>
      <c r="EM67" s="451"/>
      <c r="EN67" s="451"/>
      <c r="EO67" s="451"/>
      <c r="EP67" s="451"/>
      <c r="EQ67" s="451"/>
      <c r="ER67" s="451"/>
      <c r="ES67" s="451"/>
      <c r="ET67" s="451"/>
      <c r="EU67" s="451"/>
      <c r="EV67" s="451"/>
      <c r="EW67" s="451"/>
      <c r="EX67" s="451"/>
      <c r="EY67" s="451"/>
      <c r="EZ67" s="451"/>
      <c r="FA67" s="451"/>
      <c r="FB67" s="451"/>
      <c r="FC67" s="451"/>
      <c r="FD67" s="451"/>
      <c r="FE67" s="451"/>
      <c r="FF67" s="451"/>
      <c r="FG67" s="451"/>
      <c r="FH67" s="451"/>
      <c r="FI67" s="451"/>
      <c r="FJ67" s="451"/>
      <c r="FK67" s="451"/>
      <c r="FL67" s="451"/>
      <c r="FM67" s="451"/>
      <c r="FN67" s="451"/>
      <c r="FO67" s="451"/>
      <c r="FP67" s="451"/>
      <c r="FQ67" s="451"/>
      <c r="FR67" s="451"/>
      <c r="FS67" s="451"/>
      <c r="FT67" s="451"/>
      <c r="FU67" s="451"/>
      <c r="FV67" s="451"/>
      <c r="FW67" s="451"/>
      <c r="FX67" s="451"/>
      <c r="FY67" s="451"/>
      <c r="FZ67" s="451"/>
      <c r="GA67" s="451"/>
      <c r="GB67" s="451"/>
      <c r="GC67" s="451"/>
      <c r="GD67" s="451"/>
      <c r="GE67" s="451"/>
      <c r="GF67" s="451"/>
      <c r="GG67" s="451"/>
      <c r="GH67" s="451"/>
      <c r="GI67" s="451"/>
      <c r="GJ67" s="451"/>
      <c r="GK67" s="451"/>
      <c r="GL67" s="451"/>
      <c r="GM67" s="451"/>
      <c r="GN67" s="451"/>
      <c r="GO67" s="451"/>
      <c r="GP67" s="451"/>
      <c r="GQ67" s="451"/>
      <c r="GR67" s="451"/>
      <c r="GS67" s="451"/>
      <c r="GT67" s="451"/>
      <c r="GU67" s="451"/>
      <c r="GV67" s="451"/>
      <c r="GW67" s="451"/>
      <c r="GX67" s="451"/>
      <c r="GY67" s="451"/>
      <c r="GZ67" s="451"/>
      <c r="HA67" s="451"/>
      <c r="HB67" s="451"/>
      <c r="HC67" s="451"/>
      <c r="HD67" s="451"/>
      <c r="HE67" s="451"/>
      <c r="HF67" s="451"/>
      <c r="HG67" s="451"/>
      <c r="HH67" s="451"/>
      <c r="HI67" s="451"/>
      <c r="HJ67" s="451"/>
      <c r="HK67" s="451"/>
      <c r="HL67" s="451"/>
      <c r="HM67" s="451"/>
      <c r="HN67" s="451"/>
      <c r="HO67" s="451"/>
      <c r="HP67" s="451"/>
      <c r="HQ67" s="451"/>
      <c r="HR67" s="451"/>
      <c r="HS67" s="451"/>
      <c r="HT67" s="451"/>
      <c r="HU67" s="451"/>
      <c r="HV67" s="451"/>
      <c r="HW67" s="451"/>
      <c r="HX67" s="451"/>
      <c r="HY67" s="451"/>
      <c r="HZ67" s="451"/>
      <c r="IA67" s="451"/>
      <c r="IB67" s="451"/>
      <c r="IC67" s="451"/>
      <c r="ID67" s="451"/>
      <c r="IE67" s="451"/>
      <c r="IF67" s="451"/>
      <c r="IG67" s="451"/>
      <c r="IH67" s="451"/>
      <c r="II67" s="451"/>
      <c r="IJ67" s="451"/>
      <c r="IK67" s="452">
        <v>36</v>
      </c>
      <c r="IL67" s="452">
        <v>8280000</v>
      </c>
      <c r="IM67" s="452">
        <v>6411500</v>
      </c>
    </row>
    <row r="68" spans="1:247" s="453" customFormat="1" ht="6.75">
      <c r="A68" s="450" t="s">
        <v>740</v>
      </c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1"/>
      <c r="AX68" s="451"/>
      <c r="AY68" s="451"/>
      <c r="AZ68" s="451"/>
      <c r="BA68" s="451"/>
      <c r="BB68" s="451"/>
      <c r="BC68" s="451"/>
      <c r="BD68" s="451"/>
      <c r="BE68" s="451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1"/>
      <c r="CK68" s="451"/>
      <c r="CL68" s="451"/>
      <c r="CM68" s="451"/>
      <c r="CN68" s="451"/>
      <c r="CO68" s="451"/>
      <c r="CP68" s="451"/>
      <c r="CQ68" s="451"/>
      <c r="CR68" s="451"/>
      <c r="CS68" s="451"/>
      <c r="CT68" s="451"/>
      <c r="CU68" s="451"/>
      <c r="CV68" s="451"/>
      <c r="CW68" s="451">
        <v>4</v>
      </c>
      <c r="CX68" s="451">
        <v>900000</v>
      </c>
      <c r="CY68" s="451">
        <v>700000</v>
      </c>
      <c r="CZ68" s="451"/>
      <c r="DA68" s="451"/>
      <c r="DB68" s="451"/>
      <c r="DC68" s="451"/>
      <c r="DD68" s="451"/>
      <c r="DE68" s="451"/>
      <c r="DF68" s="451"/>
      <c r="DG68" s="451"/>
      <c r="DH68" s="451"/>
      <c r="DI68" s="451"/>
      <c r="DJ68" s="451"/>
      <c r="DK68" s="451"/>
      <c r="DL68" s="451"/>
      <c r="DM68" s="451"/>
      <c r="DN68" s="451"/>
      <c r="DO68" s="451"/>
      <c r="DP68" s="451"/>
      <c r="DQ68" s="451"/>
      <c r="DR68" s="451"/>
      <c r="DS68" s="451"/>
      <c r="DT68" s="451"/>
      <c r="DU68" s="451"/>
      <c r="DV68" s="451"/>
      <c r="DW68" s="451"/>
      <c r="DX68" s="451"/>
      <c r="DY68" s="451"/>
      <c r="DZ68" s="451"/>
      <c r="EA68" s="451"/>
      <c r="EB68" s="451"/>
      <c r="EC68" s="451"/>
      <c r="ED68" s="451"/>
      <c r="EE68" s="451"/>
      <c r="EF68" s="451"/>
      <c r="EG68" s="451"/>
      <c r="EH68" s="451"/>
      <c r="EI68" s="451"/>
      <c r="EJ68" s="451"/>
      <c r="EK68" s="451"/>
      <c r="EL68" s="451"/>
      <c r="EM68" s="451"/>
      <c r="EN68" s="451"/>
      <c r="EO68" s="451"/>
      <c r="EP68" s="451"/>
      <c r="EQ68" s="451"/>
      <c r="ER68" s="451"/>
      <c r="ES68" s="451"/>
      <c r="ET68" s="451"/>
      <c r="EU68" s="451"/>
      <c r="EV68" s="451"/>
      <c r="EW68" s="451"/>
      <c r="EX68" s="451"/>
      <c r="EY68" s="451"/>
      <c r="EZ68" s="451"/>
      <c r="FA68" s="451"/>
      <c r="FB68" s="451"/>
      <c r="FC68" s="451"/>
      <c r="FD68" s="451"/>
      <c r="FE68" s="451"/>
      <c r="FF68" s="451"/>
      <c r="FG68" s="451"/>
      <c r="FH68" s="451"/>
      <c r="FI68" s="451"/>
      <c r="FJ68" s="451"/>
      <c r="FK68" s="451"/>
      <c r="FL68" s="451"/>
      <c r="FM68" s="451"/>
      <c r="FN68" s="451"/>
      <c r="FO68" s="451"/>
      <c r="FP68" s="451"/>
      <c r="FQ68" s="451"/>
      <c r="FR68" s="451"/>
      <c r="FS68" s="451"/>
      <c r="FT68" s="451"/>
      <c r="FU68" s="451"/>
      <c r="FV68" s="451"/>
      <c r="FW68" s="451"/>
      <c r="FX68" s="451"/>
      <c r="FY68" s="451"/>
      <c r="FZ68" s="451"/>
      <c r="GA68" s="451"/>
      <c r="GB68" s="451"/>
      <c r="GC68" s="451"/>
      <c r="GD68" s="451"/>
      <c r="GE68" s="451"/>
      <c r="GF68" s="451"/>
      <c r="GG68" s="451"/>
      <c r="GH68" s="451"/>
      <c r="GI68" s="451"/>
      <c r="GJ68" s="451"/>
      <c r="GK68" s="451"/>
      <c r="GL68" s="451"/>
      <c r="GM68" s="451"/>
      <c r="GN68" s="451"/>
      <c r="GO68" s="451"/>
      <c r="GP68" s="451"/>
      <c r="GQ68" s="451"/>
      <c r="GR68" s="451"/>
      <c r="GS68" s="451"/>
      <c r="GT68" s="451"/>
      <c r="GU68" s="451"/>
      <c r="GV68" s="451"/>
      <c r="GW68" s="451"/>
      <c r="GX68" s="451"/>
      <c r="GY68" s="451"/>
      <c r="GZ68" s="451"/>
      <c r="HA68" s="451"/>
      <c r="HB68" s="451"/>
      <c r="HC68" s="451"/>
      <c r="HD68" s="451"/>
      <c r="HE68" s="451"/>
      <c r="HF68" s="451"/>
      <c r="HG68" s="451"/>
      <c r="HH68" s="451"/>
      <c r="HI68" s="451"/>
      <c r="HJ68" s="451"/>
      <c r="HK68" s="451"/>
      <c r="HL68" s="451"/>
      <c r="HM68" s="451"/>
      <c r="HN68" s="451"/>
      <c r="HO68" s="451"/>
      <c r="HP68" s="451"/>
      <c r="HQ68" s="451"/>
      <c r="HR68" s="451"/>
      <c r="HS68" s="451"/>
      <c r="HT68" s="451"/>
      <c r="HU68" s="451"/>
      <c r="HV68" s="451"/>
      <c r="HW68" s="451"/>
      <c r="HX68" s="451"/>
      <c r="HY68" s="451"/>
      <c r="HZ68" s="451"/>
      <c r="IA68" s="451"/>
      <c r="IB68" s="451"/>
      <c r="IC68" s="451"/>
      <c r="ID68" s="451"/>
      <c r="IE68" s="451"/>
      <c r="IF68" s="451"/>
      <c r="IG68" s="451"/>
      <c r="IH68" s="451"/>
      <c r="II68" s="451"/>
      <c r="IJ68" s="451"/>
      <c r="IK68" s="452">
        <v>4</v>
      </c>
      <c r="IL68" s="452">
        <v>900000</v>
      </c>
      <c r="IM68" s="452">
        <v>700000</v>
      </c>
    </row>
    <row r="69" spans="1:247" s="453" customFormat="1" ht="6.75">
      <c r="A69" s="450" t="s">
        <v>741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1"/>
      <c r="BI69" s="451"/>
      <c r="BJ69" s="451"/>
      <c r="BK69" s="451"/>
      <c r="BL69" s="451"/>
      <c r="BM69" s="451"/>
      <c r="BN69" s="451"/>
      <c r="BO69" s="451"/>
      <c r="BP69" s="451"/>
      <c r="BQ69" s="451"/>
      <c r="BR69" s="451"/>
      <c r="BS69" s="451"/>
      <c r="BT69" s="451"/>
      <c r="BU69" s="451"/>
      <c r="BV69" s="451"/>
      <c r="BW69" s="451"/>
      <c r="BX69" s="451"/>
      <c r="BY69" s="451"/>
      <c r="BZ69" s="451"/>
      <c r="CA69" s="451"/>
      <c r="CB69" s="451"/>
      <c r="CC69" s="451"/>
      <c r="CD69" s="451"/>
      <c r="CE69" s="451"/>
      <c r="CF69" s="451"/>
      <c r="CG69" s="451"/>
      <c r="CH69" s="451"/>
      <c r="CI69" s="451"/>
      <c r="CJ69" s="451"/>
      <c r="CK69" s="451"/>
      <c r="CL69" s="451"/>
      <c r="CM69" s="451"/>
      <c r="CN69" s="451"/>
      <c r="CO69" s="451"/>
      <c r="CP69" s="451"/>
      <c r="CQ69" s="451"/>
      <c r="CR69" s="451"/>
      <c r="CS69" s="451"/>
      <c r="CT69" s="451"/>
      <c r="CU69" s="451"/>
      <c r="CV69" s="451"/>
      <c r="CW69" s="451">
        <v>3</v>
      </c>
      <c r="CX69" s="451">
        <v>400000</v>
      </c>
      <c r="CY69" s="451">
        <v>225000</v>
      </c>
      <c r="CZ69" s="451"/>
      <c r="DA69" s="451"/>
      <c r="DB69" s="451"/>
      <c r="DC69" s="451"/>
      <c r="DD69" s="451"/>
      <c r="DE69" s="451"/>
      <c r="DF69" s="451"/>
      <c r="DG69" s="451"/>
      <c r="DH69" s="451"/>
      <c r="DI69" s="451"/>
      <c r="DJ69" s="451"/>
      <c r="DK69" s="451"/>
      <c r="DL69" s="451"/>
      <c r="DM69" s="451"/>
      <c r="DN69" s="451"/>
      <c r="DO69" s="451"/>
      <c r="DP69" s="451"/>
      <c r="DQ69" s="451"/>
      <c r="DR69" s="451"/>
      <c r="DS69" s="451"/>
      <c r="DT69" s="451"/>
      <c r="DU69" s="451"/>
      <c r="DV69" s="451"/>
      <c r="DW69" s="451"/>
      <c r="DX69" s="451"/>
      <c r="DY69" s="451"/>
      <c r="DZ69" s="451"/>
      <c r="EA69" s="451"/>
      <c r="EB69" s="451"/>
      <c r="EC69" s="451"/>
      <c r="ED69" s="451"/>
      <c r="EE69" s="451"/>
      <c r="EF69" s="451"/>
      <c r="EG69" s="451"/>
      <c r="EH69" s="451"/>
      <c r="EI69" s="451"/>
      <c r="EJ69" s="451"/>
      <c r="EK69" s="451"/>
      <c r="EL69" s="451"/>
      <c r="EM69" s="451"/>
      <c r="EN69" s="451"/>
      <c r="EO69" s="451"/>
      <c r="EP69" s="451"/>
      <c r="EQ69" s="451"/>
      <c r="ER69" s="451"/>
      <c r="ES69" s="451"/>
      <c r="ET69" s="451"/>
      <c r="EU69" s="451"/>
      <c r="EV69" s="451"/>
      <c r="EW69" s="451"/>
      <c r="EX69" s="451"/>
      <c r="EY69" s="451"/>
      <c r="EZ69" s="451"/>
      <c r="FA69" s="451"/>
      <c r="FB69" s="451"/>
      <c r="FC69" s="451"/>
      <c r="FD69" s="451"/>
      <c r="FE69" s="451"/>
      <c r="FF69" s="451"/>
      <c r="FG69" s="451"/>
      <c r="FH69" s="451"/>
      <c r="FI69" s="451"/>
      <c r="FJ69" s="451"/>
      <c r="FK69" s="451"/>
      <c r="FL69" s="451"/>
      <c r="FM69" s="451"/>
      <c r="FN69" s="451"/>
      <c r="FO69" s="451"/>
      <c r="FP69" s="451"/>
      <c r="FQ69" s="451"/>
      <c r="FR69" s="451"/>
      <c r="FS69" s="451"/>
      <c r="FT69" s="451"/>
      <c r="FU69" s="451"/>
      <c r="FV69" s="451"/>
      <c r="FW69" s="451"/>
      <c r="FX69" s="451"/>
      <c r="FY69" s="451"/>
      <c r="FZ69" s="451"/>
      <c r="GA69" s="451"/>
      <c r="GB69" s="451"/>
      <c r="GC69" s="451"/>
      <c r="GD69" s="451"/>
      <c r="GE69" s="451"/>
      <c r="GF69" s="451"/>
      <c r="GG69" s="451"/>
      <c r="GH69" s="451"/>
      <c r="GI69" s="451"/>
      <c r="GJ69" s="451"/>
      <c r="GK69" s="451"/>
      <c r="GL69" s="451"/>
      <c r="GM69" s="451"/>
      <c r="GN69" s="451"/>
      <c r="GO69" s="451"/>
      <c r="GP69" s="451"/>
      <c r="GQ69" s="451"/>
      <c r="GR69" s="451"/>
      <c r="GS69" s="451"/>
      <c r="GT69" s="451"/>
      <c r="GU69" s="451"/>
      <c r="GV69" s="451"/>
      <c r="GW69" s="451"/>
      <c r="GX69" s="451"/>
      <c r="GY69" s="451"/>
      <c r="GZ69" s="451"/>
      <c r="HA69" s="451"/>
      <c r="HB69" s="451"/>
      <c r="HC69" s="451"/>
      <c r="HD69" s="451"/>
      <c r="HE69" s="451"/>
      <c r="HF69" s="451"/>
      <c r="HG69" s="451"/>
      <c r="HH69" s="451"/>
      <c r="HI69" s="451"/>
      <c r="HJ69" s="451"/>
      <c r="HK69" s="451"/>
      <c r="HL69" s="451"/>
      <c r="HM69" s="451"/>
      <c r="HN69" s="451"/>
      <c r="HO69" s="451"/>
      <c r="HP69" s="451"/>
      <c r="HQ69" s="451"/>
      <c r="HR69" s="451"/>
      <c r="HS69" s="451"/>
      <c r="HT69" s="451"/>
      <c r="HU69" s="451"/>
      <c r="HV69" s="451"/>
      <c r="HW69" s="451"/>
      <c r="HX69" s="451"/>
      <c r="HY69" s="451"/>
      <c r="HZ69" s="451"/>
      <c r="IA69" s="451"/>
      <c r="IB69" s="451"/>
      <c r="IC69" s="451"/>
      <c r="ID69" s="451"/>
      <c r="IE69" s="451"/>
      <c r="IF69" s="451"/>
      <c r="IG69" s="451"/>
      <c r="IH69" s="451"/>
      <c r="II69" s="451"/>
      <c r="IJ69" s="451"/>
      <c r="IK69" s="452">
        <v>3</v>
      </c>
      <c r="IL69" s="452">
        <v>400000</v>
      </c>
      <c r="IM69" s="452">
        <v>225000</v>
      </c>
    </row>
    <row r="70" spans="1:247" s="453" customFormat="1" ht="6.75">
      <c r="A70" s="450" t="s">
        <v>683</v>
      </c>
      <c r="B70" s="451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1"/>
      <c r="CS70" s="451"/>
      <c r="CT70" s="451"/>
      <c r="CU70" s="451"/>
      <c r="CV70" s="451"/>
      <c r="CW70" s="451">
        <v>4</v>
      </c>
      <c r="CX70" s="451">
        <v>535000</v>
      </c>
      <c r="CY70" s="451">
        <v>270750</v>
      </c>
      <c r="CZ70" s="451"/>
      <c r="DA70" s="451"/>
      <c r="DB70" s="451"/>
      <c r="DC70" s="451"/>
      <c r="DD70" s="451"/>
      <c r="DE70" s="451"/>
      <c r="DF70" s="451"/>
      <c r="DG70" s="451"/>
      <c r="DH70" s="451"/>
      <c r="DI70" s="451"/>
      <c r="DJ70" s="451"/>
      <c r="DK70" s="451"/>
      <c r="DL70" s="451"/>
      <c r="DM70" s="451"/>
      <c r="DN70" s="451"/>
      <c r="DO70" s="451"/>
      <c r="DP70" s="451"/>
      <c r="DQ70" s="451"/>
      <c r="DR70" s="451"/>
      <c r="DS70" s="451"/>
      <c r="DT70" s="451"/>
      <c r="DU70" s="451"/>
      <c r="DV70" s="451"/>
      <c r="DW70" s="451"/>
      <c r="DX70" s="451"/>
      <c r="DY70" s="451"/>
      <c r="DZ70" s="451"/>
      <c r="EA70" s="451"/>
      <c r="EB70" s="451"/>
      <c r="EC70" s="451"/>
      <c r="ED70" s="451"/>
      <c r="EE70" s="451"/>
      <c r="EF70" s="451"/>
      <c r="EG70" s="451"/>
      <c r="EH70" s="451"/>
      <c r="EI70" s="451"/>
      <c r="EJ70" s="451"/>
      <c r="EK70" s="451"/>
      <c r="EL70" s="451"/>
      <c r="EM70" s="451"/>
      <c r="EN70" s="451"/>
      <c r="EO70" s="451"/>
      <c r="EP70" s="451"/>
      <c r="EQ70" s="451"/>
      <c r="ER70" s="451"/>
      <c r="ES70" s="451"/>
      <c r="ET70" s="451"/>
      <c r="EU70" s="451"/>
      <c r="EV70" s="451"/>
      <c r="EW70" s="451"/>
      <c r="EX70" s="451"/>
      <c r="EY70" s="451"/>
      <c r="EZ70" s="451"/>
      <c r="FA70" s="451"/>
      <c r="FB70" s="451"/>
      <c r="FC70" s="451"/>
      <c r="FD70" s="451"/>
      <c r="FE70" s="451"/>
      <c r="FF70" s="451"/>
      <c r="FG70" s="451"/>
      <c r="FH70" s="451"/>
      <c r="FI70" s="451"/>
      <c r="FJ70" s="451"/>
      <c r="FK70" s="451"/>
      <c r="FL70" s="451"/>
      <c r="FM70" s="451"/>
      <c r="FN70" s="451"/>
      <c r="FO70" s="451"/>
      <c r="FP70" s="451"/>
      <c r="FQ70" s="451"/>
      <c r="FR70" s="451"/>
      <c r="FS70" s="451"/>
      <c r="FT70" s="451"/>
      <c r="FU70" s="451"/>
      <c r="FV70" s="451"/>
      <c r="FW70" s="451"/>
      <c r="FX70" s="451"/>
      <c r="FY70" s="451"/>
      <c r="FZ70" s="451"/>
      <c r="GA70" s="451"/>
      <c r="GB70" s="451"/>
      <c r="GC70" s="451"/>
      <c r="GD70" s="451"/>
      <c r="GE70" s="451"/>
      <c r="GF70" s="451"/>
      <c r="GG70" s="451"/>
      <c r="GH70" s="451"/>
      <c r="GI70" s="451"/>
      <c r="GJ70" s="451"/>
      <c r="GK70" s="451"/>
      <c r="GL70" s="451"/>
      <c r="GM70" s="451"/>
      <c r="GN70" s="451"/>
      <c r="GO70" s="451"/>
      <c r="GP70" s="451"/>
      <c r="GQ70" s="451"/>
      <c r="GR70" s="451"/>
      <c r="GS70" s="451"/>
      <c r="GT70" s="451"/>
      <c r="GU70" s="451"/>
      <c r="GV70" s="451"/>
      <c r="GW70" s="451"/>
      <c r="GX70" s="451"/>
      <c r="GY70" s="451"/>
      <c r="GZ70" s="451"/>
      <c r="HA70" s="451"/>
      <c r="HB70" s="451"/>
      <c r="HC70" s="451"/>
      <c r="HD70" s="451"/>
      <c r="HE70" s="451"/>
      <c r="HF70" s="451"/>
      <c r="HG70" s="451"/>
      <c r="HH70" s="451"/>
      <c r="HI70" s="451"/>
      <c r="HJ70" s="451"/>
      <c r="HK70" s="451"/>
      <c r="HL70" s="451"/>
      <c r="HM70" s="451"/>
      <c r="HN70" s="451"/>
      <c r="HO70" s="451"/>
      <c r="HP70" s="451"/>
      <c r="HQ70" s="451"/>
      <c r="HR70" s="451"/>
      <c r="HS70" s="451"/>
      <c r="HT70" s="451"/>
      <c r="HU70" s="451"/>
      <c r="HV70" s="451"/>
      <c r="HW70" s="451"/>
      <c r="HX70" s="451"/>
      <c r="HY70" s="451"/>
      <c r="HZ70" s="451"/>
      <c r="IA70" s="451"/>
      <c r="IB70" s="451"/>
      <c r="IC70" s="451"/>
      <c r="ID70" s="451"/>
      <c r="IE70" s="451"/>
      <c r="IF70" s="451"/>
      <c r="IG70" s="451"/>
      <c r="IH70" s="451"/>
      <c r="II70" s="451"/>
      <c r="IJ70" s="451"/>
      <c r="IK70" s="452">
        <v>4</v>
      </c>
      <c r="IL70" s="452">
        <v>535000</v>
      </c>
      <c r="IM70" s="452">
        <v>270750</v>
      </c>
    </row>
    <row r="71" spans="1:247" s="453" customFormat="1" ht="6.75">
      <c r="A71" s="450" t="s">
        <v>684</v>
      </c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1"/>
      <c r="AN71" s="451"/>
      <c r="AO71" s="451"/>
      <c r="AP71" s="451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>
        <v>2</v>
      </c>
      <c r="CX71" s="451">
        <v>1100000</v>
      </c>
      <c r="CY71" s="451">
        <v>1100000</v>
      </c>
      <c r="CZ71" s="451"/>
      <c r="DA71" s="451"/>
      <c r="DB71" s="451"/>
      <c r="DC71" s="451"/>
      <c r="DD71" s="451"/>
      <c r="DE71" s="451"/>
      <c r="DF71" s="451"/>
      <c r="DG71" s="451"/>
      <c r="DH71" s="451"/>
      <c r="DI71" s="451"/>
      <c r="DJ71" s="451"/>
      <c r="DK71" s="451"/>
      <c r="DL71" s="451"/>
      <c r="DM71" s="451"/>
      <c r="DN71" s="451"/>
      <c r="DO71" s="451"/>
      <c r="DP71" s="451"/>
      <c r="DQ71" s="451"/>
      <c r="DR71" s="451"/>
      <c r="DS71" s="451"/>
      <c r="DT71" s="451"/>
      <c r="DU71" s="451"/>
      <c r="DV71" s="451"/>
      <c r="DW71" s="451"/>
      <c r="DX71" s="451"/>
      <c r="DY71" s="451"/>
      <c r="DZ71" s="451"/>
      <c r="EA71" s="451"/>
      <c r="EB71" s="451"/>
      <c r="EC71" s="451"/>
      <c r="ED71" s="451"/>
      <c r="EE71" s="451"/>
      <c r="EF71" s="451"/>
      <c r="EG71" s="451"/>
      <c r="EH71" s="451"/>
      <c r="EI71" s="451"/>
      <c r="EJ71" s="451"/>
      <c r="EK71" s="451"/>
      <c r="EL71" s="451"/>
      <c r="EM71" s="451"/>
      <c r="EN71" s="451"/>
      <c r="EO71" s="451"/>
      <c r="EP71" s="451"/>
      <c r="EQ71" s="451"/>
      <c r="ER71" s="451"/>
      <c r="ES71" s="451"/>
      <c r="ET71" s="451"/>
      <c r="EU71" s="451"/>
      <c r="EV71" s="451"/>
      <c r="EW71" s="451"/>
      <c r="EX71" s="451"/>
      <c r="EY71" s="451"/>
      <c r="EZ71" s="451"/>
      <c r="FA71" s="451"/>
      <c r="FB71" s="451"/>
      <c r="FC71" s="451"/>
      <c r="FD71" s="451"/>
      <c r="FE71" s="451"/>
      <c r="FF71" s="451"/>
      <c r="FG71" s="451"/>
      <c r="FH71" s="451"/>
      <c r="FI71" s="451"/>
      <c r="FJ71" s="451"/>
      <c r="FK71" s="451"/>
      <c r="FL71" s="451"/>
      <c r="FM71" s="451"/>
      <c r="FN71" s="451"/>
      <c r="FO71" s="451"/>
      <c r="FP71" s="451"/>
      <c r="FQ71" s="451"/>
      <c r="FR71" s="451"/>
      <c r="FS71" s="451"/>
      <c r="FT71" s="451"/>
      <c r="FU71" s="451"/>
      <c r="FV71" s="451"/>
      <c r="FW71" s="451"/>
      <c r="FX71" s="451"/>
      <c r="FY71" s="451"/>
      <c r="FZ71" s="451"/>
      <c r="GA71" s="451"/>
      <c r="GB71" s="451"/>
      <c r="GC71" s="451"/>
      <c r="GD71" s="451"/>
      <c r="GE71" s="451"/>
      <c r="GF71" s="451"/>
      <c r="GG71" s="451"/>
      <c r="GH71" s="451"/>
      <c r="GI71" s="451"/>
      <c r="GJ71" s="451"/>
      <c r="GK71" s="451"/>
      <c r="GL71" s="451"/>
      <c r="GM71" s="451"/>
      <c r="GN71" s="451"/>
      <c r="GO71" s="451"/>
      <c r="GP71" s="451"/>
      <c r="GQ71" s="451"/>
      <c r="GR71" s="451"/>
      <c r="GS71" s="451"/>
      <c r="GT71" s="451"/>
      <c r="GU71" s="451"/>
      <c r="GV71" s="451"/>
      <c r="GW71" s="451"/>
      <c r="GX71" s="451"/>
      <c r="GY71" s="451"/>
      <c r="GZ71" s="451"/>
      <c r="HA71" s="451"/>
      <c r="HB71" s="451"/>
      <c r="HC71" s="451"/>
      <c r="HD71" s="451"/>
      <c r="HE71" s="451"/>
      <c r="HF71" s="451"/>
      <c r="HG71" s="451"/>
      <c r="HH71" s="451"/>
      <c r="HI71" s="451"/>
      <c r="HJ71" s="451"/>
      <c r="HK71" s="451"/>
      <c r="HL71" s="451"/>
      <c r="HM71" s="451"/>
      <c r="HN71" s="451"/>
      <c r="HO71" s="451"/>
      <c r="HP71" s="451"/>
      <c r="HQ71" s="451"/>
      <c r="HR71" s="451"/>
      <c r="HS71" s="451"/>
      <c r="HT71" s="451"/>
      <c r="HU71" s="451"/>
      <c r="HV71" s="451"/>
      <c r="HW71" s="451"/>
      <c r="HX71" s="451"/>
      <c r="HY71" s="451"/>
      <c r="HZ71" s="451"/>
      <c r="IA71" s="451"/>
      <c r="IB71" s="451"/>
      <c r="IC71" s="451"/>
      <c r="ID71" s="451"/>
      <c r="IE71" s="451"/>
      <c r="IF71" s="451"/>
      <c r="IG71" s="451"/>
      <c r="IH71" s="451"/>
      <c r="II71" s="451"/>
      <c r="IJ71" s="451"/>
      <c r="IK71" s="452">
        <v>2</v>
      </c>
      <c r="IL71" s="452">
        <v>1100000</v>
      </c>
      <c r="IM71" s="452">
        <v>1100000</v>
      </c>
    </row>
    <row r="72" spans="1:247" s="453" customFormat="1" ht="6.75">
      <c r="A72" s="450" t="s">
        <v>742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>
        <v>1</v>
      </c>
      <c r="R72" s="451">
        <v>232500</v>
      </c>
      <c r="S72" s="451">
        <v>216225</v>
      </c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  <c r="AP72" s="451"/>
      <c r="AQ72" s="451"/>
      <c r="AR72" s="451"/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>
        <v>2</v>
      </c>
      <c r="CX72" s="451">
        <v>5150000</v>
      </c>
      <c r="CY72" s="451">
        <v>4650000</v>
      </c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  <c r="EE72" s="451"/>
      <c r="EF72" s="451"/>
      <c r="EG72" s="451"/>
      <c r="EH72" s="451"/>
      <c r="EI72" s="451"/>
      <c r="EJ72" s="451"/>
      <c r="EK72" s="451"/>
      <c r="EL72" s="451"/>
      <c r="EM72" s="451"/>
      <c r="EN72" s="451"/>
      <c r="EO72" s="451"/>
      <c r="EP72" s="451"/>
      <c r="EQ72" s="451"/>
      <c r="ER72" s="451"/>
      <c r="ES72" s="451"/>
      <c r="ET72" s="451"/>
      <c r="EU72" s="451"/>
      <c r="EV72" s="451"/>
      <c r="EW72" s="451"/>
      <c r="EX72" s="451"/>
      <c r="EY72" s="451"/>
      <c r="EZ72" s="451"/>
      <c r="FA72" s="451"/>
      <c r="FB72" s="451"/>
      <c r="FC72" s="451"/>
      <c r="FD72" s="451"/>
      <c r="FE72" s="451"/>
      <c r="FF72" s="451"/>
      <c r="FG72" s="451"/>
      <c r="FH72" s="451"/>
      <c r="FI72" s="451"/>
      <c r="FJ72" s="451"/>
      <c r="FK72" s="451"/>
      <c r="FL72" s="451"/>
      <c r="FM72" s="451"/>
      <c r="FN72" s="451"/>
      <c r="FO72" s="451"/>
      <c r="FP72" s="451"/>
      <c r="FQ72" s="451"/>
      <c r="FR72" s="451"/>
      <c r="FS72" s="451"/>
      <c r="FT72" s="451"/>
      <c r="FU72" s="451"/>
      <c r="FV72" s="451"/>
      <c r="FW72" s="451"/>
      <c r="FX72" s="451"/>
      <c r="FY72" s="451"/>
      <c r="FZ72" s="451"/>
      <c r="GA72" s="451"/>
      <c r="GB72" s="451"/>
      <c r="GC72" s="451"/>
      <c r="GD72" s="451"/>
      <c r="GE72" s="451"/>
      <c r="GF72" s="451"/>
      <c r="GG72" s="451"/>
      <c r="GH72" s="451"/>
      <c r="GI72" s="451"/>
      <c r="GJ72" s="451"/>
      <c r="GK72" s="451"/>
      <c r="GL72" s="451"/>
      <c r="GM72" s="451"/>
      <c r="GN72" s="451"/>
      <c r="GO72" s="451"/>
      <c r="GP72" s="451"/>
      <c r="GQ72" s="451"/>
      <c r="GR72" s="451"/>
      <c r="GS72" s="451"/>
      <c r="GT72" s="451"/>
      <c r="GU72" s="451"/>
      <c r="GV72" s="451"/>
      <c r="GW72" s="451"/>
      <c r="GX72" s="451"/>
      <c r="GY72" s="451"/>
      <c r="GZ72" s="451"/>
      <c r="HA72" s="451"/>
      <c r="HB72" s="451"/>
      <c r="HC72" s="451"/>
      <c r="HD72" s="451"/>
      <c r="HE72" s="451"/>
      <c r="HF72" s="451"/>
      <c r="HG72" s="451"/>
      <c r="HH72" s="451"/>
      <c r="HI72" s="451"/>
      <c r="HJ72" s="451"/>
      <c r="HK72" s="451"/>
      <c r="HL72" s="451"/>
      <c r="HM72" s="451"/>
      <c r="HN72" s="451"/>
      <c r="HO72" s="451"/>
      <c r="HP72" s="451"/>
      <c r="HQ72" s="451"/>
      <c r="HR72" s="451"/>
      <c r="HS72" s="451"/>
      <c r="HT72" s="451"/>
      <c r="HU72" s="451"/>
      <c r="HV72" s="451"/>
      <c r="HW72" s="451"/>
      <c r="HX72" s="451"/>
      <c r="HY72" s="451"/>
      <c r="HZ72" s="451"/>
      <c r="IA72" s="451"/>
      <c r="IB72" s="451"/>
      <c r="IC72" s="451"/>
      <c r="ID72" s="451"/>
      <c r="IE72" s="451"/>
      <c r="IF72" s="451"/>
      <c r="IG72" s="451"/>
      <c r="IH72" s="451"/>
      <c r="II72" s="451"/>
      <c r="IJ72" s="451"/>
      <c r="IK72" s="452">
        <v>3</v>
      </c>
      <c r="IL72" s="452">
        <v>5382500</v>
      </c>
      <c r="IM72" s="452">
        <v>4866225</v>
      </c>
    </row>
    <row r="73" spans="1:247" s="453" customFormat="1" ht="6.75">
      <c r="A73" s="450" t="s">
        <v>541</v>
      </c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>
        <v>4</v>
      </c>
      <c r="AV73" s="451">
        <v>5200000</v>
      </c>
      <c r="AW73" s="451">
        <v>5100000</v>
      </c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>
        <v>1</v>
      </c>
      <c r="CC73" s="451">
        <v>500000</v>
      </c>
      <c r="CD73" s="451">
        <v>245000</v>
      </c>
      <c r="CE73" s="451"/>
      <c r="CF73" s="451"/>
      <c r="CG73" s="451"/>
      <c r="CH73" s="451"/>
      <c r="CI73" s="451"/>
      <c r="CJ73" s="451"/>
      <c r="CK73" s="451"/>
      <c r="CL73" s="451"/>
      <c r="CM73" s="451"/>
      <c r="CN73" s="451">
        <v>1</v>
      </c>
      <c r="CO73" s="451">
        <v>400000</v>
      </c>
      <c r="CP73" s="451">
        <v>200000</v>
      </c>
      <c r="CQ73" s="451"/>
      <c r="CR73" s="451"/>
      <c r="CS73" s="451"/>
      <c r="CT73" s="451"/>
      <c r="CU73" s="451"/>
      <c r="CV73" s="451"/>
      <c r="CW73" s="451">
        <v>22</v>
      </c>
      <c r="CX73" s="451">
        <v>19400000</v>
      </c>
      <c r="CY73" s="451">
        <v>16032000</v>
      </c>
      <c r="CZ73" s="451"/>
      <c r="DA73" s="451"/>
      <c r="DB73" s="451"/>
      <c r="DC73" s="451"/>
      <c r="DD73" s="451"/>
      <c r="DE73" s="451"/>
      <c r="DF73" s="451"/>
      <c r="DG73" s="451"/>
      <c r="DH73" s="451"/>
      <c r="DI73" s="451"/>
      <c r="DJ73" s="451"/>
      <c r="DK73" s="451"/>
      <c r="DL73" s="451"/>
      <c r="DM73" s="451"/>
      <c r="DN73" s="451"/>
      <c r="DO73" s="451"/>
      <c r="DP73" s="451"/>
      <c r="DQ73" s="451"/>
      <c r="DR73" s="451">
        <v>1</v>
      </c>
      <c r="DS73" s="451">
        <v>200000</v>
      </c>
      <c r="DT73" s="451">
        <v>100000</v>
      </c>
      <c r="DU73" s="451"/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1"/>
      <c r="FE73" s="451">
        <v>1</v>
      </c>
      <c r="FF73" s="451">
        <v>400000</v>
      </c>
      <c r="FG73" s="451">
        <v>200000</v>
      </c>
      <c r="FH73" s="451"/>
      <c r="FI73" s="451"/>
      <c r="FJ73" s="451"/>
      <c r="FK73" s="451"/>
      <c r="FL73" s="451"/>
      <c r="FM73" s="451"/>
      <c r="FN73" s="451"/>
      <c r="FO73" s="451"/>
      <c r="FP73" s="451"/>
      <c r="FQ73" s="451"/>
      <c r="FR73" s="451"/>
      <c r="FS73" s="451"/>
      <c r="FT73" s="451"/>
      <c r="FU73" s="451"/>
      <c r="FV73" s="451"/>
      <c r="FW73" s="451"/>
      <c r="FX73" s="451"/>
      <c r="FY73" s="451"/>
      <c r="FZ73" s="451"/>
      <c r="GA73" s="451"/>
      <c r="GB73" s="451"/>
      <c r="GC73" s="451"/>
      <c r="GD73" s="451"/>
      <c r="GE73" s="451"/>
      <c r="GF73" s="451"/>
      <c r="GG73" s="451"/>
      <c r="GH73" s="451"/>
      <c r="GI73" s="451"/>
      <c r="GJ73" s="451"/>
      <c r="GK73" s="451"/>
      <c r="GL73" s="451"/>
      <c r="GM73" s="451"/>
      <c r="GN73" s="451"/>
      <c r="GO73" s="451"/>
      <c r="GP73" s="451"/>
      <c r="GQ73" s="451"/>
      <c r="GR73" s="451"/>
      <c r="GS73" s="451"/>
      <c r="GT73" s="451"/>
      <c r="GU73" s="451"/>
      <c r="GV73" s="451"/>
      <c r="GW73" s="451"/>
      <c r="GX73" s="451"/>
      <c r="GY73" s="451"/>
      <c r="GZ73" s="451"/>
      <c r="HA73" s="451"/>
      <c r="HB73" s="451"/>
      <c r="HC73" s="451"/>
      <c r="HD73" s="451"/>
      <c r="HE73" s="451"/>
      <c r="HF73" s="451"/>
      <c r="HG73" s="451"/>
      <c r="HH73" s="451"/>
      <c r="HI73" s="451"/>
      <c r="HJ73" s="451"/>
      <c r="HK73" s="451"/>
      <c r="HL73" s="451"/>
      <c r="HM73" s="451"/>
      <c r="HN73" s="451"/>
      <c r="HO73" s="451"/>
      <c r="HP73" s="451"/>
      <c r="HQ73" s="451"/>
      <c r="HR73" s="451"/>
      <c r="HS73" s="451"/>
      <c r="HT73" s="451"/>
      <c r="HU73" s="451"/>
      <c r="HV73" s="451"/>
      <c r="HW73" s="451"/>
      <c r="HX73" s="451"/>
      <c r="HY73" s="451"/>
      <c r="HZ73" s="451"/>
      <c r="IA73" s="451"/>
      <c r="IB73" s="451"/>
      <c r="IC73" s="451"/>
      <c r="ID73" s="451"/>
      <c r="IE73" s="451"/>
      <c r="IF73" s="451"/>
      <c r="IG73" s="451"/>
      <c r="IH73" s="451"/>
      <c r="II73" s="451"/>
      <c r="IJ73" s="451"/>
      <c r="IK73" s="452">
        <v>30</v>
      </c>
      <c r="IL73" s="452">
        <v>26100000</v>
      </c>
      <c r="IM73" s="452">
        <v>21877000</v>
      </c>
    </row>
    <row r="74" spans="1:247" s="453" customFormat="1" ht="6.75">
      <c r="A74" s="450" t="s">
        <v>569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>
        <v>8</v>
      </c>
      <c r="CX74" s="451">
        <v>3150000</v>
      </c>
      <c r="CY74" s="451">
        <v>2691000</v>
      </c>
      <c r="CZ74" s="451"/>
      <c r="DA74" s="451"/>
      <c r="DB74" s="451"/>
      <c r="DC74" s="451"/>
      <c r="DD74" s="451"/>
      <c r="DE74" s="451"/>
      <c r="DF74" s="451"/>
      <c r="DG74" s="451"/>
      <c r="DH74" s="451"/>
      <c r="DI74" s="451"/>
      <c r="DJ74" s="451"/>
      <c r="DK74" s="451"/>
      <c r="DL74" s="451"/>
      <c r="DM74" s="451"/>
      <c r="DN74" s="451"/>
      <c r="DO74" s="451"/>
      <c r="DP74" s="451"/>
      <c r="DQ74" s="451"/>
      <c r="DR74" s="451"/>
      <c r="DS74" s="451"/>
      <c r="DT74" s="451"/>
      <c r="DU74" s="451"/>
      <c r="DV74" s="451"/>
      <c r="DW74" s="451"/>
      <c r="DX74" s="451"/>
      <c r="DY74" s="451"/>
      <c r="DZ74" s="451"/>
      <c r="EA74" s="451"/>
      <c r="EB74" s="451"/>
      <c r="EC74" s="451"/>
      <c r="ED74" s="451"/>
      <c r="EE74" s="451"/>
      <c r="EF74" s="451"/>
      <c r="EG74" s="451"/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  <c r="FL74" s="451"/>
      <c r="FM74" s="451"/>
      <c r="FN74" s="451"/>
      <c r="FO74" s="451"/>
      <c r="FP74" s="451"/>
      <c r="FQ74" s="451"/>
      <c r="FR74" s="451"/>
      <c r="FS74" s="451"/>
      <c r="FT74" s="451"/>
      <c r="FU74" s="451"/>
      <c r="FV74" s="451"/>
      <c r="FW74" s="451"/>
      <c r="FX74" s="451"/>
      <c r="FY74" s="451"/>
      <c r="FZ74" s="451"/>
      <c r="GA74" s="451"/>
      <c r="GB74" s="451"/>
      <c r="GC74" s="451"/>
      <c r="GD74" s="451"/>
      <c r="GE74" s="451"/>
      <c r="GF74" s="451"/>
      <c r="GG74" s="451"/>
      <c r="GH74" s="451"/>
      <c r="GI74" s="451"/>
      <c r="GJ74" s="451"/>
      <c r="GK74" s="451"/>
      <c r="GL74" s="451"/>
      <c r="GM74" s="451"/>
      <c r="GN74" s="451"/>
      <c r="GO74" s="451"/>
      <c r="GP74" s="451"/>
      <c r="GQ74" s="451"/>
      <c r="GR74" s="451"/>
      <c r="GS74" s="451"/>
      <c r="GT74" s="451"/>
      <c r="GU74" s="451"/>
      <c r="GV74" s="451"/>
      <c r="GW74" s="451"/>
      <c r="GX74" s="451"/>
      <c r="GY74" s="451"/>
      <c r="GZ74" s="451"/>
      <c r="HA74" s="451"/>
      <c r="HB74" s="451"/>
      <c r="HC74" s="451"/>
      <c r="HD74" s="451"/>
      <c r="HE74" s="451"/>
      <c r="HF74" s="451"/>
      <c r="HG74" s="451"/>
      <c r="HH74" s="451"/>
      <c r="HI74" s="451"/>
      <c r="HJ74" s="451"/>
      <c r="HK74" s="451"/>
      <c r="HL74" s="451"/>
      <c r="HM74" s="451"/>
      <c r="HN74" s="451"/>
      <c r="HO74" s="451"/>
      <c r="HP74" s="451"/>
      <c r="HQ74" s="451"/>
      <c r="HR74" s="451"/>
      <c r="HS74" s="451"/>
      <c r="HT74" s="451"/>
      <c r="HU74" s="451"/>
      <c r="HV74" s="451"/>
      <c r="HW74" s="451"/>
      <c r="HX74" s="451"/>
      <c r="HY74" s="451"/>
      <c r="HZ74" s="451"/>
      <c r="IA74" s="451"/>
      <c r="IB74" s="451"/>
      <c r="IC74" s="451"/>
      <c r="ID74" s="451"/>
      <c r="IE74" s="451"/>
      <c r="IF74" s="451"/>
      <c r="IG74" s="451"/>
      <c r="IH74" s="451"/>
      <c r="II74" s="451"/>
      <c r="IJ74" s="451"/>
      <c r="IK74" s="452">
        <v>8</v>
      </c>
      <c r="IL74" s="452">
        <v>3150000</v>
      </c>
      <c r="IM74" s="452">
        <v>2691000</v>
      </c>
    </row>
    <row r="75" spans="1:247" s="453" customFormat="1" ht="6.75">
      <c r="A75" s="450" t="s">
        <v>838</v>
      </c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>
        <v>1</v>
      </c>
      <c r="U75" s="451">
        <v>3000000</v>
      </c>
      <c r="V75" s="451">
        <v>1470000</v>
      </c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451"/>
      <c r="AJ75" s="451"/>
      <c r="AK75" s="451"/>
      <c r="AL75" s="451"/>
      <c r="AM75" s="451"/>
      <c r="AN75" s="451"/>
      <c r="AO75" s="451"/>
      <c r="AP75" s="451"/>
      <c r="AQ75" s="451"/>
      <c r="AR75" s="451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/>
      <c r="CC75" s="451"/>
      <c r="CD75" s="451"/>
      <c r="CE75" s="451"/>
      <c r="CF75" s="451"/>
      <c r="CG75" s="451"/>
      <c r="CH75" s="451"/>
      <c r="CI75" s="451"/>
      <c r="CJ75" s="451"/>
      <c r="CK75" s="451"/>
      <c r="CL75" s="451"/>
      <c r="CM75" s="451"/>
      <c r="CN75" s="451"/>
      <c r="CO75" s="451"/>
      <c r="CP75" s="451"/>
      <c r="CQ75" s="451"/>
      <c r="CR75" s="451"/>
      <c r="CS75" s="451"/>
      <c r="CT75" s="451"/>
      <c r="CU75" s="451"/>
      <c r="CV75" s="451"/>
      <c r="CW75" s="451"/>
      <c r="CX75" s="451"/>
      <c r="CY75" s="451"/>
      <c r="CZ75" s="451"/>
      <c r="DA75" s="451"/>
      <c r="DB75" s="451"/>
      <c r="DC75" s="451"/>
      <c r="DD75" s="451"/>
      <c r="DE75" s="451"/>
      <c r="DF75" s="451"/>
      <c r="DG75" s="451"/>
      <c r="DH75" s="451"/>
      <c r="DI75" s="451"/>
      <c r="DJ75" s="451"/>
      <c r="DK75" s="451"/>
      <c r="DL75" s="451"/>
      <c r="DM75" s="451"/>
      <c r="DN75" s="451"/>
      <c r="DO75" s="451"/>
      <c r="DP75" s="451"/>
      <c r="DQ75" s="451"/>
      <c r="DR75" s="451"/>
      <c r="DS75" s="451"/>
      <c r="DT75" s="451"/>
      <c r="DU75" s="451"/>
      <c r="DV75" s="451"/>
      <c r="DW75" s="451"/>
      <c r="DX75" s="451"/>
      <c r="DY75" s="451"/>
      <c r="DZ75" s="451"/>
      <c r="EA75" s="451"/>
      <c r="EB75" s="451"/>
      <c r="EC75" s="451"/>
      <c r="ED75" s="451"/>
      <c r="EE75" s="451"/>
      <c r="EF75" s="451"/>
      <c r="EG75" s="451"/>
      <c r="EH75" s="451"/>
      <c r="EI75" s="451"/>
      <c r="EJ75" s="451"/>
      <c r="EK75" s="451"/>
      <c r="EL75" s="451"/>
      <c r="EM75" s="451"/>
      <c r="EN75" s="451"/>
      <c r="EO75" s="451"/>
      <c r="EP75" s="451"/>
      <c r="EQ75" s="451"/>
      <c r="ER75" s="451"/>
      <c r="ES75" s="451"/>
      <c r="ET75" s="451"/>
      <c r="EU75" s="451"/>
      <c r="EV75" s="451"/>
      <c r="EW75" s="451"/>
      <c r="EX75" s="451"/>
      <c r="EY75" s="451"/>
      <c r="EZ75" s="451"/>
      <c r="FA75" s="451"/>
      <c r="FB75" s="451"/>
      <c r="FC75" s="451"/>
      <c r="FD75" s="451"/>
      <c r="FE75" s="451"/>
      <c r="FF75" s="451"/>
      <c r="FG75" s="451"/>
      <c r="FH75" s="451"/>
      <c r="FI75" s="451"/>
      <c r="FJ75" s="451"/>
      <c r="FK75" s="451"/>
      <c r="FL75" s="451"/>
      <c r="FM75" s="451"/>
      <c r="FN75" s="451"/>
      <c r="FO75" s="451"/>
      <c r="FP75" s="451"/>
      <c r="FQ75" s="451"/>
      <c r="FR75" s="451"/>
      <c r="FS75" s="451"/>
      <c r="FT75" s="451"/>
      <c r="FU75" s="451"/>
      <c r="FV75" s="451"/>
      <c r="FW75" s="451"/>
      <c r="FX75" s="451"/>
      <c r="FY75" s="451"/>
      <c r="FZ75" s="451"/>
      <c r="GA75" s="451"/>
      <c r="GB75" s="451"/>
      <c r="GC75" s="451"/>
      <c r="GD75" s="451"/>
      <c r="GE75" s="451"/>
      <c r="GF75" s="451"/>
      <c r="GG75" s="451"/>
      <c r="GH75" s="451"/>
      <c r="GI75" s="451"/>
      <c r="GJ75" s="451"/>
      <c r="GK75" s="451"/>
      <c r="GL75" s="451"/>
      <c r="GM75" s="451"/>
      <c r="GN75" s="451"/>
      <c r="GO75" s="451"/>
      <c r="GP75" s="451"/>
      <c r="GQ75" s="451"/>
      <c r="GR75" s="451"/>
      <c r="GS75" s="451"/>
      <c r="GT75" s="451"/>
      <c r="GU75" s="451"/>
      <c r="GV75" s="451"/>
      <c r="GW75" s="451"/>
      <c r="GX75" s="451"/>
      <c r="GY75" s="451"/>
      <c r="GZ75" s="451"/>
      <c r="HA75" s="451"/>
      <c r="HB75" s="451"/>
      <c r="HC75" s="451"/>
      <c r="HD75" s="451"/>
      <c r="HE75" s="451"/>
      <c r="HF75" s="451"/>
      <c r="HG75" s="451"/>
      <c r="HH75" s="451"/>
      <c r="HI75" s="451"/>
      <c r="HJ75" s="451"/>
      <c r="HK75" s="451"/>
      <c r="HL75" s="451"/>
      <c r="HM75" s="451"/>
      <c r="HN75" s="451"/>
      <c r="HO75" s="451"/>
      <c r="HP75" s="451"/>
      <c r="HQ75" s="451"/>
      <c r="HR75" s="451"/>
      <c r="HS75" s="451"/>
      <c r="HT75" s="451"/>
      <c r="HU75" s="451"/>
      <c r="HV75" s="451"/>
      <c r="HW75" s="451"/>
      <c r="HX75" s="451"/>
      <c r="HY75" s="451"/>
      <c r="HZ75" s="451"/>
      <c r="IA75" s="451"/>
      <c r="IB75" s="451"/>
      <c r="IC75" s="451"/>
      <c r="ID75" s="451"/>
      <c r="IE75" s="451"/>
      <c r="IF75" s="451"/>
      <c r="IG75" s="451"/>
      <c r="IH75" s="451"/>
      <c r="II75" s="451"/>
      <c r="IJ75" s="451"/>
      <c r="IK75" s="452">
        <v>1</v>
      </c>
      <c r="IL75" s="452">
        <v>3000000</v>
      </c>
      <c r="IM75" s="452">
        <v>1470000</v>
      </c>
    </row>
    <row r="76" spans="1:247" s="453" customFormat="1" ht="6.75">
      <c r="A76" s="450" t="s">
        <v>769</v>
      </c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  <c r="AK76" s="451"/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451"/>
      <c r="CH76" s="451"/>
      <c r="CI76" s="451"/>
      <c r="CJ76" s="451"/>
      <c r="CK76" s="451"/>
      <c r="CL76" s="451"/>
      <c r="CM76" s="451"/>
      <c r="CN76" s="451"/>
      <c r="CO76" s="451"/>
      <c r="CP76" s="451"/>
      <c r="CQ76" s="451"/>
      <c r="CR76" s="451"/>
      <c r="CS76" s="451"/>
      <c r="CT76" s="451"/>
      <c r="CU76" s="451"/>
      <c r="CV76" s="451"/>
      <c r="CW76" s="451">
        <v>7</v>
      </c>
      <c r="CX76" s="451">
        <v>500000</v>
      </c>
      <c r="CY76" s="451">
        <v>325000</v>
      </c>
      <c r="CZ76" s="451"/>
      <c r="DA76" s="451"/>
      <c r="DB76" s="451"/>
      <c r="DC76" s="451"/>
      <c r="DD76" s="451"/>
      <c r="DE76" s="451"/>
      <c r="DF76" s="451"/>
      <c r="DG76" s="451"/>
      <c r="DH76" s="451"/>
      <c r="DI76" s="451"/>
      <c r="DJ76" s="451"/>
      <c r="DK76" s="451"/>
      <c r="DL76" s="451"/>
      <c r="DM76" s="451"/>
      <c r="DN76" s="451"/>
      <c r="DO76" s="451"/>
      <c r="DP76" s="451"/>
      <c r="DQ76" s="451"/>
      <c r="DR76" s="451"/>
      <c r="DS76" s="451"/>
      <c r="DT76" s="451"/>
      <c r="DU76" s="451"/>
      <c r="DV76" s="451"/>
      <c r="DW76" s="451"/>
      <c r="DX76" s="451"/>
      <c r="DY76" s="451"/>
      <c r="DZ76" s="451"/>
      <c r="EA76" s="451"/>
      <c r="EB76" s="451"/>
      <c r="EC76" s="451"/>
      <c r="ED76" s="451"/>
      <c r="EE76" s="451"/>
      <c r="EF76" s="451"/>
      <c r="EG76" s="451"/>
      <c r="EH76" s="451"/>
      <c r="EI76" s="451"/>
      <c r="EJ76" s="451"/>
      <c r="EK76" s="451"/>
      <c r="EL76" s="451"/>
      <c r="EM76" s="451"/>
      <c r="EN76" s="451"/>
      <c r="EO76" s="451"/>
      <c r="EP76" s="451"/>
      <c r="EQ76" s="451"/>
      <c r="ER76" s="451"/>
      <c r="ES76" s="451"/>
      <c r="ET76" s="451"/>
      <c r="EU76" s="451"/>
      <c r="EV76" s="451"/>
      <c r="EW76" s="451"/>
      <c r="EX76" s="451"/>
      <c r="EY76" s="451"/>
      <c r="EZ76" s="451"/>
      <c r="FA76" s="451"/>
      <c r="FB76" s="451"/>
      <c r="FC76" s="451"/>
      <c r="FD76" s="451"/>
      <c r="FE76" s="451"/>
      <c r="FF76" s="451"/>
      <c r="FG76" s="451"/>
      <c r="FH76" s="451"/>
      <c r="FI76" s="451"/>
      <c r="FJ76" s="451"/>
      <c r="FK76" s="451"/>
      <c r="FL76" s="451"/>
      <c r="FM76" s="451"/>
      <c r="FN76" s="451"/>
      <c r="FO76" s="451"/>
      <c r="FP76" s="451"/>
      <c r="FQ76" s="451"/>
      <c r="FR76" s="451"/>
      <c r="FS76" s="451"/>
      <c r="FT76" s="451"/>
      <c r="FU76" s="451"/>
      <c r="FV76" s="451"/>
      <c r="FW76" s="451"/>
      <c r="FX76" s="451"/>
      <c r="FY76" s="451"/>
      <c r="FZ76" s="451"/>
      <c r="GA76" s="451"/>
      <c r="GB76" s="451"/>
      <c r="GC76" s="451"/>
      <c r="GD76" s="451"/>
      <c r="GE76" s="451"/>
      <c r="GF76" s="451"/>
      <c r="GG76" s="451"/>
      <c r="GH76" s="451"/>
      <c r="GI76" s="451"/>
      <c r="GJ76" s="451"/>
      <c r="GK76" s="451"/>
      <c r="GL76" s="451"/>
      <c r="GM76" s="451"/>
      <c r="GN76" s="451"/>
      <c r="GO76" s="451"/>
      <c r="GP76" s="451"/>
      <c r="GQ76" s="451"/>
      <c r="GR76" s="451"/>
      <c r="GS76" s="451"/>
      <c r="GT76" s="451"/>
      <c r="GU76" s="451"/>
      <c r="GV76" s="451"/>
      <c r="GW76" s="451"/>
      <c r="GX76" s="451"/>
      <c r="GY76" s="451"/>
      <c r="GZ76" s="451"/>
      <c r="HA76" s="451"/>
      <c r="HB76" s="451"/>
      <c r="HC76" s="451"/>
      <c r="HD76" s="451"/>
      <c r="HE76" s="451"/>
      <c r="HF76" s="451"/>
      <c r="HG76" s="451"/>
      <c r="HH76" s="451"/>
      <c r="HI76" s="451"/>
      <c r="HJ76" s="451"/>
      <c r="HK76" s="451"/>
      <c r="HL76" s="451"/>
      <c r="HM76" s="451"/>
      <c r="HN76" s="451"/>
      <c r="HO76" s="451"/>
      <c r="HP76" s="451"/>
      <c r="HQ76" s="451"/>
      <c r="HR76" s="451"/>
      <c r="HS76" s="451"/>
      <c r="HT76" s="451"/>
      <c r="HU76" s="451"/>
      <c r="HV76" s="451"/>
      <c r="HW76" s="451"/>
      <c r="HX76" s="451"/>
      <c r="HY76" s="451"/>
      <c r="HZ76" s="451"/>
      <c r="IA76" s="451"/>
      <c r="IB76" s="451"/>
      <c r="IC76" s="451"/>
      <c r="ID76" s="451"/>
      <c r="IE76" s="451"/>
      <c r="IF76" s="451"/>
      <c r="IG76" s="451"/>
      <c r="IH76" s="451"/>
      <c r="II76" s="451"/>
      <c r="IJ76" s="451"/>
      <c r="IK76" s="452">
        <v>7</v>
      </c>
      <c r="IL76" s="452">
        <v>500000</v>
      </c>
      <c r="IM76" s="452">
        <v>325000</v>
      </c>
    </row>
    <row r="77" spans="1:247" s="453" customFormat="1" ht="6.75">
      <c r="A77" s="450" t="s">
        <v>685</v>
      </c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M77" s="451"/>
      <c r="AN77" s="451"/>
      <c r="AO77" s="451"/>
      <c r="AP77" s="451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451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451"/>
      <c r="CH77" s="451"/>
      <c r="CI77" s="451"/>
      <c r="CJ77" s="451"/>
      <c r="CK77" s="451"/>
      <c r="CL77" s="451"/>
      <c r="CM77" s="451"/>
      <c r="CN77" s="451"/>
      <c r="CO77" s="451"/>
      <c r="CP77" s="451"/>
      <c r="CQ77" s="451"/>
      <c r="CR77" s="451"/>
      <c r="CS77" s="451"/>
      <c r="CT77" s="451"/>
      <c r="CU77" s="451"/>
      <c r="CV77" s="451"/>
      <c r="CW77" s="451">
        <v>2</v>
      </c>
      <c r="CX77" s="451">
        <v>110000</v>
      </c>
      <c r="CY77" s="451">
        <v>110000</v>
      </c>
      <c r="CZ77" s="451"/>
      <c r="DA77" s="451"/>
      <c r="DB77" s="451"/>
      <c r="DC77" s="451"/>
      <c r="DD77" s="451"/>
      <c r="DE77" s="451"/>
      <c r="DF77" s="451"/>
      <c r="DG77" s="451"/>
      <c r="DH77" s="451"/>
      <c r="DI77" s="451"/>
      <c r="DJ77" s="451"/>
      <c r="DK77" s="451"/>
      <c r="DL77" s="451"/>
      <c r="DM77" s="451"/>
      <c r="DN77" s="451"/>
      <c r="DO77" s="451"/>
      <c r="DP77" s="451"/>
      <c r="DQ77" s="451"/>
      <c r="DR77" s="451"/>
      <c r="DS77" s="451"/>
      <c r="DT77" s="451"/>
      <c r="DU77" s="451"/>
      <c r="DV77" s="451"/>
      <c r="DW77" s="451"/>
      <c r="DX77" s="451"/>
      <c r="DY77" s="451"/>
      <c r="DZ77" s="451"/>
      <c r="EA77" s="451"/>
      <c r="EB77" s="451"/>
      <c r="EC77" s="451"/>
      <c r="ED77" s="451"/>
      <c r="EE77" s="451"/>
      <c r="EF77" s="451"/>
      <c r="EG77" s="451"/>
      <c r="EH77" s="451"/>
      <c r="EI77" s="451"/>
      <c r="EJ77" s="451"/>
      <c r="EK77" s="451"/>
      <c r="EL77" s="451"/>
      <c r="EM77" s="451"/>
      <c r="EN77" s="451"/>
      <c r="EO77" s="451"/>
      <c r="EP77" s="451"/>
      <c r="EQ77" s="451"/>
      <c r="ER77" s="451"/>
      <c r="ES77" s="451"/>
      <c r="ET77" s="451"/>
      <c r="EU77" s="451"/>
      <c r="EV77" s="451"/>
      <c r="EW77" s="451"/>
      <c r="EX77" s="451"/>
      <c r="EY77" s="451"/>
      <c r="EZ77" s="451"/>
      <c r="FA77" s="451"/>
      <c r="FB77" s="451"/>
      <c r="FC77" s="451"/>
      <c r="FD77" s="451"/>
      <c r="FE77" s="451"/>
      <c r="FF77" s="451"/>
      <c r="FG77" s="451"/>
      <c r="FH77" s="451"/>
      <c r="FI77" s="451"/>
      <c r="FJ77" s="451"/>
      <c r="FK77" s="451"/>
      <c r="FL77" s="451"/>
      <c r="FM77" s="451"/>
      <c r="FN77" s="451"/>
      <c r="FO77" s="451"/>
      <c r="FP77" s="451"/>
      <c r="FQ77" s="451"/>
      <c r="FR77" s="451"/>
      <c r="FS77" s="451"/>
      <c r="FT77" s="451"/>
      <c r="FU77" s="451"/>
      <c r="FV77" s="451"/>
      <c r="FW77" s="451"/>
      <c r="FX77" s="451"/>
      <c r="FY77" s="451"/>
      <c r="FZ77" s="451"/>
      <c r="GA77" s="451"/>
      <c r="GB77" s="451"/>
      <c r="GC77" s="451"/>
      <c r="GD77" s="451"/>
      <c r="GE77" s="451"/>
      <c r="GF77" s="451"/>
      <c r="GG77" s="451"/>
      <c r="GH77" s="451"/>
      <c r="GI77" s="451"/>
      <c r="GJ77" s="451"/>
      <c r="GK77" s="451"/>
      <c r="GL77" s="451"/>
      <c r="GM77" s="451"/>
      <c r="GN77" s="451"/>
      <c r="GO77" s="451"/>
      <c r="GP77" s="451"/>
      <c r="GQ77" s="451"/>
      <c r="GR77" s="451"/>
      <c r="GS77" s="451"/>
      <c r="GT77" s="451"/>
      <c r="GU77" s="451"/>
      <c r="GV77" s="451"/>
      <c r="GW77" s="451"/>
      <c r="GX77" s="451"/>
      <c r="GY77" s="451"/>
      <c r="GZ77" s="451"/>
      <c r="HA77" s="451"/>
      <c r="HB77" s="451"/>
      <c r="HC77" s="451"/>
      <c r="HD77" s="451"/>
      <c r="HE77" s="451"/>
      <c r="HF77" s="451"/>
      <c r="HG77" s="451"/>
      <c r="HH77" s="451"/>
      <c r="HI77" s="451"/>
      <c r="HJ77" s="451"/>
      <c r="HK77" s="451"/>
      <c r="HL77" s="451"/>
      <c r="HM77" s="451"/>
      <c r="HN77" s="451"/>
      <c r="HO77" s="451"/>
      <c r="HP77" s="451"/>
      <c r="HQ77" s="451"/>
      <c r="HR77" s="451"/>
      <c r="HS77" s="451"/>
      <c r="HT77" s="451"/>
      <c r="HU77" s="451"/>
      <c r="HV77" s="451"/>
      <c r="HW77" s="451"/>
      <c r="HX77" s="451"/>
      <c r="HY77" s="451"/>
      <c r="HZ77" s="451"/>
      <c r="IA77" s="451"/>
      <c r="IB77" s="451"/>
      <c r="IC77" s="451"/>
      <c r="ID77" s="451"/>
      <c r="IE77" s="451"/>
      <c r="IF77" s="451"/>
      <c r="IG77" s="451"/>
      <c r="IH77" s="451"/>
      <c r="II77" s="451"/>
      <c r="IJ77" s="451"/>
      <c r="IK77" s="452">
        <v>2</v>
      </c>
      <c r="IL77" s="452">
        <v>110000</v>
      </c>
      <c r="IM77" s="452">
        <v>110000</v>
      </c>
    </row>
    <row r="78" spans="1:247" s="453" customFormat="1" ht="6.75">
      <c r="A78" s="450" t="s">
        <v>542</v>
      </c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1"/>
      <c r="AO78" s="451"/>
      <c r="AP78" s="451"/>
      <c r="AQ78" s="451"/>
      <c r="AR78" s="451"/>
      <c r="AS78" s="451"/>
      <c r="AT78" s="451"/>
      <c r="AU78" s="451">
        <v>1</v>
      </c>
      <c r="AV78" s="451">
        <v>2000000</v>
      </c>
      <c r="AW78" s="451">
        <v>980000</v>
      </c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>
        <v>44</v>
      </c>
      <c r="CX78" s="451">
        <v>23100000</v>
      </c>
      <c r="CY78" s="451">
        <v>19700000</v>
      </c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451"/>
      <c r="EX78" s="451"/>
      <c r="EY78" s="451"/>
      <c r="EZ78" s="451"/>
      <c r="FA78" s="451"/>
      <c r="FB78" s="451"/>
      <c r="FC78" s="451"/>
      <c r="FD78" s="451"/>
      <c r="FE78" s="451"/>
      <c r="FF78" s="451"/>
      <c r="FG78" s="451"/>
      <c r="FH78" s="451"/>
      <c r="FI78" s="451"/>
      <c r="FJ78" s="451"/>
      <c r="FK78" s="451"/>
      <c r="FL78" s="451"/>
      <c r="FM78" s="451"/>
      <c r="FN78" s="451"/>
      <c r="FO78" s="451"/>
      <c r="FP78" s="451"/>
      <c r="FQ78" s="451"/>
      <c r="FR78" s="451"/>
      <c r="FS78" s="451"/>
      <c r="FT78" s="451"/>
      <c r="FU78" s="451"/>
      <c r="FV78" s="451"/>
      <c r="FW78" s="451"/>
      <c r="FX78" s="451"/>
      <c r="FY78" s="451"/>
      <c r="FZ78" s="451"/>
      <c r="GA78" s="451"/>
      <c r="GB78" s="451"/>
      <c r="GC78" s="451"/>
      <c r="GD78" s="451"/>
      <c r="GE78" s="451"/>
      <c r="GF78" s="451"/>
      <c r="GG78" s="451"/>
      <c r="GH78" s="451"/>
      <c r="GI78" s="451"/>
      <c r="GJ78" s="451"/>
      <c r="GK78" s="451"/>
      <c r="GL78" s="451"/>
      <c r="GM78" s="451"/>
      <c r="GN78" s="451"/>
      <c r="GO78" s="451"/>
      <c r="GP78" s="451"/>
      <c r="GQ78" s="451"/>
      <c r="GR78" s="451"/>
      <c r="GS78" s="451"/>
      <c r="GT78" s="451"/>
      <c r="GU78" s="451"/>
      <c r="GV78" s="451"/>
      <c r="GW78" s="451"/>
      <c r="GX78" s="451"/>
      <c r="GY78" s="451"/>
      <c r="GZ78" s="451"/>
      <c r="HA78" s="451"/>
      <c r="HB78" s="451"/>
      <c r="HC78" s="451"/>
      <c r="HD78" s="451"/>
      <c r="HE78" s="451"/>
      <c r="HF78" s="451"/>
      <c r="HG78" s="451"/>
      <c r="HH78" s="451"/>
      <c r="HI78" s="451"/>
      <c r="HJ78" s="451"/>
      <c r="HK78" s="451"/>
      <c r="HL78" s="451"/>
      <c r="HM78" s="451"/>
      <c r="HN78" s="451"/>
      <c r="HO78" s="451"/>
      <c r="HP78" s="451"/>
      <c r="HQ78" s="451"/>
      <c r="HR78" s="451"/>
      <c r="HS78" s="451"/>
      <c r="HT78" s="451"/>
      <c r="HU78" s="451"/>
      <c r="HV78" s="451"/>
      <c r="HW78" s="451"/>
      <c r="HX78" s="451"/>
      <c r="HY78" s="451"/>
      <c r="HZ78" s="451"/>
      <c r="IA78" s="451"/>
      <c r="IB78" s="451"/>
      <c r="IC78" s="451"/>
      <c r="ID78" s="451"/>
      <c r="IE78" s="451">
        <v>1</v>
      </c>
      <c r="IF78" s="451">
        <v>15000000</v>
      </c>
      <c r="IG78" s="451">
        <v>15000000</v>
      </c>
      <c r="IH78" s="451"/>
      <c r="II78" s="451"/>
      <c r="IJ78" s="451"/>
      <c r="IK78" s="452">
        <v>46</v>
      </c>
      <c r="IL78" s="452">
        <v>40100000</v>
      </c>
      <c r="IM78" s="452">
        <v>35680000</v>
      </c>
    </row>
    <row r="79" spans="1:247" s="453" customFormat="1" ht="6.75">
      <c r="A79" s="450" t="s">
        <v>686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>
        <v>1</v>
      </c>
      <c r="R79" s="451">
        <v>1000000</v>
      </c>
      <c r="S79" s="451">
        <v>500000</v>
      </c>
      <c r="T79" s="451">
        <v>1</v>
      </c>
      <c r="U79" s="451">
        <v>200000</v>
      </c>
      <c r="V79" s="451">
        <v>100000</v>
      </c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451"/>
      <c r="AL79" s="451"/>
      <c r="AM79" s="451"/>
      <c r="AN79" s="451"/>
      <c r="AO79" s="451"/>
      <c r="AP79" s="451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>
        <v>3</v>
      </c>
      <c r="CX79" s="451">
        <v>560000</v>
      </c>
      <c r="CY79" s="451">
        <v>307500</v>
      </c>
      <c r="CZ79" s="451"/>
      <c r="DA79" s="451"/>
      <c r="DB79" s="451"/>
      <c r="DC79" s="451"/>
      <c r="DD79" s="451"/>
      <c r="DE79" s="451"/>
      <c r="DF79" s="451"/>
      <c r="DG79" s="451"/>
      <c r="DH79" s="451"/>
      <c r="DI79" s="451"/>
      <c r="DJ79" s="451"/>
      <c r="DK79" s="451"/>
      <c r="DL79" s="451"/>
      <c r="DM79" s="451"/>
      <c r="DN79" s="451"/>
      <c r="DO79" s="451"/>
      <c r="DP79" s="451"/>
      <c r="DQ79" s="451"/>
      <c r="DR79" s="451"/>
      <c r="DS79" s="451"/>
      <c r="DT79" s="451"/>
      <c r="DU79" s="451"/>
      <c r="DV79" s="451"/>
      <c r="DW79" s="451"/>
      <c r="DX79" s="451"/>
      <c r="DY79" s="451"/>
      <c r="DZ79" s="451"/>
      <c r="EA79" s="451"/>
      <c r="EB79" s="451"/>
      <c r="EC79" s="451"/>
      <c r="ED79" s="451"/>
      <c r="EE79" s="451"/>
      <c r="EF79" s="451"/>
      <c r="EG79" s="451"/>
      <c r="EH79" s="451"/>
      <c r="EI79" s="451"/>
      <c r="EJ79" s="451"/>
      <c r="EK79" s="451"/>
      <c r="EL79" s="451"/>
      <c r="EM79" s="451"/>
      <c r="EN79" s="451"/>
      <c r="EO79" s="451"/>
      <c r="EP79" s="451"/>
      <c r="EQ79" s="451"/>
      <c r="ER79" s="451"/>
      <c r="ES79" s="451"/>
      <c r="ET79" s="451"/>
      <c r="EU79" s="451"/>
      <c r="EV79" s="451"/>
      <c r="EW79" s="451"/>
      <c r="EX79" s="451"/>
      <c r="EY79" s="451"/>
      <c r="EZ79" s="451"/>
      <c r="FA79" s="451"/>
      <c r="FB79" s="451"/>
      <c r="FC79" s="451"/>
      <c r="FD79" s="451"/>
      <c r="FE79" s="451"/>
      <c r="FF79" s="451"/>
      <c r="FG79" s="451"/>
      <c r="FH79" s="451"/>
      <c r="FI79" s="451"/>
      <c r="FJ79" s="451"/>
      <c r="FK79" s="451"/>
      <c r="FL79" s="451"/>
      <c r="FM79" s="451"/>
      <c r="FN79" s="451"/>
      <c r="FO79" s="451"/>
      <c r="FP79" s="451"/>
      <c r="FQ79" s="451"/>
      <c r="FR79" s="451"/>
      <c r="FS79" s="451"/>
      <c r="FT79" s="451"/>
      <c r="FU79" s="451"/>
      <c r="FV79" s="451"/>
      <c r="FW79" s="451"/>
      <c r="FX79" s="451"/>
      <c r="FY79" s="451"/>
      <c r="FZ79" s="451"/>
      <c r="GA79" s="451"/>
      <c r="GB79" s="451"/>
      <c r="GC79" s="451"/>
      <c r="GD79" s="451"/>
      <c r="GE79" s="451"/>
      <c r="GF79" s="451"/>
      <c r="GG79" s="451"/>
      <c r="GH79" s="451"/>
      <c r="GI79" s="451"/>
      <c r="GJ79" s="451"/>
      <c r="GK79" s="451"/>
      <c r="GL79" s="451"/>
      <c r="GM79" s="451"/>
      <c r="GN79" s="451"/>
      <c r="GO79" s="451"/>
      <c r="GP79" s="451"/>
      <c r="GQ79" s="451"/>
      <c r="GR79" s="451"/>
      <c r="GS79" s="451"/>
      <c r="GT79" s="451"/>
      <c r="GU79" s="451"/>
      <c r="GV79" s="451"/>
      <c r="GW79" s="451"/>
      <c r="GX79" s="451"/>
      <c r="GY79" s="451"/>
      <c r="GZ79" s="451"/>
      <c r="HA79" s="451"/>
      <c r="HB79" s="451"/>
      <c r="HC79" s="451"/>
      <c r="HD79" s="451"/>
      <c r="HE79" s="451"/>
      <c r="HF79" s="451"/>
      <c r="HG79" s="451"/>
      <c r="HH79" s="451"/>
      <c r="HI79" s="451"/>
      <c r="HJ79" s="451"/>
      <c r="HK79" s="451"/>
      <c r="HL79" s="451"/>
      <c r="HM79" s="451"/>
      <c r="HN79" s="451"/>
      <c r="HO79" s="451"/>
      <c r="HP79" s="451"/>
      <c r="HQ79" s="451"/>
      <c r="HR79" s="451"/>
      <c r="HS79" s="451"/>
      <c r="HT79" s="451"/>
      <c r="HU79" s="451"/>
      <c r="HV79" s="451"/>
      <c r="HW79" s="451"/>
      <c r="HX79" s="451"/>
      <c r="HY79" s="451"/>
      <c r="HZ79" s="451"/>
      <c r="IA79" s="451"/>
      <c r="IB79" s="451"/>
      <c r="IC79" s="451"/>
      <c r="ID79" s="451"/>
      <c r="IE79" s="451"/>
      <c r="IF79" s="451"/>
      <c r="IG79" s="451"/>
      <c r="IH79" s="451"/>
      <c r="II79" s="451"/>
      <c r="IJ79" s="451"/>
      <c r="IK79" s="452">
        <v>5</v>
      </c>
      <c r="IL79" s="452">
        <v>1760000</v>
      </c>
      <c r="IM79" s="452">
        <v>907500</v>
      </c>
    </row>
    <row r="80" spans="1:247" s="453" customFormat="1" ht="6.75">
      <c r="A80" s="450" t="s">
        <v>543</v>
      </c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  <c r="AT80" s="451"/>
      <c r="AU80" s="451"/>
      <c r="AV80" s="451"/>
      <c r="AW80" s="451"/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>
        <v>2</v>
      </c>
      <c r="CU80" s="451">
        <v>1350000</v>
      </c>
      <c r="CV80" s="451">
        <v>850000</v>
      </c>
      <c r="CW80" s="451">
        <v>72</v>
      </c>
      <c r="CX80" s="451">
        <v>26020000</v>
      </c>
      <c r="CY80" s="451">
        <v>15456999</v>
      </c>
      <c r="CZ80" s="451">
        <v>1</v>
      </c>
      <c r="DA80" s="451">
        <v>50000</v>
      </c>
      <c r="DB80" s="451">
        <v>50000</v>
      </c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451"/>
      <c r="ES80" s="451"/>
      <c r="ET80" s="451"/>
      <c r="EU80" s="451"/>
      <c r="EV80" s="451"/>
      <c r="EW80" s="451"/>
      <c r="EX80" s="451"/>
      <c r="EY80" s="451"/>
      <c r="EZ80" s="451"/>
      <c r="FA80" s="451"/>
      <c r="FB80" s="451"/>
      <c r="FC80" s="451"/>
      <c r="FD80" s="451"/>
      <c r="FE80" s="451"/>
      <c r="FF80" s="451"/>
      <c r="FG80" s="451"/>
      <c r="FH80" s="451"/>
      <c r="FI80" s="451"/>
      <c r="FJ80" s="451"/>
      <c r="FK80" s="451"/>
      <c r="FL80" s="451"/>
      <c r="FM80" s="451"/>
      <c r="FN80" s="451"/>
      <c r="FO80" s="451"/>
      <c r="FP80" s="451"/>
      <c r="FQ80" s="451"/>
      <c r="FR80" s="451"/>
      <c r="FS80" s="451"/>
      <c r="FT80" s="451"/>
      <c r="FU80" s="451"/>
      <c r="FV80" s="451"/>
      <c r="FW80" s="451"/>
      <c r="FX80" s="451"/>
      <c r="FY80" s="451"/>
      <c r="FZ80" s="451"/>
      <c r="GA80" s="451"/>
      <c r="GB80" s="451"/>
      <c r="GC80" s="451"/>
      <c r="GD80" s="451"/>
      <c r="GE80" s="451"/>
      <c r="GF80" s="451"/>
      <c r="GG80" s="451"/>
      <c r="GH80" s="451"/>
      <c r="GI80" s="451"/>
      <c r="GJ80" s="451"/>
      <c r="GK80" s="451"/>
      <c r="GL80" s="451"/>
      <c r="GM80" s="451"/>
      <c r="GN80" s="451"/>
      <c r="GO80" s="451"/>
      <c r="GP80" s="451"/>
      <c r="GQ80" s="451"/>
      <c r="GR80" s="451"/>
      <c r="GS80" s="451"/>
      <c r="GT80" s="451"/>
      <c r="GU80" s="451"/>
      <c r="GV80" s="451"/>
      <c r="GW80" s="451"/>
      <c r="GX80" s="451"/>
      <c r="GY80" s="451"/>
      <c r="GZ80" s="451"/>
      <c r="HA80" s="451"/>
      <c r="HB80" s="451"/>
      <c r="HC80" s="451"/>
      <c r="HD80" s="451"/>
      <c r="HE80" s="451"/>
      <c r="HF80" s="451"/>
      <c r="HG80" s="451"/>
      <c r="HH80" s="451"/>
      <c r="HI80" s="451"/>
      <c r="HJ80" s="451"/>
      <c r="HK80" s="451"/>
      <c r="HL80" s="451"/>
      <c r="HM80" s="451"/>
      <c r="HN80" s="451"/>
      <c r="HO80" s="451"/>
      <c r="HP80" s="451"/>
      <c r="HQ80" s="451"/>
      <c r="HR80" s="451"/>
      <c r="HS80" s="451"/>
      <c r="HT80" s="451"/>
      <c r="HU80" s="451"/>
      <c r="HV80" s="451"/>
      <c r="HW80" s="451"/>
      <c r="HX80" s="451"/>
      <c r="HY80" s="451"/>
      <c r="HZ80" s="451"/>
      <c r="IA80" s="451"/>
      <c r="IB80" s="451"/>
      <c r="IC80" s="451"/>
      <c r="ID80" s="451"/>
      <c r="IE80" s="451"/>
      <c r="IF80" s="451"/>
      <c r="IG80" s="451"/>
      <c r="IH80" s="451"/>
      <c r="II80" s="451"/>
      <c r="IJ80" s="451"/>
      <c r="IK80" s="452">
        <v>75</v>
      </c>
      <c r="IL80" s="452">
        <v>27420000</v>
      </c>
      <c r="IM80" s="452">
        <v>16356999</v>
      </c>
    </row>
    <row r="81" spans="1:247" s="453" customFormat="1" ht="6.75">
      <c r="A81" s="450" t="s">
        <v>687</v>
      </c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>
        <v>5</v>
      </c>
      <c r="CX81" s="451">
        <v>170000</v>
      </c>
      <c r="CY81" s="451">
        <v>168494</v>
      </c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1"/>
      <c r="FE81" s="451"/>
      <c r="FF81" s="451"/>
      <c r="FG81" s="451"/>
      <c r="FH81" s="451"/>
      <c r="FI81" s="451"/>
      <c r="FJ81" s="451"/>
      <c r="FK81" s="451"/>
      <c r="FL81" s="451"/>
      <c r="FM81" s="451"/>
      <c r="FN81" s="451"/>
      <c r="FO81" s="451"/>
      <c r="FP81" s="451"/>
      <c r="FQ81" s="451"/>
      <c r="FR81" s="451"/>
      <c r="FS81" s="451"/>
      <c r="FT81" s="451"/>
      <c r="FU81" s="451"/>
      <c r="FV81" s="451"/>
      <c r="FW81" s="451"/>
      <c r="FX81" s="451"/>
      <c r="FY81" s="451"/>
      <c r="FZ81" s="451"/>
      <c r="GA81" s="451"/>
      <c r="GB81" s="451"/>
      <c r="GC81" s="451"/>
      <c r="GD81" s="451"/>
      <c r="GE81" s="451"/>
      <c r="GF81" s="451"/>
      <c r="GG81" s="451"/>
      <c r="GH81" s="451"/>
      <c r="GI81" s="451"/>
      <c r="GJ81" s="451"/>
      <c r="GK81" s="451"/>
      <c r="GL81" s="451"/>
      <c r="GM81" s="451"/>
      <c r="GN81" s="451"/>
      <c r="GO81" s="451"/>
      <c r="GP81" s="451"/>
      <c r="GQ81" s="451"/>
      <c r="GR81" s="451"/>
      <c r="GS81" s="451"/>
      <c r="GT81" s="451"/>
      <c r="GU81" s="451"/>
      <c r="GV81" s="451"/>
      <c r="GW81" s="451"/>
      <c r="GX81" s="451"/>
      <c r="GY81" s="451"/>
      <c r="GZ81" s="451"/>
      <c r="HA81" s="451"/>
      <c r="HB81" s="451"/>
      <c r="HC81" s="451"/>
      <c r="HD81" s="451"/>
      <c r="HE81" s="451"/>
      <c r="HF81" s="451"/>
      <c r="HG81" s="451"/>
      <c r="HH81" s="451"/>
      <c r="HI81" s="451"/>
      <c r="HJ81" s="451"/>
      <c r="HK81" s="451"/>
      <c r="HL81" s="451"/>
      <c r="HM81" s="451"/>
      <c r="HN81" s="451"/>
      <c r="HO81" s="451"/>
      <c r="HP81" s="451"/>
      <c r="HQ81" s="451"/>
      <c r="HR81" s="451"/>
      <c r="HS81" s="451"/>
      <c r="HT81" s="451"/>
      <c r="HU81" s="451"/>
      <c r="HV81" s="451"/>
      <c r="HW81" s="451"/>
      <c r="HX81" s="451"/>
      <c r="HY81" s="451"/>
      <c r="HZ81" s="451"/>
      <c r="IA81" s="451"/>
      <c r="IB81" s="451"/>
      <c r="IC81" s="451"/>
      <c r="ID81" s="451"/>
      <c r="IE81" s="451"/>
      <c r="IF81" s="451"/>
      <c r="IG81" s="451"/>
      <c r="IH81" s="451"/>
      <c r="II81" s="451"/>
      <c r="IJ81" s="451"/>
      <c r="IK81" s="452">
        <v>5</v>
      </c>
      <c r="IL81" s="452">
        <v>170000</v>
      </c>
      <c r="IM81" s="452">
        <v>168494</v>
      </c>
    </row>
    <row r="82" spans="1:247" s="453" customFormat="1" ht="6.75">
      <c r="A82" s="450" t="s">
        <v>688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451"/>
      <c r="AT82" s="451"/>
      <c r="AU82" s="451"/>
      <c r="AV82" s="451"/>
      <c r="AW82" s="451"/>
      <c r="AX82" s="451"/>
      <c r="AY82" s="451"/>
      <c r="AZ82" s="451"/>
      <c r="BA82" s="451"/>
      <c r="BB82" s="451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1">
        <v>5</v>
      </c>
      <c r="CX82" s="451">
        <v>1810000</v>
      </c>
      <c r="CY82" s="451">
        <v>1243000</v>
      </c>
      <c r="CZ82" s="451">
        <v>1</v>
      </c>
      <c r="DA82" s="451">
        <v>10000</v>
      </c>
      <c r="DB82" s="451">
        <v>6550</v>
      </c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451"/>
      <c r="ES82" s="451"/>
      <c r="ET82" s="451"/>
      <c r="EU82" s="451"/>
      <c r="EV82" s="451"/>
      <c r="EW82" s="451"/>
      <c r="EX82" s="451"/>
      <c r="EY82" s="451"/>
      <c r="EZ82" s="451"/>
      <c r="FA82" s="451"/>
      <c r="FB82" s="451"/>
      <c r="FC82" s="451"/>
      <c r="FD82" s="451"/>
      <c r="FE82" s="451"/>
      <c r="FF82" s="451"/>
      <c r="FG82" s="451"/>
      <c r="FH82" s="451"/>
      <c r="FI82" s="451"/>
      <c r="FJ82" s="451"/>
      <c r="FK82" s="451"/>
      <c r="FL82" s="451"/>
      <c r="FM82" s="451"/>
      <c r="FN82" s="451"/>
      <c r="FO82" s="451"/>
      <c r="FP82" s="451"/>
      <c r="FQ82" s="451"/>
      <c r="FR82" s="451"/>
      <c r="FS82" s="451"/>
      <c r="FT82" s="451"/>
      <c r="FU82" s="451"/>
      <c r="FV82" s="451"/>
      <c r="FW82" s="451"/>
      <c r="FX82" s="451"/>
      <c r="FY82" s="451"/>
      <c r="FZ82" s="451"/>
      <c r="GA82" s="451"/>
      <c r="GB82" s="451"/>
      <c r="GC82" s="451"/>
      <c r="GD82" s="451"/>
      <c r="GE82" s="451"/>
      <c r="GF82" s="451"/>
      <c r="GG82" s="451"/>
      <c r="GH82" s="451"/>
      <c r="GI82" s="451"/>
      <c r="GJ82" s="451"/>
      <c r="GK82" s="451"/>
      <c r="GL82" s="451"/>
      <c r="GM82" s="451"/>
      <c r="GN82" s="451"/>
      <c r="GO82" s="451"/>
      <c r="GP82" s="451"/>
      <c r="GQ82" s="451"/>
      <c r="GR82" s="451"/>
      <c r="GS82" s="451"/>
      <c r="GT82" s="451"/>
      <c r="GU82" s="451"/>
      <c r="GV82" s="451"/>
      <c r="GW82" s="451"/>
      <c r="GX82" s="451"/>
      <c r="GY82" s="451"/>
      <c r="GZ82" s="451"/>
      <c r="HA82" s="451"/>
      <c r="HB82" s="451"/>
      <c r="HC82" s="451"/>
      <c r="HD82" s="451"/>
      <c r="HE82" s="451"/>
      <c r="HF82" s="451"/>
      <c r="HG82" s="451"/>
      <c r="HH82" s="451"/>
      <c r="HI82" s="451"/>
      <c r="HJ82" s="451"/>
      <c r="HK82" s="451"/>
      <c r="HL82" s="451"/>
      <c r="HM82" s="451"/>
      <c r="HN82" s="451"/>
      <c r="HO82" s="451"/>
      <c r="HP82" s="451"/>
      <c r="HQ82" s="451"/>
      <c r="HR82" s="451"/>
      <c r="HS82" s="451"/>
      <c r="HT82" s="451"/>
      <c r="HU82" s="451"/>
      <c r="HV82" s="451"/>
      <c r="HW82" s="451"/>
      <c r="HX82" s="451"/>
      <c r="HY82" s="451"/>
      <c r="HZ82" s="451"/>
      <c r="IA82" s="451"/>
      <c r="IB82" s="451"/>
      <c r="IC82" s="451"/>
      <c r="ID82" s="451"/>
      <c r="IE82" s="451"/>
      <c r="IF82" s="451"/>
      <c r="IG82" s="451"/>
      <c r="IH82" s="451"/>
      <c r="II82" s="451"/>
      <c r="IJ82" s="451"/>
      <c r="IK82" s="452">
        <v>6</v>
      </c>
      <c r="IL82" s="452">
        <v>1820000</v>
      </c>
      <c r="IM82" s="452">
        <v>1249550</v>
      </c>
    </row>
    <row r="83" spans="1:247" s="453" customFormat="1" ht="6.75">
      <c r="A83" s="450" t="s">
        <v>743</v>
      </c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51"/>
      <c r="AJ83" s="451"/>
      <c r="AK83" s="451"/>
      <c r="AL83" s="451"/>
      <c r="AM83" s="451"/>
      <c r="AN83" s="451"/>
      <c r="AO83" s="451"/>
      <c r="AP83" s="451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>
        <v>1</v>
      </c>
      <c r="CX83" s="451">
        <v>100000</v>
      </c>
      <c r="CY83" s="451">
        <v>2000</v>
      </c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451"/>
      <c r="ES83" s="451"/>
      <c r="ET83" s="451"/>
      <c r="EU83" s="451"/>
      <c r="EV83" s="451"/>
      <c r="EW83" s="451"/>
      <c r="EX83" s="451"/>
      <c r="EY83" s="451"/>
      <c r="EZ83" s="451"/>
      <c r="FA83" s="451"/>
      <c r="FB83" s="451"/>
      <c r="FC83" s="451"/>
      <c r="FD83" s="451"/>
      <c r="FE83" s="451"/>
      <c r="FF83" s="451"/>
      <c r="FG83" s="451"/>
      <c r="FH83" s="451"/>
      <c r="FI83" s="451"/>
      <c r="FJ83" s="451"/>
      <c r="FK83" s="451"/>
      <c r="FL83" s="451"/>
      <c r="FM83" s="451"/>
      <c r="FN83" s="451"/>
      <c r="FO83" s="451"/>
      <c r="FP83" s="451"/>
      <c r="FQ83" s="451"/>
      <c r="FR83" s="451"/>
      <c r="FS83" s="451"/>
      <c r="FT83" s="451"/>
      <c r="FU83" s="451"/>
      <c r="FV83" s="451"/>
      <c r="FW83" s="451"/>
      <c r="FX83" s="451"/>
      <c r="FY83" s="451"/>
      <c r="FZ83" s="451"/>
      <c r="GA83" s="451"/>
      <c r="GB83" s="451"/>
      <c r="GC83" s="451"/>
      <c r="GD83" s="451"/>
      <c r="GE83" s="451"/>
      <c r="GF83" s="451"/>
      <c r="GG83" s="451"/>
      <c r="GH83" s="451"/>
      <c r="GI83" s="451"/>
      <c r="GJ83" s="451"/>
      <c r="GK83" s="451"/>
      <c r="GL83" s="451"/>
      <c r="GM83" s="451"/>
      <c r="GN83" s="451"/>
      <c r="GO83" s="451"/>
      <c r="GP83" s="451"/>
      <c r="GQ83" s="451"/>
      <c r="GR83" s="451"/>
      <c r="GS83" s="451"/>
      <c r="GT83" s="451"/>
      <c r="GU83" s="451"/>
      <c r="GV83" s="451"/>
      <c r="GW83" s="451"/>
      <c r="GX83" s="451"/>
      <c r="GY83" s="451"/>
      <c r="GZ83" s="451"/>
      <c r="HA83" s="451"/>
      <c r="HB83" s="451"/>
      <c r="HC83" s="451"/>
      <c r="HD83" s="451"/>
      <c r="HE83" s="451"/>
      <c r="HF83" s="451"/>
      <c r="HG83" s="451"/>
      <c r="HH83" s="451"/>
      <c r="HI83" s="451"/>
      <c r="HJ83" s="451"/>
      <c r="HK83" s="451"/>
      <c r="HL83" s="451"/>
      <c r="HM83" s="451"/>
      <c r="HN83" s="451"/>
      <c r="HO83" s="451"/>
      <c r="HP83" s="451"/>
      <c r="HQ83" s="451"/>
      <c r="HR83" s="451"/>
      <c r="HS83" s="451"/>
      <c r="HT83" s="451"/>
      <c r="HU83" s="451"/>
      <c r="HV83" s="451"/>
      <c r="HW83" s="451"/>
      <c r="HX83" s="451"/>
      <c r="HY83" s="451"/>
      <c r="HZ83" s="451"/>
      <c r="IA83" s="451"/>
      <c r="IB83" s="451"/>
      <c r="IC83" s="451"/>
      <c r="ID83" s="451"/>
      <c r="IE83" s="451"/>
      <c r="IF83" s="451"/>
      <c r="IG83" s="451"/>
      <c r="IH83" s="451"/>
      <c r="II83" s="451"/>
      <c r="IJ83" s="451"/>
      <c r="IK83" s="452">
        <v>1</v>
      </c>
      <c r="IL83" s="452">
        <v>100000</v>
      </c>
      <c r="IM83" s="452">
        <v>2000</v>
      </c>
    </row>
    <row r="84" spans="1:247" s="453" customFormat="1" ht="6.75">
      <c r="A84" s="450" t="s">
        <v>544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>
        <v>1</v>
      </c>
      <c r="AV84" s="451">
        <v>100000</v>
      </c>
      <c r="AW84" s="451">
        <v>25000</v>
      </c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>
        <v>7</v>
      </c>
      <c r="CX84" s="451">
        <v>1610000</v>
      </c>
      <c r="CY84" s="451">
        <v>1122500</v>
      </c>
      <c r="CZ84" s="451"/>
      <c r="DA84" s="451"/>
      <c r="DB84" s="451"/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451"/>
      <c r="ES84" s="451"/>
      <c r="ET84" s="451"/>
      <c r="EU84" s="451"/>
      <c r="EV84" s="451"/>
      <c r="EW84" s="451"/>
      <c r="EX84" s="451"/>
      <c r="EY84" s="451"/>
      <c r="EZ84" s="451"/>
      <c r="FA84" s="451"/>
      <c r="FB84" s="451"/>
      <c r="FC84" s="451"/>
      <c r="FD84" s="451"/>
      <c r="FE84" s="451"/>
      <c r="FF84" s="451"/>
      <c r="FG84" s="451"/>
      <c r="FH84" s="451"/>
      <c r="FI84" s="451"/>
      <c r="FJ84" s="451"/>
      <c r="FK84" s="451"/>
      <c r="FL84" s="451"/>
      <c r="FM84" s="451"/>
      <c r="FN84" s="451"/>
      <c r="FO84" s="451"/>
      <c r="FP84" s="451"/>
      <c r="FQ84" s="451"/>
      <c r="FR84" s="451"/>
      <c r="FS84" s="451"/>
      <c r="FT84" s="451"/>
      <c r="FU84" s="451"/>
      <c r="FV84" s="451"/>
      <c r="FW84" s="451"/>
      <c r="FX84" s="451"/>
      <c r="FY84" s="451"/>
      <c r="FZ84" s="451"/>
      <c r="GA84" s="451"/>
      <c r="GB84" s="451"/>
      <c r="GC84" s="451"/>
      <c r="GD84" s="451"/>
      <c r="GE84" s="451"/>
      <c r="GF84" s="451"/>
      <c r="GG84" s="451"/>
      <c r="GH84" s="451"/>
      <c r="GI84" s="451"/>
      <c r="GJ84" s="451"/>
      <c r="GK84" s="451"/>
      <c r="GL84" s="451"/>
      <c r="GM84" s="451"/>
      <c r="GN84" s="451"/>
      <c r="GO84" s="451"/>
      <c r="GP84" s="451"/>
      <c r="GQ84" s="451"/>
      <c r="GR84" s="451"/>
      <c r="GS84" s="451"/>
      <c r="GT84" s="451"/>
      <c r="GU84" s="451"/>
      <c r="GV84" s="451"/>
      <c r="GW84" s="451"/>
      <c r="GX84" s="451"/>
      <c r="GY84" s="451"/>
      <c r="GZ84" s="451"/>
      <c r="HA84" s="451"/>
      <c r="HB84" s="451"/>
      <c r="HC84" s="451"/>
      <c r="HD84" s="451"/>
      <c r="HE84" s="451"/>
      <c r="HF84" s="451"/>
      <c r="HG84" s="451"/>
      <c r="HH84" s="451"/>
      <c r="HI84" s="451"/>
      <c r="HJ84" s="451"/>
      <c r="HK84" s="451"/>
      <c r="HL84" s="451"/>
      <c r="HM84" s="451"/>
      <c r="HN84" s="451"/>
      <c r="HO84" s="451"/>
      <c r="HP84" s="451"/>
      <c r="HQ84" s="451"/>
      <c r="HR84" s="451"/>
      <c r="HS84" s="451"/>
      <c r="HT84" s="451"/>
      <c r="HU84" s="451"/>
      <c r="HV84" s="451"/>
      <c r="HW84" s="451"/>
      <c r="HX84" s="451"/>
      <c r="HY84" s="451"/>
      <c r="HZ84" s="451"/>
      <c r="IA84" s="451"/>
      <c r="IB84" s="451"/>
      <c r="IC84" s="451"/>
      <c r="ID84" s="451"/>
      <c r="IE84" s="451"/>
      <c r="IF84" s="451"/>
      <c r="IG84" s="451"/>
      <c r="IH84" s="451"/>
      <c r="II84" s="451"/>
      <c r="IJ84" s="451"/>
      <c r="IK84" s="452">
        <v>8</v>
      </c>
      <c r="IL84" s="452">
        <v>1710000</v>
      </c>
      <c r="IM84" s="452">
        <v>1147500</v>
      </c>
    </row>
    <row r="85" spans="1:247" s="453" customFormat="1" ht="6.75">
      <c r="A85" s="450" t="s">
        <v>770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>
        <v>1</v>
      </c>
      <c r="CX85" s="451">
        <v>10000</v>
      </c>
      <c r="CY85" s="451">
        <v>10000</v>
      </c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  <c r="FL85" s="451"/>
      <c r="FM85" s="451"/>
      <c r="FN85" s="451"/>
      <c r="FO85" s="451"/>
      <c r="FP85" s="451"/>
      <c r="FQ85" s="451"/>
      <c r="FR85" s="451"/>
      <c r="FS85" s="451"/>
      <c r="FT85" s="451"/>
      <c r="FU85" s="451"/>
      <c r="FV85" s="451"/>
      <c r="FW85" s="451"/>
      <c r="FX85" s="451"/>
      <c r="FY85" s="451"/>
      <c r="FZ85" s="451"/>
      <c r="GA85" s="451"/>
      <c r="GB85" s="451"/>
      <c r="GC85" s="451"/>
      <c r="GD85" s="451"/>
      <c r="GE85" s="451"/>
      <c r="GF85" s="451"/>
      <c r="GG85" s="451"/>
      <c r="GH85" s="451"/>
      <c r="GI85" s="451"/>
      <c r="GJ85" s="451"/>
      <c r="GK85" s="451"/>
      <c r="GL85" s="451"/>
      <c r="GM85" s="451"/>
      <c r="GN85" s="451"/>
      <c r="GO85" s="451"/>
      <c r="GP85" s="451"/>
      <c r="GQ85" s="451"/>
      <c r="GR85" s="451"/>
      <c r="GS85" s="451"/>
      <c r="GT85" s="451"/>
      <c r="GU85" s="451"/>
      <c r="GV85" s="451"/>
      <c r="GW85" s="451"/>
      <c r="GX85" s="451"/>
      <c r="GY85" s="451"/>
      <c r="GZ85" s="451"/>
      <c r="HA85" s="451"/>
      <c r="HB85" s="451"/>
      <c r="HC85" s="451"/>
      <c r="HD85" s="451"/>
      <c r="HE85" s="451"/>
      <c r="HF85" s="451"/>
      <c r="HG85" s="451"/>
      <c r="HH85" s="451"/>
      <c r="HI85" s="451"/>
      <c r="HJ85" s="451"/>
      <c r="HK85" s="451"/>
      <c r="HL85" s="451"/>
      <c r="HM85" s="451"/>
      <c r="HN85" s="451"/>
      <c r="HO85" s="451"/>
      <c r="HP85" s="451"/>
      <c r="HQ85" s="451"/>
      <c r="HR85" s="451"/>
      <c r="HS85" s="451"/>
      <c r="HT85" s="451"/>
      <c r="HU85" s="451"/>
      <c r="HV85" s="451"/>
      <c r="HW85" s="451"/>
      <c r="HX85" s="451"/>
      <c r="HY85" s="451"/>
      <c r="HZ85" s="451"/>
      <c r="IA85" s="451"/>
      <c r="IB85" s="451"/>
      <c r="IC85" s="451"/>
      <c r="ID85" s="451"/>
      <c r="IE85" s="451"/>
      <c r="IF85" s="451"/>
      <c r="IG85" s="451"/>
      <c r="IH85" s="451"/>
      <c r="II85" s="451"/>
      <c r="IJ85" s="451"/>
      <c r="IK85" s="452">
        <v>1</v>
      </c>
      <c r="IL85" s="452">
        <v>10000</v>
      </c>
      <c r="IM85" s="452">
        <v>10000</v>
      </c>
    </row>
    <row r="86" spans="1:247" s="453" customFormat="1" ht="6.75">
      <c r="A86" s="450" t="s">
        <v>744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>
        <v>1</v>
      </c>
      <c r="AV86" s="451">
        <v>360000</v>
      </c>
      <c r="AW86" s="451">
        <v>120000</v>
      </c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>
        <v>1</v>
      </c>
      <c r="CX86" s="451">
        <v>300000</v>
      </c>
      <c r="CY86" s="451">
        <v>100000</v>
      </c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451"/>
      <c r="ES86" s="451"/>
      <c r="ET86" s="451"/>
      <c r="EU86" s="451"/>
      <c r="EV86" s="451"/>
      <c r="EW86" s="451"/>
      <c r="EX86" s="451"/>
      <c r="EY86" s="451"/>
      <c r="EZ86" s="451"/>
      <c r="FA86" s="451"/>
      <c r="FB86" s="451"/>
      <c r="FC86" s="451"/>
      <c r="FD86" s="451"/>
      <c r="FE86" s="451"/>
      <c r="FF86" s="451"/>
      <c r="FG86" s="451"/>
      <c r="FH86" s="451"/>
      <c r="FI86" s="451"/>
      <c r="FJ86" s="451"/>
      <c r="FK86" s="451"/>
      <c r="FL86" s="451"/>
      <c r="FM86" s="451"/>
      <c r="FN86" s="451"/>
      <c r="FO86" s="451"/>
      <c r="FP86" s="451"/>
      <c r="FQ86" s="451"/>
      <c r="FR86" s="451"/>
      <c r="FS86" s="451"/>
      <c r="FT86" s="451"/>
      <c r="FU86" s="451"/>
      <c r="FV86" s="451"/>
      <c r="FW86" s="451"/>
      <c r="FX86" s="451"/>
      <c r="FY86" s="451"/>
      <c r="FZ86" s="451"/>
      <c r="GA86" s="451"/>
      <c r="GB86" s="451"/>
      <c r="GC86" s="451"/>
      <c r="GD86" s="451"/>
      <c r="GE86" s="451"/>
      <c r="GF86" s="451"/>
      <c r="GG86" s="451"/>
      <c r="GH86" s="451"/>
      <c r="GI86" s="451"/>
      <c r="GJ86" s="451"/>
      <c r="GK86" s="451"/>
      <c r="GL86" s="451"/>
      <c r="GM86" s="451"/>
      <c r="GN86" s="451"/>
      <c r="GO86" s="451"/>
      <c r="GP86" s="451"/>
      <c r="GQ86" s="451"/>
      <c r="GR86" s="451"/>
      <c r="GS86" s="451"/>
      <c r="GT86" s="451"/>
      <c r="GU86" s="451"/>
      <c r="GV86" s="451"/>
      <c r="GW86" s="451"/>
      <c r="GX86" s="451"/>
      <c r="GY86" s="451"/>
      <c r="GZ86" s="451"/>
      <c r="HA86" s="451"/>
      <c r="HB86" s="451"/>
      <c r="HC86" s="451"/>
      <c r="HD86" s="451"/>
      <c r="HE86" s="451"/>
      <c r="HF86" s="451"/>
      <c r="HG86" s="451"/>
      <c r="HH86" s="451"/>
      <c r="HI86" s="451"/>
      <c r="HJ86" s="451"/>
      <c r="HK86" s="451"/>
      <c r="HL86" s="451"/>
      <c r="HM86" s="451"/>
      <c r="HN86" s="451"/>
      <c r="HO86" s="451"/>
      <c r="HP86" s="451"/>
      <c r="HQ86" s="451"/>
      <c r="HR86" s="451"/>
      <c r="HS86" s="451"/>
      <c r="HT86" s="451"/>
      <c r="HU86" s="451"/>
      <c r="HV86" s="451"/>
      <c r="HW86" s="451"/>
      <c r="HX86" s="451"/>
      <c r="HY86" s="451"/>
      <c r="HZ86" s="451"/>
      <c r="IA86" s="451"/>
      <c r="IB86" s="451"/>
      <c r="IC86" s="451"/>
      <c r="ID86" s="451"/>
      <c r="IE86" s="451"/>
      <c r="IF86" s="451"/>
      <c r="IG86" s="451"/>
      <c r="IH86" s="451"/>
      <c r="II86" s="451"/>
      <c r="IJ86" s="451"/>
      <c r="IK86" s="452">
        <v>2</v>
      </c>
      <c r="IL86" s="452">
        <v>660000</v>
      </c>
      <c r="IM86" s="452">
        <v>220000</v>
      </c>
    </row>
    <row r="87" spans="1:247" s="453" customFormat="1" ht="6.75">
      <c r="A87" s="450" t="s">
        <v>607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>
        <v>1</v>
      </c>
      <c r="AA87" s="451">
        <v>100000</v>
      </c>
      <c r="AB87" s="451">
        <v>100000</v>
      </c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>
        <v>6</v>
      </c>
      <c r="CX87" s="451">
        <v>610000</v>
      </c>
      <c r="CY87" s="451">
        <v>585000</v>
      </c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451"/>
      <c r="ES87" s="451"/>
      <c r="ET87" s="451"/>
      <c r="EU87" s="451"/>
      <c r="EV87" s="451"/>
      <c r="EW87" s="451"/>
      <c r="EX87" s="451"/>
      <c r="EY87" s="451"/>
      <c r="EZ87" s="451"/>
      <c r="FA87" s="451"/>
      <c r="FB87" s="451"/>
      <c r="FC87" s="451"/>
      <c r="FD87" s="451"/>
      <c r="FE87" s="451"/>
      <c r="FF87" s="451"/>
      <c r="FG87" s="451"/>
      <c r="FH87" s="451"/>
      <c r="FI87" s="451"/>
      <c r="FJ87" s="451"/>
      <c r="FK87" s="451"/>
      <c r="FL87" s="451"/>
      <c r="FM87" s="451"/>
      <c r="FN87" s="451"/>
      <c r="FO87" s="451"/>
      <c r="FP87" s="451"/>
      <c r="FQ87" s="451"/>
      <c r="FR87" s="451"/>
      <c r="FS87" s="451"/>
      <c r="FT87" s="451"/>
      <c r="FU87" s="451"/>
      <c r="FV87" s="451"/>
      <c r="FW87" s="451"/>
      <c r="FX87" s="451"/>
      <c r="FY87" s="451"/>
      <c r="FZ87" s="451"/>
      <c r="GA87" s="451"/>
      <c r="GB87" s="451"/>
      <c r="GC87" s="451"/>
      <c r="GD87" s="451"/>
      <c r="GE87" s="451"/>
      <c r="GF87" s="451"/>
      <c r="GG87" s="451"/>
      <c r="GH87" s="451"/>
      <c r="GI87" s="451"/>
      <c r="GJ87" s="451"/>
      <c r="GK87" s="451"/>
      <c r="GL87" s="451"/>
      <c r="GM87" s="451"/>
      <c r="GN87" s="451"/>
      <c r="GO87" s="451"/>
      <c r="GP87" s="451"/>
      <c r="GQ87" s="451"/>
      <c r="GR87" s="451"/>
      <c r="GS87" s="451"/>
      <c r="GT87" s="451"/>
      <c r="GU87" s="451"/>
      <c r="GV87" s="451"/>
      <c r="GW87" s="451"/>
      <c r="GX87" s="451"/>
      <c r="GY87" s="451"/>
      <c r="GZ87" s="451"/>
      <c r="HA87" s="451"/>
      <c r="HB87" s="451"/>
      <c r="HC87" s="451"/>
      <c r="HD87" s="451"/>
      <c r="HE87" s="451"/>
      <c r="HF87" s="451"/>
      <c r="HG87" s="451"/>
      <c r="HH87" s="451"/>
      <c r="HI87" s="451"/>
      <c r="HJ87" s="451"/>
      <c r="HK87" s="451"/>
      <c r="HL87" s="451"/>
      <c r="HM87" s="451"/>
      <c r="HN87" s="451"/>
      <c r="HO87" s="451"/>
      <c r="HP87" s="451"/>
      <c r="HQ87" s="451"/>
      <c r="HR87" s="451"/>
      <c r="HS87" s="451"/>
      <c r="HT87" s="451"/>
      <c r="HU87" s="451"/>
      <c r="HV87" s="451"/>
      <c r="HW87" s="451"/>
      <c r="HX87" s="451"/>
      <c r="HY87" s="451"/>
      <c r="HZ87" s="451"/>
      <c r="IA87" s="451"/>
      <c r="IB87" s="451"/>
      <c r="IC87" s="451"/>
      <c r="ID87" s="451"/>
      <c r="IE87" s="451"/>
      <c r="IF87" s="451"/>
      <c r="IG87" s="451"/>
      <c r="IH87" s="451"/>
      <c r="II87" s="451"/>
      <c r="IJ87" s="451"/>
      <c r="IK87" s="452">
        <v>7</v>
      </c>
      <c r="IL87" s="452">
        <v>710000</v>
      </c>
      <c r="IM87" s="452">
        <v>685000</v>
      </c>
    </row>
    <row r="88" spans="1:247" s="453" customFormat="1" ht="6.75">
      <c r="A88" s="450" t="s">
        <v>689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>
        <v>6</v>
      </c>
      <c r="CX88" s="451">
        <v>16230000</v>
      </c>
      <c r="CY88" s="451">
        <v>7980000</v>
      </c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451"/>
      <c r="EX88" s="451"/>
      <c r="EY88" s="451"/>
      <c r="EZ88" s="451"/>
      <c r="FA88" s="451"/>
      <c r="FB88" s="451"/>
      <c r="FC88" s="451"/>
      <c r="FD88" s="451"/>
      <c r="FE88" s="451"/>
      <c r="FF88" s="451"/>
      <c r="FG88" s="451"/>
      <c r="FH88" s="451"/>
      <c r="FI88" s="451"/>
      <c r="FJ88" s="451"/>
      <c r="FK88" s="451"/>
      <c r="FL88" s="451"/>
      <c r="FM88" s="451"/>
      <c r="FN88" s="451"/>
      <c r="FO88" s="451"/>
      <c r="FP88" s="451"/>
      <c r="FQ88" s="451"/>
      <c r="FR88" s="451"/>
      <c r="FS88" s="451"/>
      <c r="FT88" s="451"/>
      <c r="FU88" s="451"/>
      <c r="FV88" s="451"/>
      <c r="FW88" s="451"/>
      <c r="FX88" s="451"/>
      <c r="FY88" s="451"/>
      <c r="FZ88" s="451"/>
      <c r="GA88" s="451"/>
      <c r="GB88" s="451"/>
      <c r="GC88" s="451"/>
      <c r="GD88" s="451"/>
      <c r="GE88" s="451"/>
      <c r="GF88" s="451"/>
      <c r="GG88" s="451"/>
      <c r="GH88" s="451"/>
      <c r="GI88" s="451"/>
      <c r="GJ88" s="451"/>
      <c r="GK88" s="451"/>
      <c r="GL88" s="451"/>
      <c r="GM88" s="451"/>
      <c r="GN88" s="451"/>
      <c r="GO88" s="451"/>
      <c r="GP88" s="451"/>
      <c r="GQ88" s="451"/>
      <c r="GR88" s="451"/>
      <c r="GS88" s="451"/>
      <c r="GT88" s="451"/>
      <c r="GU88" s="451"/>
      <c r="GV88" s="451"/>
      <c r="GW88" s="451"/>
      <c r="GX88" s="451"/>
      <c r="GY88" s="451"/>
      <c r="GZ88" s="451"/>
      <c r="HA88" s="451"/>
      <c r="HB88" s="451"/>
      <c r="HC88" s="451"/>
      <c r="HD88" s="451"/>
      <c r="HE88" s="451"/>
      <c r="HF88" s="451"/>
      <c r="HG88" s="451"/>
      <c r="HH88" s="451"/>
      <c r="HI88" s="451"/>
      <c r="HJ88" s="451"/>
      <c r="HK88" s="451"/>
      <c r="HL88" s="451"/>
      <c r="HM88" s="451"/>
      <c r="HN88" s="451"/>
      <c r="HO88" s="451"/>
      <c r="HP88" s="451"/>
      <c r="HQ88" s="451"/>
      <c r="HR88" s="451"/>
      <c r="HS88" s="451"/>
      <c r="HT88" s="451"/>
      <c r="HU88" s="451"/>
      <c r="HV88" s="451"/>
      <c r="HW88" s="451"/>
      <c r="HX88" s="451"/>
      <c r="HY88" s="451"/>
      <c r="HZ88" s="451"/>
      <c r="IA88" s="451"/>
      <c r="IB88" s="451"/>
      <c r="IC88" s="451"/>
      <c r="ID88" s="451"/>
      <c r="IE88" s="451"/>
      <c r="IF88" s="451"/>
      <c r="IG88" s="451"/>
      <c r="IH88" s="451"/>
      <c r="II88" s="451"/>
      <c r="IJ88" s="451"/>
      <c r="IK88" s="452">
        <v>6</v>
      </c>
      <c r="IL88" s="452">
        <v>16230000</v>
      </c>
      <c r="IM88" s="452">
        <v>7980000</v>
      </c>
    </row>
    <row r="89" spans="1:247" s="453" customFormat="1" ht="6.75">
      <c r="A89" s="450" t="s">
        <v>839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>
        <v>1</v>
      </c>
      <c r="CX89" s="451">
        <v>500000</v>
      </c>
      <c r="CY89" s="451">
        <v>500000</v>
      </c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1"/>
      <c r="FE89" s="451"/>
      <c r="FF89" s="451"/>
      <c r="FG89" s="451"/>
      <c r="FH89" s="451"/>
      <c r="FI89" s="451"/>
      <c r="FJ89" s="451"/>
      <c r="FK89" s="451"/>
      <c r="FL89" s="451"/>
      <c r="FM89" s="451"/>
      <c r="FN89" s="451"/>
      <c r="FO89" s="451"/>
      <c r="FP89" s="451"/>
      <c r="FQ89" s="451"/>
      <c r="FR89" s="451"/>
      <c r="FS89" s="451"/>
      <c r="FT89" s="451"/>
      <c r="FU89" s="451"/>
      <c r="FV89" s="451"/>
      <c r="FW89" s="451"/>
      <c r="FX89" s="451"/>
      <c r="FY89" s="451"/>
      <c r="FZ89" s="451"/>
      <c r="GA89" s="451"/>
      <c r="GB89" s="451"/>
      <c r="GC89" s="451"/>
      <c r="GD89" s="451"/>
      <c r="GE89" s="451"/>
      <c r="GF89" s="451"/>
      <c r="GG89" s="451"/>
      <c r="GH89" s="451"/>
      <c r="GI89" s="451"/>
      <c r="GJ89" s="451"/>
      <c r="GK89" s="451"/>
      <c r="GL89" s="451"/>
      <c r="GM89" s="451"/>
      <c r="GN89" s="451"/>
      <c r="GO89" s="451"/>
      <c r="GP89" s="451"/>
      <c r="GQ89" s="451"/>
      <c r="GR89" s="451"/>
      <c r="GS89" s="451"/>
      <c r="GT89" s="451"/>
      <c r="GU89" s="451"/>
      <c r="GV89" s="451"/>
      <c r="GW89" s="451"/>
      <c r="GX89" s="451"/>
      <c r="GY89" s="451"/>
      <c r="GZ89" s="451"/>
      <c r="HA89" s="451"/>
      <c r="HB89" s="451"/>
      <c r="HC89" s="451"/>
      <c r="HD89" s="451"/>
      <c r="HE89" s="451"/>
      <c r="HF89" s="451"/>
      <c r="HG89" s="451"/>
      <c r="HH89" s="451"/>
      <c r="HI89" s="451"/>
      <c r="HJ89" s="451"/>
      <c r="HK89" s="451"/>
      <c r="HL89" s="451"/>
      <c r="HM89" s="451"/>
      <c r="HN89" s="451"/>
      <c r="HO89" s="451"/>
      <c r="HP89" s="451"/>
      <c r="HQ89" s="451"/>
      <c r="HR89" s="451"/>
      <c r="HS89" s="451"/>
      <c r="HT89" s="451"/>
      <c r="HU89" s="451"/>
      <c r="HV89" s="451"/>
      <c r="HW89" s="451"/>
      <c r="HX89" s="451"/>
      <c r="HY89" s="451"/>
      <c r="HZ89" s="451"/>
      <c r="IA89" s="451"/>
      <c r="IB89" s="451"/>
      <c r="IC89" s="451"/>
      <c r="ID89" s="451"/>
      <c r="IE89" s="451"/>
      <c r="IF89" s="451"/>
      <c r="IG89" s="451"/>
      <c r="IH89" s="451"/>
      <c r="II89" s="451"/>
      <c r="IJ89" s="451"/>
      <c r="IK89" s="452">
        <v>1</v>
      </c>
      <c r="IL89" s="452">
        <v>500000</v>
      </c>
      <c r="IM89" s="452">
        <v>500000</v>
      </c>
    </row>
    <row r="90" spans="1:247" s="453" customFormat="1" ht="6.75">
      <c r="A90" s="450" t="s">
        <v>690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>
        <v>1</v>
      </c>
      <c r="U90" s="451">
        <v>200000</v>
      </c>
      <c r="V90" s="451">
        <v>100000</v>
      </c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>
        <v>1</v>
      </c>
      <c r="CX90" s="451">
        <v>10000</v>
      </c>
      <c r="CY90" s="451">
        <v>5000</v>
      </c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451"/>
      <c r="ES90" s="451"/>
      <c r="ET90" s="451"/>
      <c r="EU90" s="451"/>
      <c r="EV90" s="451"/>
      <c r="EW90" s="451"/>
      <c r="EX90" s="451"/>
      <c r="EY90" s="451"/>
      <c r="EZ90" s="451"/>
      <c r="FA90" s="451"/>
      <c r="FB90" s="451"/>
      <c r="FC90" s="451"/>
      <c r="FD90" s="451"/>
      <c r="FE90" s="451"/>
      <c r="FF90" s="451"/>
      <c r="FG90" s="451"/>
      <c r="FH90" s="451"/>
      <c r="FI90" s="451"/>
      <c r="FJ90" s="451"/>
      <c r="FK90" s="451"/>
      <c r="FL90" s="451"/>
      <c r="FM90" s="451"/>
      <c r="FN90" s="451"/>
      <c r="FO90" s="451"/>
      <c r="FP90" s="451"/>
      <c r="FQ90" s="451"/>
      <c r="FR90" s="451"/>
      <c r="FS90" s="451"/>
      <c r="FT90" s="451"/>
      <c r="FU90" s="451"/>
      <c r="FV90" s="451"/>
      <c r="FW90" s="451"/>
      <c r="FX90" s="451"/>
      <c r="FY90" s="451"/>
      <c r="FZ90" s="451"/>
      <c r="GA90" s="451"/>
      <c r="GB90" s="451"/>
      <c r="GC90" s="451"/>
      <c r="GD90" s="451"/>
      <c r="GE90" s="451"/>
      <c r="GF90" s="451"/>
      <c r="GG90" s="451"/>
      <c r="GH90" s="451"/>
      <c r="GI90" s="451"/>
      <c r="GJ90" s="451"/>
      <c r="GK90" s="451"/>
      <c r="GL90" s="451"/>
      <c r="GM90" s="451"/>
      <c r="GN90" s="451"/>
      <c r="GO90" s="451"/>
      <c r="GP90" s="451"/>
      <c r="GQ90" s="451"/>
      <c r="GR90" s="451"/>
      <c r="GS90" s="451"/>
      <c r="GT90" s="451"/>
      <c r="GU90" s="451"/>
      <c r="GV90" s="451"/>
      <c r="GW90" s="451"/>
      <c r="GX90" s="451"/>
      <c r="GY90" s="451"/>
      <c r="GZ90" s="451"/>
      <c r="HA90" s="451"/>
      <c r="HB90" s="451"/>
      <c r="HC90" s="451"/>
      <c r="HD90" s="451"/>
      <c r="HE90" s="451"/>
      <c r="HF90" s="451"/>
      <c r="HG90" s="451"/>
      <c r="HH90" s="451"/>
      <c r="HI90" s="451"/>
      <c r="HJ90" s="451"/>
      <c r="HK90" s="451"/>
      <c r="HL90" s="451"/>
      <c r="HM90" s="451"/>
      <c r="HN90" s="451"/>
      <c r="HO90" s="451"/>
      <c r="HP90" s="451"/>
      <c r="HQ90" s="451"/>
      <c r="HR90" s="451"/>
      <c r="HS90" s="451"/>
      <c r="HT90" s="451"/>
      <c r="HU90" s="451"/>
      <c r="HV90" s="451"/>
      <c r="HW90" s="451"/>
      <c r="HX90" s="451"/>
      <c r="HY90" s="451"/>
      <c r="HZ90" s="451"/>
      <c r="IA90" s="451"/>
      <c r="IB90" s="451"/>
      <c r="IC90" s="451"/>
      <c r="ID90" s="451"/>
      <c r="IE90" s="451"/>
      <c r="IF90" s="451"/>
      <c r="IG90" s="451"/>
      <c r="IH90" s="451"/>
      <c r="II90" s="451"/>
      <c r="IJ90" s="451"/>
      <c r="IK90" s="452">
        <v>2</v>
      </c>
      <c r="IL90" s="452">
        <v>210000</v>
      </c>
      <c r="IM90" s="452">
        <v>105000</v>
      </c>
    </row>
    <row r="91" spans="1:247" s="453" customFormat="1" ht="6.75">
      <c r="A91" s="450" t="s">
        <v>771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>
        <v>1</v>
      </c>
      <c r="U91" s="451">
        <v>500000</v>
      </c>
      <c r="V91" s="451">
        <v>125000</v>
      </c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  <c r="AO91" s="451"/>
      <c r="AP91" s="451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>
        <v>3</v>
      </c>
      <c r="CX91" s="451">
        <v>600000</v>
      </c>
      <c r="CY91" s="451">
        <v>310000</v>
      </c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451"/>
      <c r="ES91" s="451"/>
      <c r="ET91" s="451"/>
      <c r="EU91" s="451"/>
      <c r="EV91" s="451"/>
      <c r="EW91" s="451"/>
      <c r="EX91" s="451"/>
      <c r="EY91" s="451"/>
      <c r="EZ91" s="451"/>
      <c r="FA91" s="451"/>
      <c r="FB91" s="451"/>
      <c r="FC91" s="451"/>
      <c r="FD91" s="451"/>
      <c r="FE91" s="451"/>
      <c r="FF91" s="451"/>
      <c r="FG91" s="451"/>
      <c r="FH91" s="451"/>
      <c r="FI91" s="451"/>
      <c r="FJ91" s="451"/>
      <c r="FK91" s="451"/>
      <c r="FL91" s="451"/>
      <c r="FM91" s="451"/>
      <c r="FN91" s="451"/>
      <c r="FO91" s="451"/>
      <c r="FP91" s="451"/>
      <c r="FQ91" s="451"/>
      <c r="FR91" s="451"/>
      <c r="FS91" s="451"/>
      <c r="FT91" s="451"/>
      <c r="FU91" s="451"/>
      <c r="FV91" s="451"/>
      <c r="FW91" s="451"/>
      <c r="FX91" s="451"/>
      <c r="FY91" s="451"/>
      <c r="FZ91" s="451"/>
      <c r="GA91" s="451"/>
      <c r="GB91" s="451"/>
      <c r="GC91" s="451"/>
      <c r="GD91" s="451"/>
      <c r="GE91" s="451"/>
      <c r="GF91" s="451"/>
      <c r="GG91" s="451"/>
      <c r="GH91" s="451"/>
      <c r="GI91" s="451"/>
      <c r="GJ91" s="451"/>
      <c r="GK91" s="451"/>
      <c r="GL91" s="451"/>
      <c r="GM91" s="451"/>
      <c r="GN91" s="451"/>
      <c r="GO91" s="451"/>
      <c r="GP91" s="451"/>
      <c r="GQ91" s="451"/>
      <c r="GR91" s="451"/>
      <c r="GS91" s="451"/>
      <c r="GT91" s="451"/>
      <c r="GU91" s="451"/>
      <c r="GV91" s="451"/>
      <c r="GW91" s="451"/>
      <c r="GX91" s="451"/>
      <c r="GY91" s="451"/>
      <c r="GZ91" s="451"/>
      <c r="HA91" s="451"/>
      <c r="HB91" s="451"/>
      <c r="HC91" s="451"/>
      <c r="HD91" s="451"/>
      <c r="HE91" s="451"/>
      <c r="HF91" s="451"/>
      <c r="HG91" s="451"/>
      <c r="HH91" s="451"/>
      <c r="HI91" s="451"/>
      <c r="HJ91" s="451"/>
      <c r="HK91" s="451"/>
      <c r="HL91" s="451"/>
      <c r="HM91" s="451"/>
      <c r="HN91" s="451"/>
      <c r="HO91" s="451"/>
      <c r="HP91" s="451"/>
      <c r="HQ91" s="451"/>
      <c r="HR91" s="451"/>
      <c r="HS91" s="451"/>
      <c r="HT91" s="451"/>
      <c r="HU91" s="451"/>
      <c r="HV91" s="451"/>
      <c r="HW91" s="451"/>
      <c r="HX91" s="451"/>
      <c r="HY91" s="451"/>
      <c r="HZ91" s="451"/>
      <c r="IA91" s="451"/>
      <c r="IB91" s="451"/>
      <c r="IC91" s="451"/>
      <c r="ID91" s="451"/>
      <c r="IE91" s="451"/>
      <c r="IF91" s="451"/>
      <c r="IG91" s="451"/>
      <c r="IH91" s="451"/>
      <c r="II91" s="451"/>
      <c r="IJ91" s="451"/>
      <c r="IK91" s="452">
        <v>4</v>
      </c>
      <c r="IL91" s="452">
        <v>1100000</v>
      </c>
      <c r="IM91" s="452">
        <v>435000</v>
      </c>
    </row>
    <row r="92" spans="1:247" s="453" customFormat="1" ht="6.75">
      <c r="A92" s="450" t="s">
        <v>545</v>
      </c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>
        <v>3</v>
      </c>
      <c r="U92" s="451">
        <v>500000</v>
      </c>
      <c r="V92" s="451">
        <v>167000</v>
      </c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51"/>
      <c r="AO92" s="451"/>
      <c r="AP92" s="451"/>
      <c r="AQ92" s="451"/>
      <c r="AR92" s="451"/>
      <c r="AS92" s="451"/>
      <c r="AT92" s="451"/>
      <c r="AU92" s="451">
        <v>2</v>
      </c>
      <c r="AV92" s="451">
        <v>500000</v>
      </c>
      <c r="AW92" s="451">
        <v>500000</v>
      </c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>
        <v>1</v>
      </c>
      <c r="CU92" s="451">
        <v>100000</v>
      </c>
      <c r="CV92" s="451">
        <v>50000</v>
      </c>
      <c r="CW92" s="451">
        <v>104</v>
      </c>
      <c r="CX92" s="451">
        <v>61830000</v>
      </c>
      <c r="CY92" s="451">
        <v>49122908</v>
      </c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451"/>
      <c r="ES92" s="451"/>
      <c r="ET92" s="451"/>
      <c r="EU92" s="451"/>
      <c r="EV92" s="451"/>
      <c r="EW92" s="451"/>
      <c r="EX92" s="451"/>
      <c r="EY92" s="451"/>
      <c r="EZ92" s="451"/>
      <c r="FA92" s="451"/>
      <c r="FB92" s="451"/>
      <c r="FC92" s="451"/>
      <c r="FD92" s="451"/>
      <c r="FE92" s="451"/>
      <c r="FF92" s="451"/>
      <c r="FG92" s="451"/>
      <c r="FH92" s="451"/>
      <c r="FI92" s="451"/>
      <c r="FJ92" s="451"/>
      <c r="FK92" s="451"/>
      <c r="FL92" s="451"/>
      <c r="FM92" s="451"/>
      <c r="FN92" s="451"/>
      <c r="FO92" s="451"/>
      <c r="FP92" s="451"/>
      <c r="FQ92" s="451"/>
      <c r="FR92" s="451"/>
      <c r="FS92" s="451"/>
      <c r="FT92" s="451"/>
      <c r="FU92" s="451"/>
      <c r="FV92" s="451"/>
      <c r="FW92" s="451"/>
      <c r="FX92" s="451"/>
      <c r="FY92" s="451"/>
      <c r="FZ92" s="451"/>
      <c r="GA92" s="451"/>
      <c r="GB92" s="451"/>
      <c r="GC92" s="451"/>
      <c r="GD92" s="451"/>
      <c r="GE92" s="451"/>
      <c r="GF92" s="451"/>
      <c r="GG92" s="451"/>
      <c r="GH92" s="451"/>
      <c r="GI92" s="451"/>
      <c r="GJ92" s="451"/>
      <c r="GK92" s="451"/>
      <c r="GL92" s="451"/>
      <c r="GM92" s="451"/>
      <c r="GN92" s="451"/>
      <c r="GO92" s="451"/>
      <c r="GP92" s="451"/>
      <c r="GQ92" s="451"/>
      <c r="GR92" s="451"/>
      <c r="GS92" s="451"/>
      <c r="GT92" s="451"/>
      <c r="GU92" s="451"/>
      <c r="GV92" s="451"/>
      <c r="GW92" s="451"/>
      <c r="GX92" s="451"/>
      <c r="GY92" s="451"/>
      <c r="GZ92" s="451"/>
      <c r="HA92" s="451"/>
      <c r="HB92" s="451"/>
      <c r="HC92" s="451"/>
      <c r="HD92" s="451"/>
      <c r="HE92" s="451"/>
      <c r="HF92" s="451"/>
      <c r="HG92" s="451"/>
      <c r="HH92" s="451"/>
      <c r="HI92" s="451"/>
      <c r="HJ92" s="451"/>
      <c r="HK92" s="451"/>
      <c r="HL92" s="451"/>
      <c r="HM92" s="451"/>
      <c r="HN92" s="451"/>
      <c r="HO92" s="451"/>
      <c r="HP92" s="451"/>
      <c r="HQ92" s="451"/>
      <c r="HR92" s="451"/>
      <c r="HS92" s="451"/>
      <c r="HT92" s="451"/>
      <c r="HU92" s="451"/>
      <c r="HV92" s="451"/>
      <c r="HW92" s="451"/>
      <c r="HX92" s="451"/>
      <c r="HY92" s="451"/>
      <c r="HZ92" s="451"/>
      <c r="IA92" s="451"/>
      <c r="IB92" s="451"/>
      <c r="IC92" s="451"/>
      <c r="ID92" s="451"/>
      <c r="IE92" s="451"/>
      <c r="IF92" s="451"/>
      <c r="IG92" s="451"/>
      <c r="IH92" s="451"/>
      <c r="II92" s="451"/>
      <c r="IJ92" s="451"/>
      <c r="IK92" s="452">
        <v>110</v>
      </c>
      <c r="IL92" s="452">
        <v>62930000</v>
      </c>
      <c r="IM92" s="452">
        <v>49839908</v>
      </c>
    </row>
    <row r="93" spans="1:247" s="453" customFormat="1" ht="6.75">
      <c r="A93" s="450" t="s">
        <v>633</v>
      </c>
      <c r="B93" s="451"/>
      <c r="C93" s="451"/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1"/>
      <c r="W93" s="451"/>
      <c r="X93" s="451"/>
      <c r="Y93" s="451"/>
      <c r="Z93" s="451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>
        <v>6</v>
      </c>
      <c r="CX93" s="451">
        <v>6100000</v>
      </c>
      <c r="CY93" s="451">
        <v>6050000</v>
      </c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451"/>
      <c r="ES93" s="451"/>
      <c r="ET93" s="451"/>
      <c r="EU93" s="451"/>
      <c r="EV93" s="451"/>
      <c r="EW93" s="451"/>
      <c r="EX93" s="451"/>
      <c r="EY93" s="451"/>
      <c r="EZ93" s="451"/>
      <c r="FA93" s="451"/>
      <c r="FB93" s="451"/>
      <c r="FC93" s="451"/>
      <c r="FD93" s="451"/>
      <c r="FE93" s="451"/>
      <c r="FF93" s="451"/>
      <c r="FG93" s="451"/>
      <c r="FH93" s="451"/>
      <c r="FI93" s="451"/>
      <c r="FJ93" s="451"/>
      <c r="FK93" s="451"/>
      <c r="FL93" s="451"/>
      <c r="FM93" s="451"/>
      <c r="FN93" s="451"/>
      <c r="FO93" s="451"/>
      <c r="FP93" s="451"/>
      <c r="FQ93" s="451"/>
      <c r="FR93" s="451"/>
      <c r="FS93" s="451"/>
      <c r="FT93" s="451"/>
      <c r="FU93" s="451"/>
      <c r="FV93" s="451"/>
      <c r="FW93" s="451"/>
      <c r="FX93" s="451"/>
      <c r="FY93" s="451"/>
      <c r="FZ93" s="451"/>
      <c r="GA93" s="451"/>
      <c r="GB93" s="451"/>
      <c r="GC93" s="451"/>
      <c r="GD93" s="451"/>
      <c r="GE93" s="451"/>
      <c r="GF93" s="451"/>
      <c r="GG93" s="451"/>
      <c r="GH93" s="451"/>
      <c r="GI93" s="451"/>
      <c r="GJ93" s="451"/>
      <c r="GK93" s="451"/>
      <c r="GL93" s="451"/>
      <c r="GM93" s="451"/>
      <c r="GN93" s="451"/>
      <c r="GO93" s="451"/>
      <c r="GP93" s="451"/>
      <c r="GQ93" s="451"/>
      <c r="GR93" s="451"/>
      <c r="GS93" s="451"/>
      <c r="GT93" s="451"/>
      <c r="GU93" s="451"/>
      <c r="GV93" s="451"/>
      <c r="GW93" s="451"/>
      <c r="GX93" s="451"/>
      <c r="GY93" s="451"/>
      <c r="GZ93" s="451"/>
      <c r="HA93" s="451"/>
      <c r="HB93" s="451"/>
      <c r="HC93" s="451"/>
      <c r="HD93" s="451"/>
      <c r="HE93" s="451"/>
      <c r="HF93" s="451"/>
      <c r="HG93" s="451"/>
      <c r="HH93" s="451"/>
      <c r="HI93" s="451"/>
      <c r="HJ93" s="451"/>
      <c r="HK93" s="451"/>
      <c r="HL93" s="451"/>
      <c r="HM93" s="451"/>
      <c r="HN93" s="451"/>
      <c r="HO93" s="451"/>
      <c r="HP93" s="451"/>
      <c r="HQ93" s="451"/>
      <c r="HR93" s="451"/>
      <c r="HS93" s="451"/>
      <c r="HT93" s="451"/>
      <c r="HU93" s="451"/>
      <c r="HV93" s="451"/>
      <c r="HW93" s="451"/>
      <c r="HX93" s="451"/>
      <c r="HY93" s="451"/>
      <c r="HZ93" s="451"/>
      <c r="IA93" s="451"/>
      <c r="IB93" s="451"/>
      <c r="IC93" s="451"/>
      <c r="ID93" s="451"/>
      <c r="IE93" s="451"/>
      <c r="IF93" s="451"/>
      <c r="IG93" s="451"/>
      <c r="IH93" s="451"/>
      <c r="II93" s="451"/>
      <c r="IJ93" s="451"/>
      <c r="IK93" s="452">
        <v>6</v>
      </c>
      <c r="IL93" s="452">
        <v>6100000</v>
      </c>
      <c r="IM93" s="452">
        <v>6050000</v>
      </c>
    </row>
    <row r="94" spans="1:247" s="453" customFormat="1" ht="6.75">
      <c r="A94" s="450" t="s">
        <v>772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>
        <v>1</v>
      </c>
      <c r="U94" s="451">
        <v>500000</v>
      </c>
      <c r="V94" s="451">
        <v>250000</v>
      </c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>
        <v>3</v>
      </c>
      <c r="CX94" s="451">
        <v>610000</v>
      </c>
      <c r="CY94" s="451">
        <v>360000</v>
      </c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451"/>
      <c r="ES94" s="451"/>
      <c r="ET94" s="451"/>
      <c r="EU94" s="451"/>
      <c r="EV94" s="451"/>
      <c r="EW94" s="451"/>
      <c r="EX94" s="451"/>
      <c r="EY94" s="451"/>
      <c r="EZ94" s="451"/>
      <c r="FA94" s="451"/>
      <c r="FB94" s="451"/>
      <c r="FC94" s="451"/>
      <c r="FD94" s="451"/>
      <c r="FE94" s="451"/>
      <c r="FF94" s="451"/>
      <c r="FG94" s="451"/>
      <c r="FH94" s="451"/>
      <c r="FI94" s="451"/>
      <c r="FJ94" s="451"/>
      <c r="FK94" s="451"/>
      <c r="FL94" s="451"/>
      <c r="FM94" s="451"/>
      <c r="FN94" s="451"/>
      <c r="FO94" s="451"/>
      <c r="FP94" s="451"/>
      <c r="FQ94" s="451"/>
      <c r="FR94" s="451"/>
      <c r="FS94" s="451"/>
      <c r="FT94" s="451"/>
      <c r="FU94" s="451"/>
      <c r="FV94" s="451"/>
      <c r="FW94" s="451"/>
      <c r="FX94" s="451"/>
      <c r="FY94" s="451"/>
      <c r="FZ94" s="451"/>
      <c r="GA94" s="451"/>
      <c r="GB94" s="451"/>
      <c r="GC94" s="451"/>
      <c r="GD94" s="451"/>
      <c r="GE94" s="451"/>
      <c r="GF94" s="451"/>
      <c r="GG94" s="451"/>
      <c r="GH94" s="451"/>
      <c r="GI94" s="451"/>
      <c r="GJ94" s="451"/>
      <c r="GK94" s="451"/>
      <c r="GL94" s="451"/>
      <c r="GM94" s="451"/>
      <c r="GN94" s="451"/>
      <c r="GO94" s="451"/>
      <c r="GP94" s="451"/>
      <c r="GQ94" s="451"/>
      <c r="GR94" s="451"/>
      <c r="GS94" s="451"/>
      <c r="GT94" s="451"/>
      <c r="GU94" s="451"/>
      <c r="GV94" s="451"/>
      <c r="GW94" s="451"/>
      <c r="GX94" s="451"/>
      <c r="GY94" s="451"/>
      <c r="GZ94" s="451"/>
      <c r="HA94" s="451"/>
      <c r="HB94" s="451"/>
      <c r="HC94" s="451"/>
      <c r="HD94" s="451"/>
      <c r="HE94" s="451"/>
      <c r="HF94" s="451"/>
      <c r="HG94" s="451"/>
      <c r="HH94" s="451"/>
      <c r="HI94" s="451"/>
      <c r="HJ94" s="451"/>
      <c r="HK94" s="451"/>
      <c r="HL94" s="451"/>
      <c r="HM94" s="451"/>
      <c r="HN94" s="451"/>
      <c r="HO94" s="451"/>
      <c r="HP94" s="451"/>
      <c r="HQ94" s="451"/>
      <c r="HR94" s="451"/>
      <c r="HS94" s="451"/>
      <c r="HT94" s="451"/>
      <c r="HU94" s="451"/>
      <c r="HV94" s="451"/>
      <c r="HW94" s="451"/>
      <c r="HX94" s="451"/>
      <c r="HY94" s="451"/>
      <c r="HZ94" s="451"/>
      <c r="IA94" s="451"/>
      <c r="IB94" s="451"/>
      <c r="IC94" s="451"/>
      <c r="ID94" s="451"/>
      <c r="IE94" s="451"/>
      <c r="IF94" s="451"/>
      <c r="IG94" s="451"/>
      <c r="IH94" s="451"/>
      <c r="II94" s="451"/>
      <c r="IJ94" s="451"/>
      <c r="IK94" s="452">
        <v>4</v>
      </c>
      <c r="IL94" s="452">
        <v>1110000</v>
      </c>
      <c r="IM94" s="452">
        <v>610000</v>
      </c>
    </row>
    <row r="95" spans="1:247" s="453" customFormat="1" ht="6.75">
      <c r="A95" s="450" t="s">
        <v>745</v>
      </c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51"/>
      <c r="BH95" s="451"/>
      <c r="BI95" s="451"/>
      <c r="BJ95" s="451"/>
      <c r="BK95" s="451"/>
      <c r="BL95" s="451"/>
      <c r="BM95" s="451"/>
      <c r="BN95" s="451"/>
      <c r="BO95" s="451"/>
      <c r="BP95" s="451"/>
      <c r="BQ95" s="451"/>
      <c r="BR95" s="451"/>
      <c r="BS95" s="451"/>
      <c r="BT95" s="451"/>
      <c r="BU95" s="451"/>
      <c r="BV95" s="451"/>
      <c r="BW95" s="451"/>
      <c r="BX95" s="451"/>
      <c r="BY95" s="451"/>
      <c r="BZ95" s="451"/>
      <c r="CA95" s="451"/>
      <c r="CB95" s="451"/>
      <c r="CC95" s="451"/>
      <c r="CD95" s="451"/>
      <c r="CE95" s="451"/>
      <c r="CF95" s="451"/>
      <c r="CG95" s="451"/>
      <c r="CH95" s="451"/>
      <c r="CI95" s="451"/>
      <c r="CJ95" s="451"/>
      <c r="CK95" s="451"/>
      <c r="CL95" s="451"/>
      <c r="CM95" s="451"/>
      <c r="CN95" s="451"/>
      <c r="CO95" s="451"/>
      <c r="CP95" s="451"/>
      <c r="CQ95" s="451"/>
      <c r="CR95" s="451"/>
      <c r="CS95" s="451"/>
      <c r="CT95" s="451"/>
      <c r="CU95" s="451"/>
      <c r="CV95" s="451"/>
      <c r="CW95" s="451">
        <v>1</v>
      </c>
      <c r="CX95" s="451">
        <v>10000000</v>
      </c>
      <c r="CY95" s="451">
        <v>5000000</v>
      </c>
      <c r="CZ95" s="451"/>
      <c r="DA95" s="451"/>
      <c r="DB95" s="451"/>
      <c r="DC95" s="451"/>
      <c r="DD95" s="451"/>
      <c r="DE95" s="451"/>
      <c r="DF95" s="451"/>
      <c r="DG95" s="451"/>
      <c r="DH95" s="451"/>
      <c r="DI95" s="451"/>
      <c r="DJ95" s="451"/>
      <c r="DK95" s="451"/>
      <c r="DL95" s="451"/>
      <c r="DM95" s="451"/>
      <c r="DN95" s="451"/>
      <c r="DO95" s="451"/>
      <c r="DP95" s="451"/>
      <c r="DQ95" s="451"/>
      <c r="DR95" s="451"/>
      <c r="DS95" s="451"/>
      <c r="DT95" s="451"/>
      <c r="DU95" s="451"/>
      <c r="DV95" s="451"/>
      <c r="DW95" s="451"/>
      <c r="DX95" s="451"/>
      <c r="DY95" s="451"/>
      <c r="DZ95" s="451"/>
      <c r="EA95" s="451"/>
      <c r="EB95" s="451"/>
      <c r="EC95" s="451"/>
      <c r="ED95" s="451"/>
      <c r="EE95" s="451"/>
      <c r="EF95" s="451"/>
      <c r="EG95" s="451"/>
      <c r="EH95" s="451"/>
      <c r="EI95" s="451"/>
      <c r="EJ95" s="451"/>
      <c r="EK95" s="451"/>
      <c r="EL95" s="451"/>
      <c r="EM95" s="451"/>
      <c r="EN95" s="451"/>
      <c r="EO95" s="451"/>
      <c r="EP95" s="451"/>
      <c r="EQ95" s="451"/>
      <c r="ER95" s="451"/>
      <c r="ES95" s="451"/>
      <c r="ET95" s="451"/>
      <c r="EU95" s="451"/>
      <c r="EV95" s="451"/>
      <c r="EW95" s="451"/>
      <c r="EX95" s="451"/>
      <c r="EY95" s="451"/>
      <c r="EZ95" s="451"/>
      <c r="FA95" s="451"/>
      <c r="FB95" s="451"/>
      <c r="FC95" s="451"/>
      <c r="FD95" s="451"/>
      <c r="FE95" s="451"/>
      <c r="FF95" s="451"/>
      <c r="FG95" s="451"/>
      <c r="FH95" s="451"/>
      <c r="FI95" s="451"/>
      <c r="FJ95" s="451"/>
      <c r="FK95" s="451"/>
      <c r="FL95" s="451"/>
      <c r="FM95" s="451"/>
      <c r="FN95" s="451"/>
      <c r="FO95" s="451"/>
      <c r="FP95" s="451"/>
      <c r="FQ95" s="451"/>
      <c r="FR95" s="451"/>
      <c r="FS95" s="451"/>
      <c r="FT95" s="451"/>
      <c r="FU95" s="451"/>
      <c r="FV95" s="451"/>
      <c r="FW95" s="451"/>
      <c r="FX95" s="451"/>
      <c r="FY95" s="451"/>
      <c r="FZ95" s="451"/>
      <c r="GA95" s="451"/>
      <c r="GB95" s="451"/>
      <c r="GC95" s="451"/>
      <c r="GD95" s="451"/>
      <c r="GE95" s="451"/>
      <c r="GF95" s="451"/>
      <c r="GG95" s="451"/>
      <c r="GH95" s="451"/>
      <c r="GI95" s="451"/>
      <c r="GJ95" s="451"/>
      <c r="GK95" s="451"/>
      <c r="GL95" s="451"/>
      <c r="GM95" s="451"/>
      <c r="GN95" s="451"/>
      <c r="GO95" s="451"/>
      <c r="GP95" s="451"/>
      <c r="GQ95" s="451"/>
      <c r="GR95" s="451"/>
      <c r="GS95" s="451"/>
      <c r="GT95" s="451"/>
      <c r="GU95" s="451"/>
      <c r="GV95" s="451"/>
      <c r="GW95" s="451"/>
      <c r="GX95" s="451"/>
      <c r="GY95" s="451"/>
      <c r="GZ95" s="451"/>
      <c r="HA95" s="451"/>
      <c r="HB95" s="451"/>
      <c r="HC95" s="451"/>
      <c r="HD95" s="451"/>
      <c r="HE95" s="451"/>
      <c r="HF95" s="451"/>
      <c r="HG95" s="451"/>
      <c r="HH95" s="451"/>
      <c r="HI95" s="451"/>
      <c r="HJ95" s="451"/>
      <c r="HK95" s="451"/>
      <c r="HL95" s="451"/>
      <c r="HM95" s="451"/>
      <c r="HN95" s="451"/>
      <c r="HO95" s="451"/>
      <c r="HP95" s="451"/>
      <c r="HQ95" s="451"/>
      <c r="HR95" s="451"/>
      <c r="HS95" s="451"/>
      <c r="HT95" s="451"/>
      <c r="HU95" s="451"/>
      <c r="HV95" s="451"/>
      <c r="HW95" s="451"/>
      <c r="HX95" s="451"/>
      <c r="HY95" s="451"/>
      <c r="HZ95" s="451"/>
      <c r="IA95" s="451"/>
      <c r="IB95" s="451"/>
      <c r="IC95" s="451"/>
      <c r="ID95" s="451"/>
      <c r="IE95" s="451"/>
      <c r="IF95" s="451"/>
      <c r="IG95" s="451"/>
      <c r="IH95" s="451"/>
      <c r="II95" s="451"/>
      <c r="IJ95" s="451"/>
      <c r="IK95" s="452">
        <v>1</v>
      </c>
      <c r="IL95" s="452">
        <v>10000000</v>
      </c>
      <c r="IM95" s="452">
        <v>5000000</v>
      </c>
    </row>
    <row r="96" spans="1:247" s="453" customFormat="1" ht="6.75">
      <c r="A96" s="450" t="s">
        <v>608</v>
      </c>
      <c r="B96" s="451"/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451"/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1"/>
      <c r="CM96" s="451"/>
      <c r="CN96" s="451"/>
      <c r="CO96" s="451"/>
      <c r="CP96" s="451"/>
      <c r="CQ96" s="451"/>
      <c r="CR96" s="451"/>
      <c r="CS96" s="451"/>
      <c r="CT96" s="451"/>
      <c r="CU96" s="451"/>
      <c r="CV96" s="451"/>
      <c r="CW96" s="451">
        <v>14</v>
      </c>
      <c r="CX96" s="451">
        <v>2200000</v>
      </c>
      <c r="CY96" s="451">
        <v>1820000</v>
      </c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  <c r="DR96" s="451"/>
      <c r="DS96" s="451"/>
      <c r="DT96" s="451"/>
      <c r="DU96" s="451"/>
      <c r="DV96" s="451"/>
      <c r="DW96" s="451"/>
      <c r="DX96" s="451"/>
      <c r="DY96" s="451"/>
      <c r="DZ96" s="451"/>
      <c r="EA96" s="451"/>
      <c r="EB96" s="451"/>
      <c r="EC96" s="451"/>
      <c r="ED96" s="451"/>
      <c r="EE96" s="451"/>
      <c r="EF96" s="451"/>
      <c r="EG96" s="451"/>
      <c r="EH96" s="451"/>
      <c r="EI96" s="451"/>
      <c r="EJ96" s="451"/>
      <c r="EK96" s="451"/>
      <c r="EL96" s="451"/>
      <c r="EM96" s="451"/>
      <c r="EN96" s="451"/>
      <c r="EO96" s="451"/>
      <c r="EP96" s="451"/>
      <c r="EQ96" s="451"/>
      <c r="ER96" s="451"/>
      <c r="ES96" s="451"/>
      <c r="ET96" s="451"/>
      <c r="EU96" s="451"/>
      <c r="EV96" s="451"/>
      <c r="EW96" s="451"/>
      <c r="EX96" s="451"/>
      <c r="EY96" s="451"/>
      <c r="EZ96" s="451"/>
      <c r="FA96" s="451"/>
      <c r="FB96" s="451"/>
      <c r="FC96" s="451"/>
      <c r="FD96" s="451"/>
      <c r="FE96" s="451"/>
      <c r="FF96" s="451"/>
      <c r="FG96" s="451"/>
      <c r="FH96" s="451"/>
      <c r="FI96" s="451"/>
      <c r="FJ96" s="451"/>
      <c r="FK96" s="451"/>
      <c r="FL96" s="451"/>
      <c r="FM96" s="451"/>
      <c r="FN96" s="451"/>
      <c r="FO96" s="451"/>
      <c r="FP96" s="451"/>
      <c r="FQ96" s="451"/>
      <c r="FR96" s="451"/>
      <c r="FS96" s="451"/>
      <c r="FT96" s="451"/>
      <c r="FU96" s="451"/>
      <c r="FV96" s="451"/>
      <c r="FW96" s="451"/>
      <c r="FX96" s="451"/>
      <c r="FY96" s="451"/>
      <c r="FZ96" s="451"/>
      <c r="GA96" s="451"/>
      <c r="GB96" s="451"/>
      <c r="GC96" s="451"/>
      <c r="GD96" s="451"/>
      <c r="GE96" s="451"/>
      <c r="GF96" s="451"/>
      <c r="GG96" s="451"/>
      <c r="GH96" s="451"/>
      <c r="GI96" s="451"/>
      <c r="GJ96" s="451"/>
      <c r="GK96" s="451"/>
      <c r="GL96" s="451"/>
      <c r="GM96" s="451"/>
      <c r="GN96" s="451"/>
      <c r="GO96" s="451"/>
      <c r="GP96" s="451"/>
      <c r="GQ96" s="451"/>
      <c r="GR96" s="451"/>
      <c r="GS96" s="451"/>
      <c r="GT96" s="451"/>
      <c r="GU96" s="451"/>
      <c r="GV96" s="451"/>
      <c r="GW96" s="451"/>
      <c r="GX96" s="451"/>
      <c r="GY96" s="451"/>
      <c r="GZ96" s="451"/>
      <c r="HA96" s="451"/>
      <c r="HB96" s="451"/>
      <c r="HC96" s="451"/>
      <c r="HD96" s="451"/>
      <c r="HE96" s="451"/>
      <c r="HF96" s="451"/>
      <c r="HG96" s="451"/>
      <c r="HH96" s="451"/>
      <c r="HI96" s="451"/>
      <c r="HJ96" s="451"/>
      <c r="HK96" s="451"/>
      <c r="HL96" s="451"/>
      <c r="HM96" s="451"/>
      <c r="HN96" s="451"/>
      <c r="HO96" s="451"/>
      <c r="HP96" s="451"/>
      <c r="HQ96" s="451"/>
      <c r="HR96" s="451"/>
      <c r="HS96" s="451"/>
      <c r="HT96" s="451"/>
      <c r="HU96" s="451"/>
      <c r="HV96" s="451"/>
      <c r="HW96" s="451"/>
      <c r="HX96" s="451"/>
      <c r="HY96" s="451"/>
      <c r="HZ96" s="451"/>
      <c r="IA96" s="451"/>
      <c r="IB96" s="451"/>
      <c r="IC96" s="451"/>
      <c r="ID96" s="451"/>
      <c r="IE96" s="451"/>
      <c r="IF96" s="451"/>
      <c r="IG96" s="451"/>
      <c r="IH96" s="451"/>
      <c r="II96" s="451"/>
      <c r="IJ96" s="451"/>
      <c r="IK96" s="452">
        <v>14</v>
      </c>
      <c r="IL96" s="452">
        <v>2200000</v>
      </c>
      <c r="IM96" s="452">
        <v>1820000</v>
      </c>
    </row>
    <row r="97" spans="1:247" s="453" customFormat="1" ht="6.75">
      <c r="A97" s="450" t="s">
        <v>773</v>
      </c>
      <c r="B97" s="451"/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1"/>
      <c r="CM97" s="451"/>
      <c r="CN97" s="451"/>
      <c r="CO97" s="451"/>
      <c r="CP97" s="451"/>
      <c r="CQ97" s="451"/>
      <c r="CR97" s="451"/>
      <c r="CS97" s="451"/>
      <c r="CT97" s="451"/>
      <c r="CU97" s="451"/>
      <c r="CV97" s="451"/>
      <c r="CW97" s="451">
        <v>1</v>
      </c>
      <c r="CX97" s="451">
        <v>100000</v>
      </c>
      <c r="CY97" s="451">
        <v>50000</v>
      </c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  <c r="DR97" s="451"/>
      <c r="DS97" s="451"/>
      <c r="DT97" s="451"/>
      <c r="DU97" s="451"/>
      <c r="DV97" s="451"/>
      <c r="DW97" s="451"/>
      <c r="DX97" s="451"/>
      <c r="DY97" s="451"/>
      <c r="DZ97" s="451"/>
      <c r="EA97" s="451"/>
      <c r="EB97" s="451"/>
      <c r="EC97" s="451"/>
      <c r="ED97" s="451"/>
      <c r="EE97" s="451"/>
      <c r="EF97" s="451"/>
      <c r="EG97" s="451"/>
      <c r="EH97" s="451"/>
      <c r="EI97" s="451"/>
      <c r="EJ97" s="451"/>
      <c r="EK97" s="451"/>
      <c r="EL97" s="451"/>
      <c r="EM97" s="451"/>
      <c r="EN97" s="451"/>
      <c r="EO97" s="451"/>
      <c r="EP97" s="451"/>
      <c r="EQ97" s="451"/>
      <c r="ER97" s="451"/>
      <c r="ES97" s="451"/>
      <c r="ET97" s="451"/>
      <c r="EU97" s="451"/>
      <c r="EV97" s="451"/>
      <c r="EW97" s="451"/>
      <c r="EX97" s="451"/>
      <c r="EY97" s="451"/>
      <c r="EZ97" s="451"/>
      <c r="FA97" s="451"/>
      <c r="FB97" s="451"/>
      <c r="FC97" s="451"/>
      <c r="FD97" s="451"/>
      <c r="FE97" s="451"/>
      <c r="FF97" s="451"/>
      <c r="FG97" s="451"/>
      <c r="FH97" s="451"/>
      <c r="FI97" s="451"/>
      <c r="FJ97" s="451"/>
      <c r="FK97" s="451"/>
      <c r="FL97" s="451"/>
      <c r="FM97" s="451"/>
      <c r="FN97" s="451"/>
      <c r="FO97" s="451"/>
      <c r="FP97" s="451"/>
      <c r="FQ97" s="451"/>
      <c r="FR97" s="451"/>
      <c r="FS97" s="451"/>
      <c r="FT97" s="451"/>
      <c r="FU97" s="451"/>
      <c r="FV97" s="451"/>
      <c r="FW97" s="451"/>
      <c r="FX97" s="451"/>
      <c r="FY97" s="451"/>
      <c r="FZ97" s="451"/>
      <c r="GA97" s="451"/>
      <c r="GB97" s="451"/>
      <c r="GC97" s="451"/>
      <c r="GD97" s="451"/>
      <c r="GE97" s="451"/>
      <c r="GF97" s="451"/>
      <c r="GG97" s="451"/>
      <c r="GH97" s="451"/>
      <c r="GI97" s="451"/>
      <c r="GJ97" s="451"/>
      <c r="GK97" s="451"/>
      <c r="GL97" s="451"/>
      <c r="GM97" s="451"/>
      <c r="GN97" s="451"/>
      <c r="GO97" s="451"/>
      <c r="GP97" s="451"/>
      <c r="GQ97" s="451"/>
      <c r="GR97" s="451"/>
      <c r="GS97" s="451"/>
      <c r="GT97" s="451"/>
      <c r="GU97" s="451"/>
      <c r="GV97" s="451"/>
      <c r="GW97" s="451"/>
      <c r="GX97" s="451"/>
      <c r="GY97" s="451"/>
      <c r="GZ97" s="451"/>
      <c r="HA97" s="451"/>
      <c r="HB97" s="451"/>
      <c r="HC97" s="451"/>
      <c r="HD97" s="451"/>
      <c r="HE97" s="451"/>
      <c r="HF97" s="451"/>
      <c r="HG97" s="451"/>
      <c r="HH97" s="451"/>
      <c r="HI97" s="451"/>
      <c r="HJ97" s="451"/>
      <c r="HK97" s="451"/>
      <c r="HL97" s="451"/>
      <c r="HM97" s="451"/>
      <c r="HN97" s="451"/>
      <c r="HO97" s="451"/>
      <c r="HP97" s="451"/>
      <c r="HQ97" s="451"/>
      <c r="HR97" s="451"/>
      <c r="HS97" s="451"/>
      <c r="HT97" s="451"/>
      <c r="HU97" s="451"/>
      <c r="HV97" s="451"/>
      <c r="HW97" s="451"/>
      <c r="HX97" s="451"/>
      <c r="HY97" s="451"/>
      <c r="HZ97" s="451"/>
      <c r="IA97" s="451"/>
      <c r="IB97" s="451"/>
      <c r="IC97" s="451"/>
      <c r="ID97" s="451"/>
      <c r="IE97" s="451"/>
      <c r="IF97" s="451"/>
      <c r="IG97" s="451"/>
      <c r="IH97" s="451"/>
      <c r="II97" s="451"/>
      <c r="IJ97" s="451"/>
      <c r="IK97" s="452">
        <v>1</v>
      </c>
      <c r="IL97" s="452">
        <v>100000</v>
      </c>
      <c r="IM97" s="452">
        <v>50000</v>
      </c>
    </row>
    <row r="98" spans="1:247" s="453" customFormat="1" ht="6.75">
      <c r="A98" s="450" t="s">
        <v>691</v>
      </c>
      <c r="B98" s="451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1"/>
      <c r="AL98" s="451"/>
      <c r="AM98" s="451"/>
      <c r="AN98" s="451"/>
      <c r="AO98" s="451"/>
      <c r="AP98" s="451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51"/>
      <c r="BY98" s="451"/>
      <c r="BZ98" s="451"/>
      <c r="CA98" s="451"/>
      <c r="CB98" s="451"/>
      <c r="CC98" s="451"/>
      <c r="CD98" s="451"/>
      <c r="CE98" s="451"/>
      <c r="CF98" s="451"/>
      <c r="CG98" s="451"/>
      <c r="CH98" s="451"/>
      <c r="CI98" s="451"/>
      <c r="CJ98" s="451"/>
      <c r="CK98" s="451"/>
      <c r="CL98" s="451"/>
      <c r="CM98" s="451"/>
      <c r="CN98" s="451"/>
      <c r="CO98" s="451"/>
      <c r="CP98" s="451"/>
      <c r="CQ98" s="451"/>
      <c r="CR98" s="451"/>
      <c r="CS98" s="451"/>
      <c r="CT98" s="451"/>
      <c r="CU98" s="451"/>
      <c r="CV98" s="451"/>
      <c r="CW98" s="451">
        <v>3</v>
      </c>
      <c r="CX98" s="451">
        <v>850000</v>
      </c>
      <c r="CY98" s="451">
        <v>580000</v>
      </c>
      <c r="CZ98" s="451"/>
      <c r="DA98" s="451"/>
      <c r="DB98" s="451"/>
      <c r="DC98" s="451"/>
      <c r="DD98" s="451"/>
      <c r="DE98" s="451"/>
      <c r="DF98" s="451"/>
      <c r="DG98" s="451"/>
      <c r="DH98" s="451"/>
      <c r="DI98" s="451"/>
      <c r="DJ98" s="451"/>
      <c r="DK98" s="451"/>
      <c r="DL98" s="451"/>
      <c r="DM98" s="451"/>
      <c r="DN98" s="451"/>
      <c r="DO98" s="451"/>
      <c r="DP98" s="451"/>
      <c r="DQ98" s="451"/>
      <c r="DR98" s="451"/>
      <c r="DS98" s="451"/>
      <c r="DT98" s="451"/>
      <c r="DU98" s="451"/>
      <c r="DV98" s="451"/>
      <c r="DW98" s="451"/>
      <c r="DX98" s="451"/>
      <c r="DY98" s="451"/>
      <c r="DZ98" s="451"/>
      <c r="EA98" s="451"/>
      <c r="EB98" s="451"/>
      <c r="EC98" s="451"/>
      <c r="ED98" s="451"/>
      <c r="EE98" s="451"/>
      <c r="EF98" s="451"/>
      <c r="EG98" s="451"/>
      <c r="EH98" s="451"/>
      <c r="EI98" s="451"/>
      <c r="EJ98" s="451"/>
      <c r="EK98" s="451"/>
      <c r="EL98" s="451"/>
      <c r="EM98" s="451"/>
      <c r="EN98" s="451"/>
      <c r="EO98" s="451"/>
      <c r="EP98" s="451"/>
      <c r="EQ98" s="451"/>
      <c r="ER98" s="451"/>
      <c r="ES98" s="451"/>
      <c r="ET98" s="451"/>
      <c r="EU98" s="451"/>
      <c r="EV98" s="451"/>
      <c r="EW98" s="451"/>
      <c r="EX98" s="451"/>
      <c r="EY98" s="451"/>
      <c r="EZ98" s="451"/>
      <c r="FA98" s="451"/>
      <c r="FB98" s="451"/>
      <c r="FC98" s="451"/>
      <c r="FD98" s="451"/>
      <c r="FE98" s="451"/>
      <c r="FF98" s="451"/>
      <c r="FG98" s="451"/>
      <c r="FH98" s="451"/>
      <c r="FI98" s="451"/>
      <c r="FJ98" s="451"/>
      <c r="FK98" s="451"/>
      <c r="FL98" s="451"/>
      <c r="FM98" s="451"/>
      <c r="FN98" s="451"/>
      <c r="FO98" s="451"/>
      <c r="FP98" s="451"/>
      <c r="FQ98" s="451"/>
      <c r="FR98" s="451"/>
      <c r="FS98" s="451"/>
      <c r="FT98" s="451"/>
      <c r="FU98" s="451"/>
      <c r="FV98" s="451"/>
      <c r="FW98" s="451"/>
      <c r="FX98" s="451"/>
      <c r="FY98" s="451"/>
      <c r="FZ98" s="451"/>
      <c r="GA98" s="451"/>
      <c r="GB98" s="451"/>
      <c r="GC98" s="451"/>
      <c r="GD98" s="451"/>
      <c r="GE98" s="451"/>
      <c r="GF98" s="451"/>
      <c r="GG98" s="451"/>
      <c r="GH98" s="451"/>
      <c r="GI98" s="451"/>
      <c r="GJ98" s="451"/>
      <c r="GK98" s="451"/>
      <c r="GL98" s="451"/>
      <c r="GM98" s="451"/>
      <c r="GN98" s="451"/>
      <c r="GO98" s="451"/>
      <c r="GP98" s="451"/>
      <c r="GQ98" s="451"/>
      <c r="GR98" s="451"/>
      <c r="GS98" s="451"/>
      <c r="GT98" s="451"/>
      <c r="GU98" s="451"/>
      <c r="GV98" s="451"/>
      <c r="GW98" s="451"/>
      <c r="GX98" s="451"/>
      <c r="GY98" s="451"/>
      <c r="GZ98" s="451"/>
      <c r="HA98" s="451"/>
      <c r="HB98" s="451"/>
      <c r="HC98" s="451"/>
      <c r="HD98" s="451"/>
      <c r="HE98" s="451"/>
      <c r="HF98" s="451"/>
      <c r="HG98" s="451"/>
      <c r="HH98" s="451"/>
      <c r="HI98" s="451"/>
      <c r="HJ98" s="451"/>
      <c r="HK98" s="451"/>
      <c r="HL98" s="451"/>
      <c r="HM98" s="451"/>
      <c r="HN98" s="451"/>
      <c r="HO98" s="451"/>
      <c r="HP98" s="451"/>
      <c r="HQ98" s="451"/>
      <c r="HR98" s="451"/>
      <c r="HS98" s="451"/>
      <c r="HT98" s="451"/>
      <c r="HU98" s="451"/>
      <c r="HV98" s="451"/>
      <c r="HW98" s="451"/>
      <c r="HX98" s="451"/>
      <c r="HY98" s="451"/>
      <c r="HZ98" s="451"/>
      <c r="IA98" s="451"/>
      <c r="IB98" s="451"/>
      <c r="IC98" s="451"/>
      <c r="ID98" s="451"/>
      <c r="IE98" s="451"/>
      <c r="IF98" s="451"/>
      <c r="IG98" s="451"/>
      <c r="IH98" s="451"/>
      <c r="II98" s="451"/>
      <c r="IJ98" s="451"/>
      <c r="IK98" s="452">
        <v>3</v>
      </c>
      <c r="IL98" s="452">
        <v>850000</v>
      </c>
      <c r="IM98" s="452">
        <v>580000</v>
      </c>
    </row>
    <row r="99" spans="1:247" s="453" customFormat="1" ht="6.75">
      <c r="A99" s="450" t="s">
        <v>582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>
        <v>26</v>
      </c>
      <c r="CX99" s="451">
        <v>4660000</v>
      </c>
      <c r="CY99" s="451">
        <v>4154500</v>
      </c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1"/>
      <c r="ER99" s="451"/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1"/>
      <c r="FL99" s="451"/>
      <c r="FM99" s="451"/>
      <c r="FN99" s="451"/>
      <c r="FO99" s="451"/>
      <c r="FP99" s="451"/>
      <c r="FQ99" s="451"/>
      <c r="FR99" s="451"/>
      <c r="FS99" s="451"/>
      <c r="FT99" s="451"/>
      <c r="FU99" s="451"/>
      <c r="FV99" s="451"/>
      <c r="FW99" s="451"/>
      <c r="FX99" s="451"/>
      <c r="FY99" s="451"/>
      <c r="FZ99" s="451"/>
      <c r="GA99" s="451"/>
      <c r="GB99" s="451"/>
      <c r="GC99" s="451"/>
      <c r="GD99" s="451"/>
      <c r="GE99" s="451"/>
      <c r="GF99" s="451"/>
      <c r="GG99" s="451"/>
      <c r="GH99" s="451"/>
      <c r="GI99" s="451"/>
      <c r="GJ99" s="451"/>
      <c r="GK99" s="451"/>
      <c r="GL99" s="451"/>
      <c r="GM99" s="451"/>
      <c r="GN99" s="451"/>
      <c r="GO99" s="451"/>
      <c r="GP99" s="451"/>
      <c r="GQ99" s="451"/>
      <c r="GR99" s="451"/>
      <c r="GS99" s="451"/>
      <c r="GT99" s="451"/>
      <c r="GU99" s="451"/>
      <c r="GV99" s="451"/>
      <c r="GW99" s="451"/>
      <c r="GX99" s="451"/>
      <c r="GY99" s="451"/>
      <c r="GZ99" s="451"/>
      <c r="HA99" s="451"/>
      <c r="HB99" s="451"/>
      <c r="HC99" s="451"/>
      <c r="HD99" s="451"/>
      <c r="HE99" s="451"/>
      <c r="HF99" s="451"/>
      <c r="HG99" s="451"/>
      <c r="HH99" s="451"/>
      <c r="HI99" s="451"/>
      <c r="HJ99" s="451"/>
      <c r="HK99" s="451"/>
      <c r="HL99" s="451"/>
      <c r="HM99" s="451"/>
      <c r="HN99" s="451"/>
      <c r="HO99" s="451"/>
      <c r="HP99" s="451"/>
      <c r="HQ99" s="451"/>
      <c r="HR99" s="451"/>
      <c r="HS99" s="451"/>
      <c r="HT99" s="451"/>
      <c r="HU99" s="451"/>
      <c r="HV99" s="451"/>
      <c r="HW99" s="451"/>
      <c r="HX99" s="451"/>
      <c r="HY99" s="451"/>
      <c r="HZ99" s="451"/>
      <c r="IA99" s="451"/>
      <c r="IB99" s="451"/>
      <c r="IC99" s="451"/>
      <c r="ID99" s="451"/>
      <c r="IE99" s="451"/>
      <c r="IF99" s="451"/>
      <c r="IG99" s="451"/>
      <c r="IH99" s="451"/>
      <c r="II99" s="451"/>
      <c r="IJ99" s="451"/>
      <c r="IK99" s="452">
        <v>26</v>
      </c>
      <c r="IL99" s="452">
        <v>4660000</v>
      </c>
      <c r="IM99" s="452">
        <v>4154500</v>
      </c>
    </row>
    <row r="100" spans="1:247" s="453" customFormat="1" ht="6.75">
      <c r="A100" s="450" t="s">
        <v>692</v>
      </c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>
        <v>2</v>
      </c>
      <c r="R100" s="451">
        <v>3050000</v>
      </c>
      <c r="S100" s="451">
        <v>1525000</v>
      </c>
      <c r="T100" s="451">
        <v>1</v>
      </c>
      <c r="U100" s="451">
        <v>20000</v>
      </c>
      <c r="V100" s="451">
        <v>20000</v>
      </c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1"/>
      <c r="CU100" s="451"/>
      <c r="CV100" s="451"/>
      <c r="CW100" s="451">
        <v>10</v>
      </c>
      <c r="CX100" s="451">
        <v>6150000</v>
      </c>
      <c r="CY100" s="451">
        <v>5144000</v>
      </c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51"/>
      <c r="EE100" s="451"/>
      <c r="EF100" s="451"/>
      <c r="EG100" s="451"/>
      <c r="EH100" s="451"/>
      <c r="EI100" s="451"/>
      <c r="EJ100" s="451"/>
      <c r="EK100" s="451"/>
      <c r="EL100" s="451"/>
      <c r="EM100" s="451"/>
      <c r="EN100" s="451"/>
      <c r="EO100" s="451"/>
      <c r="EP100" s="451"/>
      <c r="EQ100" s="451"/>
      <c r="ER100" s="451"/>
      <c r="ES100" s="451"/>
      <c r="ET100" s="451"/>
      <c r="EU100" s="451"/>
      <c r="EV100" s="451"/>
      <c r="EW100" s="451"/>
      <c r="EX100" s="451"/>
      <c r="EY100" s="451"/>
      <c r="EZ100" s="451"/>
      <c r="FA100" s="451"/>
      <c r="FB100" s="451"/>
      <c r="FC100" s="451"/>
      <c r="FD100" s="451"/>
      <c r="FE100" s="451"/>
      <c r="FF100" s="451"/>
      <c r="FG100" s="451"/>
      <c r="FH100" s="451"/>
      <c r="FI100" s="451"/>
      <c r="FJ100" s="451"/>
      <c r="FK100" s="451"/>
      <c r="FL100" s="451"/>
      <c r="FM100" s="451"/>
      <c r="FN100" s="451"/>
      <c r="FO100" s="451"/>
      <c r="FP100" s="451"/>
      <c r="FQ100" s="451"/>
      <c r="FR100" s="451"/>
      <c r="FS100" s="451"/>
      <c r="FT100" s="451"/>
      <c r="FU100" s="451"/>
      <c r="FV100" s="451"/>
      <c r="FW100" s="451"/>
      <c r="FX100" s="451"/>
      <c r="FY100" s="451"/>
      <c r="FZ100" s="451"/>
      <c r="GA100" s="451"/>
      <c r="GB100" s="451"/>
      <c r="GC100" s="451"/>
      <c r="GD100" s="451"/>
      <c r="GE100" s="451"/>
      <c r="GF100" s="451"/>
      <c r="GG100" s="451"/>
      <c r="GH100" s="451"/>
      <c r="GI100" s="451"/>
      <c r="GJ100" s="451"/>
      <c r="GK100" s="451"/>
      <c r="GL100" s="451"/>
      <c r="GM100" s="451"/>
      <c r="GN100" s="451"/>
      <c r="GO100" s="451"/>
      <c r="GP100" s="451"/>
      <c r="GQ100" s="451"/>
      <c r="GR100" s="451"/>
      <c r="GS100" s="451"/>
      <c r="GT100" s="451"/>
      <c r="GU100" s="451"/>
      <c r="GV100" s="451"/>
      <c r="GW100" s="451"/>
      <c r="GX100" s="451"/>
      <c r="GY100" s="451"/>
      <c r="GZ100" s="451"/>
      <c r="HA100" s="451"/>
      <c r="HB100" s="451"/>
      <c r="HC100" s="451"/>
      <c r="HD100" s="451"/>
      <c r="HE100" s="451"/>
      <c r="HF100" s="451"/>
      <c r="HG100" s="451"/>
      <c r="HH100" s="451"/>
      <c r="HI100" s="451"/>
      <c r="HJ100" s="451"/>
      <c r="HK100" s="451"/>
      <c r="HL100" s="451"/>
      <c r="HM100" s="451"/>
      <c r="HN100" s="451"/>
      <c r="HO100" s="451"/>
      <c r="HP100" s="451"/>
      <c r="HQ100" s="451"/>
      <c r="HR100" s="451"/>
      <c r="HS100" s="451"/>
      <c r="HT100" s="451"/>
      <c r="HU100" s="451"/>
      <c r="HV100" s="451"/>
      <c r="HW100" s="451"/>
      <c r="HX100" s="451"/>
      <c r="HY100" s="451"/>
      <c r="HZ100" s="451"/>
      <c r="IA100" s="451"/>
      <c r="IB100" s="451"/>
      <c r="IC100" s="451"/>
      <c r="ID100" s="451"/>
      <c r="IE100" s="451"/>
      <c r="IF100" s="451"/>
      <c r="IG100" s="451"/>
      <c r="IH100" s="451"/>
      <c r="II100" s="451"/>
      <c r="IJ100" s="451"/>
      <c r="IK100" s="452">
        <v>13</v>
      </c>
      <c r="IL100" s="452">
        <v>9220000</v>
      </c>
      <c r="IM100" s="452">
        <v>6689000</v>
      </c>
    </row>
    <row r="101" spans="1:247" s="453" customFormat="1" ht="6.75">
      <c r="A101" s="450" t="s">
        <v>546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>
        <v>1</v>
      </c>
      <c r="U101" s="451">
        <v>100000</v>
      </c>
      <c r="V101" s="451">
        <v>50000</v>
      </c>
      <c r="W101" s="451"/>
      <c r="X101" s="451"/>
      <c r="Y101" s="451"/>
      <c r="Z101" s="451">
        <v>2</v>
      </c>
      <c r="AA101" s="451">
        <v>250000</v>
      </c>
      <c r="AB101" s="451">
        <v>249975</v>
      </c>
      <c r="AC101" s="451"/>
      <c r="AD101" s="451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1"/>
      <c r="CU101" s="451"/>
      <c r="CV101" s="451"/>
      <c r="CW101" s="451">
        <v>24</v>
      </c>
      <c r="CX101" s="451">
        <v>33490000</v>
      </c>
      <c r="CY101" s="451">
        <v>19602500</v>
      </c>
      <c r="CZ101" s="451"/>
      <c r="DA101" s="451"/>
      <c r="DB101" s="451"/>
      <c r="DC101" s="451"/>
      <c r="DD101" s="451"/>
      <c r="DE101" s="451"/>
      <c r="DF101" s="451"/>
      <c r="DG101" s="451"/>
      <c r="DH101" s="451"/>
      <c r="DI101" s="451"/>
      <c r="DJ101" s="451"/>
      <c r="DK101" s="451"/>
      <c r="DL101" s="451"/>
      <c r="DM101" s="451"/>
      <c r="DN101" s="451"/>
      <c r="DO101" s="451"/>
      <c r="DP101" s="451"/>
      <c r="DQ101" s="451"/>
      <c r="DR101" s="451"/>
      <c r="DS101" s="451"/>
      <c r="DT101" s="451"/>
      <c r="DU101" s="451"/>
      <c r="DV101" s="451"/>
      <c r="DW101" s="451"/>
      <c r="DX101" s="451"/>
      <c r="DY101" s="451"/>
      <c r="DZ101" s="451"/>
      <c r="EA101" s="451"/>
      <c r="EB101" s="451"/>
      <c r="EC101" s="451"/>
      <c r="ED101" s="451"/>
      <c r="EE101" s="451"/>
      <c r="EF101" s="451"/>
      <c r="EG101" s="451"/>
      <c r="EH101" s="451"/>
      <c r="EI101" s="451"/>
      <c r="EJ101" s="451"/>
      <c r="EK101" s="451"/>
      <c r="EL101" s="451"/>
      <c r="EM101" s="451"/>
      <c r="EN101" s="451"/>
      <c r="EO101" s="451"/>
      <c r="EP101" s="451"/>
      <c r="EQ101" s="451"/>
      <c r="ER101" s="451"/>
      <c r="ES101" s="451"/>
      <c r="ET101" s="451"/>
      <c r="EU101" s="451"/>
      <c r="EV101" s="451"/>
      <c r="EW101" s="451"/>
      <c r="EX101" s="451"/>
      <c r="EY101" s="451"/>
      <c r="EZ101" s="451"/>
      <c r="FA101" s="451"/>
      <c r="FB101" s="451"/>
      <c r="FC101" s="451"/>
      <c r="FD101" s="451"/>
      <c r="FE101" s="451"/>
      <c r="FF101" s="451"/>
      <c r="FG101" s="451"/>
      <c r="FH101" s="451"/>
      <c r="FI101" s="451"/>
      <c r="FJ101" s="451"/>
      <c r="FK101" s="451"/>
      <c r="FL101" s="451"/>
      <c r="FM101" s="451"/>
      <c r="FN101" s="451"/>
      <c r="FO101" s="451"/>
      <c r="FP101" s="451"/>
      <c r="FQ101" s="451"/>
      <c r="FR101" s="451"/>
      <c r="FS101" s="451"/>
      <c r="FT101" s="451"/>
      <c r="FU101" s="451"/>
      <c r="FV101" s="451"/>
      <c r="FW101" s="451"/>
      <c r="FX101" s="451"/>
      <c r="FY101" s="451"/>
      <c r="FZ101" s="451"/>
      <c r="GA101" s="451"/>
      <c r="GB101" s="451"/>
      <c r="GC101" s="451"/>
      <c r="GD101" s="451"/>
      <c r="GE101" s="451"/>
      <c r="GF101" s="451"/>
      <c r="GG101" s="451"/>
      <c r="GH101" s="451"/>
      <c r="GI101" s="451"/>
      <c r="GJ101" s="451"/>
      <c r="GK101" s="451"/>
      <c r="GL101" s="451"/>
      <c r="GM101" s="451"/>
      <c r="GN101" s="451"/>
      <c r="GO101" s="451"/>
      <c r="GP101" s="451"/>
      <c r="GQ101" s="451"/>
      <c r="GR101" s="451"/>
      <c r="GS101" s="451"/>
      <c r="GT101" s="451"/>
      <c r="GU101" s="451"/>
      <c r="GV101" s="451"/>
      <c r="GW101" s="451"/>
      <c r="GX101" s="451"/>
      <c r="GY101" s="451"/>
      <c r="GZ101" s="451"/>
      <c r="HA101" s="451"/>
      <c r="HB101" s="451"/>
      <c r="HC101" s="451"/>
      <c r="HD101" s="451"/>
      <c r="HE101" s="451"/>
      <c r="HF101" s="451"/>
      <c r="HG101" s="451"/>
      <c r="HH101" s="451"/>
      <c r="HI101" s="451"/>
      <c r="HJ101" s="451"/>
      <c r="HK101" s="451"/>
      <c r="HL101" s="451"/>
      <c r="HM101" s="451"/>
      <c r="HN101" s="451"/>
      <c r="HO101" s="451"/>
      <c r="HP101" s="451"/>
      <c r="HQ101" s="451"/>
      <c r="HR101" s="451"/>
      <c r="HS101" s="451"/>
      <c r="HT101" s="451"/>
      <c r="HU101" s="451"/>
      <c r="HV101" s="451"/>
      <c r="HW101" s="451"/>
      <c r="HX101" s="451"/>
      <c r="HY101" s="451"/>
      <c r="HZ101" s="451"/>
      <c r="IA101" s="451"/>
      <c r="IB101" s="451"/>
      <c r="IC101" s="451"/>
      <c r="ID101" s="451"/>
      <c r="IE101" s="451"/>
      <c r="IF101" s="451"/>
      <c r="IG101" s="451"/>
      <c r="IH101" s="451"/>
      <c r="II101" s="451"/>
      <c r="IJ101" s="451"/>
      <c r="IK101" s="452">
        <v>27</v>
      </c>
      <c r="IL101" s="452">
        <v>33840000</v>
      </c>
      <c r="IM101" s="452">
        <v>19902475</v>
      </c>
    </row>
    <row r="102" spans="1:247" s="453" customFormat="1" ht="6.75">
      <c r="A102" s="450" t="s">
        <v>547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>
        <v>2</v>
      </c>
      <c r="R102" s="451">
        <v>1100000</v>
      </c>
      <c r="S102" s="451">
        <v>350000</v>
      </c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>
        <v>109</v>
      </c>
      <c r="CX102" s="451">
        <v>32290000</v>
      </c>
      <c r="CY102" s="451">
        <v>25147500</v>
      </c>
      <c r="CZ102" s="451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1"/>
      <c r="EX102" s="451"/>
      <c r="EY102" s="451"/>
      <c r="EZ102" s="451"/>
      <c r="FA102" s="451"/>
      <c r="FB102" s="451"/>
      <c r="FC102" s="451"/>
      <c r="FD102" s="451"/>
      <c r="FE102" s="451"/>
      <c r="FF102" s="451"/>
      <c r="FG102" s="451"/>
      <c r="FH102" s="451"/>
      <c r="FI102" s="451"/>
      <c r="FJ102" s="451"/>
      <c r="FK102" s="451"/>
      <c r="FL102" s="451"/>
      <c r="FM102" s="451"/>
      <c r="FN102" s="451"/>
      <c r="FO102" s="451"/>
      <c r="FP102" s="451"/>
      <c r="FQ102" s="451"/>
      <c r="FR102" s="451"/>
      <c r="FS102" s="451"/>
      <c r="FT102" s="451"/>
      <c r="FU102" s="451"/>
      <c r="FV102" s="451"/>
      <c r="FW102" s="451"/>
      <c r="FX102" s="451"/>
      <c r="FY102" s="451"/>
      <c r="FZ102" s="451"/>
      <c r="GA102" s="451"/>
      <c r="GB102" s="451"/>
      <c r="GC102" s="451"/>
      <c r="GD102" s="451"/>
      <c r="GE102" s="451"/>
      <c r="GF102" s="451"/>
      <c r="GG102" s="451"/>
      <c r="GH102" s="451"/>
      <c r="GI102" s="451"/>
      <c r="GJ102" s="451"/>
      <c r="GK102" s="451"/>
      <c r="GL102" s="451"/>
      <c r="GM102" s="451"/>
      <c r="GN102" s="451"/>
      <c r="GO102" s="451"/>
      <c r="GP102" s="451"/>
      <c r="GQ102" s="451"/>
      <c r="GR102" s="451"/>
      <c r="GS102" s="451"/>
      <c r="GT102" s="451"/>
      <c r="GU102" s="451"/>
      <c r="GV102" s="451"/>
      <c r="GW102" s="451"/>
      <c r="GX102" s="451"/>
      <c r="GY102" s="451"/>
      <c r="GZ102" s="451"/>
      <c r="HA102" s="451"/>
      <c r="HB102" s="451"/>
      <c r="HC102" s="451"/>
      <c r="HD102" s="451"/>
      <c r="HE102" s="451"/>
      <c r="HF102" s="451"/>
      <c r="HG102" s="451"/>
      <c r="HH102" s="451"/>
      <c r="HI102" s="451"/>
      <c r="HJ102" s="451"/>
      <c r="HK102" s="451"/>
      <c r="HL102" s="451"/>
      <c r="HM102" s="451"/>
      <c r="HN102" s="451"/>
      <c r="HO102" s="451"/>
      <c r="HP102" s="451"/>
      <c r="HQ102" s="451"/>
      <c r="HR102" s="451"/>
      <c r="HS102" s="451"/>
      <c r="HT102" s="451"/>
      <c r="HU102" s="451"/>
      <c r="HV102" s="451"/>
      <c r="HW102" s="451"/>
      <c r="HX102" s="451"/>
      <c r="HY102" s="451"/>
      <c r="HZ102" s="451"/>
      <c r="IA102" s="451"/>
      <c r="IB102" s="451"/>
      <c r="IC102" s="451"/>
      <c r="ID102" s="451"/>
      <c r="IE102" s="451"/>
      <c r="IF102" s="451"/>
      <c r="IG102" s="451"/>
      <c r="IH102" s="451"/>
      <c r="II102" s="451"/>
      <c r="IJ102" s="451"/>
      <c r="IK102" s="452">
        <v>111</v>
      </c>
      <c r="IL102" s="452">
        <v>33390000</v>
      </c>
      <c r="IM102" s="452">
        <v>25497500</v>
      </c>
    </row>
    <row r="103" spans="1:247" s="453" customFormat="1" ht="6.75">
      <c r="A103" s="450" t="s">
        <v>840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1"/>
      <c r="W103" s="451"/>
      <c r="X103" s="451"/>
      <c r="Y103" s="451"/>
      <c r="Z103" s="451"/>
      <c r="AA103" s="451"/>
      <c r="AB103" s="451"/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51"/>
      <c r="BY103" s="451"/>
      <c r="BZ103" s="451"/>
      <c r="CA103" s="451"/>
      <c r="CB103" s="451"/>
      <c r="CC103" s="451"/>
      <c r="CD103" s="451"/>
      <c r="CE103" s="451"/>
      <c r="CF103" s="451"/>
      <c r="CG103" s="451"/>
      <c r="CH103" s="451"/>
      <c r="CI103" s="451"/>
      <c r="CJ103" s="451"/>
      <c r="CK103" s="451"/>
      <c r="CL103" s="451"/>
      <c r="CM103" s="451"/>
      <c r="CN103" s="451"/>
      <c r="CO103" s="451"/>
      <c r="CP103" s="451"/>
      <c r="CQ103" s="451"/>
      <c r="CR103" s="451"/>
      <c r="CS103" s="451"/>
      <c r="CT103" s="451"/>
      <c r="CU103" s="451"/>
      <c r="CV103" s="451"/>
      <c r="CW103" s="451">
        <v>2</v>
      </c>
      <c r="CX103" s="451">
        <v>110000</v>
      </c>
      <c r="CY103" s="451">
        <v>100000</v>
      </c>
      <c r="CZ103" s="451"/>
      <c r="DA103" s="451"/>
      <c r="DB103" s="451"/>
      <c r="DC103" s="451"/>
      <c r="DD103" s="451"/>
      <c r="DE103" s="451"/>
      <c r="DF103" s="451"/>
      <c r="DG103" s="451"/>
      <c r="DH103" s="451"/>
      <c r="DI103" s="451"/>
      <c r="DJ103" s="451"/>
      <c r="DK103" s="451"/>
      <c r="DL103" s="451"/>
      <c r="DM103" s="451"/>
      <c r="DN103" s="451"/>
      <c r="DO103" s="451"/>
      <c r="DP103" s="451"/>
      <c r="DQ103" s="451"/>
      <c r="DR103" s="451"/>
      <c r="DS103" s="451"/>
      <c r="DT103" s="451"/>
      <c r="DU103" s="451"/>
      <c r="DV103" s="451"/>
      <c r="DW103" s="451"/>
      <c r="DX103" s="451"/>
      <c r="DY103" s="451"/>
      <c r="DZ103" s="451"/>
      <c r="EA103" s="451"/>
      <c r="EB103" s="451"/>
      <c r="EC103" s="451"/>
      <c r="ED103" s="451"/>
      <c r="EE103" s="451"/>
      <c r="EF103" s="451"/>
      <c r="EG103" s="451"/>
      <c r="EH103" s="451"/>
      <c r="EI103" s="451"/>
      <c r="EJ103" s="451"/>
      <c r="EK103" s="451"/>
      <c r="EL103" s="451"/>
      <c r="EM103" s="451"/>
      <c r="EN103" s="451"/>
      <c r="EO103" s="451"/>
      <c r="EP103" s="451"/>
      <c r="EQ103" s="451"/>
      <c r="ER103" s="451"/>
      <c r="ES103" s="451"/>
      <c r="ET103" s="451"/>
      <c r="EU103" s="451"/>
      <c r="EV103" s="451"/>
      <c r="EW103" s="451"/>
      <c r="EX103" s="451"/>
      <c r="EY103" s="451"/>
      <c r="EZ103" s="451"/>
      <c r="FA103" s="451"/>
      <c r="FB103" s="451"/>
      <c r="FC103" s="451"/>
      <c r="FD103" s="451"/>
      <c r="FE103" s="451"/>
      <c r="FF103" s="451"/>
      <c r="FG103" s="451"/>
      <c r="FH103" s="451"/>
      <c r="FI103" s="451"/>
      <c r="FJ103" s="451"/>
      <c r="FK103" s="451"/>
      <c r="FL103" s="451"/>
      <c r="FM103" s="451"/>
      <c r="FN103" s="451"/>
      <c r="FO103" s="451"/>
      <c r="FP103" s="451"/>
      <c r="FQ103" s="451"/>
      <c r="FR103" s="451"/>
      <c r="FS103" s="451"/>
      <c r="FT103" s="451"/>
      <c r="FU103" s="451"/>
      <c r="FV103" s="451"/>
      <c r="FW103" s="451"/>
      <c r="FX103" s="451"/>
      <c r="FY103" s="451"/>
      <c r="FZ103" s="451"/>
      <c r="GA103" s="451"/>
      <c r="GB103" s="451"/>
      <c r="GC103" s="451"/>
      <c r="GD103" s="451"/>
      <c r="GE103" s="451"/>
      <c r="GF103" s="451"/>
      <c r="GG103" s="451"/>
      <c r="GH103" s="451"/>
      <c r="GI103" s="451"/>
      <c r="GJ103" s="451"/>
      <c r="GK103" s="451"/>
      <c r="GL103" s="451"/>
      <c r="GM103" s="451"/>
      <c r="GN103" s="451"/>
      <c r="GO103" s="451"/>
      <c r="GP103" s="451"/>
      <c r="GQ103" s="451"/>
      <c r="GR103" s="451"/>
      <c r="GS103" s="451"/>
      <c r="GT103" s="451"/>
      <c r="GU103" s="451"/>
      <c r="GV103" s="451"/>
      <c r="GW103" s="451"/>
      <c r="GX103" s="451"/>
      <c r="GY103" s="451"/>
      <c r="GZ103" s="451"/>
      <c r="HA103" s="451"/>
      <c r="HB103" s="451"/>
      <c r="HC103" s="451"/>
      <c r="HD103" s="451"/>
      <c r="HE103" s="451"/>
      <c r="HF103" s="451"/>
      <c r="HG103" s="451"/>
      <c r="HH103" s="451"/>
      <c r="HI103" s="451"/>
      <c r="HJ103" s="451"/>
      <c r="HK103" s="451"/>
      <c r="HL103" s="451"/>
      <c r="HM103" s="451"/>
      <c r="HN103" s="451"/>
      <c r="HO103" s="451"/>
      <c r="HP103" s="451"/>
      <c r="HQ103" s="451"/>
      <c r="HR103" s="451"/>
      <c r="HS103" s="451"/>
      <c r="HT103" s="451"/>
      <c r="HU103" s="451"/>
      <c r="HV103" s="451"/>
      <c r="HW103" s="451"/>
      <c r="HX103" s="451"/>
      <c r="HY103" s="451"/>
      <c r="HZ103" s="451"/>
      <c r="IA103" s="451"/>
      <c r="IB103" s="451"/>
      <c r="IC103" s="451"/>
      <c r="ID103" s="451"/>
      <c r="IE103" s="451"/>
      <c r="IF103" s="451"/>
      <c r="IG103" s="451"/>
      <c r="IH103" s="451"/>
      <c r="II103" s="451"/>
      <c r="IJ103" s="451"/>
      <c r="IK103" s="452">
        <v>2</v>
      </c>
      <c r="IL103" s="452">
        <v>110000</v>
      </c>
      <c r="IM103" s="452">
        <v>100000</v>
      </c>
    </row>
    <row r="104" spans="1:247" s="453" customFormat="1" ht="6.75">
      <c r="A104" s="450" t="s">
        <v>693</v>
      </c>
      <c r="B104" s="451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1"/>
      <c r="AL104" s="451"/>
      <c r="AM104" s="451"/>
      <c r="AN104" s="451"/>
      <c r="AO104" s="451"/>
      <c r="AP104" s="451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>
        <v>7</v>
      </c>
      <c r="CX104" s="451">
        <v>300000</v>
      </c>
      <c r="CY104" s="451">
        <v>270000</v>
      </c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1"/>
      <c r="DK104" s="451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1"/>
      <c r="DZ104" s="451"/>
      <c r="EA104" s="451"/>
      <c r="EB104" s="451"/>
      <c r="EC104" s="451"/>
      <c r="ED104" s="451"/>
      <c r="EE104" s="451"/>
      <c r="EF104" s="451"/>
      <c r="EG104" s="451"/>
      <c r="EH104" s="451"/>
      <c r="EI104" s="451"/>
      <c r="EJ104" s="451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451"/>
      <c r="EX104" s="451"/>
      <c r="EY104" s="451"/>
      <c r="EZ104" s="451"/>
      <c r="FA104" s="451"/>
      <c r="FB104" s="451"/>
      <c r="FC104" s="451"/>
      <c r="FD104" s="451"/>
      <c r="FE104" s="451"/>
      <c r="FF104" s="451"/>
      <c r="FG104" s="451"/>
      <c r="FH104" s="451"/>
      <c r="FI104" s="451"/>
      <c r="FJ104" s="451"/>
      <c r="FK104" s="451"/>
      <c r="FL104" s="451"/>
      <c r="FM104" s="451"/>
      <c r="FN104" s="451"/>
      <c r="FO104" s="451"/>
      <c r="FP104" s="451"/>
      <c r="FQ104" s="451"/>
      <c r="FR104" s="451"/>
      <c r="FS104" s="451"/>
      <c r="FT104" s="451"/>
      <c r="FU104" s="451"/>
      <c r="FV104" s="451"/>
      <c r="FW104" s="451"/>
      <c r="FX104" s="451"/>
      <c r="FY104" s="451"/>
      <c r="FZ104" s="451"/>
      <c r="GA104" s="451"/>
      <c r="GB104" s="451"/>
      <c r="GC104" s="451"/>
      <c r="GD104" s="451"/>
      <c r="GE104" s="451"/>
      <c r="GF104" s="451"/>
      <c r="GG104" s="451"/>
      <c r="GH104" s="451"/>
      <c r="GI104" s="451"/>
      <c r="GJ104" s="451"/>
      <c r="GK104" s="451"/>
      <c r="GL104" s="451"/>
      <c r="GM104" s="451"/>
      <c r="GN104" s="451"/>
      <c r="GO104" s="451"/>
      <c r="GP104" s="451"/>
      <c r="GQ104" s="451"/>
      <c r="GR104" s="451"/>
      <c r="GS104" s="451"/>
      <c r="GT104" s="451"/>
      <c r="GU104" s="451"/>
      <c r="GV104" s="451"/>
      <c r="GW104" s="451"/>
      <c r="GX104" s="451"/>
      <c r="GY104" s="451"/>
      <c r="GZ104" s="451"/>
      <c r="HA104" s="451"/>
      <c r="HB104" s="451"/>
      <c r="HC104" s="451"/>
      <c r="HD104" s="451"/>
      <c r="HE104" s="451"/>
      <c r="HF104" s="451"/>
      <c r="HG104" s="451"/>
      <c r="HH104" s="451"/>
      <c r="HI104" s="451"/>
      <c r="HJ104" s="451"/>
      <c r="HK104" s="451"/>
      <c r="HL104" s="451"/>
      <c r="HM104" s="451"/>
      <c r="HN104" s="451"/>
      <c r="HO104" s="451"/>
      <c r="HP104" s="451"/>
      <c r="HQ104" s="451"/>
      <c r="HR104" s="451"/>
      <c r="HS104" s="451"/>
      <c r="HT104" s="451"/>
      <c r="HU104" s="451"/>
      <c r="HV104" s="451"/>
      <c r="HW104" s="451"/>
      <c r="HX104" s="451"/>
      <c r="HY104" s="451"/>
      <c r="HZ104" s="451"/>
      <c r="IA104" s="451"/>
      <c r="IB104" s="451"/>
      <c r="IC104" s="451"/>
      <c r="ID104" s="451"/>
      <c r="IE104" s="451"/>
      <c r="IF104" s="451"/>
      <c r="IG104" s="451"/>
      <c r="IH104" s="451"/>
      <c r="II104" s="451"/>
      <c r="IJ104" s="451"/>
      <c r="IK104" s="452">
        <v>7</v>
      </c>
      <c r="IL104" s="452">
        <v>300000</v>
      </c>
      <c r="IM104" s="452">
        <v>270000</v>
      </c>
    </row>
    <row r="105" spans="1:247" s="453" customFormat="1" ht="6.75">
      <c r="A105" s="450" t="s">
        <v>694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51"/>
      <c r="BY105" s="451"/>
      <c r="BZ105" s="451"/>
      <c r="CA105" s="451"/>
      <c r="CB105" s="451"/>
      <c r="CC105" s="451"/>
      <c r="CD105" s="451"/>
      <c r="CE105" s="451"/>
      <c r="CF105" s="451"/>
      <c r="CG105" s="451"/>
      <c r="CH105" s="451"/>
      <c r="CI105" s="451"/>
      <c r="CJ105" s="451"/>
      <c r="CK105" s="451"/>
      <c r="CL105" s="451"/>
      <c r="CM105" s="451"/>
      <c r="CN105" s="451"/>
      <c r="CO105" s="451"/>
      <c r="CP105" s="451"/>
      <c r="CQ105" s="451"/>
      <c r="CR105" s="451"/>
      <c r="CS105" s="451"/>
      <c r="CT105" s="451"/>
      <c r="CU105" s="451"/>
      <c r="CV105" s="451"/>
      <c r="CW105" s="451">
        <v>2</v>
      </c>
      <c r="CX105" s="451">
        <v>300000</v>
      </c>
      <c r="CY105" s="451">
        <v>299000</v>
      </c>
      <c r="CZ105" s="451"/>
      <c r="DA105" s="451"/>
      <c r="DB105" s="451"/>
      <c r="DC105" s="451"/>
      <c r="DD105" s="451"/>
      <c r="DE105" s="451"/>
      <c r="DF105" s="451"/>
      <c r="DG105" s="451"/>
      <c r="DH105" s="451"/>
      <c r="DI105" s="451"/>
      <c r="DJ105" s="451"/>
      <c r="DK105" s="451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1"/>
      <c r="EP105" s="451"/>
      <c r="EQ105" s="451"/>
      <c r="ER105" s="451"/>
      <c r="ES105" s="451"/>
      <c r="ET105" s="451"/>
      <c r="EU105" s="451"/>
      <c r="EV105" s="451"/>
      <c r="EW105" s="451"/>
      <c r="EX105" s="451"/>
      <c r="EY105" s="451"/>
      <c r="EZ105" s="451"/>
      <c r="FA105" s="451"/>
      <c r="FB105" s="451"/>
      <c r="FC105" s="451"/>
      <c r="FD105" s="451"/>
      <c r="FE105" s="451"/>
      <c r="FF105" s="451"/>
      <c r="FG105" s="451"/>
      <c r="FH105" s="451"/>
      <c r="FI105" s="451"/>
      <c r="FJ105" s="451"/>
      <c r="FK105" s="451"/>
      <c r="FL105" s="451"/>
      <c r="FM105" s="451"/>
      <c r="FN105" s="451"/>
      <c r="FO105" s="451"/>
      <c r="FP105" s="451"/>
      <c r="FQ105" s="451"/>
      <c r="FR105" s="451"/>
      <c r="FS105" s="451"/>
      <c r="FT105" s="451"/>
      <c r="FU105" s="451"/>
      <c r="FV105" s="451"/>
      <c r="FW105" s="451"/>
      <c r="FX105" s="451"/>
      <c r="FY105" s="451"/>
      <c r="FZ105" s="451"/>
      <c r="GA105" s="451"/>
      <c r="GB105" s="451"/>
      <c r="GC105" s="451"/>
      <c r="GD105" s="451"/>
      <c r="GE105" s="451"/>
      <c r="GF105" s="451"/>
      <c r="GG105" s="451"/>
      <c r="GH105" s="451"/>
      <c r="GI105" s="451"/>
      <c r="GJ105" s="451"/>
      <c r="GK105" s="451"/>
      <c r="GL105" s="451"/>
      <c r="GM105" s="451"/>
      <c r="GN105" s="451"/>
      <c r="GO105" s="451"/>
      <c r="GP105" s="451"/>
      <c r="GQ105" s="451"/>
      <c r="GR105" s="451"/>
      <c r="GS105" s="451"/>
      <c r="GT105" s="451"/>
      <c r="GU105" s="451"/>
      <c r="GV105" s="451"/>
      <c r="GW105" s="451"/>
      <c r="GX105" s="451"/>
      <c r="GY105" s="451"/>
      <c r="GZ105" s="451"/>
      <c r="HA105" s="451"/>
      <c r="HB105" s="451"/>
      <c r="HC105" s="451"/>
      <c r="HD105" s="451"/>
      <c r="HE105" s="451"/>
      <c r="HF105" s="451"/>
      <c r="HG105" s="451"/>
      <c r="HH105" s="451"/>
      <c r="HI105" s="451"/>
      <c r="HJ105" s="451"/>
      <c r="HK105" s="451"/>
      <c r="HL105" s="451"/>
      <c r="HM105" s="451"/>
      <c r="HN105" s="451"/>
      <c r="HO105" s="451"/>
      <c r="HP105" s="451"/>
      <c r="HQ105" s="451"/>
      <c r="HR105" s="451"/>
      <c r="HS105" s="451"/>
      <c r="HT105" s="451"/>
      <c r="HU105" s="451"/>
      <c r="HV105" s="451"/>
      <c r="HW105" s="451"/>
      <c r="HX105" s="451"/>
      <c r="HY105" s="451"/>
      <c r="HZ105" s="451"/>
      <c r="IA105" s="451"/>
      <c r="IB105" s="451"/>
      <c r="IC105" s="451"/>
      <c r="ID105" s="451"/>
      <c r="IE105" s="451"/>
      <c r="IF105" s="451"/>
      <c r="IG105" s="451"/>
      <c r="IH105" s="451"/>
      <c r="II105" s="451"/>
      <c r="IJ105" s="451"/>
      <c r="IK105" s="452">
        <v>2</v>
      </c>
      <c r="IL105" s="452">
        <v>300000</v>
      </c>
      <c r="IM105" s="452">
        <v>299000</v>
      </c>
    </row>
    <row r="106" spans="1:247" s="453" customFormat="1" ht="6.75">
      <c r="A106" s="450" t="s">
        <v>746</v>
      </c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>
        <v>1</v>
      </c>
      <c r="U106" s="451">
        <v>700000</v>
      </c>
      <c r="V106" s="451">
        <v>700000</v>
      </c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>
        <v>8</v>
      </c>
      <c r="CX106" s="451">
        <v>730000</v>
      </c>
      <c r="CY106" s="451">
        <v>600100</v>
      </c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>
        <v>1</v>
      </c>
      <c r="DM106" s="451">
        <v>100000</v>
      </c>
      <c r="DN106" s="451">
        <v>25000</v>
      </c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2">
        <v>10</v>
      </c>
      <c r="IL106" s="452">
        <v>1530000</v>
      </c>
      <c r="IM106" s="452">
        <v>1325100</v>
      </c>
    </row>
    <row r="107" spans="1:247" s="453" customFormat="1" ht="6.75">
      <c r="A107" s="450" t="s">
        <v>595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>
        <v>4</v>
      </c>
      <c r="R107" s="451">
        <v>300000</v>
      </c>
      <c r="S107" s="451">
        <v>250000</v>
      </c>
      <c r="T107" s="451">
        <v>37</v>
      </c>
      <c r="U107" s="451">
        <v>91965000</v>
      </c>
      <c r="V107" s="451">
        <v>90305000</v>
      </c>
      <c r="W107" s="451">
        <v>1</v>
      </c>
      <c r="X107" s="451">
        <v>100000</v>
      </c>
      <c r="Y107" s="451">
        <v>50000</v>
      </c>
      <c r="Z107" s="451">
        <v>1</v>
      </c>
      <c r="AA107" s="451">
        <v>400000</v>
      </c>
      <c r="AB107" s="451">
        <v>320000</v>
      </c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>
        <v>1</v>
      </c>
      <c r="AV107" s="451">
        <v>30000</v>
      </c>
      <c r="AW107" s="451">
        <v>18000</v>
      </c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>
        <v>1</v>
      </c>
      <c r="BN107" s="451">
        <v>5000000</v>
      </c>
      <c r="BO107" s="451">
        <v>5000000</v>
      </c>
      <c r="BP107" s="451"/>
      <c r="BQ107" s="451"/>
      <c r="BR107" s="451"/>
      <c r="BS107" s="451"/>
      <c r="BT107" s="451"/>
      <c r="BU107" s="451"/>
      <c r="BV107" s="451"/>
      <c r="BW107" s="451"/>
      <c r="BX107" s="451"/>
      <c r="BY107" s="451"/>
      <c r="BZ107" s="451"/>
      <c r="CA107" s="451"/>
      <c r="CB107" s="451"/>
      <c r="CC107" s="451"/>
      <c r="CD107" s="451"/>
      <c r="CE107" s="451"/>
      <c r="CF107" s="451"/>
      <c r="CG107" s="451"/>
      <c r="CH107" s="451"/>
      <c r="CI107" s="451"/>
      <c r="CJ107" s="451"/>
      <c r="CK107" s="451"/>
      <c r="CL107" s="451"/>
      <c r="CM107" s="451"/>
      <c r="CN107" s="451"/>
      <c r="CO107" s="451"/>
      <c r="CP107" s="451"/>
      <c r="CQ107" s="451"/>
      <c r="CR107" s="451"/>
      <c r="CS107" s="451"/>
      <c r="CT107" s="451">
        <v>6</v>
      </c>
      <c r="CU107" s="451">
        <v>3260000</v>
      </c>
      <c r="CV107" s="451">
        <v>2510000</v>
      </c>
      <c r="CW107" s="451">
        <v>174</v>
      </c>
      <c r="CX107" s="451">
        <v>50242000</v>
      </c>
      <c r="CY107" s="451">
        <v>44121300</v>
      </c>
      <c r="CZ107" s="451">
        <v>1</v>
      </c>
      <c r="DA107" s="451">
        <v>350000</v>
      </c>
      <c r="DB107" s="451">
        <v>315000</v>
      </c>
      <c r="DC107" s="451"/>
      <c r="DD107" s="451"/>
      <c r="DE107" s="451"/>
      <c r="DF107" s="451"/>
      <c r="DG107" s="451"/>
      <c r="DH107" s="451"/>
      <c r="DI107" s="451"/>
      <c r="DJ107" s="451"/>
      <c r="DK107" s="451"/>
      <c r="DL107" s="451"/>
      <c r="DM107" s="451"/>
      <c r="DN107" s="451"/>
      <c r="DO107" s="451"/>
      <c r="DP107" s="451"/>
      <c r="DQ107" s="451"/>
      <c r="DR107" s="451">
        <v>1</v>
      </c>
      <c r="DS107" s="451">
        <v>100000</v>
      </c>
      <c r="DT107" s="451">
        <v>51000</v>
      </c>
      <c r="DU107" s="451">
        <v>1</v>
      </c>
      <c r="DV107" s="451">
        <v>300000</v>
      </c>
      <c r="DW107" s="451">
        <v>300000</v>
      </c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>
        <v>1</v>
      </c>
      <c r="EN107" s="451">
        <v>10000000</v>
      </c>
      <c r="EO107" s="451">
        <v>10000000</v>
      </c>
      <c r="EP107" s="451"/>
      <c r="EQ107" s="451"/>
      <c r="ER107" s="451"/>
      <c r="ES107" s="451">
        <v>1</v>
      </c>
      <c r="ET107" s="451">
        <v>40000000</v>
      </c>
      <c r="EU107" s="451">
        <v>30000000</v>
      </c>
      <c r="EV107" s="451"/>
      <c r="EW107" s="451"/>
      <c r="EX107" s="451"/>
      <c r="EY107" s="451"/>
      <c r="EZ107" s="451"/>
      <c r="FA107" s="451"/>
      <c r="FB107" s="451"/>
      <c r="FC107" s="451"/>
      <c r="FD107" s="451"/>
      <c r="FE107" s="451"/>
      <c r="FF107" s="451"/>
      <c r="FG107" s="451"/>
      <c r="FH107" s="451"/>
      <c r="FI107" s="451"/>
      <c r="FJ107" s="451"/>
      <c r="FK107" s="451"/>
      <c r="FL107" s="451"/>
      <c r="FM107" s="451"/>
      <c r="FN107" s="451"/>
      <c r="FO107" s="451"/>
      <c r="FP107" s="451"/>
      <c r="FQ107" s="451"/>
      <c r="FR107" s="451"/>
      <c r="FS107" s="451"/>
      <c r="FT107" s="451">
        <v>1</v>
      </c>
      <c r="FU107" s="451">
        <v>50000</v>
      </c>
      <c r="FV107" s="451">
        <v>50000</v>
      </c>
      <c r="FW107" s="451"/>
      <c r="FX107" s="451"/>
      <c r="FY107" s="451"/>
      <c r="FZ107" s="451"/>
      <c r="GA107" s="451"/>
      <c r="GB107" s="451"/>
      <c r="GC107" s="451"/>
      <c r="GD107" s="451"/>
      <c r="GE107" s="451"/>
      <c r="GF107" s="451"/>
      <c r="GG107" s="451"/>
      <c r="GH107" s="451"/>
      <c r="GI107" s="451"/>
      <c r="GJ107" s="451"/>
      <c r="GK107" s="451"/>
      <c r="GL107" s="451"/>
      <c r="GM107" s="451"/>
      <c r="GN107" s="451"/>
      <c r="GO107" s="451"/>
      <c r="GP107" s="451"/>
      <c r="GQ107" s="451"/>
      <c r="GR107" s="451"/>
      <c r="GS107" s="451"/>
      <c r="GT107" s="451"/>
      <c r="GU107" s="451"/>
      <c r="GV107" s="451"/>
      <c r="GW107" s="451"/>
      <c r="GX107" s="451"/>
      <c r="GY107" s="451"/>
      <c r="GZ107" s="451"/>
      <c r="HA107" s="451"/>
      <c r="HB107" s="451"/>
      <c r="HC107" s="451"/>
      <c r="HD107" s="451"/>
      <c r="HE107" s="451"/>
      <c r="HF107" s="451"/>
      <c r="HG107" s="451"/>
      <c r="HH107" s="451"/>
      <c r="HI107" s="451"/>
      <c r="HJ107" s="451"/>
      <c r="HK107" s="451"/>
      <c r="HL107" s="451"/>
      <c r="HM107" s="451"/>
      <c r="HN107" s="451"/>
      <c r="HO107" s="451"/>
      <c r="HP107" s="451"/>
      <c r="HQ107" s="451"/>
      <c r="HR107" s="451"/>
      <c r="HS107" s="451"/>
      <c r="HT107" s="451"/>
      <c r="HU107" s="451"/>
      <c r="HV107" s="451"/>
      <c r="HW107" s="451"/>
      <c r="HX107" s="451"/>
      <c r="HY107" s="451"/>
      <c r="HZ107" s="451"/>
      <c r="IA107" s="451"/>
      <c r="IB107" s="451"/>
      <c r="IC107" s="451"/>
      <c r="ID107" s="451"/>
      <c r="IE107" s="451"/>
      <c r="IF107" s="451"/>
      <c r="IG107" s="451"/>
      <c r="IH107" s="451"/>
      <c r="II107" s="451"/>
      <c r="IJ107" s="451"/>
      <c r="IK107" s="452">
        <v>231</v>
      </c>
      <c r="IL107" s="452">
        <v>202097000</v>
      </c>
      <c r="IM107" s="452">
        <v>183290300</v>
      </c>
    </row>
    <row r="108" spans="1:247" s="453" customFormat="1" ht="6.75">
      <c r="A108" s="450" t="s">
        <v>577</v>
      </c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>
        <v>2</v>
      </c>
      <c r="CX108" s="451">
        <v>450000</v>
      </c>
      <c r="CY108" s="451">
        <v>400000</v>
      </c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2">
        <v>2</v>
      </c>
      <c r="IL108" s="452">
        <v>450000</v>
      </c>
      <c r="IM108" s="452">
        <v>400000</v>
      </c>
    </row>
    <row r="109" spans="1:247" s="453" customFormat="1" ht="6.75">
      <c r="A109" s="450" t="s">
        <v>609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>
        <v>1</v>
      </c>
      <c r="U109" s="451">
        <v>200000</v>
      </c>
      <c r="V109" s="451">
        <v>200000</v>
      </c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>
        <v>4</v>
      </c>
      <c r="CX109" s="451">
        <v>460000</v>
      </c>
      <c r="CY109" s="451">
        <v>260000</v>
      </c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1"/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451"/>
      <c r="EX109" s="451"/>
      <c r="EY109" s="451"/>
      <c r="EZ109" s="451"/>
      <c r="FA109" s="451"/>
      <c r="FB109" s="451"/>
      <c r="FC109" s="451"/>
      <c r="FD109" s="451"/>
      <c r="FE109" s="451"/>
      <c r="FF109" s="451"/>
      <c r="FG109" s="451"/>
      <c r="FH109" s="451"/>
      <c r="FI109" s="451"/>
      <c r="FJ109" s="451"/>
      <c r="FK109" s="451"/>
      <c r="FL109" s="451"/>
      <c r="FM109" s="451"/>
      <c r="FN109" s="451"/>
      <c r="FO109" s="451"/>
      <c r="FP109" s="451"/>
      <c r="FQ109" s="451"/>
      <c r="FR109" s="451"/>
      <c r="FS109" s="451"/>
      <c r="FT109" s="451"/>
      <c r="FU109" s="451"/>
      <c r="FV109" s="451"/>
      <c r="FW109" s="451"/>
      <c r="FX109" s="451"/>
      <c r="FY109" s="451"/>
      <c r="FZ109" s="451"/>
      <c r="GA109" s="451"/>
      <c r="GB109" s="451"/>
      <c r="GC109" s="451"/>
      <c r="GD109" s="451"/>
      <c r="GE109" s="451"/>
      <c r="GF109" s="451"/>
      <c r="GG109" s="451"/>
      <c r="GH109" s="451"/>
      <c r="GI109" s="451"/>
      <c r="GJ109" s="451"/>
      <c r="GK109" s="451"/>
      <c r="GL109" s="451"/>
      <c r="GM109" s="451"/>
      <c r="GN109" s="451"/>
      <c r="GO109" s="451"/>
      <c r="GP109" s="451"/>
      <c r="GQ109" s="451"/>
      <c r="GR109" s="451"/>
      <c r="GS109" s="451"/>
      <c r="GT109" s="451"/>
      <c r="GU109" s="451"/>
      <c r="GV109" s="451"/>
      <c r="GW109" s="451"/>
      <c r="GX109" s="451"/>
      <c r="GY109" s="451"/>
      <c r="GZ109" s="451"/>
      <c r="HA109" s="451"/>
      <c r="HB109" s="451"/>
      <c r="HC109" s="451"/>
      <c r="HD109" s="451"/>
      <c r="HE109" s="451"/>
      <c r="HF109" s="451"/>
      <c r="HG109" s="451"/>
      <c r="HH109" s="451"/>
      <c r="HI109" s="451"/>
      <c r="HJ109" s="451"/>
      <c r="HK109" s="451"/>
      <c r="HL109" s="451"/>
      <c r="HM109" s="451"/>
      <c r="HN109" s="451"/>
      <c r="HO109" s="451"/>
      <c r="HP109" s="451"/>
      <c r="HQ109" s="451"/>
      <c r="HR109" s="451"/>
      <c r="HS109" s="451"/>
      <c r="HT109" s="451"/>
      <c r="HU109" s="451"/>
      <c r="HV109" s="451"/>
      <c r="HW109" s="451"/>
      <c r="HX109" s="451"/>
      <c r="HY109" s="451"/>
      <c r="HZ109" s="451"/>
      <c r="IA109" s="451"/>
      <c r="IB109" s="451"/>
      <c r="IC109" s="451"/>
      <c r="ID109" s="451"/>
      <c r="IE109" s="451"/>
      <c r="IF109" s="451"/>
      <c r="IG109" s="451"/>
      <c r="IH109" s="451"/>
      <c r="II109" s="451"/>
      <c r="IJ109" s="451"/>
      <c r="IK109" s="452">
        <v>5</v>
      </c>
      <c r="IL109" s="452">
        <v>660000</v>
      </c>
      <c r="IM109" s="452">
        <v>460000</v>
      </c>
    </row>
    <row r="110" spans="1:247" s="453" customFormat="1" ht="6.75">
      <c r="A110" s="450" t="s">
        <v>695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51"/>
      <c r="AM110" s="451"/>
      <c r="AN110" s="451"/>
      <c r="AO110" s="451"/>
      <c r="AP110" s="451"/>
      <c r="AQ110" s="451"/>
      <c r="AR110" s="451"/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/>
      <c r="CO110" s="451"/>
      <c r="CP110" s="451"/>
      <c r="CQ110" s="451"/>
      <c r="CR110" s="451"/>
      <c r="CS110" s="451"/>
      <c r="CT110" s="451"/>
      <c r="CU110" s="451"/>
      <c r="CV110" s="451"/>
      <c r="CW110" s="451">
        <v>5</v>
      </c>
      <c r="CX110" s="451">
        <v>740000</v>
      </c>
      <c r="CY110" s="451">
        <v>740000</v>
      </c>
      <c r="CZ110" s="451"/>
      <c r="DA110" s="451"/>
      <c r="DB110" s="451"/>
      <c r="DC110" s="451"/>
      <c r="DD110" s="451"/>
      <c r="DE110" s="451"/>
      <c r="DF110" s="451"/>
      <c r="DG110" s="451"/>
      <c r="DH110" s="451"/>
      <c r="DI110" s="451"/>
      <c r="DJ110" s="451"/>
      <c r="DK110" s="451"/>
      <c r="DL110" s="451"/>
      <c r="DM110" s="451"/>
      <c r="DN110" s="451"/>
      <c r="DO110" s="451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1"/>
      <c r="EP110" s="451"/>
      <c r="EQ110" s="451"/>
      <c r="ER110" s="451"/>
      <c r="ES110" s="451"/>
      <c r="ET110" s="451"/>
      <c r="EU110" s="451"/>
      <c r="EV110" s="451"/>
      <c r="EW110" s="451"/>
      <c r="EX110" s="451"/>
      <c r="EY110" s="451"/>
      <c r="EZ110" s="451"/>
      <c r="FA110" s="451"/>
      <c r="FB110" s="451"/>
      <c r="FC110" s="451"/>
      <c r="FD110" s="451"/>
      <c r="FE110" s="451"/>
      <c r="FF110" s="451"/>
      <c r="FG110" s="451"/>
      <c r="FH110" s="451"/>
      <c r="FI110" s="451"/>
      <c r="FJ110" s="451"/>
      <c r="FK110" s="451"/>
      <c r="FL110" s="451"/>
      <c r="FM110" s="451"/>
      <c r="FN110" s="451"/>
      <c r="FO110" s="451"/>
      <c r="FP110" s="451"/>
      <c r="FQ110" s="451"/>
      <c r="FR110" s="451"/>
      <c r="FS110" s="451"/>
      <c r="FT110" s="451"/>
      <c r="FU110" s="451"/>
      <c r="FV110" s="451"/>
      <c r="FW110" s="451"/>
      <c r="FX110" s="451"/>
      <c r="FY110" s="451"/>
      <c r="FZ110" s="451"/>
      <c r="GA110" s="451"/>
      <c r="GB110" s="451"/>
      <c r="GC110" s="451"/>
      <c r="GD110" s="451"/>
      <c r="GE110" s="451"/>
      <c r="GF110" s="451"/>
      <c r="GG110" s="451"/>
      <c r="GH110" s="451"/>
      <c r="GI110" s="451"/>
      <c r="GJ110" s="451"/>
      <c r="GK110" s="451"/>
      <c r="GL110" s="451"/>
      <c r="GM110" s="451"/>
      <c r="GN110" s="451"/>
      <c r="GO110" s="451"/>
      <c r="GP110" s="451"/>
      <c r="GQ110" s="451"/>
      <c r="GR110" s="451"/>
      <c r="GS110" s="451"/>
      <c r="GT110" s="451"/>
      <c r="GU110" s="451"/>
      <c r="GV110" s="451"/>
      <c r="GW110" s="451"/>
      <c r="GX110" s="451"/>
      <c r="GY110" s="451"/>
      <c r="GZ110" s="451"/>
      <c r="HA110" s="451"/>
      <c r="HB110" s="451"/>
      <c r="HC110" s="451"/>
      <c r="HD110" s="451"/>
      <c r="HE110" s="451"/>
      <c r="HF110" s="451"/>
      <c r="HG110" s="451"/>
      <c r="HH110" s="451"/>
      <c r="HI110" s="451"/>
      <c r="HJ110" s="451"/>
      <c r="HK110" s="451"/>
      <c r="HL110" s="451"/>
      <c r="HM110" s="451"/>
      <c r="HN110" s="451"/>
      <c r="HO110" s="451"/>
      <c r="HP110" s="451"/>
      <c r="HQ110" s="451"/>
      <c r="HR110" s="451"/>
      <c r="HS110" s="451"/>
      <c r="HT110" s="451"/>
      <c r="HU110" s="451"/>
      <c r="HV110" s="451"/>
      <c r="HW110" s="451"/>
      <c r="HX110" s="451"/>
      <c r="HY110" s="451"/>
      <c r="HZ110" s="451"/>
      <c r="IA110" s="451"/>
      <c r="IB110" s="451"/>
      <c r="IC110" s="451"/>
      <c r="ID110" s="451"/>
      <c r="IE110" s="451"/>
      <c r="IF110" s="451"/>
      <c r="IG110" s="451"/>
      <c r="IH110" s="451"/>
      <c r="II110" s="451"/>
      <c r="IJ110" s="451"/>
      <c r="IK110" s="452">
        <v>5</v>
      </c>
      <c r="IL110" s="452">
        <v>740000</v>
      </c>
      <c r="IM110" s="452">
        <v>740000</v>
      </c>
    </row>
    <row r="111" spans="1:247" s="453" customFormat="1" ht="6.75">
      <c r="A111" s="450" t="s">
        <v>696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>
        <v>1</v>
      </c>
      <c r="U111" s="451">
        <v>50000</v>
      </c>
      <c r="V111" s="451">
        <v>25000</v>
      </c>
      <c r="W111" s="451"/>
      <c r="X111" s="451"/>
      <c r="Y111" s="451"/>
      <c r="Z111" s="451"/>
      <c r="AA111" s="451"/>
      <c r="AB111" s="451"/>
      <c r="AC111" s="451"/>
      <c r="AD111" s="451"/>
      <c r="AE111" s="451"/>
      <c r="AF111" s="451"/>
      <c r="AG111" s="451"/>
      <c r="AH111" s="451"/>
      <c r="AI111" s="451"/>
      <c r="AJ111" s="451"/>
      <c r="AK111" s="451"/>
      <c r="AL111" s="451"/>
      <c r="AM111" s="451"/>
      <c r="AN111" s="451"/>
      <c r="AO111" s="451"/>
      <c r="AP111" s="451"/>
      <c r="AQ111" s="451"/>
      <c r="AR111" s="451"/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>
        <v>2</v>
      </c>
      <c r="CX111" s="451">
        <v>200000</v>
      </c>
      <c r="CY111" s="451">
        <v>150000</v>
      </c>
      <c r="CZ111" s="451">
        <v>1</v>
      </c>
      <c r="DA111" s="451">
        <v>100000</v>
      </c>
      <c r="DB111" s="451">
        <v>100000</v>
      </c>
      <c r="DC111" s="451"/>
      <c r="DD111" s="451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451"/>
      <c r="EX111" s="451"/>
      <c r="EY111" s="451"/>
      <c r="EZ111" s="451"/>
      <c r="FA111" s="451"/>
      <c r="FB111" s="451"/>
      <c r="FC111" s="451"/>
      <c r="FD111" s="451"/>
      <c r="FE111" s="451"/>
      <c r="FF111" s="451"/>
      <c r="FG111" s="451"/>
      <c r="FH111" s="451"/>
      <c r="FI111" s="451"/>
      <c r="FJ111" s="451"/>
      <c r="FK111" s="451"/>
      <c r="FL111" s="451"/>
      <c r="FM111" s="451"/>
      <c r="FN111" s="451"/>
      <c r="FO111" s="451"/>
      <c r="FP111" s="451"/>
      <c r="FQ111" s="451"/>
      <c r="FR111" s="451"/>
      <c r="FS111" s="451"/>
      <c r="FT111" s="451"/>
      <c r="FU111" s="451"/>
      <c r="FV111" s="451"/>
      <c r="FW111" s="451"/>
      <c r="FX111" s="451"/>
      <c r="FY111" s="451"/>
      <c r="FZ111" s="451"/>
      <c r="GA111" s="451"/>
      <c r="GB111" s="451"/>
      <c r="GC111" s="451"/>
      <c r="GD111" s="451"/>
      <c r="GE111" s="451"/>
      <c r="GF111" s="451"/>
      <c r="GG111" s="451"/>
      <c r="GH111" s="451"/>
      <c r="GI111" s="451"/>
      <c r="GJ111" s="451"/>
      <c r="GK111" s="451"/>
      <c r="GL111" s="451"/>
      <c r="GM111" s="451"/>
      <c r="GN111" s="451"/>
      <c r="GO111" s="451"/>
      <c r="GP111" s="451"/>
      <c r="GQ111" s="451"/>
      <c r="GR111" s="451"/>
      <c r="GS111" s="451"/>
      <c r="GT111" s="451"/>
      <c r="GU111" s="451"/>
      <c r="GV111" s="451"/>
      <c r="GW111" s="451"/>
      <c r="GX111" s="451"/>
      <c r="GY111" s="451"/>
      <c r="GZ111" s="451"/>
      <c r="HA111" s="451"/>
      <c r="HB111" s="451"/>
      <c r="HC111" s="451"/>
      <c r="HD111" s="451"/>
      <c r="HE111" s="451"/>
      <c r="HF111" s="451"/>
      <c r="HG111" s="451"/>
      <c r="HH111" s="451"/>
      <c r="HI111" s="451"/>
      <c r="HJ111" s="451"/>
      <c r="HK111" s="451"/>
      <c r="HL111" s="451"/>
      <c r="HM111" s="451"/>
      <c r="HN111" s="451"/>
      <c r="HO111" s="451"/>
      <c r="HP111" s="451"/>
      <c r="HQ111" s="451"/>
      <c r="HR111" s="451"/>
      <c r="HS111" s="451"/>
      <c r="HT111" s="451"/>
      <c r="HU111" s="451"/>
      <c r="HV111" s="451"/>
      <c r="HW111" s="451"/>
      <c r="HX111" s="451"/>
      <c r="HY111" s="451"/>
      <c r="HZ111" s="451"/>
      <c r="IA111" s="451"/>
      <c r="IB111" s="451"/>
      <c r="IC111" s="451"/>
      <c r="ID111" s="451"/>
      <c r="IE111" s="451"/>
      <c r="IF111" s="451"/>
      <c r="IG111" s="451"/>
      <c r="IH111" s="451"/>
      <c r="II111" s="451"/>
      <c r="IJ111" s="451"/>
      <c r="IK111" s="452">
        <v>4</v>
      </c>
      <c r="IL111" s="452">
        <v>350000</v>
      </c>
      <c r="IM111" s="452">
        <v>275000</v>
      </c>
    </row>
    <row r="112" spans="1:247" s="453" customFormat="1" ht="6.75">
      <c r="A112" s="450" t="s">
        <v>570</v>
      </c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>
        <v>2</v>
      </c>
      <c r="R112" s="451">
        <v>750000</v>
      </c>
      <c r="S112" s="451">
        <v>195500</v>
      </c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>
        <v>11</v>
      </c>
      <c r="CX112" s="451">
        <v>8180000</v>
      </c>
      <c r="CY112" s="451">
        <v>5105000</v>
      </c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1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451"/>
      <c r="EY112" s="451"/>
      <c r="EZ112" s="451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451"/>
      <c r="FL112" s="451"/>
      <c r="FM112" s="451"/>
      <c r="FN112" s="451"/>
      <c r="FO112" s="451"/>
      <c r="FP112" s="451"/>
      <c r="FQ112" s="451"/>
      <c r="FR112" s="451"/>
      <c r="FS112" s="451"/>
      <c r="FT112" s="451"/>
      <c r="FU112" s="451"/>
      <c r="FV112" s="451"/>
      <c r="FW112" s="451"/>
      <c r="FX112" s="451"/>
      <c r="FY112" s="451"/>
      <c r="FZ112" s="451"/>
      <c r="GA112" s="451"/>
      <c r="GB112" s="451"/>
      <c r="GC112" s="451"/>
      <c r="GD112" s="451"/>
      <c r="GE112" s="451"/>
      <c r="GF112" s="451"/>
      <c r="GG112" s="451"/>
      <c r="GH112" s="451"/>
      <c r="GI112" s="451"/>
      <c r="GJ112" s="451"/>
      <c r="GK112" s="451"/>
      <c r="GL112" s="451"/>
      <c r="GM112" s="451"/>
      <c r="GN112" s="451"/>
      <c r="GO112" s="451"/>
      <c r="GP112" s="451"/>
      <c r="GQ112" s="451"/>
      <c r="GR112" s="451"/>
      <c r="GS112" s="451"/>
      <c r="GT112" s="451"/>
      <c r="GU112" s="451"/>
      <c r="GV112" s="451"/>
      <c r="GW112" s="451"/>
      <c r="GX112" s="451"/>
      <c r="GY112" s="451"/>
      <c r="GZ112" s="451"/>
      <c r="HA112" s="451"/>
      <c r="HB112" s="451"/>
      <c r="HC112" s="451"/>
      <c r="HD112" s="451"/>
      <c r="HE112" s="451"/>
      <c r="HF112" s="451"/>
      <c r="HG112" s="451"/>
      <c r="HH112" s="451"/>
      <c r="HI112" s="451"/>
      <c r="HJ112" s="451"/>
      <c r="HK112" s="451"/>
      <c r="HL112" s="451"/>
      <c r="HM112" s="451"/>
      <c r="HN112" s="451"/>
      <c r="HO112" s="451"/>
      <c r="HP112" s="451"/>
      <c r="HQ112" s="451"/>
      <c r="HR112" s="451"/>
      <c r="HS112" s="451"/>
      <c r="HT112" s="451"/>
      <c r="HU112" s="451"/>
      <c r="HV112" s="451"/>
      <c r="HW112" s="451"/>
      <c r="HX112" s="451"/>
      <c r="HY112" s="451"/>
      <c r="HZ112" s="451"/>
      <c r="IA112" s="451"/>
      <c r="IB112" s="451"/>
      <c r="IC112" s="451"/>
      <c r="ID112" s="451"/>
      <c r="IE112" s="451"/>
      <c r="IF112" s="451"/>
      <c r="IG112" s="451"/>
      <c r="IH112" s="451"/>
      <c r="II112" s="451"/>
      <c r="IJ112" s="451"/>
      <c r="IK112" s="452">
        <v>13</v>
      </c>
      <c r="IL112" s="452">
        <v>8930000</v>
      </c>
      <c r="IM112" s="452">
        <v>5300500</v>
      </c>
    </row>
    <row r="113" spans="1:247" s="453" customFormat="1" ht="6.75">
      <c r="A113" s="450" t="s">
        <v>747</v>
      </c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51"/>
      <c r="AK113" s="451"/>
      <c r="AL113" s="451"/>
      <c r="AM113" s="451"/>
      <c r="AN113" s="451"/>
      <c r="AO113" s="451"/>
      <c r="AP113" s="451"/>
      <c r="AQ113" s="451"/>
      <c r="AR113" s="451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>
        <v>2</v>
      </c>
      <c r="CX113" s="451">
        <v>100000</v>
      </c>
      <c r="CY113" s="451">
        <v>100000</v>
      </c>
      <c r="CZ113" s="451"/>
      <c r="DA113" s="451"/>
      <c r="DB113" s="451"/>
      <c r="DC113" s="451"/>
      <c r="DD113" s="451"/>
      <c r="DE113" s="451"/>
      <c r="DF113" s="451"/>
      <c r="DG113" s="451"/>
      <c r="DH113" s="451"/>
      <c r="DI113" s="451">
        <v>1</v>
      </c>
      <c r="DJ113" s="451">
        <v>200000</v>
      </c>
      <c r="DK113" s="451">
        <v>60000</v>
      </c>
      <c r="DL113" s="451"/>
      <c r="DM113" s="451"/>
      <c r="DN113" s="451"/>
      <c r="DO113" s="451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1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451"/>
      <c r="EY113" s="451"/>
      <c r="EZ113" s="451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1"/>
      <c r="FL113" s="451"/>
      <c r="FM113" s="451"/>
      <c r="FN113" s="451"/>
      <c r="FO113" s="451"/>
      <c r="FP113" s="451"/>
      <c r="FQ113" s="451"/>
      <c r="FR113" s="451"/>
      <c r="FS113" s="451"/>
      <c r="FT113" s="451"/>
      <c r="FU113" s="451"/>
      <c r="FV113" s="451"/>
      <c r="FW113" s="451"/>
      <c r="FX113" s="451"/>
      <c r="FY113" s="451"/>
      <c r="FZ113" s="451"/>
      <c r="GA113" s="451"/>
      <c r="GB113" s="451"/>
      <c r="GC113" s="451"/>
      <c r="GD113" s="451"/>
      <c r="GE113" s="451"/>
      <c r="GF113" s="451"/>
      <c r="GG113" s="451"/>
      <c r="GH113" s="451"/>
      <c r="GI113" s="451"/>
      <c r="GJ113" s="451"/>
      <c r="GK113" s="451"/>
      <c r="GL113" s="451"/>
      <c r="GM113" s="451"/>
      <c r="GN113" s="451"/>
      <c r="GO113" s="451"/>
      <c r="GP113" s="451"/>
      <c r="GQ113" s="451"/>
      <c r="GR113" s="451"/>
      <c r="GS113" s="451"/>
      <c r="GT113" s="451"/>
      <c r="GU113" s="451"/>
      <c r="GV113" s="451"/>
      <c r="GW113" s="451"/>
      <c r="GX113" s="451"/>
      <c r="GY113" s="451"/>
      <c r="GZ113" s="451"/>
      <c r="HA113" s="451"/>
      <c r="HB113" s="451"/>
      <c r="HC113" s="451"/>
      <c r="HD113" s="451"/>
      <c r="HE113" s="451"/>
      <c r="HF113" s="451"/>
      <c r="HG113" s="451"/>
      <c r="HH113" s="451"/>
      <c r="HI113" s="451"/>
      <c r="HJ113" s="451"/>
      <c r="HK113" s="451"/>
      <c r="HL113" s="451"/>
      <c r="HM113" s="451"/>
      <c r="HN113" s="451"/>
      <c r="HO113" s="451"/>
      <c r="HP113" s="451"/>
      <c r="HQ113" s="451"/>
      <c r="HR113" s="451"/>
      <c r="HS113" s="451"/>
      <c r="HT113" s="451"/>
      <c r="HU113" s="451"/>
      <c r="HV113" s="451"/>
      <c r="HW113" s="451"/>
      <c r="HX113" s="451"/>
      <c r="HY113" s="451"/>
      <c r="HZ113" s="451"/>
      <c r="IA113" s="451"/>
      <c r="IB113" s="451"/>
      <c r="IC113" s="451"/>
      <c r="ID113" s="451"/>
      <c r="IE113" s="451"/>
      <c r="IF113" s="451"/>
      <c r="IG113" s="451"/>
      <c r="IH113" s="451"/>
      <c r="II113" s="451"/>
      <c r="IJ113" s="451"/>
      <c r="IK113" s="452">
        <v>3</v>
      </c>
      <c r="IL113" s="452">
        <v>300000</v>
      </c>
      <c r="IM113" s="452">
        <v>160000</v>
      </c>
    </row>
    <row r="114" spans="1:247" s="453" customFormat="1" ht="6.75">
      <c r="A114" s="450" t="s">
        <v>697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>
        <v>1</v>
      </c>
      <c r="CU114" s="451">
        <v>300000</v>
      </c>
      <c r="CV114" s="451">
        <v>300000</v>
      </c>
      <c r="CW114" s="451">
        <v>2</v>
      </c>
      <c r="CX114" s="451">
        <v>110000</v>
      </c>
      <c r="CY114" s="451">
        <v>110000</v>
      </c>
      <c r="CZ114" s="451"/>
      <c r="DA114" s="451"/>
      <c r="DB114" s="451"/>
      <c r="DC114" s="451"/>
      <c r="DD114" s="451"/>
      <c r="DE114" s="451"/>
      <c r="DF114" s="451"/>
      <c r="DG114" s="451"/>
      <c r="DH114" s="451"/>
      <c r="DI114" s="451"/>
      <c r="DJ114" s="451"/>
      <c r="DK114" s="451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451"/>
      <c r="FL114" s="451"/>
      <c r="FM114" s="451"/>
      <c r="FN114" s="451"/>
      <c r="FO114" s="451"/>
      <c r="FP114" s="451"/>
      <c r="FQ114" s="451"/>
      <c r="FR114" s="451"/>
      <c r="FS114" s="451"/>
      <c r="FT114" s="451"/>
      <c r="FU114" s="451"/>
      <c r="FV114" s="451"/>
      <c r="FW114" s="451"/>
      <c r="FX114" s="451"/>
      <c r="FY114" s="451"/>
      <c r="FZ114" s="451"/>
      <c r="GA114" s="451"/>
      <c r="GB114" s="451"/>
      <c r="GC114" s="451"/>
      <c r="GD114" s="451"/>
      <c r="GE114" s="451"/>
      <c r="GF114" s="451"/>
      <c r="GG114" s="451"/>
      <c r="GH114" s="451"/>
      <c r="GI114" s="451"/>
      <c r="GJ114" s="451"/>
      <c r="GK114" s="451"/>
      <c r="GL114" s="451"/>
      <c r="GM114" s="451"/>
      <c r="GN114" s="451"/>
      <c r="GO114" s="451"/>
      <c r="GP114" s="451"/>
      <c r="GQ114" s="451"/>
      <c r="GR114" s="451"/>
      <c r="GS114" s="451"/>
      <c r="GT114" s="451"/>
      <c r="GU114" s="451"/>
      <c r="GV114" s="451"/>
      <c r="GW114" s="451"/>
      <c r="GX114" s="451"/>
      <c r="GY114" s="451"/>
      <c r="GZ114" s="451"/>
      <c r="HA114" s="451"/>
      <c r="HB114" s="451"/>
      <c r="HC114" s="451"/>
      <c r="HD114" s="451"/>
      <c r="HE114" s="451"/>
      <c r="HF114" s="451"/>
      <c r="HG114" s="451"/>
      <c r="HH114" s="451"/>
      <c r="HI114" s="451"/>
      <c r="HJ114" s="451"/>
      <c r="HK114" s="451"/>
      <c r="HL114" s="451"/>
      <c r="HM114" s="451"/>
      <c r="HN114" s="451"/>
      <c r="HO114" s="451"/>
      <c r="HP114" s="451"/>
      <c r="HQ114" s="451"/>
      <c r="HR114" s="451"/>
      <c r="HS114" s="451"/>
      <c r="HT114" s="451"/>
      <c r="HU114" s="451"/>
      <c r="HV114" s="451"/>
      <c r="HW114" s="451"/>
      <c r="HX114" s="451"/>
      <c r="HY114" s="451"/>
      <c r="HZ114" s="451"/>
      <c r="IA114" s="451"/>
      <c r="IB114" s="451"/>
      <c r="IC114" s="451"/>
      <c r="ID114" s="451"/>
      <c r="IE114" s="451"/>
      <c r="IF114" s="451"/>
      <c r="IG114" s="451"/>
      <c r="IH114" s="451"/>
      <c r="II114" s="451"/>
      <c r="IJ114" s="451"/>
      <c r="IK114" s="452">
        <v>3</v>
      </c>
      <c r="IL114" s="452">
        <v>410000</v>
      </c>
      <c r="IM114" s="452">
        <v>410000</v>
      </c>
    </row>
    <row r="115" spans="1:247" s="453" customFormat="1" ht="6.75">
      <c r="A115" s="450" t="s">
        <v>571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51"/>
      <c r="AM115" s="451"/>
      <c r="AN115" s="451"/>
      <c r="AO115" s="451"/>
      <c r="AP115" s="451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>
        <v>1</v>
      </c>
      <c r="CU115" s="451">
        <v>1500000</v>
      </c>
      <c r="CV115" s="451">
        <v>1500000</v>
      </c>
      <c r="CW115" s="451">
        <v>41</v>
      </c>
      <c r="CX115" s="451">
        <v>12500500</v>
      </c>
      <c r="CY115" s="451">
        <v>10171000</v>
      </c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1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1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451"/>
      <c r="EX115" s="451"/>
      <c r="EY115" s="451"/>
      <c r="EZ115" s="451"/>
      <c r="FA115" s="451"/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451"/>
      <c r="FL115" s="451"/>
      <c r="FM115" s="451"/>
      <c r="FN115" s="451"/>
      <c r="FO115" s="451"/>
      <c r="FP115" s="451"/>
      <c r="FQ115" s="451"/>
      <c r="FR115" s="451"/>
      <c r="FS115" s="451"/>
      <c r="FT115" s="451"/>
      <c r="FU115" s="451"/>
      <c r="FV115" s="451"/>
      <c r="FW115" s="451"/>
      <c r="FX115" s="451"/>
      <c r="FY115" s="451"/>
      <c r="FZ115" s="451"/>
      <c r="GA115" s="451"/>
      <c r="GB115" s="451"/>
      <c r="GC115" s="451"/>
      <c r="GD115" s="451"/>
      <c r="GE115" s="451"/>
      <c r="GF115" s="451"/>
      <c r="GG115" s="451"/>
      <c r="GH115" s="451"/>
      <c r="GI115" s="451"/>
      <c r="GJ115" s="451"/>
      <c r="GK115" s="451"/>
      <c r="GL115" s="451">
        <v>1</v>
      </c>
      <c r="GM115" s="451">
        <v>350000</v>
      </c>
      <c r="GN115" s="451">
        <v>175000</v>
      </c>
      <c r="GO115" s="451"/>
      <c r="GP115" s="451"/>
      <c r="GQ115" s="451"/>
      <c r="GR115" s="451"/>
      <c r="GS115" s="451"/>
      <c r="GT115" s="451"/>
      <c r="GU115" s="451"/>
      <c r="GV115" s="451"/>
      <c r="GW115" s="451"/>
      <c r="GX115" s="451"/>
      <c r="GY115" s="451"/>
      <c r="GZ115" s="451"/>
      <c r="HA115" s="451"/>
      <c r="HB115" s="451"/>
      <c r="HC115" s="451"/>
      <c r="HD115" s="451"/>
      <c r="HE115" s="451"/>
      <c r="HF115" s="451"/>
      <c r="HG115" s="451"/>
      <c r="HH115" s="451"/>
      <c r="HI115" s="451"/>
      <c r="HJ115" s="451"/>
      <c r="HK115" s="451"/>
      <c r="HL115" s="451"/>
      <c r="HM115" s="451"/>
      <c r="HN115" s="451"/>
      <c r="HO115" s="451"/>
      <c r="HP115" s="451"/>
      <c r="HQ115" s="451"/>
      <c r="HR115" s="451"/>
      <c r="HS115" s="451"/>
      <c r="HT115" s="451"/>
      <c r="HU115" s="451"/>
      <c r="HV115" s="451">
        <v>1</v>
      </c>
      <c r="HW115" s="451">
        <v>800000</v>
      </c>
      <c r="HX115" s="451">
        <v>800000</v>
      </c>
      <c r="HY115" s="451"/>
      <c r="HZ115" s="451"/>
      <c r="IA115" s="451"/>
      <c r="IB115" s="451"/>
      <c r="IC115" s="451"/>
      <c r="ID115" s="451"/>
      <c r="IE115" s="451"/>
      <c r="IF115" s="451"/>
      <c r="IG115" s="451"/>
      <c r="IH115" s="451"/>
      <c r="II115" s="451"/>
      <c r="IJ115" s="451"/>
      <c r="IK115" s="452">
        <v>44</v>
      </c>
      <c r="IL115" s="452">
        <v>15150500</v>
      </c>
      <c r="IM115" s="452">
        <v>12646000</v>
      </c>
    </row>
    <row r="116" spans="1:247" s="453" customFormat="1" ht="6.75">
      <c r="A116" s="450" t="s">
        <v>548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>
        <v>1</v>
      </c>
      <c r="U116" s="451">
        <v>500000</v>
      </c>
      <c r="V116" s="451">
        <v>250000</v>
      </c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>
        <v>4</v>
      </c>
      <c r="AV116" s="451">
        <v>1550000</v>
      </c>
      <c r="AW116" s="451">
        <v>850000</v>
      </c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>
        <v>9</v>
      </c>
      <c r="CO116" s="451">
        <v>9750000</v>
      </c>
      <c r="CP116" s="451">
        <v>6045000</v>
      </c>
      <c r="CQ116" s="451"/>
      <c r="CR116" s="451"/>
      <c r="CS116" s="451"/>
      <c r="CT116" s="451">
        <v>21</v>
      </c>
      <c r="CU116" s="451">
        <v>13210000</v>
      </c>
      <c r="CV116" s="451">
        <v>9944000</v>
      </c>
      <c r="CW116" s="451">
        <v>146</v>
      </c>
      <c r="CX116" s="451">
        <v>65810000</v>
      </c>
      <c r="CY116" s="451">
        <v>45951000</v>
      </c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1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1"/>
      <c r="EY116" s="451"/>
      <c r="EZ116" s="451"/>
      <c r="FA116" s="451"/>
      <c r="FB116" s="451"/>
      <c r="FC116" s="451"/>
      <c r="FD116" s="451"/>
      <c r="FE116" s="451">
        <v>3</v>
      </c>
      <c r="FF116" s="451">
        <v>9750000</v>
      </c>
      <c r="FG116" s="451">
        <v>9015000</v>
      </c>
      <c r="FH116" s="451"/>
      <c r="FI116" s="451"/>
      <c r="FJ116" s="451"/>
      <c r="FK116" s="451"/>
      <c r="FL116" s="451"/>
      <c r="FM116" s="451"/>
      <c r="FN116" s="451"/>
      <c r="FO116" s="451"/>
      <c r="FP116" s="451"/>
      <c r="FQ116" s="451"/>
      <c r="FR116" s="451"/>
      <c r="FS116" s="451"/>
      <c r="FT116" s="451"/>
      <c r="FU116" s="451"/>
      <c r="FV116" s="451"/>
      <c r="FW116" s="451"/>
      <c r="FX116" s="451"/>
      <c r="FY116" s="451"/>
      <c r="FZ116" s="451"/>
      <c r="GA116" s="451"/>
      <c r="GB116" s="451"/>
      <c r="GC116" s="451"/>
      <c r="GD116" s="451"/>
      <c r="GE116" s="451"/>
      <c r="GF116" s="451">
        <v>3</v>
      </c>
      <c r="GG116" s="451">
        <v>2600000</v>
      </c>
      <c r="GH116" s="451">
        <v>1350000</v>
      </c>
      <c r="GI116" s="451"/>
      <c r="GJ116" s="451"/>
      <c r="GK116" s="451"/>
      <c r="GL116" s="451"/>
      <c r="GM116" s="451"/>
      <c r="GN116" s="451"/>
      <c r="GO116" s="451"/>
      <c r="GP116" s="451"/>
      <c r="GQ116" s="451"/>
      <c r="GR116" s="451"/>
      <c r="GS116" s="451"/>
      <c r="GT116" s="451"/>
      <c r="GU116" s="451"/>
      <c r="GV116" s="451"/>
      <c r="GW116" s="451"/>
      <c r="GX116" s="451"/>
      <c r="GY116" s="451"/>
      <c r="GZ116" s="451"/>
      <c r="HA116" s="451"/>
      <c r="HB116" s="451"/>
      <c r="HC116" s="451"/>
      <c r="HD116" s="451"/>
      <c r="HE116" s="451"/>
      <c r="HF116" s="451"/>
      <c r="HG116" s="451"/>
      <c r="HH116" s="451"/>
      <c r="HI116" s="451"/>
      <c r="HJ116" s="451"/>
      <c r="HK116" s="451"/>
      <c r="HL116" s="451"/>
      <c r="HM116" s="451"/>
      <c r="HN116" s="451"/>
      <c r="HO116" s="451"/>
      <c r="HP116" s="451"/>
      <c r="HQ116" s="451"/>
      <c r="HR116" s="451"/>
      <c r="HS116" s="451"/>
      <c r="HT116" s="451"/>
      <c r="HU116" s="451"/>
      <c r="HV116" s="451"/>
      <c r="HW116" s="451"/>
      <c r="HX116" s="451"/>
      <c r="HY116" s="451">
        <v>1</v>
      </c>
      <c r="HZ116" s="451">
        <v>100000</v>
      </c>
      <c r="IA116" s="451">
        <v>100000</v>
      </c>
      <c r="IB116" s="451"/>
      <c r="IC116" s="451"/>
      <c r="ID116" s="451"/>
      <c r="IE116" s="451"/>
      <c r="IF116" s="451"/>
      <c r="IG116" s="451"/>
      <c r="IH116" s="451"/>
      <c r="II116" s="451"/>
      <c r="IJ116" s="451"/>
      <c r="IK116" s="452">
        <v>188</v>
      </c>
      <c r="IL116" s="452">
        <v>103270000</v>
      </c>
      <c r="IM116" s="452">
        <v>73505000</v>
      </c>
    </row>
    <row r="117" spans="1:247" s="453" customFormat="1" ht="6.75">
      <c r="A117" s="450" t="s">
        <v>549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451"/>
      <c r="AN117" s="451"/>
      <c r="AO117" s="451"/>
      <c r="AP117" s="451"/>
      <c r="AQ117" s="451"/>
      <c r="AR117" s="451"/>
      <c r="AS117" s="451"/>
      <c r="AT117" s="451"/>
      <c r="AU117" s="451">
        <v>3</v>
      </c>
      <c r="AV117" s="451">
        <v>700000</v>
      </c>
      <c r="AW117" s="451">
        <v>400000</v>
      </c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>
        <v>1</v>
      </c>
      <c r="CO117" s="451">
        <v>1000000</v>
      </c>
      <c r="CP117" s="451">
        <v>660000</v>
      </c>
      <c r="CQ117" s="451"/>
      <c r="CR117" s="451"/>
      <c r="CS117" s="451"/>
      <c r="CT117" s="451"/>
      <c r="CU117" s="451"/>
      <c r="CV117" s="451"/>
      <c r="CW117" s="451">
        <v>27</v>
      </c>
      <c r="CX117" s="451">
        <v>8290000</v>
      </c>
      <c r="CY117" s="451">
        <v>5801000</v>
      </c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>
        <v>1</v>
      </c>
      <c r="EB117" s="451">
        <v>800000</v>
      </c>
      <c r="EC117" s="451">
        <v>400000</v>
      </c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1"/>
      <c r="FL117" s="451"/>
      <c r="FM117" s="451"/>
      <c r="FN117" s="451"/>
      <c r="FO117" s="451"/>
      <c r="FP117" s="451"/>
      <c r="FQ117" s="451"/>
      <c r="FR117" s="451"/>
      <c r="FS117" s="451"/>
      <c r="FT117" s="451"/>
      <c r="FU117" s="451"/>
      <c r="FV117" s="451"/>
      <c r="FW117" s="451"/>
      <c r="FX117" s="451"/>
      <c r="FY117" s="451"/>
      <c r="FZ117" s="451"/>
      <c r="GA117" s="451"/>
      <c r="GB117" s="451"/>
      <c r="GC117" s="451"/>
      <c r="GD117" s="451"/>
      <c r="GE117" s="451"/>
      <c r="GF117" s="451"/>
      <c r="GG117" s="451"/>
      <c r="GH117" s="451"/>
      <c r="GI117" s="451"/>
      <c r="GJ117" s="451"/>
      <c r="GK117" s="451"/>
      <c r="GL117" s="451"/>
      <c r="GM117" s="451"/>
      <c r="GN117" s="451"/>
      <c r="GO117" s="451"/>
      <c r="GP117" s="451"/>
      <c r="GQ117" s="451"/>
      <c r="GR117" s="451"/>
      <c r="GS117" s="451"/>
      <c r="GT117" s="451"/>
      <c r="GU117" s="451"/>
      <c r="GV117" s="451"/>
      <c r="GW117" s="451"/>
      <c r="GX117" s="451"/>
      <c r="GY117" s="451"/>
      <c r="GZ117" s="451"/>
      <c r="HA117" s="451"/>
      <c r="HB117" s="451"/>
      <c r="HC117" s="451"/>
      <c r="HD117" s="451"/>
      <c r="HE117" s="451"/>
      <c r="HF117" s="451"/>
      <c r="HG117" s="451"/>
      <c r="HH117" s="451"/>
      <c r="HI117" s="451"/>
      <c r="HJ117" s="451"/>
      <c r="HK117" s="451"/>
      <c r="HL117" s="451"/>
      <c r="HM117" s="451"/>
      <c r="HN117" s="451"/>
      <c r="HO117" s="451"/>
      <c r="HP117" s="451"/>
      <c r="HQ117" s="451"/>
      <c r="HR117" s="451"/>
      <c r="HS117" s="451"/>
      <c r="HT117" s="451"/>
      <c r="HU117" s="451"/>
      <c r="HV117" s="451"/>
      <c r="HW117" s="451"/>
      <c r="HX117" s="451"/>
      <c r="HY117" s="451"/>
      <c r="HZ117" s="451"/>
      <c r="IA117" s="451"/>
      <c r="IB117" s="451"/>
      <c r="IC117" s="451"/>
      <c r="ID117" s="451"/>
      <c r="IE117" s="451"/>
      <c r="IF117" s="451"/>
      <c r="IG117" s="451"/>
      <c r="IH117" s="451"/>
      <c r="II117" s="451"/>
      <c r="IJ117" s="451"/>
      <c r="IK117" s="452">
        <v>32</v>
      </c>
      <c r="IL117" s="452">
        <v>10790000</v>
      </c>
      <c r="IM117" s="452">
        <v>7261000</v>
      </c>
    </row>
    <row r="118" spans="1:247" s="453" customFormat="1" ht="6.75">
      <c r="A118" s="450" t="s">
        <v>748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/>
      <c r="CU118" s="451"/>
      <c r="CV118" s="451"/>
      <c r="CW118" s="451">
        <v>3</v>
      </c>
      <c r="CX118" s="451">
        <v>845000</v>
      </c>
      <c r="CY118" s="451">
        <v>475000</v>
      </c>
      <c r="CZ118" s="451"/>
      <c r="DA118" s="451"/>
      <c r="DB118" s="451"/>
      <c r="DC118" s="451"/>
      <c r="DD118" s="451"/>
      <c r="DE118" s="451"/>
      <c r="DF118" s="451"/>
      <c r="DG118" s="451"/>
      <c r="DH118" s="451"/>
      <c r="DI118" s="451"/>
      <c r="DJ118" s="451"/>
      <c r="DK118" s="451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1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451"/>
      <c r="EX118" s="451"/>
      <c r="EY118" s="451"/>
      <c r="EZ118" s="451"/>
      <c r="FA118" s="451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451"/>
      <c r="FL118" s="451"/>
      <c r="FM118" s="451"/>
      <c r="FN118" s="451"/>
      <c r="FO118" s="451"/>
      <c r="FP118" s="451"/>
      <c r="FQ118" s="451"/>
      <c r="FR118" s="451"/>
      <c r="FS118" s="451"/>
      <c r="FT118" s="451"/>
      <c r="FU118" s="451"/>
      <c r="FV118" s="451"/>
      <c r="FW118" s="451"/>
      <c r="FX118" s="451"/>
      <c r="FY118" s="451"/>
      <c r="FZ118" s="451"/>
      <c r="GA118" s="451"/>
      <c r="GB118" s="451"/>
      <c r="GC118" s="451"/>
      <c r="GD118" s="451"/>
      <c r="GE118" s="451"/>
      <c r="GF118" s="451"/>
      <c r="GG118" s="451"/>
      <c r="GH118" s="451"/>
      <c r="GI118" s="451"/>
      <c r="GJ118" s="451"/>
      <c r="GK118" s="451"/>
      <c r="GL118" s="451"/>
      <c r="GM118" s="451"/>
      <c r="GN118" s="451"/>
      <c r="GO118" s="451"/>
      <c r="GP118" s="451"/>
      <c r="GQ118" s="451"/>
      <c r="GR118" s="451"/>
      <c r="GS118" s="451"/>
      <c r="GT118" s="451"/>
      <c r="GU118" s="451"/>
      <c r="GV118" s="451"/>
      <c r="GW118" s="451"/>
      <c r="GX118" s="451"/>
      <c r="GY118" s="451"/>
      <c r="GZ118" s="451"/>
      <c r="HA118" s="451"/>
      <c r="HB118" s="451"/>
      <c r="HC118" s="451"/>
      <c r="HD118" s="451"/>
      <c r="HE118" s="451"/>
      <c r="HF118" s="451"/>
      <c r="HG118" s="451"/>
      <c r="HH118" s="451"/>
      <c r="HI118" s="451"/>
      <c r="HJ118" s="451"/>
      <c r="HK118" s="451"/>
      <c r="HL118" s="451"/>
      <c r="HM118" s="451"/>
      <c r="HN118" s="451"/>
      <c r="HO118" s="451"/>
      <c r="HP118" s="451"/>
      <c r="HQ118" s="451"/>
      <c r="HR118" s="451"/>
      <c r="HS118" s="451"/>
      <c r="HT118" s="451"/>
      <c r="HU118" s="451"/>
      <c r="HV118" s="451"/>
      <c r="HW118" s="451"/>
      <c r="HX118" s="451"/>
      <c r="HY118" s="451"/>
      <c r="HZ118" s="451"/>
      <c r="IA118" s="451"/>
      <c r="IB118" s="451"/>
      <c r="IC118" s="451"/>
      <c r="ID118" s="451"/>
      <c r="IE118" s="451"/>
      <c r="IF118" s="451"/>
      <c r="IG118" s="451"/>
      <c r="IH118" s="451"/>
      <c r="II118" s="451"/>
      <c r="IJ118" s="451"/>
      <c r="IK118" s="452">
        <v>3</v>
      </c>
      <c r="IL118" s="452">
        <v>845000</v>
      </c>
      <c r="IM118" s="452">
        <v>475000</v>
      </c>
    </row>
    <row r="119" spans="1:247" s="453" customFormat="1" ht="6.75">
      <c r="A119" s="450" t="s">
        <v>698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/>
      <c r="CO119" s="451"/>
      <c r="CP119" s="451"/>
      <c r="CQ119" s="451"/>
      <c r="CR119" s="451"/>
      <c r="CS119" s="451"/>
      <c r="CT119" s="451"/>
      <c r="CU119" s="451"/>
      <c r="CV119" s="451"/>
      <c r="CW119" s="451">
        <v>2</v>
      </c>
      <c r="CX119" s="451">
        <v>200000</v>
      </c>
      <c r="CY119" s="451">
        <v>199000</v>
      </c>
      <c r="CZ119" s="451"/>
      <c r="DA119" s="451"/>
      <c r="DB119" s="451"/>
      <c r="DC119" s="451"/>
      <c r="DD119" s="451"/>
      <c r="DE119" s="451"/>
      <c r="DF119" s="451"/>
      <c r="DG119" s="451"/>
      <c r="DH119" s="451"/>
      <c r="DI119" s="451"/>
      <c r="DJ119" s="451"/>
      <c r="DK119" s="451"/>
      <c r="DL119" s="451"/>
      <c r="DM119" s="451"/>
      <c r="DN119" s="451"/>
      <c r="DO119" s="451"/>
      <c r="DP119" s="451"/>
      <c r="DQ119" s="451"/>
      <c r="DR119" s="451"/>
      <c r="DS119" s="451"/>
      <c r="DT119" s="451"/>
      <c r="DU119" s="451"/>
      <c r="DV119" s="451"/>
      <c r="DW119" s="451"/>
      <c r="DX119" s="451"/>
      <c r="DY119" s="451"/>
      <c r="DZ119" s="451"/>
      <c r="EA119" s="451"/>
      <c r="EB119" s="451"/>
      <c r="EC119" s="451"/>
      <c r="ED119" s="451"/>
      <c r="EE119" s="451"/>
      <c r="EF119" s="451"/>
      <c r="EG119" s="451"/>
      <c r="EH119" s="451"/>
      <c r="EI119" s="451"/>
      <c r="EJ119" s="451"/>
      <c r="EK119" s="451"/>
      <c r="EL119" s="451"/>
      <c r="EM119" s="451"/>
      <c r="EN119" s="451"/>
      <c r="EO119" s="451"/>
      <c r="EP119" s="451"/>
      <c r="EQ119" s="451"/>
      <c r="ER119" s="451"/>
      <c r="ES119" s="451"/>
      <c r="ET119" s="451"/>
      <c r="EU119" s="451"/>
      <c r="EV119" s="451"/>
      <c r="EW119" s="451"/>
      <c r="EX119" s="451"/>
      <c r="EY119" s="451"/>
      <c r="EZ119" s="451"/>
      <c r="FA119" s="451"/>
      <c r="FB119" s="451"/>
      <c r="FC119" s="451"/>
      <c r="FD119" s="451"/>
      <c r="FE119" s="451"/>
      <c r="FF119" s="451"/>
      <c r="FG119" s="451"/>
      <c r="FH119" s="451"/>
      <c r="FI119" s="451"/>
      <c r="FJ119" s="451"/>
      <c r="FK119" s="451"/>
      <c r="FL119" s="451"/>
      <c r="FM119" s="451"/>
      <c r="FN119" s="451"/>
      <c r="FO119" s="451"/>
      <c r="FP119" s="451"/>
      <c r="FQ119" s="451"/>
      <c r="FR119" s="451"/>
      <c r="FS119" s="451"/>
      <c r="FT119" s="451"/>
      <c r="FU119" s="451"/>
      <c r="FV119" s="451"/>
      <c r="FW119" s="451"/>
      <c r="FX119" s="451"/>
      <c r="FY119" s="451"/>
      <c r="FZ119" s="451"/>
      <c r="GA119" s="451"/>
      <c r="GB119" s="451"/>
      <c r="GC119" s="451"/>
      <c r="GD119" s="451"/>
      <c r="GE119" s="451"/>
      <c r="GF119" s="451"/>
      <c r="GG119" s="451"/>
      <c r="GH119" s="451"/>
      <c r="GI119" s="451"/>
      <c r="GJ119" s="451"/>
      <c r="GK119" s="451"/>
      <c r="GL119" s="451"/>
      <c r="GM119" s="451"/>
      <c r="GN119" s="451"/>
      <c r="GO119" s="451"/>
      <c r="GP119" s="451"/>
      <c r="GQ119" s="451"/>
      <c r="GR119" s="451"/>
      <c r="GS119" s="451"/>
      <c r="GT119" s="451"/>
      <c r="GU119" s="451"/>
      <c r="GV119" s="451"/>
      <c r="GW119" s="451"/>
      <c r="GX119" s="451"/>
      <c r="GY119" s="451"/>
      <c r="GZ119" s="451"/>
      <c r="HA119" s="451"/>
      <c r="HB119" s="451"/>
      <c r="HC119" s="451"/>
      <c r="HD119" s="451"/>
      <c r="HE119" s="451"/>
      <c r="HF119" s="451"/>
      <c r="HG119" s="451"/>
      <c r="HH119" s="451"/>
      <c r="HI119" s="451"/>
      <c r="HJ119" s="451"/>
      <c r="HK119" s="451"/>
      <c r="HL119" s="451"/>
      <c r="HM119" s="451"/>
      <c r="HN119" s="451"/>
      <c r="HO119" s="451"/>
      <c r="HP119" s="451"/>
      <c r="HQ119" s="451"/>
      <c r="HR119" s="451"/>
      <c r="HS119" s="451"/>
      <c r="HT119" s="451"/>
      <c r="HU119" s="451"/>
      <c r="HV119" s="451"/>
      <c r="HW119" s="451"/>
      <c r="HX119" s="451"/>
      <c r="HY119" s="451"/>
      <c r="HZ119" s="451"/>
      <c r="IA119" s="451"/>
      <c r="IB119" s="451"/>
      <c r="IC119" s="451"/>
      <c r="ID119" s="451"/>
      <c r="IE119" s="451"/>
      <c r="IF119" s="451"/>
      <c r="IG119" s="451"/>
      <c r="IH119" s="451"/>
      <c r="II119" s="451"/>
      <c r="IJ119" s="451"/>
      <c r="IK119" s="452">
        <v>2</v>
      </c>
      <c r="IL119" s="452">
        <v>200000</v>
      </c>
      <c r="IM119" s="452">
        <v>199000</v>
      </c>
    </row>
    <row r="120" spans="1:247" s="453" customFormat="1" ht="6.75">
      <c r="A120" s="450" t="s">
        <v>550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>
        <v>1</v>
      </c>
      <c r="R120" s="451">
        <v>200000</v>
      </c>
      <c r="S120" s="451">
        <v>200000</v>
      </c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>
        <v>1</v>
      </c>
      <c r="AV120" s="451">
        <v>600000</v>
      </c>
      <c r="AW120" s="451">
        <v>300000</v>
      </c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1">
        <v>1</v>
      </c>
      <c r="CU120" s="451">
        <v>100000</v>
      </c>
      <c r="CV120" s="451">
        <v>100000</v>
      </c>
      <c r="CW120" s="451">
        <v>26</v>
      </c>
      <c r="CX120" s="451">
        <v>7780000</v>
      </c>
      <c r="CY120" s="451">
        <v>6547000</v>
      </c>
      <c r="CZ120" s="451"/>
      <c r="DA120" s="451"/>
      <c r="DB120" s="451"/>
      <c r="DC120" s="451"/>
      <c r="DD120" s="451"/>
      <c r="DE120" s="451"/>
      <c r="DF120" s="451"/>
      <c r="DG120" s="451"/>
      <c r="DH120" s="451"/>
      <c r="DI120" s="451"/>
      <c r="DJ120" s="451"/>
      <c r="DK120" s="451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1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1"/>
      <c r="FL120" s="451"/>
      <c r="FM120" s="451"/>
      <c r="FN120" s="451"/>
      <c r="FO120" s="451"/>
      <c r="FP120" s="451"/>
      <c r="FQ120" s="451"/>
      <c r="FR120" s="451"/>
      <c r="FS120" s="451"/>
      <c r="FT120" s="451"/>
      <c r="FU120" s="451"/>
      <c r="FV120" s="451"/>
      <c r="FW120" s="451"/>
      <c r="FX120" s="451"/>
      <c r="FY120" s="451"/>
      <c r="FZ120" s="451"/>
      <c r="GA120" s="451"/>
      <c r="GB120" s="451"/>
      <c r="GC120" s="451"/>
      <c r="GD120" s="451"/>
      <c r="GE120" s="451"/>
      <c r="GF120" s="451"/>
      <c r="GG120" s="451"/>
      <c r="GH120" s="451"/>
      <c r="GI120" s="451"/>
      <c r="GJ120" s="451"/>
      <c r="GK120" s="451"/>
      <c r="GL120" s="451"/>
      <c r="GM120" s="451"/>
      <c r="GN120" s="451"/>
      <c r="GO120" s="451"/>
      <c r="GP120" s="451"/>
      <c r="GQ120" s="451"/>
      <c r="GR120" s="451"/>
      <c r="GS120" s="451"/>
      <c r="GT120" s="451"/>
      <c r="GU120" s="451"/>
      <c r="GV120" s="451"/>
      <c r="GW120" s="451"/>
      <c r="GX120" s="451"/>
      <c r="GY120" s="451"/>
      <c r="GZ120" s="451"/>
      <c r="HA120" s="451"/>
      <c r="HB120" s="451"/>
      <c r="HC120" s="451"/>
      <c r="HD120" s="451"/>
      <c r="HE120" s="451"/>
      <c r="HF120" s="451"/>
      <c r="HG120" s="451"/>
      <c r="HH120" s="451"/>
      <c r="HI120" s="451"/>
      <c r="HJ120" s="451"/>
      <c r="HK120" s="451"/>
      <c r="HL120" s="451"/>
      <c r="HM120" s="451"/>
      <c r="HN120" s="451"/>
      <c r="HO120" s="451"/>
      <c r="HP120" s="451"/>
      <c r="HQ120" s="451"/>
      <c r="HR120" s="451"/>
      <c r="HS120" s="451"/>
      <c r="HT120" s="451"/>
      <c r="HU120" s="451"/>
      <c r="HV120" s="451"/>
      <c r="HW120" s="451"/>
      <c r="HX120" s="451"/>
      <c r="HY120" s="451"/>
      <c r="HZ120" s="451"/>
      <c r="IA120" s="451"/>
      <c r="IB120" s="451"/>
      <c r="IC120" s="451"/>
      <c r="ID120" s="451"/>
      <c r="IE120" s="451"/>
      <c r="IF120" s="451"/>
      <c r="IG120" s="451"/>
      <c r="IH120" s="451"/>
      <c r="II120" s="451"/>
      <c r="IJ120" s="451"/>
      <c r="IK120" s="452">
        <v>29</v>
      </c>
      <c r="IL120" s="452">
        <v>8680000</v>
      </c>
      <c r="IM120" s="452">
        <v>7147000</v>
      </c>
    </row>
    <row r="121" spans="1:247" s="453" customFormat="1" ht="6.75">
      <c r="A121" s="450" t="s">
        <v>428</v>
      </c>
      <c r="B121" s="451">
        <v>55</v>
      </c>
      <c r="C121" s="451">
        <v>29550000</v>
      </c>
      <c r="D121" s="451">
        <v>20295500</v>
      </c>
      <c r="E121" s="451">
        <v>5</v>
      </c>
      <c r="F121" s="451">
        <v>4500000</v>
      </c>
      <c r="G121" s="451">
        <v>3620000</v>
      </c>
      <c r="H121" s="451">
        <v>9</v>
      </c>
      <c r="I121" s="451">
        <v>3960000</v>
      </c>
      <c r="J121" s="451">
        <v>2995000</v>
      </c>
      <c r="K121" s="451">
        <v>1</v>
      </c>
      <c r="L121" s="451">
        <v>500000</v>
      </c>
      <c r="M121" s="451">
        <v>250000</v>
      </c>
      <c r="N121" s="451">
        <v>2</v>
      </c>
      <c r="O121" s="451">
        <v>445000</v>
      </c>
      <c r="P121" s="451">
        <v>445000</v>
      </c>
      <c r="Q121" s="451">
        <v>224</v>
      </c>
      <c r="R121" s="451">
        <v>92745000</v>
      </c>
      <c r="S121" s="451">
        <v>79260600</v>
      </c>
      <c r="T121" s="451">
        <v>274</v>
      </c>
      <c r="U121" s="451">
        <v>129710000</v>
      </c>
      <c r="V121" s="451">
        <v>100635600</v>
      </c>
      <c r="W121" s="451">
        <v>1</v>
      </c>
      <c r="X121" s="451">
        <v>1000000</v>
      </c>
      <c r="Y121" s="451">
        <v>1000000</v>
      </c>
      <c r="Z121" s="451">
        <v>19</v>
      </c>
      <c r="AA121" s="451">
        <v>5885000</v>
      </c>
      <c r="AB121" s="451">
        <v>3836750</v>
      </c>
      <c r="AC121" s="451">
        <v>15</v>
      </c>
      <c r="AD121" s="451">
        <v>6300000</v>
      </c>
      <c r="AE121" s="451">
        <v>4031500</v>
      </c>
      <c r="AF121" s="451">
        <v>4</v>
      </c>
      <c r="AG121" s="451">
        <v>1470000</v>
      </c>
      <c r="AH121" s="451">
        <v>1066250</v>
      </c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>
        <v>8</v>
      </c>
      <c r="AS121" s="451">
        <v>6200000</v>
      </c>
      <c r="AT121" s="451">
        <v>4300000</v>
      </c>
      <c r="AU121" s="451">
        <v>119</v>
      </c>
      <c r="AV121" s="451">
        <v>74130000</v>
      </c>
      <c r="AW121" s="451">
        <v>61228900</v>
      </c>
      <c r="AX121" s="451">
        <v>1</v>
      </c>
      <c r="AY121" s="451">
        <v>100000</v>
      </c>
      <c r="AZ121" s="451">
        <v>100000</v>
      </c>
      <c r="BA121" s="451"/>
      <c r="BB121" s="451"/>
      <c r="BC121" s="451"/>
      <c r="BD121" s="451">
        <v>3</v>
      </c>
      <c r="BE121" s="451">
        <v>1100000</v>
      </c>
      <c r="BF121" s="451">
        <v>600000</v>
      </c>
      <c r="BG121" s="451">
        <v>13</v>
      </c>
      <c r="BH121" s="451">
        <v>9450000</v>
      </c>
      <c r="BI121" s="451">
        <v>6125000</v>
      </c>
      <c r="BJ121" s="451">
        <v>5</v>
      </c>
      <c r="BK121" s="451">
        <v>5000000</v>
      </c>
      <c r="BL121" s="451">
        <v>3200000</v>
      </c>
      <c r="BM121" s="451">
        <v>5</v>
      </c>
      <c r="BN121" s="451">
        <v>2700000</v>
      </c>
      <c r="BO121" s="451">
        <v>2600000</v>
      </c>
      <c r="BP121" s="451">
        <v>7</v>
      </c>
      <c r="BQ121" s="451">
        <v>4050000</v>
      </c>
      <c r="BR121" s="451">
        <v>2940000</v>
      </c>
      <c r="BS121" s="451">
        <v>1</v>
      </c>
      <c r="BT121" s="451">
        <v>100000</v>
      </c>
      <c r="BU121" s="451">
        <v>50000</v>
      </c>
      <c r="BV121" s="451">
        <v>2</v>
      </c>
      <c r="BW121" s="451">
        <v>1500000</v>
      </c>
      <c r="BX121" s="451">
        <v>350000</v>
      </c>
      <c r="BY121" s="451">
        <v>11</v>
      </c>
      <c r="BZ121" s="451">
        <v>1420000</v>
      </c>
      <c r="CA121" s="451">
        <v>1240000</v>
      </c>
      <c r="CB121" s="451">
        <v>148</v>
      </c>
      <c r="CC121" s="451">
        <v>145340000</v>
      </c>
      <c r="CD121" s="451">
        <v>106933000</v>
      </c>
      <c r="CE121" s="451">
        <v>1</v>
      </c>
      <c r="CF121" s="451">
        <v>100000</v>
      </c>
      <c r="CG121" s="451">
        <v>50000</v>
      </c>
      <c r="CH121" s="451"/>
      <c r="CI121" s="451"/>
      <c r="CJ121" s="451"/>
      <c r="CK121" s="451"/>
      <c r="CL121" s="451"/>
      <c r="CM121" s="451"/>
      <c r="CN121" s="451">
        <v>106</v>
      </c>
      <c r="CO121" s="451">
        <v>119110000</v>
      </c>
      <c r="CP121" s="451">
        <v>85993500</v>
      </c>
      <c r="CQ121" s="451">
        <v>1</v>
      </c>
      <c r="CR121" s="451">
        <v>200000</v>
      </c>
      <c r="CS121" s="451">
        <v>200000</v>
      </c>
      <c r="CT121" s="451">
        <v>154</v>
      </c>
      <c r="CU121" s="451">
        <v>122515000</v>
      </c>
      <c r="CV121" s="451">
        <v>94624150</v>
      </c>
      <c r="CW121" s="451">
        <v>1519</v>
      </c>
      <c r="CX121" s="451">
        <v>869321000</v>
      </c>
      <c r="CY121" s="451">
        <v>572612427</v>
      </c>
      <c r="CZ121" s="451">
        <v>107</v>
      </c>
      <c r="DA121" s="451">
        <v>40523000</v>
      </c>
      <c r="DB121" s="451">
        <v>32999750</v>
      </c>
      <c r="DC121" s="451">
        <v>1</v>
      </c>
      <c r="DD121" s="451">
        <v>60000</v>
      </c>
      <c r="DE121" s="451">
        <v>30000</v>
      </c>
      <c r="DF121" s="451"/>
      <c r="DG121" s="451"/>
      <c r="DH121" s="451"/>
      <c r="DI121" s="451">
        <v>42</v>
      </c>
      <c r="DJ121" s="451">
        <v>25855000</v>
      </c>
      <c r="DK121" s="451">
        <v>20414000</v>
      </c>
      <c r="DL121" s="451">
        <v>5</v>
      </c>
      <c r="DM121" s="451">
        <v>2010000</v>
      </c>
      <c r="DN121" s="451">
        <v>1821000</v>
      </c>
      <c r="DO121" s="451"/>
      <c r="DP121" s="451"/>
      <c r="DQ121" s="451"/>
      <c r="DR121" s="451">
        <v>46</v>
      </c>
      <c r="DS121" s="451">
        <v>22480000</v>
      </c>
      <c r="DT121" s="451">
        <v>20681000</v>
      </c>
      <c r="DU121" s="451">
        <v>56</v>
      </c>
      <c r="DV121" s="451">
        <v>57470000</v>
      </c>
      <c r="DW121" s="451">
        <v>39315000</v>
      </c>
      <c r="DX121" s="451">
        <v>2</v>
      </c>
      <c r="DY121" s="451">
        <v>150000</v>
      </c>
      <c r="DZ121" s="451">
        <v>110000</v>
      </c>
      <c r="EA121" s="451">
        <v>7</v>
      </c>
      <c r="EB121" s="451">
        <v>7600000</v>
      </c>
      <c r="EC121" s="451">
        <v>2350000</v>
      </c>
      <c r="ED121" s="451">
        <v>16</v>
      </c>
      <c r="EE121" s="451">
        <v>8460000</v>
      </c>
      <c r="EF121" s="451">
        <v>7563000</v>
      </c>
      <c r="EG121" s="451">
        <v>10</v>
      </c>
      <c r="EH121" s="451">
        <v>18000000</v>
      </c>
      <c r="EI121" s="451">
        <v>12750000</v>
      </c>
      <c r="EJ121" s="451">
        <v>4</v>
      </c>
      <c r="EK121" s="451">
        <v>6000000</v>
      </c>
      <c r="EL121" s="451">
        <v>4820000</v>
      </c>
      <c r="EM121" s="451">
        <v>39</v>
      </c>
      <c r="EN121" s="451">
        <v>20540000</v>
      </c>
      <c r="EO121" s="451">
        <v>18636000</v>
      </c>
      <c r="EP121" s="451"/>
      <c r="EQ121" s="451"/>
      <c r="ER121" s="451"/>
      <c r="ES121" s="451">
        <v>4</v>
      </c>
      <c r="ET121" s="451">
        <v>3100000</v>
      </c>
      <c r="EU121" s="451">
        <v>3100000</v>
      </c>
      <c r="EV121" s="451">
        <v>1</v>
      </c>
      <c r="EW121" s="451">
        <v>1000000</v>
      </c>
      <c r="EX121" s="451">
        <v>1000000</v>
      </c>
      <c r="EY121" s="451">
        <v>4</v>
      </c>
      <c r="EZ121" s="451">
        <v>1450000</v>
      </c>
      <c r="FA121" s="451">
        <v>1150000</v>
      </c>
      <c r="FB121" s="451">
        <v>3</v>
      </c>
      <c r="FC121" s="451">
        <v>650000</v>
      </c>
      <c r="FD121" s="451">
        <v>650000</v>
      </c>
      <c r="FE121" s="451">
        <v>23</v>
      </c>
      <c r="FF121" s="451">
        <v>11950000</v>
      </c>
      <c r="FG121" s="451">
        <v>8585000</v>
      </c>
      <c r="FH121" s="451">
        <v>15</v>
      </c>
      <c r="FI121" s="451">
        <v>3750000</v>
      </c>
      <c r="FJ121" s="451">
        <v>3625000</v>
      </c>
      <c r="FK121" s="451"/>
      <c r="FL121" s="451"/>
      <c r="FM121" s="451"/>
      <c r="FN121" s="451"/>
      <c r="FO121" s="451"/>
      <c r="FP121" s="451"/>
      <c r="FQ121" s="451">
        <v>6</v>
      </c>
      <c r="FR121" s="451">
        <v>900000</v>
      </c>
      <c r="FS121" s="451">
        <v>625000</v>
      </c>
      <c r="FT121" s="451">
        <v>11</v>
      </c>
      <c r="FU121" s="451">
        <v>3250000</v>
      </c>
      <c r="FV121" s="451">
        <v>2800000</v>
      </c>
      <c r="FW121" s="451">
        <v>3</v>
      </c>
      <c r="FX121" s="451">
        <v>1500000</v>
      </c>
      <c r="FY121" s="451">
        <v>1000000</v>
      </c>
      <c r="FZ121" s="451">
        <v>27</v>
      </c>
      <c r="GA121" s="451">
        <v>13200000</v>
      </c>
      <c r="GB121" s="451">
        <v>9870000</v>
      </c>
      <c r="GC121" s="451">
        <v>1</v>
      </c>
      <c r="GD121" s="451">
        <v>150000</v>
      </c>
      <c r="GE121" s="451">
        <v>90000</v>
      </c>
      <c r="GF121" s="451">
        <v>45</v>
      </c>
      <c r="GG121" s="451">
        <v>30600000</v>
      </c>
      <c r="GH121" s="451">
        <v>24954000</v>
      </c>
      <c r="GI121" s="451">
        <v>4</v>
      </c>
      <c r="GJ121" s="451">
        <v>1900000</v>
      </c>
      <c r="GK121" s="451">
        <v>1900000</v>
      </c>
      <c r="GL121" s="451">
        <v>9</v>
      </c>
      <c r="GM121" s="451">
        <v>1912000</v>
      </c>
      <c r="GN121" s="451">
        <v>1054000</v>
      </c>
      <c r="GO121" s="451">
        <v>4</v>
      </c>
      <c r="GP121" s="451">
        <v>10650000</v>
      </c>
      <c r="GQ121" s="451">
        <v>1400000</v>
      </c>
      <c r="GR121" s="451">
        <v>1</v>
      </c>
      <c r="GS121" s="451">
        <v>100000</v>
      </c>
      <c r="GT121" s="451">
        <v>100000</v>
      </c>
      <c r="GU121" s="451">
        <v>6</v>
      </c>
      <c r="GV121" s="451">
        <v>3350000</v>
      </c>
      <c r="GW121" s="451">
        <v>2850000</v>
      </c>
      <c r="GX121" s="451"/>
      <c r="GY121" s="451"/>
      <c r="GZ121" s="451"/>
      <c r="HA121" s="451">
        <v>4</v>
      </c>
      <c r="HB121" s="451">
        <v>2075000</v>
      </c>
      <c r="HC121" s="451">
        <v>1075000</v>
      </c>
      <c r="HD121" s="451"/>
      <c r="HE121" s="451"/>
      <c r="HF121" s="451"/>
      <c r="HG121" s="451">
        <v>2</v>
      </c>
      <c r="HH121" s="451">
        <v>2000000</v>
      </c>
      <c r="HI121" s="451">
        <v>1500000</v>
      </c>
      <c r="HJ121" s="451">
        <v>1</v>
      </c>
      <c r="HK121" s="451">
        <v>500000</v>
      </c>
      <c r="HL121" s="451">
        <v>250000</v>
      </c>
      <c r="HM121" s="451"/>
      <c r="HN121" s="451"/>
      <c r="HO121" s="451"/>
      <c r="HP121" s="451"/>
      <c r="HQ121" s="451"/>
      <c r="HR121" s="451"/>
      <c r="HS121" s="451">
        <v>1</v>
      </c>
      <c r="HT121" s="451">
        <v>10000000</v>
      </c>
      <c r="HU121" s="451">
        <v>10000000</v>
      </c>
      <c r="HV121" s="451">
        <v>29</v>
      </c>
      <c r="HW121" s="451">
        <v>17800000</v>
      </c>
      <c r="HX121" s="451">
        <v>15260000</v>
      </c>
      <c r="HY121" s="451"/>
      <c r="HZ121" s="451"/>
      <c r="IA121" s="451"/>
      <c r="IB121" s="451">
        <v>13</v>
      </c>
      <c r="IC121" s="451">
        <v>9900000</v>
      </c>
      <c r="ID121" s="451">
        <v>6287500</v>
      </c>
      <c r="IE121" s="451">
        <v>2</v>
      </c>
      <c r="IF121" s="451">
        <v>400000</v>
      </c>
      <c r="IG121" s="451">
        <v>400000</v>
      </c>
      <c r="IH121" s="451">
        <v>4</v>
      </c>
      <c r="II121" s="451">
        <v>1562000</v>
      </c>
      <c r="IJ121" s="451">
        <v>856000</v>
      </c>
      <c r="IK121" s="452">
        <v>3271</v>
      </c>
      <c r="IL121" s="452">
        <v>1981198000</v>
      </c>
      <c r="IM121" s="452">
        <v>1422454427</v>
      </c>
    </row>
    <row r="122" spans="1:247" s="453" customFormat="1" ht="6.75">
      <c r="A122" s="450" t="s">
        <v>551</v>
      </c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>
        <v>20</v>
      </c>
      <c r="CX122" s="451">
        <v>5210000</v>
      </c>
      <c r="CY122" s="451">
        <v>4887500</v>
      </c>
      <c r="CZ122" s="451"/>
      <c r="DA122" s="451"/>
      <c r="DB122" s="451"/>
      <c r="DC122" s="451"/>
      <c r="DD122" s="451"/>
      <c r="DE122" s="451"/>
      <c r="DF122" s="451"/>
      <c r="DG122" s="451"/>
      <c r="DH122" s="451"/>
      <c r="DI122" s="451"/>
      <c r="DJ122" s="451"/>
      <c r="DK122" s="451"/>
      <c r="DL122" s="451"/>
      <c r="DM122" s="451"/>
      <c r="DN122" s="451"/>
      <c r="DO122" s="451"/>
      <c r="DP122" s="451"/>
      <c r="DQ122" s="451"/>
      <c r="DR122" s="451"/>
      <c r="DS122" s="451"/>
      <c r="DT122" s="451"/>
      <c r="DU122" s="451"/>
      <c r="DV122" s="451"/>
      <c r="DW122" s="451"/>
      <c r="DX122" s="451"/>
      <c r="DY122" s="451"/>
      <c r="DZ122" s="451"/>
      <c r="EA122" s="451"/>
      <c r="EB122" s="451"/>
      <c r="EC122" s="451"/>
      <c r="ED122" s="451"/>
      <c r="EE122" s="451"/>
      <c r="EF122" s="451"/>
      <c r="EG122" s="451"/>
      <c r="EH122" s="451"/>
      <c r="EI122" s="451"/>
      <c r="EJ122" s="451"/>
      <c r="EK122" s="451"/>
      <c r="EL122" s="451"/>
      <c r="EM122" s="451"/>
      <c r="EN122" s="451"/>
      <c r="EO122" s="451"/>
      <c r="EP122" s="451"/>
      <c r="EQ122" s="451"/>
      <c r="ER122" s="451"/>
      <c r="ES122" s="451"/>
      <c r="ET122" s="451"/>
      <c r="EU122" s="451"/>
      <c r="EV122" s="451"/>
      <c r="EW122" s="451"/>
      <c r="EX122" s="451"/>
      <c r="EY122" s="451"/>
      <c r="EZ122" s="451"/>
      <c r="FA122" s="451"/>
      <c r="FB122" s="451"/>
      <c r="FC122" s="451"/>
      <c r="FD122" s="451"/>
      <c r="FE122" s="451"/>
      <c r="FF122" s="451"/>
      <c r="FG122" s="451"/>
      <c r="FH122" s="451"/>
      <c r="FI122" s="451"/>
      <c r="FJ122" s="451"/>
      <c r="FK122" s="451"/>
      <c r="FL122" s="451"/>
      <c r="FM122" s="451"/>
      <c r="FN122" s="451"/>
      <c r="FO122" s="451"/>
      <c r="FP122" s="451"/>
      <c r="FQ122" s="451"/>
      <c r="FR122" s="451"/>
      <c r="FS122" s="451"/>
      <c r="FT122" s="451"/>
      <c r="FU122" s="451"/>
      <c r="FV122" s="451"/>
      <c r="FW122" s="451"/>
      <c r="FX122" s="451"/>
      <c r="FY122" s="451"/>
      <c r="FZ122" s="451"/>
      <c r="GA122" s="451"/>
      <c r="GB122" s="451"/>
      <c r="GC122" s="451"/>
      <c r="GD122" s="451"/>
      <c r="GE122" s="451"/>
      <c r="GF122" s="451"/>
      <c r="GG122" s="451"/>
      <c r="GH122" s="451"/>
      <c r="GI122" s="451"/>
      <c r="GJ122" s="451"/>
      <c r="GK122" s="451"/>
      <c r="GL122" s="451"/>
      <c r="GM122" s="451"/>
      <c r="GN122" s="451"/>
      <c r="GO122" s="451"/>
      <c r="GP122" s="451"/>
      <c r="GQ122" s="451"/>
      <c r="GR122" s="451"/>
      <c r="GS122" s="451"/>
      <c r="GT122" s="451"/>
      <c r="GU122" s="451"/>
      <c r="GV122" s="451"/>
      <c r="GW122" s="451"/>
      <c r="GX122" s="451"/>
      <c r="GY122" s="451"/>
      <c r="GZ122" s="451"/>
      <c r="HA122" s="451"/>
      <c r="HB122" s="451"/>
      <c r="HC122" s="451"/>
      <c r="HD122" s="451"/>
      <c r="HE122" s="451"/>
      <c r="HF122" s="451"/>
      <c r="HG122" s="451"/>
      <c r="HH122" s="451"/>
      <c r="HI122" s="451"/>
      <c r="HJ122" s="451"/>
      <c r="HK122" s="451"/>
      <c r="HL122" s="451"/>
      <c r="HM122" s="451"/>
      <c r="HN122" s="451"/>
      <c r="HO122" s="451"/>
      <c r="HP122" s="451"/>
      <c r="HQ122" s="451"/>
      <c r="HR122" s="451"/>
      <c r="HS122" s="451"/>
      <c r="HT122" s="451"/>
      <c r="HU122" s="451"/>
      <c r="HV122" s="451"/>
      <c r="HW122" s="451"/>
      <c r="HX122" s="451"/>
      <c r="HY122" s="451"/>
      <c r="HZ122" s="451"/>
      <c r="IA122" s="451"/>
      <c r="IB122" s="451"/>
      <c r="IC122" s="451"/>
      <c r="ID122" s="451"/>
      <c r="IE122" s="451"/>
      <c r="IF122" s="451"/>
      <c r="IG122" s="451"/>
      <c r="IH122" s="451"/>
      <c r="II122" s="451"/>
      <c r="IJ122" s="451"/>
      <c r="IK122" s="452">
        <v>20</v>
      </c>
      <c r="IL122" s="452">
        <v>5210000</v>
      </c>
      <c r="IM122" s="452">
        <v>4887500</v>
      </c>
    </row>
    <row r="123" spans="1:247" s="453" customFormat="1" ht="6.75">
      <c r="A123" s="450" t="s">
        <v>699</v>
      </c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W123" s="451"/>
      <c r="BX123" s="451"/>
      <c r="BY123" s="451"/>
      <c r="BZ123" s="451"/>
      <c r="CA123" s="451"/>
      <c r="CB123" s="451"/>
      <c r="CC123" s="451"/>
      <c r="CD123" s="451"/>
      <c r="CE123" s="451"/>
      <c r="CF123" s="451"/>
      <c r="CG123" s="451"/>
      <c r="CH123" s="451"/>
      <c r="CI123" s="451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1"/>
      <c r="CU123" s="451"/>
      <c r="CV123" s="451"/>
      <c r="CW123" s="451">
        <v>3</v>
      </c>
      <c r="CX123" s="451">
        <v>270000</v>
      </c>
      <c r="CY123" s="451">
        <v>195000</v>
      </c>
      <c r="CZ123" s="451"/>
      <c r="DA123" s="451"/>
      <c r="DB123" s="451"/>
      <c r="DC123" s="451"/>
      <c r="DD123" s="451"/>
      <c r="DE123" s="451"/>
      <c r="DF123" s="451"/>
      <c r="DG123" s="451"/>
      <c r="DH123" s="451"/>
      <c r="DI123" s="451"/>
      <c r="DJ123" s="451"/>
      <c r="DK123" s="451"/>
      <c r="DL123" s="451"/>
      <c r="DM123" s="451"/>
      <c r="DN123" s="451"/>
      <c r="DO123" s="451"/>
      <c r="DP123" s="451"/>
      <c r="DQ123" s="451"/>
      <c r="DR123" s="451"/>
      <c r="DS123" s="451"/>
      <c r="DT123" s="451"/>
      <c r="DU123" s="451"/>
      <c r="DV123" s="451"/>
      <c r="DW123" s="451"/>
      <c r="DX123" s="451"/>
      <c r="DY123" s="451"/>
      <c r="DZ123" s="451"/>
      <c r="EA123" s="451"/>
      <c r="EB123" s="451"/>
      <c r="EC123" s="451"/>
      <c r="ED123" s="451"/>
      <c r="EE123" s="451"/>
      <c r="EF123" s="451"/>
      <c r="EG123" s="451"/>
      <c r="EH123" s="451"/>
      <c r="EI123" s="451"/>
      <c r="EJ123" s="451"/>
      <c r="EK123" s="451"/>
      <c r="EL123" s="451"/>
      <c r="EM123" s="451"/>
      <c r="EN123" s="451"/>
      <c r="EO123" s="451"/>
      <c r="EP123" s="451"/>
      <c r="EQ123" s="451"/>
      <c r="ER123" s="451"/>
      <c r="ES123" s="451"/>
      <c r="ET123" s="451"/>
      <c r="EU123" s="451"/>
      <c r="EV123" s="451"/>
      <c r="EW123" s="451"/>
      <c r="EX123" s="451"/>
      <c r="EY123" s="451"/>
      <c r="EZ123" s="451"/>
      <c r="FA123" s="451"/>
      <c r="FB123" s="451"/>
      <c r="FC123" s="451"/>
      <c r="FD123" s="451"/>
      <c r="FE123" s="451"/>
      <c r="FF123" s="451"/>
      <c r="FG123" s="451"/>
      <c r="FH123" s="451"/>
      <c r="FI123" s="451"/>
      <c r="FJ123" s="451"/>
      <c r="FK123" s="451"/>
      <c r="FL123" s="451"/>
      <c r="FM123" s="451"/>
      <c r="FN123" s="451"/>
      <c r="FO123" s="451"/>
      <c r="FP123" s="451"/>
      <c r="FQ123" s="451"/>
      <c r="FR123" s="451"/>
      <c r="FS123" s="451"/>
      <c r="FT123" s="451"/>
      <c r="FU123" s="451"/>
      <c r="FV123" s="451"/>
      <c r="FW123" s="451"/>
      <c r="FX123" s="451"/>
      <c r="FY123" s="451"/>
      <c r="FZ123" s="451"/>
      <c r="GA123" s="451"/>
      <c r="GB123" s="451"/>
      <c r="GC123" s="451"/>
      <c r="GD123" s="451"/>
      <c r="GE123" s="451"/>
      <c r="GF123" s="451"/>
      <c r="GG123" s="451"/>
      <c r="GH123" s="451"/>
      <c r="GI123" s="451"/>
      <c r="GJ123" s="451"/>
      <c r="GK123" s="451"/>
      <c r="GL123" s="451"/>
      <c r="GM123" s="451"/>
      <c r="GN123" s="451"/>
      <c r="GO123" s="451"/>
      <c r="GP123" s="451"/>
      <c r="GQ123" s="451"/>
      <c r="GR123" s="451"/>
      <c r="GS123" s="451"/>
      <c r="GT123" s="451"/>
      <c r="GU123" s="451"/>
      <c r="GV123" s="451"/>
      <c r="GW123" s="451"/>
      <c r="GX123" s="451"/>
      <c r="GY123" s="451"/>
      <c r="GZ123" s="451"/>
      <c r="HA123" s="451"/>
      <c r="HB123" s="451"/>
      <c r="HC123" s="451"/>
      <c r="HD123" s="451"/>
      <c r="HE123" s="451"/>
      <c r="HF123" s="451"/>
      <c r="HG123" s="451"/>
      <c r="HH123" s="451"/>
      <c r="HI123" s="451"/>
      <c r="HJ123" s="451"/>
      <c r="HK123" s="451"/>
      <c r="HL123" s="451"/>
      <c r="HM123" s="451"/>
      <c r="HN123" s="451"/>
      <c r="HO123" s="451"/>
      <c r="HP123" s="451"/>
      <c r="HQ123" s="451"/>
      <c r="HR123" s="451"/>
      <c r="HS123" s="451"/>
      <c r="HT123" s="451"/>
      <c r="HU123" s="451"/>
      <c r="HV123" s="451"/>
      <c r="HW123" s="451"/>
      <c r="HX123" s="451"/>
      <c r="HY123" s="451"/>
      <c r="HZ123" s="451"/>
      <c r="IA123" s="451"/>
      <c r="IB123" s="451"/>
      <c r="IC123" s="451"/>
      <c r="ID123" s="451"/>
      <c r="IE123" s="451"/>
      <c r="IF123" s="451"/>
      <c r="IG123" s="451"/>
      <c r="IH123" s="451"/>
      <c r="II123" s="451"/>
      <c r="IJ123" s="451"/>
      <c r="IK123" s="452">
        <v>3</v>
      </c>
      <c r="IL123" s="452">
        <v>270000</v>
      </c>
      <c r="IM123" s="452">
        <v>195000</v>
      </c>
    </row>
    <row r="124" spans="1:247" s="453" customFormat="1" ht="6.75">
      <c r="A124" s="450" t="s">
        <v>552</v>
      </c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>
        <v>1</v>
      </c>
      <c r="R124" s="451">
        <v>2000000</v>
      </c>
      <c r="S124" s="451">
        <v>100000</v>
      </c>
      <c r="T124" s="451">
        <v>7</v>
      </c>
      <c r="U124" s="451">
        <v>2300000</v>
      </c>
      <c r="V124" s="451">
        <v>2386000</v>
      </c>
      <c r="W124" s="451"/>
      <c r="X124" s="451"/>
      <c r="Y124" s="451"/>
      <c r="Z124" s="451"/>
      <c r="AA124" s="451"/>
      <c r="AB124" s="451"/>
      <c r="AC124" s="451"/>
      <c r="AD124" s="451"/>
      <c r="AE124" s="451"/>
      <c r="AF124" s="451"/>
      <c r="AG124" s="451"/>
      <c r="AH124" s="451"/>
      <c r="AI124" s="451"/>
      <c r="AJ124" s="451"/>
      <c r="AK124" s="451"/>
      <c r="AL124" s="451"/>
      <c r="AM124" s="451"/>
      <c r="AN124" s="451"/>
      <c r="AO124" s="451"/>
      <c r="AP124" s="451"/>
      <c r="AQ124" s="451"/>
      <c r="AR124" s="451"/>
      <c r="AS124" s="451"/>
      <c r="AT124" s="451"/>
      <c r="AU124" s="451"/>
      <c r="AV124" s="451"/>
      <c r="AW124" s="451"/>
      <c r="AX124" s="451"/>
      <c r="AY124" s="451"/>
      <c r="AZ124" s="451"/>
      <c r="BA124" s="451"/>
      <c r="BB124" s="451"/>
      <c r="BC124" s="451"/>
      <c r="BD124" s="451"/>
      <c r="BE124" s="451"/>
      <c r="BF124" s="451"/>
      <c r="BG124" s="451"/>
      <c r="BH124" s="451"/>
      <c r="BI124" s="451"/>
      <c r="BJ124" s="451"/>
      <c r="BK124" s="451"/>
      <c r="BL124" s="451"/>
      <c r="BM124" s="451"/>
      <c r="BN124" s="451"/>
      <c r="BO124" s="451"/>
      <c r="BP124" s="451"/>
      <c r="BQ124" s="451"/>
      <c r="BR124" s="451"/>
      <c r="BS124" s="451"/>
      <c r="BT124" s="451"/>
      <c r="BU124" s="451"/>
      <c r="BV124" s="451"/>
      <c r="BW124" s="451"/>
      <c r="BX124" s="451"/>
      <c r="BY124" s="451"/>
      <c r="BZ124" s="451"/>
      <c r="CA124" s="451"/>
      <c r="CB124" s="451"/>
      <c r="CC124" s="451"/>
      <c r="CD124" s="451"/>
      <c r="CE124" s="451"/>
      <c r="CF124" s="451"/>
      <c r="CG124" s="451"/>
      <c r="CH124" s="451"/>
      <c r="CI124" s="451"/>
      <c r="CJ124" s="451"/>
      <c r="CK124" s="451"/>
      <c r="CL124" s="451"/>
      <c r="CM124" s="451"/>
      <c r="CN124" s="451"/>
      <c r="CO124" s="451"/>
      <c r="CP124" s="451"/>
      <c r="CQ124" s="451"/>
      <c r="CR124" s="451"/>
      <c r="CS124" s="451"/>
      <c r="CT124" s="451"/>
      <c r="CU124" s="451"/>
      <c r="CV124" s="451"/>
      <c r="CW124" s="451">
        <v>34</v>
      </c>
      <c r="CX124" s="451">
        <v>4361000</v>
      </c>
      <c r="CY124" s="451">
        <v>4129900</v>
      </c>
      <c r="CZ124" s="451">
        <v>1</v>
      </c>
      <c r="DA124" s="451">
        <v>96000</v>
      </c>
      <c r="DB124" s="451">
        <v>24000</v>
      </c>
      <c r="DC124" s="451"/>
      <c r="DD124" s="451"/>
      <c r="DE124" s="451"/>
      <c r="DF124" s="451"/>
      <c r="DG124" s="451"/>
      <c r="DH124" s="451"/>
      <c r="DI124" s="451"/>
      <c r="DJ124" s="451"/>
      <c r="DK124" s="451"/>
      <c r="DL124" s="451"/>
      <c r="DM124" s="451"/>
      <c r="DN124" s="451"/>
      <c r="DO124" s="451"/>
      <c r="DP124" s="451"/>
      <c r="DQ124" s="451"/>
      <c r="DR124" s="451"/>
      <c r="DS124" s="451"/>
      <c r="DT124" s="451"/>
      <c r="DU124" s="451"/>
      <c r="DV124" s="451"/>
      <c r="DW124" s="451"/>
      <c r="DX124" s="451"/>
      <c r="DY124" s="451"/>
      <c r="DZ124" s="451"/>
      <c r="EA124" s="451"/>
      <c r="EB124" s="451"/>
      <c r="EC124" s="451"/>
      <c r="ED124" s="451"/>
      <c r="EE124" s="451"/>
      <c r="EF124" s="451"/>
      <c r="EG124" s="451"/>
      <c r="EH124" s="451"/>
      <c r="EI124" s="451"/>
      <c r="EJ124" s="451"/>
      <c r="EK124" s="451"/>
      <c r="EL124" s="451"/>
      <c r="EM124" s="451"/>
      <c r="EN124" s="451"/>
      <c r="EO124" s="451"/>
      <c r="EP124" s="451"/>
      <c r="EQ124" s="451"/>
      <c r="ER124" s="451"/>
      <c r="ES124" s="451">
        <v>1</v>
      </c>
      <c r="ET124" s="451">
        <v>500000</v>
      </c>
      <c r="EU124" s="451">
        <v>250000</v>
      </c>
      <c r="EV124" s="451"/>
      <c r="EW124" s="451"/>
      <c r="EX124" s="451"/>
      <c r="EY124" s="451"/>
      <c r="EZ124" s="451"/>
      <c r="FA124" s="451"/>
      <c r="FB124" s="451"/>
      <c r="FC124" s="451"/>
      <c r="FD124" s="451"/>
      <c r="FE124" s="451"/>
      <c r="FF124" s="451"/>
      <c r="FG124" s="451"/>
      <c r="FH124" s="451"/>
      <c r="FI124" s="451"/>
      <c r="FJ124" s="451"/>
      <c r="FK124" s="451"/>
      <c r="FL124" s="451"/>
      <c r="FM124" s="451"/>
      <c r="FN124" s="451"/>
      <c r="FO124" s="451"/>
      <c r="FP124" s="451"/>
      <c r="FQ124" s="451"/>
      <c r="FR124" s="451"/>
      <c r="FS124" s="451"/>
      <c r="FT124" s="451">
        <v>1</v>
      </c>
      <c r="FU124" s="451">
        <v>100000</v>
      </c>
      <c r="FV124" s="451">
        <v>100000</v>
      </c>
      <c r="FW124" s="451"/>
      <c r="FX124" s="451"/>
      <c r="FY124" s="451"/>
      <c r="FZ124" s="451"/>
      <c r="GA124" s="451"/>
      <c r="GB124" s="451"/>
      <c r="GC124" s="451"/>
      <c r="GD124" s="451"/>
      <c r="GE124" s="451"/>
      <c r="GF124" s="451"/>
      <c r="GG124" s="451"/>
      <c r="GH124" s="451"/>
      <c r="GI124" s="451"/>
      <c r="GJ124" s="451"/>
      <c r="GK124" s="451"/>
      <c r="GL124" s="451"/>
      <c r="GM124" s="451"/>
      <c r="GN124" s="451"/>
      <c r="GO124" s="451"/>
      <c r="GP124" s="451"/>
      <c r="GQ124" s="451"/>
      <c r="GR124" s="451"/>
      <c r="GS124" s="451"/>
      <c r="GT124" s="451"/>
      <c r="GU124" s="451"/>
      <c r="GV124" s="451"/>
      <c r="GW124" s="451"/>
      <c r="GX124" s="451"/>
      <c r="GY124" s="451"/>
      <c r="GZ124" s="451"/>
      <c r="HA124" s="451"/>
      <c r="HB124" s="451"/>
      <c r="HC124" s="451"/>
      <c r="HD124" s="451"/>
      <c r="HE124" s="451"/>
      <c r="HF124" s="451"/>
      <c r="HG124" s="451"/>
      <c r="HH124" s="451"/>
      <c r="HI124" s="451"/>
      <c r="HJ124" s="451"/>
      <c r="HK124" s="451"/>
      <c r="HL124" s="451"/>
      <c r="HM124" s="451"/>
      <c r="HN124" s="451"/>
      <c r="HO124" s="451"/>
      <c r="HP124" s="451"/>
      <c r="HQ124" s="451"/>
      <c r="HR124" s="451"/>
      <c r="HS124" s="451"/>
      <c r="HT124" s="451"/>
      <c r="HU124" s="451"/>
      <c r="HV124" s="451"/>
      <c r="HW124" s="451"/>
      <c r="HX124" s="451"/>
      <c r="HY124" s="451"/>
      <c r="HZ124" s="451"/>
      <c r="IA124" s="451"/>
      <c r="IB124" s="451"/>
      <c r="IC124" s="451"/>
      <c r="ID124" s="451"/>
      <c r="IE124" s="451"/>
      <c r="IF124" s="451"/>
      <c r="IG124" s="451"/>
      <c r="IH124" s="451"/>
      <c r="II124" s="451"/>
      <c r="IJ124" s="451"/>
      <c r="IK124" s="452">
        <v>45</v>
      </c>
      <c r="IL124" s="452">
        <v>9357000</v>
      </c>
      <c r="IM124" s="452">
        <v>6989900</v>
      </c>
    </row>
    <row r="125" spans="1:247" s="453" customFormat="1" ht="6.75">
      <c r="A125" s="450" t="s">
        <v>612</v>
      </c>
      <c r="B125" s="451"/>
      <c r="C125" s="451"/>
      <c r="D125" s="451"/>
      <c r="E125" s="451"/>
      <c r="F125" s="451"/>
      <c r="G125" s="451"/>
      <c r="H125" s="451"/>
      <c r="I125" s="451"/>
      <c r="J125" s="451"/>
      <c r="K125" s="451">
        <v>1</v>
      </c>
      <c r="L125" s="451">
        <v>500000</v>
      </c>
      <c r="M125" s="451">
        <v>500000</v>
      </c>
      <c r="N125" s="451"/>
      <c r="O125" s="451"/>
      <c r="P125" s="451"/>
      <c r="Q125" s="451"/>
      <c r="R125" s="451"/>
      <c r="S125" s="451"/>
      <c r="T125" s="451">
        <v>1</v>
      </c>
      <c r="U125" s="451">
        <v>20000</v>
      </c>
      <c r="V125" s="451">
        <v>6000</v>
      </c>
      <c r="W125" s="451"/>
      <c r="X125" s="451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451"/>
      <c r="AJ125" s="451"/>
      <c r="AK125" s="451"/>
      <c r="AL125" s="451"/>
      <c r="AM125" s="451"/>
      <c r="AN125" s="451"/>
      <c r="AO125" s="451"/>
      <c r="AP125" s="451"/>
      <c r="AQ125" s="451"/>
      <c r="AR125" s="451"/>
      <c r="AS125" s="451"/>
      <c r="AT125" s="451"/>
      <c r="AU125" s="451">
        <v>1</v>
      </c>
      <c r="AV125" s="451">
        <v>1000000</v>
      </c>
      <c r="AW125" s="451">
        <v>1000000</v>
      </c>
      <c r="AX125" s="451"/>
      <c r="AY125" s="451"/>
      <c r="AZ125" s="451"/>
      <c r="BA125" s="451"/>
      <c r="BB125" s="451"/>
      <c r="BC125" s="451"/>
      <c r="BD125" s="451"/>
      <c r="BE125" s="451"/>
      <c r="BF125" s="451"/>
      <c r="BG125" s="451"/>
      <c r="BH125" s="451"/>
      <c r="BI125" s="451"/>
      <c r="BJ125" s="451"/>
      <c r="BK125" s="451"/>
      <c r="BL125" s="451"/>
      <c r="BM125" s="451"/>
      <c r="BN125" s="451"/>
      <c r="BO125" s="451"/>
      <c r="BP125" s="451"/>
      <c r="BQ125" s="451"/>
      <c r="BR125" s="451"/>
      <c r="BS125" s="451"/>
      <c r="BT125" s="451"/>
      <c r="BU125" s="451"/>
      <c r="BV125" s="451"/>
      <c r="BW125" s="451"/>
      <c r="BX125" s="451"/>
      <c r="BY125" s="451"/>
      <c r="BZ125" s="451"/>
      <c r="CA125" s="451"/>
      <c r="CB125" s="451"/>
      <c r="CC125" s="451"/>
      <c r="CD125" s="451"/>
      <c r="CE125" s="451"/>
      <c r="CF125" s="451"/>
      <c r="CG125" s="451"/>
      <c r="CH125" s="451"/>
      <c r="CI125" s="451"/>
      <c r="CJ125" s="451"/>
      <c r="CK125" s="451"/>
      <c r="CL125" s="451"/>
      <c r="CM125" s="451"/>
      <c r="CN125" s="451">
        <v>1</v>
      </c>
      <c r="CO125" s="451">
        <v>50000</v>
      </c>
      <c r="CP125" s="451">
        <v>50000</v>
      </c>
      <c r="CQ125" s="451"/>
      <c r="CR125" s="451"/>
      <c r="CS125" s="451"/>
      <c r="CT125" s="451"/>
      <c r="CU125" s="451"/>
      <c r="CV125" s="451"/>
      <c r="CW125" s="451">
        <v>5</v>
      </c>
      <c r="CX125" s="451">
        <v>2110000</v>
      </c>
      <c r="CY125" s="451">
        <v>2102000</v>
      </c>
      <c r="CZ125" s="451"/>
      <c r="DA125" s="451"/>
      <c r="DB125" s="451"/>
      <c r="DC125" s="451"/>
      <c r="DD125" s="451"/>
      <c r="DE125" s="451"/>
      <c r="DF125" s="451"/>
      <c r="DG125" s="451"/>
      <c r="DH125" s="451"/>
      <c r="DI125" s="451"/>
      <c r="DJ125" s="451"/>
      <c r="DK125" s="451"/>
      <c r="DL125" s="451"/>
      <c r="DM125" s="451"/>
      <c r="DN125" s="451"/>
      <c r="DO125" s="451"/>
      <c r="DP125" s="451"/>
      <c r="DQ125" s="451"/>
      <c r="DR125" s="451"/>
      <c r="DS125" s="451"/>
      <c r="DT125" s="451"/>
      <c r="DU125" s="451"/>
      <c r="DV125" s="451"/>
      <c r="DW125" s="451"/>
      <c r="DX125" s="451"/>
      <c r="DY125" s="451"/>
      <c r="DZ125" s="451"/>
      <c r="EA125" s="451"/>
      <c r="EB125" s="451"/>
      <c r="EC125" s="451"/>
      <c r="ED125" s="451"/>
      <c r="EE125" s="451"/>
      <c r="EF125" s="451"/>
      <c r="EG125" s="451"/>
      <c r="EH125" s="451"/>
      <c r="EI125" s="451"/>
      <c r="EJ125" s="451"/>
      <c r="EK125" s="451"/>
      <c r="EL125" s="451"/>
      <c r="EM125" s="451"/>
      <c r="EN125" s="451"/>
      <c r="EO125" s="451"/>
      <c r="EP125" s="451"/>
      <c r="EQ125" s="451"/>
      <c r="ER125" s="451"/>
      <c r="ES125" s="451"/>
      <c r="ET125" s="451"/>
      <c r="EU125" s="451"/>
      <c r="EV125" s="451"/>
      <c r="EW125" s="451"/>
      <c r="EX125" s="451"/>
      <c r="EY125" s="451"/>
      <c r="EZ125" s="451"/>
      <c r="FA125" s="451"/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451"/>
      <c r="FL125" s="451"/>
      <c r="FM125" s="451"/>
      <c r="FN125" s="451"/>
      <c r="FO125" s="451"/>
      <c r="FP125" s="451"/>
      <c r="FQ125" s="451"/>
      <c r="FR125" s="451"/>
      <c r="FS125" s="451"/>
      <c r="FT125" s="451"/>
      <c r="FU125" s="451"/>
      <c r="FV125" s="451"/>
      <c r="FW125" s="451"/>
      <c r="FX125" s="451"/>
      <c r="FY125" s="451"/>
      <c r="FZ125" s="451"/>
      <c r="GA125" s="451"/>
      <c r="GB125" s="451"/>
      <c r="GC125" s="451"/>
      <c r="GD125" s="451"/>
      <c r="GE125" s="451"/>
      <c r="GF125" s="451"/>
      <c r="GG125" s="451"/>
      <c r="GH125" s="451"/>
      <c r="GI125" s="451"/>
      <c r="GJ125" s="451"/>
      <c r="GK125" s="451"/>
      <c r="GL125" s="451"/>
      <c r="GM125" s="451"/>
      <c r="GN125" s="451"/>
      <c r="GO125" s="451"/>
      <c r="GP125" s="451"/>
      <c r="GQ125" s="451"/>
      <c r="GR125" s="451"/>
      <c r="GS125" s="451"/>
      <c r="GT125" s="451"/>
      <c r="GU125" s="451"/>
      <c r="GV125" s="451"/>
      <c r="GW125" s="451"/>
      <c r="GX125" s="451"/>
      <c r="GY125" s="451"/>
      <c r="GZ125" s="451"/>
      <c r="HA125" s="451"/>
      <c r="HB125" s="451"/>
      <c r="HC125" s="451"/>
      <c r="HD125" s="451"/>
      <c r="HE125" s="451"/>
      <c r="HF125" s="451"/>
      <c r="HG125" s="451"/>
      <c r="HH125" s="451"/>
      <c r="HI125" s="451"/>
      <c r="HJ125" s="451"/>
      <c r="HK125" s="451"/>
      <c r="HL125" s="451"/>
      <c r="HM125" s="451"/>
      <c r="HN125" s="451"/>
      <c r="HO125" s="451"/>
      <c r="HP125" s="451"/>
      <c r="HQ125" s="451"/>
      <c r="HR125" s="451"/>
      <c r="HS125" s="451"/>
      <c r="HT125" s="451"/>
      <c r="HU125" s="451"/>
      <c r="HV125" s="451"/>
      <c r="HW125" s="451"/>
      <c r="HX125" s="451"/>
      <c r="HY125" s="451"/>
      <c r="HZ125" s="451"/>
      <c r="IA125" s="451"/>
      <c r="IB125" s="451"/>
      <c r="IC125" s="451"/>
      <c r="ID125" s="451"/>
      <c r="IE125" s="451"/>
      <c r="IF125" s="451"/>
      <c r="IG125" s="451"/>
      <c r="IH125" s="451"/>
      <c r="II125" s="451"/>
      <c r="IJ125" s="451"/>
      <c r="IK125" s="452">
        <v>9</v>
      </c>
      <c r="IL125" s="452">
        <v>3680000</v>
      </c>
      <c r="IM125" s="452">
        <v>3658000</v>
      </c>
    </row>
    <row r="126" spans="1:247" s="453" customFormat="1" ht="6.75">
      <c r="A126" s="450" t="s">
        <v>553</v>
      </c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>
        <v>5</v>
      </c>
      <c r="U126" s="451">
        <v>1650000</v>
      </c>
      <c r="V126" s="451">
        <v>1383000</v>
      </c>
      <c r="W126" s="451"/>
      <c r="X126" s="451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451"/>
      <c r="AJ126" s="451"/>
      <c r="AK126" s="451"/>
      <c r="AL126" s="451"/>
      <c r="AM126" s="451"/>
      <c r="AN126" s="451"/>
      <c r="AO126" s="451"/>
      <c r="AP126" s="451"/>
      <c r="AQ126" s="451"/>
      <c r="AR126" s="451"/>
      <c r="AS126" s="451"/>
      <c r="AT126" s="451"/>
      <c r="AU126" s="451">
        <v>2</v>
      </c>
      <c r="AV126" s="451">
        <v>2500000</v>
      </c>
      <c r="AW126" s="451">
        <v>1250000</v>
      </c>
      <c r="AX126" s="451"/>
      <c r="AY126" s="451"/>
      <c r="AZ126" s="451"/>
      <c r="BA126" s="451"/>
      <c r="BB126" s="451"/>
      <c r="BC126" s="451"/>
      <c r="BD126" s="451"/>
      <c r="BE126" s="451"/>
      <c r="BF126" s="451"/>
      <c r="BG126" s="451"/>
      <c r="BH126" s="451"/>
      <c r="BI126" s="451"/>
      <c r="BJ126" s="451"/>
      <c r="BK126" s="451"/>
      <c r="BL126" s="451"/>
      <c r="BM126" s="451"/>
      <c r="BN126" s="451"/>
      <c r="BO126" s="451"/>
      <c r="BP126" s="451"/>
      <c r="BQ126" s="451"/>
      <c r="BR126" s="451"/>
      <c r="BS126" s="451"/>
      <c r="BT126" s="451"/>
      <c r="BU126" s="451"/>
      <c r="BV126" s="451"/>
      <c r="BW126" s="451"/>
      <c r="BX126" s="451"/>
      <c r="BY126" s="451"/>
      <c r="BZ126" s="451"/>
      <c r="CA126" s="451"/>
      <c r="CB126" s="451"/>
      <c r="CC126" s="451"/>
      <c r="CD126" s="451"/>
      <c r="CE126" s="451"/>
      <c r="CF126" s="451"/>
      <c r="CG126" s="451"/>
      <c r="CH126" s="451"/>
      <c r="CI126" s="451"/>
      <c r="CJ126" s="451"/>
      <c r="CK126" s="451"/>
      <c r="CL126" s="451"/>
      <c r="CM126" s="451"/>
      <c r="CN126" s="451">
        <v>1</v>
      </c>
      <c r="CO126" s="451">
        <v>500000</v>
      </c>
      <c r="CP126" s="451">
        <v>250000</v>
      </c>
      <c r="CQ126" s="451"/>
      <c r="CR126" s="451"/>
      <c r="CS126" s="451"/>
      <c r="CT126" s="451">
        <v>1</v>
      </c>
      <c r="CU126" s="451">
        <v>400000</v>
      </c>
      <c r="CV126" s="451">
        <v>200000</v>
      </c>
      <c r="CW126" s="451">
        <v>102</v>
      </c>
      <c r="CX126" s="451">
        <v>52450000</v>
      </c>
      <c r="CY126" s="451">
        <v>34919000</v>
      </c>
      <c r="CZ126" s="451">
        <v>1</v>
      </c>
      <c r="DA126" s="451">
        <v>100000</v>
      </c>
      <c r="DB126" s="451">
        <v>100000</v>
      </c>
      <c r="DC126" s="451"/>
      <c r="DD126" s="451"/>
      <c r="DE126" s="451"/>
      <c r="DF126" s="451"/>
      <c r="DG126" s="451"/>
      <c r="DH126" s="451"/>
      <c r="DI126" s="451"/>
      <c r="DJ126" s="451"/>
      <c r="DK126" s="451"/>
      <c r="DL126" s="451"/>
      <c r="DM126" s="451"/>
      <c r="DN126" s="451"/>
      <c r="DO126" s="451"/>
      <c r="DP126" s="451"/>
      <c r="DQ126" s="451"/>
      <c r="DR126" s="451"/>
      <c r="DS126" s="451"/>
      <c r="DT126" s="451"/>
      <c r="DU126" s="451"/>
      <c r="DV126" s="451"/>
      <c r="DW126" s="451"/>
      <c r="DX126" s="451"/>
      <c r="DY126" s="451"/>
      <c r="DZ126" s="451"/>
      <c r="EA126" s="451"/>
      <c r="EB126" s="451"/>
      <c r="EC126" s="451"/>
      <c r="ED126" s="451"/>
      <c r="EE126" s="451"/>
      <c r="EF126" s="451"/>
      <c r="EG126" s="451"/>
      <c r="EH126" s="451"/>
      <c r="EI126" s="451"/>
      <c r="EJ126" s="451"/>
      <c r="EK126" s="451"/>
      <c r="EL126" s="451"/>
      <c r="EM126" s="451"/>
      <c r="EN126" s="451"/>
      <c r="EO126" s="451"/>
      <c r="EP126" s="451"/>
      <c r="EQ126" s="451"/>
      <c r="ER126" s="451"/>
      <c r="ES126" s="451"/>
      <c r="ET126" s="451"/>
      <c r="EU126" s="451"/>
      <c r="EV126" s="451"/>
      <c r="EW126" s="451"/>
      <c r="EX126" s="451"/>
      <c r="EY126" s="451"/>
      <c r="EZ126" s="451"/>
      <c r="FA126" s="451"/>
      <c r="FB126" s="451"/>
      <c r="FC126" s="451"/>
      <c r="FD126" s="451"/>
      <c r="FE126" s="451">
        <v>1</v>
      </c>
      <c r="FF126" s="451">
        <v>100000</v>
      </c>
      <c r="FG126" s="451">
        <v>100000</v>
      </c>
      <c r="FH126" s="451"/>
      <c r="FI126" s="451"/>
      <c r="FJ126" s="451"/>
      <c r="FK126" s="451"/>
      <c r="FL126" s="451"/>
      <c r="FM126" s="451"/>
      <c r="FN126" s="451"/>
      <c r="FO126" s="451"/>
      <c r="FP126" s="451"/>
      <c r="FQ126" s="451"/>
      <c r="FR126" s="451"/>
      <c r="FS126" s="451"/>
      <c r="FT126" s="451"/>
      <c r="FU126" s="451"/>
      <c r="FV126" s="451"/>
      <c r="FW126" s="451"/>
      <c r="FX126" s="451"/>
      <c r="FY126" s="451"/>
      <c r="FZ126" s="451"/>
      <c r="GA126" s="451"/>
      <c r="GB126" s="451"/>
      <c r="GC126" s="451"/>
      <c r="GD126" s="451"/>
      <c r="GE126" s="451"/>
      <c r="GF126" s="451"/>
      <c r="GG126" s="451"/>
      <c r="GH126" s="451"/>
      <c r="GI126" s="451"/>
      <c r="GJ126" s="451"/>
      <c r="GK126" s="451"/>
      <c r="GL126" s="451"/>
      <c r="GM126" s="451"/>
      <c r="GN126" s="451"/>
      <c r="GO126" s="451"/>
      <c r="GP126" s="451"/>
      <c r="GQ126" s="451"/>
      <c r="GR126" s="451"/>
      <c r="GS126" s="451"/>
      <c r="GT126" s="451"/>
      <c r="GU126" s="451"/>
      <c r="GV126" s="451"/>
      <c r="GW126" s="451"/>
      <c r="GX126" s="451"/>
      <c r="GY126" s="451"/>
      <c r="GZ126" s="451"/>
      <c r="HA126" s="451"/>
      <c r="HB126" s="451"/>
      <c r="HC126" s="451"/>
      <c r="HD126" s="451"/>
      <c r="HE126" s="451"/>
      <c r="HF126" s="451"/>
      <c r="HG126" s="451"/>
      <c r="HH126" s="451"/>
      <c r="HI126" s="451"/>
      <c r="HJ126" s="451"/>
      <c r="HK126" s="451"/>
      <c r="HL126" s="451"/>
      <c r="HM126" s="451"/>
      <c r="HN126" s="451"/>
      <c r="HO126" s="451"/>
      <c r="HP126" s="451"/>
      <c r="HQ126" s="451"/>
      <c r="HR126" s="451"/>
      <c r="HS126" s="451"/>
      <c r="HT126" s="451"/>
      <c r="HU126" s="451"/>
      <c r="HV126" s="451"/>
      <c r="HW126" s="451"/>
      <c r="HX126" s="451"/>
      <c r="HY126" s="451"/>
      <c r="HZ126" s="451"/>
      <c r="IA126" s="451"/>
      <c r="IB126" s="451"/>
      <c r="IC126" s="451"/>
      <c r="ID126" s="451"/>
      <c r="IE126" s="451"/>
      <c r="IF126" s="451"/>
      <c r="IG126" s="451"/>
      <c r="IH126" s="451"/>
      <c r="II126" s="451"/>
      <c r="IJ126" s="451"/>
      <c r="IK126" s="452">
        <v>113</v>
      </c>
      <c r="IL126" s="452">
        <v>57700000</v>
      </c>
      <c r="IM126" s="452">
        <v>38202000</v>
      </c>
    </row>
    <row r="127" spans="1:247" s="453" customFormat="1" ht="6.75">
      <c r="A127" s="450" t="s">
        <v>613</v>
      </c>
      <c r="B127" s="451"/>
      <c r="C127" s="451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1"/>
      <c r="P127" s="451"/>
      <c r="Q127" s="451"/>
      <c r="R127" s="451"/>
      <c r="S127" s="451"/>
      <c r="T127" s="451"/>
      <c r="U127" s="451"/>
      <c r="V127" s="451"/>
      <c r="W127" s="451"/>
      <c r="X127" s="451"/>
      <c r="Y127" s="451"/>
      <c r="Z127" s="451"/>
      <c r="AA127" s="451"/>
      <c r="AB127" s="451"/>
      <c r="AC127" s="451"/>
      <c r="AD127" s="451"/>
      <c r="AE127" s="451"/>
      <c r="AF127" s="451"/>
      <c r="AG127" s="451"/>
      <c r="AH127" s="451"/>
      <c r="AI127" s="451"/>
      <c r="AJ127" s="451"/>
      <c r="AK127" s="451"/>
      <c r="AL127" s="451"/>
      <c r="AM127" s="451"/>
      <c r="AN127" s="451"/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451"/>
      <c r="BB127" s="451"/>
      <c r="BC127" s="451"/>
      <c r="BD127" s="451"/>
      <c r="BE127" s="451"/>
      <c r="BF127" s="451"/>
      <c r="BG127" s="451"/>
      <c r="BH127" s="451"/>
      <c r="BI127" s="451"/>
      <c r="BJ127" s="451"/>
      <c r="BK127" s="451"/>
      <c r="BL127" s="451"/>
      <c r="BM127" s="451"/>
      <c r="BN127" s="451"/>
      <c r="BO127" s="451"/>
      <c r="BP127" s="451"/>
      <c r="BQ127" s="451"/>
      <c r="BR127" s="451"/>
      <c r="BS127" s="451"/>
      <c r="BT127" s="451"/>
      <c r="BU127" s="451"/>
      <c r="BV127" s="451"/>
      <c r="BW127" s="451"/>
      <c r="BX127" s="451"/>
      <c r="BY127" s="451"/>
      <c r="BZ127" s="451"/>
      <c r="CA127" s="451"/>
      <c r="CB127" s="451"/>
      <c r="CC127" s="451"/>
      <c r="CD127" s="451"/>
      <c r="CE127" s="451"/>
      <c r="CF127" s="451"/>
      <c r="CG127" s="451"/>
      <c r="CH127" s="451"/>
      <c r="CI127" s="451"/>
      <c r="CJ127" s="451"/>
      <c r="CK127" s="451"/>
      <c r="CL127" s="451"/>
      <c r="CM127" s="451"/>
      <c r="CN127" s="451"/>
      <c r="CO127" s="451"/>
      <c r="CP127" s="451"/>
      <c r="CQ127" s="451"/>
      <c r="CR127" s="451"/>
      <c r="CS127" s="451"/>
      <c r="CT127" s="451"/>
      <c r="CU127" s="451"/>
      <c r="CV127" s="451"/>
      <c r="CW127" s="451">
        <v>2</v>
      </c>
      <c r="CX127" s="451">
        <v>200000</v>
      </c>
      <c r="CY127" s="451">
        <v>100000</v>
      </c>
      <c r="CZ127" s="451"/>
      <c r="DA127" s="451"/>
      <c r="DB127" s="451"/>
      <c r="DC127" s="451"/>
      <c r="DD127" s="451"/>
      <c r="DE127" s="451"/>
      <c r="DF127" s="451"/>
      <c r="DG127" s="451"/>
      <c r="DH127" s="451"/>
      <c r="DI127" s="451"/>
      <c r="DJ127" s="451"/>
      <c r="DK127" s="451"/>
      <c r="DL127" s="451"/>
      <c r="DM127" s="451"/>
      <c r="DN127" s="451"/>
      <c r="DO127" s="451"/>
      <c r="DP127" s="451"/>
      <c r="DQ127" s="451"/>
      <c r="DR127" s="451"/>
      <c r="DS127" s="451"/>
      <c r="DT127" s="451"/>
      <c r="DU127" s="451"/>
      <c r="DV127" s="451"/>
      <c r="DW127" s="451"/>
      <c r="DX127" s="451"/>
      <c r="DY127" s="451"/>
      <c r="DZ127" s="451"/>
      <c r="EA127" s="451"/>
      <c r="EB127" s="451"/>
      <c r="EC127" s="451"/>
      <c r="ED127" s="451"/>
      <c r="EE127" s="451"/>
      <c r="EF127" s="451"/>
      <c r="EG127" s="451"/>
      <c r="EH127" s="451"/>
      <c r="EI127" s="451"/>
      <c r="EJ127" s="451"/>
      <c r="EK127" s="451"/>
      <c r="EL127" s="451"/>
      <c r="EM127" s="451"/>
      <c r="EN127" s="451"/>
      <c r="EO127" s="451"/>
      <c r="EP127" s="451"/>
      <c r="EQ127" s="451"/>
      <c r="ER127" s="451"/>
      <c r="ES127" s="451"/>
      <c r="ET127" s="451"/>
      <c r="EU127" s="451"/>
      <c r="EV127" s="451"/>
      <c r="EW127" s="451"/>
      <c r="EX127" s="451"/>
      <c r="EY127" s="451"/>
      <c r="EZ127" s="451"/>
      <c r="FA127" s="451"/>
      <c r="FB127" s="451"/>
      <c r="FC127" s="451"/>
      <c r="FD127" s="451"/>
      <c r="FE127" s="451"/>
      <c r="FF127" s="451"/>
      <c r="FG127" s="451"/>
      <c r="FH127" s="451"/>
      <c r="FI127" s="451"/>
      <c r="FJ127" s="451"/>
      <c r="FK127" s="451"/>
      <c r="FL127" s="451"/>
      <c r="FM127" s="451"/>
      <c r="FN127" s="451"/>
      <c r="FO127" s="451"/>
      <c r="FP127" s="451"/>
      <c r="FQ127" s="451"/>
      <c r="FR127" s="451"/>
      <c r="FS127" s="451"/>
      <c r="FT127" s="451"/>
      <c r="FU127" s="451"/>
      <c r="FV127" s="451"/>
      <c r="FW127" s="451"/>
      <c r="FX127" s="451"/>
      <c r="FY127" s="451"/>
      <c r="FZ127" s="451"/>
      <c r="GA127" s="451"/>
      <c r="GB127" s="451"/>
      <c r="GC127" s="451"/>
      <c r="GD127" s="451"/>
      <c r="GE127" s="451"/>
      <c r="GF127" s="451"/>
      <c r="GG127" s="451"/>
      <c r="GH127" s="451"/>
      <c r="GI127" s="451"/>
      <c r="GJ127" s="451"/>
      <c r="GK127" s="451"/>
      <c r="GL127" s="451"/>
      <c r="GM127" s="451"/>
      <c r="GN127" s="451"/>
      <c r="GO127" s="451"/>
      <c r="GP127" s="451"/>
      <c r="GQ127" s="451"/>
      <c r="GR127" s="451"/>
      <c r="GS127" s="451"/>
      <c r="GT127" s="451"/>
      <c r="GU127" s="451"/>
      <c r="GV127" s="451"/>
      <c r="GW127" s="451"/>
      <c r="GX127" s="451"/>
      <c r="GY127" s="451"/>
      <c r="GZ127" s="451"/>
      <c r="HA127" s="451"/>
      <c r="HB127" s="451"/>
      <c r="HC127" s="451"/>
      <c r="HD127" s="451"/>
      <c r="HE127" s="451"/>
      <c r="HF127" s="451"/>
      <c r="HG127" s="451"/>
      <c r="HH127" s="451"/>
      <c r="HI127" s="451"/>
      <c r="HJ127" s="451"/>
      <c r="HK127" s="451"/>
      <c r="HL127" s="451"/>
      <c r="HM127" s="451"/>
      <c r="HN127" s="451"/>
      <c r="HO127" s="451"/>
      <c r="HP127" s="451"/>
      <c r="HQ127" s="451"/>
      <c r="HR127" s="451"/>
      <c r="HS127" s="451"/>
      <c r="HT127" s="451"/>
      <c r="HU127" s="451"/>
      <c r="HV127" s="451"/>
      <c r="HW127" s="451"/>
      <c r="HX127" s="451"/>
      <c r="HY127" s="451"/>
      <c r="HZ127" s="451"/>
      <c r="IA127" s="451"/>
      <c r="IB127" s="451"/>
      <c r="IC127" s="451"/>
      <c r="ID127" s="451"/>
      <c r="IE127" s="451"/>
      <c r="IF127" s="451"/>
      <c r="IG127" s="451"/>
      <c r="IH127" s="451"/>
      <c r="II127" s="451"/>
      <c r="IJ127" s="451"/>
      <c r="IK127" s="452">
        <v>2</v>
      </c>
      <c r="IL127" s="452">
        <v>200000</v>
      </c>
      <c r="IM127" s="452">
        <v>100000</v>
      </c>
    </row>
    <row r="128" spans="1:247" s="453" customFormat="1" ht="6.75">
      <c r="A128" s="450" t="s">
        <v>554</v>
      </c>
      <c r="B128" s="451"/>
      <c r="C128" s="451"/>
      <c r="D128" s="451"/>
      <c r="E128" s="451"/>
      <c r="F128" s="451"/>
      <c r="G128" s="451"/>
      <c r="H128" s="451"/>
      <c r="I128" s="451"/>
      <c r="J128" s="451"/>
      <c r="K128" s="451"/>
      <c r="L128" s="451"/>
      <c r="M128" s="451"/>
      <c r="N128" s="451"/>
      <c r="O128" s="451"/>
      <c r="P128" s="451"/>
      <c r="Q128" s="451"/>
      <c r="R128" s="451"/>
      <c r="S128" s="451"/>
      <c r="T128" s="451"/>
      <c r="U128" s="451"/>
      <c r="V128" s="451"/>
      <c r="W128" s="451"/>
      <c r="X128" s="451"/>
      <c r="Y128" s="451"/>
      <c r="Z128" s="451"/>
      <c r="AA128" s="451"/>
      <c r="AB128" s="451"/>
      <c r="AC128" s="451"/>
      <c r="AD128" s="451"/>
      <c r="AE128" s="451"/>
      <c r="AF128" s="451"/>
      <c r="AG128" s="451"/>
      <c r="AH128" s="451"/>
      <c r="AI128" s="451"/>
      <c r="AJ128" s="451"/>
      <c r="AK128" s="451"/>
      <c r="AL128" s="451"/>
      <c r="AM128" s="451"/>
      <c r="AN128" s="451"/>
      <c r="AO128" s="451"/>
      <c r="AP128" s="451"/>
      <c r="AQ128" s="451"/>
      <c r="AR128" s="451"/>
      <c r="AS128" s="451"/>
      <c r="AT128" s="451"/>
      <c r="AU128" s="451">
        <v>1</v>
      </c>
      <c r="AV128" s="451">
        <v>100000</v>
      </c>
      <c r="AW128" s="451">
        <v>100000</v>
      </c>
      <c r="AX128" s="451"/>
      <c r="AY128" s="451"/>
      <c r="AZ128" s="451"/>
      <c r="BA128" s="451"/>
      <c r="BB128" s="451"/>
      <c r="BC128" s="451"/>
      <c r="BD128" s="451"/>
      <c r="BE128" s="451"/>
      <c r="BF128" s="451"/>
      <c r="BG128" s="451"/>
      <c r="BH128" s="451"/>
      <c r="BI128" s="451"/>
      <c r="BJ128" s="451"/>
      <c r="BK128" s="451"/>
      <c r="BL128" s="451"/>
      <c r="BM128" s="451"/>
      <c r="BN128" s="451"/>
      <c r="BO128" s="451"/>
      <c r="BP128" s="451"/>
      <c r="BQ128" s="451"/>
      <c r="BR128" s="451"/>
      <c r="BS128" s="451"/>
      <c r="BT128" s="451"/>
      <c r="BU128" s="451"/>
      <c r="BV128" s="451"/>
      <c r="BW128" s="451"/>
      <c r="BX128" s="451"/>
      <c r="BY128" s="451"/>
      <c r="BZ128" s="451"/>
      <c r="CA128" s="451"/>
      <c r="CB128" s="451"/>
      <c r="CC128" s="451"/>
      <c r="CD128" s="451"/>
      <c r="CE128" s="451"/>
      <c r="CF128" s="451"/>
      <c r="CG128" s="451"/>
      <c r="CH128" s="451"/>
      <c r="CI128" s="451"/>
      <c r="CJ128" s="451"/>
      <c r="CK128" s="451"/>
      <c r="CL128" s="451"/>
      <c r="CM128" s="451"/>
      <c r="CN128" s="451"/>
      <c r="CO128" s="451"/>
      <c r="CP128" s="451"/>
      <c r="CQ128" s="451"/>
      <c r="CR128" s="451"/>
      <c r="CS128" s="451"/>
      <c r="CT128" s="451"/>
      <c r="CU128" s="451"/>
      <c r="CV128" s="451"/>
      <c r="CW128" s="451">
        <v>19</v>
      </c>
      <c r="CX128" s="451">
        <v>5965000</v>
      </c>
      <c r="CY128" s="451">
        <v>3760000</v>
      </c>
      <c r="CZ128" s="451"/>
      <c r="DA128" s="451"/>
      <c r="DB128" s="451"/>
      <c r="DC128" s="451"/>
      <c r="DD128" s="451"/>
      <c r="DE128" s="451"/>
      <c r="DF128" s="451"/>
      <c r="DG128" s="451"/>
      <c r="DH128" s="451"/>
      <c r="DI128" s="451"/>
      <c r="DJ128" s="451"/>
      <c r="DK128" s="451"/>
      <c r="DL128" s="451"/>
      <c r="DM128" s="451"/>
      <c r="DN128" s="451"/>
      <c r="DO128" s="451"/>
      <c r="DP128" s="451"/>
      <c r="DQ128" s="451"/>
      <c r="DR128" s="451"/>
      <c r="DS128" s="451"/>
      <c r="DT128" s="451"/>
      <c r="DU128" s="451"/>
      <c r="DV128" s="451"/>
      <c r="DW128" s="451"/>
      <c r="DX128" s="451"/>
      <c r="DY128" s="451"/>
      <c r="DZ128" s="451"/>
      <c r="EA128" s="451"/>
      <c r="EB128" s="451"/>
      <c r="EC128" s="451"/>
      <c r="ED128" s="451"/>
      <c r="EE128" s="451"/>
      <c r="EF128" s="451"/>
      <c r="EG128" s="451"/>
      <c r="EH128" s="451"/>
      <c r="EI128" s="451"/>
      <c r="EJ128" s="451"/>
      <c r="EK128" s="451"/>
      <c r="EL128" s="451"/>
      <c r="EM128" s="451"/>
      <c r="EN128" s="451"/>
      <c r="EO128" s="451"/>
      <c r="EP128" s="451"/>
      <c r="EQ128" s="451"/>
      <c r="ER128" s="451"/>
      <c r="ES128" s="451"/>
      <c r="ET128" s="451"/>
      <c r="EU128" s="451"/>
      <c r="EV128" s="451"/>
      <c r="EW128" s="451"/>
      <c r="EX128" s="451"/>
      <c r="EY128" s="451"/>
      <c r="EZ128" s="451"/>
      <c r="FA128" s="451"/>
      <c r="FB128" s="451"/>
      <c r="FC128" s="451"/>
      <c r="FD128" s="451"/>
      <c r="FE128" s="451"/>
      <c r="FF128" s="451"/>
      <c r="FG128" s="451"/>
      <c r="FH128" s="451"/>
      <c r="FI128" s="451"/>
      <c r="FJ128" s="451"/>
      <c r="FK128" s="451"/>
      <c r="FL128" s="451"/>
      <c r="FM128" s="451"/>
      <c r="FN128" s="451"/>
      <c r="FO128" s="451"/>
      <c r="FP128" s="451"/>
      <c r="FQ128" s="451"/>
      <c r="FR128" s="451"/>
      <c r="FS128" s="451"/>
      <c r="FT128" s="451"/>
      <c r="FU128" s="451"/>
      <c r="FV128" s="451"/>
      <c r="FW128" s="451"/>
      <c r="FX128" s="451"/>
      <c r="FY128" s="451"/>
      <c r="FZ128" s="451"/>
      <c r="GA128" s="451"/>
      <c r="GB128" s="451"/>
      <c r="GC128" s="451"/>
      <c r="GD128" s="451"/>
      <c r="GE128" s="451"/>
      <c r="GF128" s="451"/>
      <c r="GG128" s="451"/>
      <c r="GH128" s="451"/>
      <c r="GI128" s="451"/>
      <c r="GJ128" s="451"/>
      <c r="GK128" s="451"/>
      <c r="GL128" s="451"/>
      <c r="GM128" s="451"/>
      <c r="GN128" s="451"/>
      <c r="GO128" s="451"/>
      <c r="GP128" s="451"/>
      <c r="GQ128" s="451"/>
      <c r="GR128" s="451"/>
      <c r="GS128" s="451"/>
      <c r="GT128" s="451"/>
      <c r="GU128" s="451"/>
      <c r="GV128" s="451"/>
      <c r="GW128" s="451"/>
      <c r="GX128" s="451"/>
      <c r="GY128" s="451"/>
      <c r="GZ128" s="451"/>
      <c r="HA128" s="451"/>
      <c r="HB128" s="451"/>
      <c r="HC128" s="451"/>
      <c r="HD128" s="451"/>
      <c r="HE128" s="451"/>
      <c r="HF128" s="451"/>
      <c r="HG128" s="451"/>
      <c r="HH128" s="451"/>
      <c r="HI128" s="451"/>
      <c r="HJ128" s="451"/>
      <c r="HK128" s="451"/>
      <c r="HL128" s="451"/>
      <c r="HM128" s="451"/>
      <c r="HN128" s="451"/>
      <c r="HO128" s="451"/>
      <c r="HP128" s="451"/>
      <c r="HQ128" s="451"/>
      <c r="HR128" s="451"/>
      <c r="HS128" s="451"/>
      <c r="HT128" s="451"/>
      <c r="HU128" s="451"/>
      <c r="HV128" s="451"/>
      <c r="HW128" s="451"/>
      <c r="HX128" s="451"/>
      <c r="HY128" s="451"/>
      <c r="HZ128" s="451"/>
      <c r="IA128" s="451"/>
      <c r="IB128" s="451"/>
      <c r="IC128" s="451"/>
      <c r="ID128" s="451"/>
      <c r="IE128" s="451"/>
      <c r="IF128" s="451"/>
      <c r="IG128" s="451"/>
      <c r="IH128" s="451"/>
      <c r="II128" s="451"/>
      <c r="IJ128" s="451"/>
      <c r="IK128" s="452">
        <v>20</v>
      </c>
      <c r="IL128" s="452">
        <v>6065000</v>
      </c>
      <c r="IM128" s="452">
        <v>3860000</v>
      </c>
    </row>
    <row r="129" spans="1:247" s="453" customFormat="1" ht="6.75">
      <c r="A129" s="450" t="s">
        <v>749</v>
      </c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451"/>
      <c r="AJ129" s="451"/>
      <c r="AK129" s="451"/>
      <c r="AL129" s="451"/>
      <c r="AM129" s="451"/>
      <c r="AN129" s="451"/>
      <c r="AO129" s="451"/>
      <c r="AP129" s="451"/>
      <c r="AQ129" s="451"/>
      <c r="AR129" s="451"/>
      <c r="AS129" s="451"/>
      <c r="AT129" s="451"/>
      <c r="AU129" s="451"/>
      <c r="AV129" s="451"/>
      <c r="AW129" s="451"/>
      <c r="AX129" s="451"/>
      <c r="AY129" s="451"/>
      <c r="AZ129" s="451"/>
      <c r="BA129" s="451"/>
      <c r="BB129" s="451"/>
      <c r="BC129" s="451"/>
      <c r="BD129" s="451"/>
      <c r="BE129" s="451"/>
      <c r="BF129" s="451"/>
      <c r="BG129" s="451"/>
      <c r="BH129" s="451"/>
      <c r="BI129" s="451"/>
      <c r="BJ129" s="451"/>
      <c r="BK129" s="451"/>
      <c r="BL129" s="451"/>
      <c r="BM129" s="451"/>
      <c r="BN129" s="451"/>
      <c r="BO129" s="451"/>
      <c r="BP129" s="451"/>
      <c r="BQ129" s="451"/>
      <c r="BR129" s="451"/>
      <c r="BS129" s="451"/>
      <c r="BT129" s="451"/>
      <c r="BU129" s="451"/>
      <c r="BV129" s="451"/>
      <c r="BW129" s="451"/>
      <c r="BX129" s="451"/>
      <c r="BY129" s="451"/>
      <c r="BZ129" s="451"/>
      <c r="CA129" s="451"/>
      <c r="CB129" s="451"/>
      <c r="CC129" s="451"/>
      <c r="CD129" s="451"/>
      <c r="CE129" s="451"/>
      <c r="CF129" s="451"/>
      <c r="CG129" s="451"/>
      <c r="CH129" s="451"/>
      <c r="CI129" s="451"/>
      <c r="CJ129" s="451"/>
      <c r="CK129" s="451"/>
      <c r="CL129" s="451"/>
      <c r="CM129" s="451"/>
      <c r="CN129" s="451"/>
      <c r="CO129" s="451"/>
      <c r="CP129" s="451"/>
      <c r="CQ129" s="451"/>
      <c r="CR129" s="451"/>
      <c r="CS129" s="451"/>
      <c r="CT129" s="451"/>
      <c r="CU129" s="451"/>
      <c r="CV129" s="451"/>
      <c r="CW129" s="451">
        <v>1</v>
      </c>
      <c r="CX129" s="451">
        <v>5000000</v>
      </c>
      <c r="CY129" s="451">
        <v>5000000</v>
      </c>
      <c r="CZ129" s="451"/>
      <c r="DA129" s="451"/>
      <c r="DB129" s="451"/>
      <c r="DC129" s="451"/>
      <c r="DD129" s="451"/>
      <c r="DE129" s="451"/>
      <c r="DF129" s="451"/>
      <c r="DG129" s="451"/>
      <c r="DH129" s="451"/>
      <c r="DI129" s="451"/>
      <c r="DJ129" s="451"/>
      <c r="DK129" s="451"/>
      <c r="DL129" s="451"/>
      <c r="DM129" s="451"/>
      <c r="DN129" s="451"/>
      <c r="DO129" s="451"/>
      <c r="DP129" s="451"/>
      <c r="DQ129" s="451"/>
      <c r="DR129" s="451"/>
      <c r="DS129" s="451"/>
      <c r="DT129" s="451"/>
      <c r="DU129" s="451"/>
      <c r="DV129" s="451"/>
      <c r="DW129" s="451"/>
      <c r="DX129" s="451"/>
      <c r="DY129" s="451"/>
      <c r="DZ129" s="451"/>
      <c r="EA129" s="451"/>
      <c r="EB129" s="451"/>
      <c r="EC129" s="451"/>
      <c r="ED129" s="451"/>
      <c r="EE129" s="451"/>
      <c r="EF129" s="451"/>
      <c r="EG129" s="451"/>
      <c r="EH129" s="451"/>
      <c r="EI129" s="451"/>
      <c r="EJ129" s="451"/>
      <c r="EK129" s="451"/>
      <c r="EL129" s="451"/>
      <c r="EM129" s="451"/>
      <c r="EN129" s="451"/>
      <c r="EO129" s="451"/>
      <c r="EP129" s="451"/>
      <c r="EQ129" s="451"/>
      <c r="ER129" s="451"/>
      <c r="ES129" s="451"/>
      <c r="ET129" s="451"/>
      <c r="EU129" s="451"/>
      <c r="EV129" s="451"/>
      <c r="EW129" s="451"/>
      <c r="EX129" s="451"/>
      <c r="EY129" s="451"/>
      <c r="EZ129" s="451"/>
      <c r="FA129" s="451"/>
      <c r="FB129" s="451"/>
      <c r="FC129" s="451"/>
      <c r="FD129" s="451"/>
      <c r="FE129" s="451"/>
      <c r="FF129" s="451"/>
      <c r="FG129" s="451"/>
      <c r="FH129" s="451"/>
      <c r="FI129" s="451"/>
      <c r="FJ129" s="451"/>
      <c r="FK129" s="451"/>
      <c r="FL129" s="451"/>
      <c r="FM129" s="451"/>
      <c r="FN129" s="451"/>
      <c r="FO129" s="451"/>
      <c r="FP129" s="451"/>
      <c r="FQ129" s="451"/>
      <c r="FR129" s="451"/>
      <c r="FS129" s="451"/>
      <c r="FT129" s="451"/>
      <c r="FU129" s="451"/>
      <c r="FV129" s="451"/>
      <c r="FW129" s="451"/>
      <c r="FX129" s="451"/>
      <c r="FY129" s="451"/>
      <c r="FZ129" s="451"/>
      <c r="GA129" s="451"/>
      <c r="GB129" s="451"/>
      <c r="GC129" s="451"/>
      <c r="GD129" s="451"/>
      <c r="GE129" s="451"/>
      <c r="GF129" s="451"/>
      <c r="GG129" s="451"/>
      <c r="GH129" s="451"/>
      <c r="GI129" s="451"/>
      <c r="GJ129" s="451"/>
      <c r="GK129" s="451"/>
      <c r="GL129" s="451"/>
      <c r="GM129" s="451"/>
      <c r="GN129" s="451"/>
      <c r="GO129" s="451"/>
      <c r="GP129" s="451"/>
      <c r="GQ129" s="451"/>
      <c r="GR129" s="451"/>
      <c r="GS129" s="451"/>
      <c r="GT129" s="451"/>
      <c r="GU129" s="451"/>
      <c r="GV129" s="451"/>
      <c r="GW129" s="451"/>
      <c r="GX129" s="451"/>
      <c r="GY129" s="451"/>
      <c r="GZ129" s="451"/>
      <c r="HA129" s="451"/>
      <c r="HB129" s="451"/>
      <c r="HC129" s="451"/>
      <c r="HD129" s="451"/>
      <c r="HE129" s="451"/>
      <c r="HF129" s="451"/>
      <c r="HG129" s="451"/>
      <c r="HH129" s="451"/>
      <c r="HI129" s="451"/>
      <c r="HJ129" s="451"/>
      <c r="HK129" s="451"/>
      <c r="HL129" s="451"/>
      <c r="HM129" s="451"/>
      <c r="HN129" s="451"/>
      <c r="HO129" s="451"/>
      <c r="HP129" s="451"/>
      <c r="HQ129" s="451"/>
      <c r="HR129" s="451"/>
      <c r="HS129" s="451"/>
      <c r="HT129" s="451"/>
      <c r="HU129" s="451"/>
      <c r="HV129" s="451"/>
      <c r="HW129" s="451"/>
      <c r="HX129" s="451"/>
      <c r="HY129" s="451"/>
      <c r="HZ129" s="451"/>
      <c r="IA129" s="451"/>
      <c r="IB129" s="451"/>
      <c r="IC129" s="451"/>
      <c r="ID129" s="451"/>
      <c r="IE129" s="451"/>
      <c r="IF129" s="451"/>
      <c r="IG129" s="451"/>
      <c r="IH129" s="451"/>
      <c r="II129" s="451"/>
      <c r="IJ129" s="451"/>
      <c r="IK129" s="452">
        <v>1</v>
      </c>
      <c r="IL129" s="452">
        <v>5000000</v>
      </c>
      <c r="IM129" s="452">
        <v>5000000</v>
      </c>
    </row>
    <row r="130" spans="1:247" s="453" customFormat="1" ht="6.75">
      <c r="A130" s="450" t="s">
        <v>841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1"/>
      <c r="AK130" s="451"/>
      <c r="AL130" s="451"/>
      <c r="AM130" s="451"/>
      <c r="AN130" s="451"/>
      <c r="AO130" s="451"/>
      <c r="AP130" s="451"/>
      <c r="AQ130" s="451"/>
      <c r="AR130" s="451"/>
      <c r="AS130" s="451"/>
      <c r="AT130" s="451"/>
      <c r="AU130" s="451"/>
      <c r="AV130" s="451"/>
      <c r="AW130" s="451"/>
      <c r="AX130" s="451"/>
      <c r="AY130" s="451"/>
      <c r="AZ130" s="451"/>
      <c r="BA130" s="451"/>
      <c r="BB130" s="451"/>
      <c r="BC130" s="451"/>
      <c r="BD130" s="451"/>
      <c r="BE130" s="451"/>
      <c r="BF130" s="451"/>
      <c r="BG130" s="451"/>
      <c r="BH130" s="451"/>
      <c r="BI130" s="451"/>
      <c r="BJ130" s="451"/>
      <c r="BK130" s="451"/>
      <c r="BL130" s="451"/>
      <c r="BM130" s="451"/>
      <c r="BN130" s="451"/>
      <c r="BO130" s="451"/>
      <c r="BP130" s="451"/>
      <c r="BQ130" s="451"/>
      <c r="BR130" s="451"/>
      <c r="BS130" s="451"/>
      <c r="BT130" s="451"/>
      <c r="BU130" s="451"/>
      <c r="BV130" s="451"/>
      <c r="BW130" s="451"/>
      <c r="BX130" s="451"/>
      <c r="BY130" s="451"/>
      <c r="BZ130" s="451"/>
      <c r="CA130" s="451"/>
      <c r="CB130" s="451"/>
      <c r="CC130" s="451"/>
      <c r="CD130" s="451"/>
      <c r="CE130" s="451"/>
      <c r="CF130" s="451"/>
      <c r="CG130" s="451"/>
      <c r="CH130" s="451"/>
      <c r="CI130" s="451"/>
      <c r="CJ130" s="451"/>
      <c r="CK130" s="451"/>
      <c r="CL130" s="451"/>
      <c r="CM130" s="451"/>
      <c r="CN130" s="451"/>
      <c r="CO130" s="451"/>
      <c r="CP130" s="451"/>
      <c r="CQ130" s="451"/>
      <c r="CR130" s="451"/>
      <c r="CS130" s="451"/>
      <c r="CT130" s="451"/>
      <c r="CU130" s="451"/>
      <c r="CV130" s="451"/>
      <c r="CW130" s="451">
        <v>1</v>
      </c>
      <c r="CX130" s="451">
        <v>100000</v>
      </c>
      <c r="CY130" s="451">
        <v>100000</v>
      </c>
      <c r="CZ130" s="451"/>
      <c r="DA130" s="451"/>
      <c r="DB130" s="451"/>
      <c r="DC130" s="451"/>
      <c r="DD130" s="451"/>
      <c r="DE130" s="451"/>
      <c r="DF130" s="451"/>
      <c r="DG130" s="451"/>
      <c r="DH130" s="451"/>
      <c r="DI130" s="451"/>
      <c r="DJ130" s="451"/>
      <c r="DK130" s="451"/>
      <c r="DL130" s="451"/>
      <c r="DM130" s="451"/>
      <c r="DN130" s="451"/>
      <c r="DO130" s="451"/>
      <c r="DP130" s="451"/>
      <c r="DQ130" s="451"/>
      <c r="DR130" s="451"/>
      <c r="DS130" s="451"/>
      <c r="DT130" s="451"/>
      <c r="DU130" s="451"/>
      <c r="DV130" s="451"/>
      <c r="DW130" s="451"/>
      <c r="DX130" s="451"/>
      <c r="DY130" s="451"/>
      <c r="DZ130" s="451"/>
      <c r="EA130" s="451"/>
      <c r="EB130" s="451"/>
      <c r="EC130" s="451"/>
      <c r="ED130" s="451"/>
      <c r="EE130" s="451"/>
      <c r="EF130" s="451"/>
      <c r="EG130" s="451"/>
      <c r="EH130" s="451"/>
      <c r="EI130" s="451"/>
      <c r="EJ130" s="451"/>
      <c r="EK130" s="451"/>
      <c r="EL130" s="451"/>
      <c r="EM130" s="451"/>
      <c r="EN130" s="451"/>
      <c r="EO130" s="451"/>
      <c r="EP130" s="451"/>
      <c r="EQ130" s="451"/>
      <c r="ER130" s="451"/>
      <c r="ES130" s="451"/>
      <c r="ET130" s="451"/>
      <c r="EU130" s="451"/>
      <c r="EV130" s="451"/>
      <c r="EW130" s="451"/>
      <c r="EX130" s="451"/>
      <c r="EY130" s="451"/>
      <c r="EZ130" s="451"/>
      <c r="FA130" s="451"/>
      <c r="FB130" s="451"/>
      <c r="FC130" s="451"/>
      <c r="FD130" s="451"/>
      <c r="FE130" s="451"/>
      <c r="FF130" s="451"/>
      <c r="FG130" s="451"/>
      <c r="FH130" s="451"/>
      <c r="FI130" s="451"/>
      <c r="FJ130" s="451"/>
      <c r="FK130" s="451"/>
      <c r="FL130" s="451"/>
      <c r="FM130" s="451"/>
      <c r="FN130" s="451"/>
      <c r="FO130" s="451"/>
      <c r="FP130" s="451"/>
      <c r="FQ130" s="451"/>
      <c r="FR130" s="451"/>
      <c r="FS130" s="451"/>
      <c r="FT130" s="451"/>
      <c r="FU130" s="451"/>
      <c r="FV130" s="451"/>
      <c r="FW130" s="451"/>
      <c r="FX130" s="451"/>
      <c r="FY130" s="451"/>
      <c r="FZ130" s="451"/>
      <c r="GA130" s="451"/>
      <c r="GB130" s="451"/>
      <c r="GC130" s="451"/>
      <c r="GD130" s="451"/>
      <c r="GE130" s="451"/>
      <c r="GF130" s="451"/>
      <c r="GG130" s="451"/>
      <c r="GH130" s="451"/>
      <c r="GI130" s="451"/>
      <c r="GJ130" s="451"/>
      <c r="GK130" s="451"/>
      <c r="GL130" s="451"/>
      <c r="GM130" s="451"/>
      <c r="GN130" s="451"/>
      <c r="GO130" s="451"/>
      <c r="GP130" s="451"/>
      <c r="GQ130" s="451"/>
      <c r="GR130" s="451"/>
      <c r="GS130" s="451"/>
      <c r="GT130" s="451"/>
      <c r="GU130" s="451"/>
      <c r="GV130" s="451"/>
      <c r="GW130" s="451"/>
      <c r="GX130" s="451"/>
      <c r="GY130" s="451"/>
      <c r="GZ130" s="451"/>
      <c r="HA130" s="451"/>
      <c r="HB130" s="451"/>
      <c r="HC130" s="451"/>
      <c r="HD130" s="451"/>
      <c r="HE130" s="451"/>
      <c r="HF130" s="451"/>
      <c r="HG130" s="451"/>
      <c r="HH130" s="451"/>
      <c r="HI130" s="451"/>
      <c r="HJ130" s="451"/>
      <c r="HK130" s="451"/>
      <c r="HL130" s="451"/>
      <c r="HM130" s="451"/>
      <c r="HN130" s="451"/>
      <c r="HO130" s="451"/>
      <c r="HP130" s="451"/>
      <c r="HQ130" s="451"/>
      <c r="HR130" s="451"/>
      <c r="HS130" s="451"/>
      <c r="HT130" s="451"/>
      <c r="HU130" s="451"/>
      <c r="HV130" s="451"/>
      <c r="HW130" s="451"/>
      <c r="HX130" s="451"/>
      <c r="HY130" s="451"/>
      <c r="HZ130" s="451"/>
      <c r="IA130" s="451"/>
      <c r="IB130" s="451"/>
      <c r="IC130" s="451"/>
      <c r="ID130" s="451"/>
      <c r="IE130" s="451"/>
      <c r="IF130" s="451"/>
      <c r="IG130" s="451"/>
      <c r="IH130" s="451"/>
      <c r="II130" s="451"/>
      <c r="IJ130" s="451"/>
      <c r="IK130" s="452">
        <v>1</v>
      </c>
      <c r="IL130" s="452">
        <v>100000</v>
      </c>
      <c r="IM130" s="452">
        <v>100000</v>
      </c>
    </row>
    <row r="131" spans="1:247" s="453" customFormat="1" ht="6.75">
      <c r="A131" s="450" t="s">
        <v>555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  <c r="AN131" s="451"/>
      <c r="AO131" s="451"/>
      <c r="AP131" s="451"/>
      <c r="AQ131" s="451"/>
      <c r="AR131" s="451"/>
      <c r="AS131" s="451"/>
      <c r="AT131" s="451"/>
      <c r="AU131" s="451"/>
      <c r="AV131" s="451"/>
      <c r="AW131" s="451"/>
      <c r="AX131" s="451"/>
      <c r="AY131" s="451"/>
      <c r="AZ131" s="451"/>
      <c r="BA131" s="451"/>
      <c r="BB131" s="451"/>
      <c r="BC131" s="451"/>
      <c r="BD131" s="451"/>
      <c r="BE131" s="451"/>
      <c r="BF131" s="451"/>
      <c r="BG131" s="451"/>
      <c r="BH131" s="451"/>
      <c r="BI131" s="451"/>
      <c r="BJ131" s="451"/>
      <c r="BK131" s="451"/>
      <c r="BL131" s="451"/>
      <c r="BM131" s="451">
        <v>1</v>
      </c>
      <c r="BN131" s="451">
        <v>1000000</v>
      </c>
      <c r="BO131" s="451">
        <v>300000</v>
      </c>
      <c r="BP131" s="451"/>
      <c r="BQ131" s="451"/>
      <c r="BR131" s="451"/>
      <c r="BS131" s="451"/>
      <c r="BT131" s="451"/>
      <c r="BU131" s="451"/>
      <c r="BV131" s="451"/>
      <c r="BW131" s="451"/>
      <c r="BX131" s="451"/>
      <c r="BY131" s="451"/>
      <c r="BZ131" s="451"/>
      <c r="CA131" s="451"/>
      <c r="CB131" s="451"/>
      <c r="CC131" s="451"/>
      <c r="CD131" s="451"/>
      <c r="CE131" s="451"/>
      <c r="CF131" s="451"/>
      <c r="CG131" s="451"/>
      <c r="CH131" s="451"/>
      <c r="CI131" s="451"/>
      <c r="CJ131" s="451"/>
      <c r="CK131" s="451"/>
      <c r="CL131" s="451"/>
      <c r="CM131" s="451"/>
      <c r="CN131" s="451"/>
      <c r="CO131" s="451"/>
      <c r="CP131" s="451"/>
      <c r="CQ131" s="451"/>
      <c r="CR131" s="451"/>
      <c r="CS131" s="451"/>
      <c r="CT131" s="451">
        <v>2</v>
      </c>
      <c r="CU131" s="451">
        <v>1100000</v>
      </c>
      <c r="CV131" s="451">
        <v>550000</v>
      </c>
      <c r="CW131" s="451">
        <v>6</v>
      </c>
      <c r="CX131" s="451">
        <v>610000</v>
      </c>
      <c r="CY131" s="451">
        <v>599900</v>
      </c>
      <c r="CZ131" s="451">
        <v>1</v>
      </c>
      <c r="DA131" s="451">
        <v>500000</v>
      </c>
      <c r="DB131" s="451">
        <v>500000</v>
      </c>
      <c r="DC131" s="451"/>
      <c r="DD131" s="451"/>
      <c r="DE131" s="451"/>
      <c r="DF131" s="451"/>
      <c r="DG131" s="451"/>
      <c r="DH131" s="451"/>
      <c r="DI131" s="451"/>
      <c r="DJ131" s="451"/>
      <c r="DK131" s="451"/>
      <c r="DL131" s="451"/>
      <c r="DM131" s="451"/>
      <c r="DN131" s="451"/>
      <c r="DO131" s="451"/>
      <c r="DP131" s="451"/>
      <c r="DQ131" s="451"/>
      <c r="DR131" s="451"/>
      <c r="DS131" s="451"/>
      <c r="DT131" s="451"/>
      <c r="DU131" s="451"/>
      <c r="DV131" s="451"/>
      <c r="DW131" s="451"/>
      <c r="DX131" s="451"/>
      <c r="DY131" s="451"/>
      <c r="DZ131" s="451"/>
      <c r="EA131" s="451"/>
      <c r="EB131" s="451"/>
      <c r="EC131" s="451"/>
      <c r="ED131" s="451"/>
      <c r="EE131" s="451"/>
      <c r="EF131" s="451"/>
      <c r="EG131" s="451"/>
      <c r="EH131" s="451"/>
      <c r="EI131" s="451"/>
      <c r="EJ131" s="451"/>
      <c r="EK131" s="451"/>
      <c r="EL131" s="451"/>
      <c r="EM131" s="451"/>
      <c r="EN131" s="451"/>
      <c r="EO131" s="451"/>
      <c r="EP131" s="451"/>
      <c r="EQ131" s="451"/>
      <c r="ER131" s="451"/>
      <c r="ES131" s="451"/>
      <c r="ET131" s="451"/>
      <c r="EU131" s="451"/>
      <c r="EV131" s="451"/>
      <c r="EW131" s="451"/>
      <c r="EX131" s="451"/>
      <c r="EY131" s="451"/>
      <c r="EZ131" s="451"/>
      <c r="FA131" s="451"/>
      <c r="FB131" s="451"/>
      <c r="FC131" s="451"/>
      <c r="FD131" s="451"/>
      <c r="FE131" s="451"/>
      <c r="FF131" s="451"/>
      <c r="FG131" s="451"/>
      <c r="FH131" s="451"/>
      <c r="FI131" s="451"/>
      <c r="FJ131" s="451"/>
      <c r="FK131" s="451"/>
      <c r="FL131" s="451"/>
      <c r="FM131" s="451"/>
      <c r="FN131" s="451"/>
      <c r="FO131" s="451"/>
      <c r="FP131" s="451"/>
      <c r="FQ131" s="451"/>
      <c r="FR131" s="451"/>
      <c r="FS131" s="451"/>
      <c r="FT131" s="451"/>
      <c r="FU131" s="451"/>
      <c r="FV131" s="451"/>
      <c r="FW131" s="451"/>
      <c r="FX131" s="451"/>
      <c r="FY131" s="451"/>
      <c r="FZ131" s="451"/>
      <c r="GA131" s="451"/>
      <c r="GB131" s="451"/>
      <c r="GC131" s="451"/>
      <c r="GD131" s="451"/>
      <c r="GE131" s="451"/>
      <c r="GF131" s="451"/>
      <c r="GG131" s="451"/>
      <c r="GH131" s="451"/>
      <c r="GI131" s="451"/>
      <c r="GJ131" s="451"/>
      <c r="GK131" s="451"/>
      <c r="GL131" s="451"/>
      <c r="GM131" s="451"/>
      <c r="GN131" s="451"/>
      <c r="GO131" s="451"/>
      <c r="GP131" s="451"/>
      <c r="GQ131" s="451"/>
      <c r="GR131" s="451"/>
      <c r="GS131" s="451"/>
      <c r="GT131" s="451"/>
      <c r="GU131" s="451"/>
      <c r="GV131" s="451"/>
      <c r="GW131" s="451"/>
      <c r="GX131" s="451"/>
      <c r="GY131" s="451"/>
      <c r="GZ131" s="451"/>
      <c r="HA131" s="451"/>
      <c r="HB131" s="451"/>
      <c r="HC131" s="451"/>
      <c r="HD131" s="451"/>
      <c r="HE131" s="451"/>
      <c r="HF131" s="451"/>
      <c r="HG131" s="451"/>
      <c r="HH131" s="451"/>
      <c r="HI131" s="451"/>
      <c r="HJ131" s="451"/>
      <c r="HK131" s="451"/>
      <c r="HL131" s="451"/>
      <c r="HM131" s="451"/>
      <c r="HN131" s="451"/>
      <c r="HO131" s="451"/>
      <c r="HP131" s="451"/>
      <c r="HQ131" s="451"/>
      <c r="HR131" s="451"/>
      <c r="HS131" s="451"/>
      <c r="HT131" s="451"/>
      <c r="HU131" s="451"/>
      <c r="HV131" s="451"/>
      <c r="HW131" s="451"/>
      <c r="HX131" s="451"/>
      <c r="HY131" s="451"/>
      <c r="HZ131" s="451"/>
      <c r="IA131" s="451"/>
      <c r="IB131" s="451"/>
      <c r="IC131" s="451"/>
      <c r="ID131" s="451"/>
      <c r="IE131" s="451"/>
      <c r="IF131" s="451"/>
      <c r="IG131" s="451"/>
      <c r="IH131" s="451"/>
      <c r="II131" s="451"/>
      <c r="IJ131" s="451"/>
      <c r="IK131" s="452">
        <v>10</v>
      </c>
      <c r="IL131" s="452">
        <v>3210000</v>
      </c>
      <c r="IM131" s="452">
        <v>1949900</v>
      </c>
    </row>
    <row r="132" spans="1:247" s="453" customFormat="1" ht="6.75">
      <c r="A132" s="450" t="s">
        <v>700</v>
      </c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1"/>
      <c r="T132" s="451"/>
      <c r="U132" s="451"/>
      <c r="V132" s="451"/>
      <c r="W132" s="451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451"/>
      <c r="AJ132" s="451"/>
      <c r="AK132" s="451"/>
      <c r="AL132" s="451"/>
      <c r="AM132" s="451"/>
      <c r="AN132" s="451"/>
      <c r="AO132" s="451"/>
      <c r="AP132" s="451"/>
      <c r="AQ132" s="451"/>
      <c r="AR132" s="451"/>
      <c r="AS132" s="451"/>
      <c r="AT132" s="451"/>
      <c r="AU132" s="451"/>
      <c r="AV132" s="451"/>
      <c r="AW132" s="451"/>
      <c r="AX132" s="451"/>
      <c r="AY132" s="451"/>
      <c r="AZ132" s="451"/>
      <c r="BA132" s="451"/>
      <c r="BB132" s="451"/>
      <c r="BC132" s="451"/>
      <c r="BD132" s="451"/>
      <c r="BE132" s="451"/>
      <c r="BF132" s="451"/>
      <c r="BG132" s="451"/>
      <c r="BH132" s="451"/>
      <c r="BI132" s="451"/>
      <c r="BJ132" s="451"/>
      <c r="BK132" s="451"/>
      <c r="BL132" s="451"/>
      <c r="BM132" s="451"/>
      <c r="BN132" s="451"/>
      <c r="BO132" s="451"/>
      <c r="BP132" s="451"/>
      <c r="BQ132" s="451"/>
      <c r="BR132" s="451"/>
      <c r="BS132" s="451"/>
      <c r="BT132" s="451"/>
      <c r="BU132" s="451"/>
      <c r="BV132" s="451"/>
      <c r="BW132" s="451"/>
      <c r="BX132" s="451"/>
      <c r="BY132" s="451"/>
      <c r="BZ132" s="451"/>
      <c r="CA132" s="451"/>
      <c r="CB132" s="451"/>
      <c r="CC132" s="451"/>
      <c r="CD132" s="451"/>
      <c r="CE132" s="451"/>
      <c r="CF132" s="451"/>
      <c r="CG132" s="451"/>
      <c r="CH132" s="451"/>
      <c r="CI132" s="451"/>
      <c r="CJ132" s="451"/>
      <c r="CK132" s="451"/>
      <c r="CL132" s="451"/>
      <c r="CM132" s="451"/>
      <c r="CN132" s="451"/>
      <c r="CO132" s="451"/>
      <c r="CP132" s="451"/>
      <c r="CQ132" s="451"/>
      <c r="CR132" s="451"/>
      <c r="CS132" s="451"/>
      <c r="CT132" s="451"/>
      <c r="CU132" s="451"/>
      <c r="CV132" s="451"/>
      <c r="CW132" s="451">
        <v>4</v>
      </c>
      <c r="CX132" s="451">
        <v>1050000</v>
      </c>
      <c r="CY132" s="451">
        <v>999000</v>
      </c>
      <c r="CZ132" s="451"/>
      <c r="DA132" s="451"/>
      <c r="DB132" s="451"/>
      <c r="DC132" s="451"/>
      <c r="DD132" s="451"/>
      <c r="DE132" s="451"/>
      <c r="DF132" s="451"/>
      <c r="DG132" s="451"/>
      <c r="DH132" s="451"/>
      <c r="DI132" s="451"/>
      <c r="DJ132" s="451"/>
      <c r="DK132" s="451"/>
      <c r="DL132" s="451"/>
      <c r="DM132" s="451"/>
      <c r="DN132" s="451"/>
      <c r="DO132" s="451"/>
      <c r="DP132" s="451"/>
      <c r="DQ132" s="451"/>
      <c r="DR132" s="451"/>
      <c r="DS132" s="451"/>
      <c r="DT132" s="451"/>
      <c r="DU132" s="451"/>
      <c r="DV132" s="451"/>
      <c r="DW132" s="451"/>
      <c r="DX132" s="451"/>
      <c r="DY132" s="451"/>
      <c r="DZ132" s="451"/>
      <c r="EA132" s="451"/>
      <c r="EB132" s="451"/>
      <c r="EC132" s="451"/>
      <c r="ED132" s="451"/>
      <c r="EE132" s="451"/>
      <c r="EF132" s="451"/>
      <c r="EG132" s="451"/>
      <c r="EH132" s="451"/>
      <c r="EI132" s="451"/>
      <c r="EJ132" s="451"/>
      <c r="EK132" s="451"/>
      <c r="EL132" s="451"/>
      <c r="EM132" s="451"/>
      <c r="EN132" s="451"/>
      <c r="EO132" s="451"/>
      <c r="EP132" s="451"/>
      <c r="EQ132" s="451"/>
      <c r="ER132" s="451"/>
      <c r="ES132" s="451"/>
      <c r="ET132" s="451"/>
      <c r="EU132" s="451"/>
      <c r="EV132" s="451"/>
      <c r="EW132" s="451"/>
      <c r="EX132" s="451"/>
      <c r="EY132" s="451"/>
      <c r="EZ132" s="451"/>
      <c r="FA132" s="451"/>
      <c r="FB132" s="451"/>
      <c r="FC132" s="451"/>
      <c r="FD132" s="451"/>
      <c r="FE132" s="451"/>
      <c r="FF132" s="451"/>
      <c r="FG132" s="451"/>
      <c r="FH132" s="451"/>
      <c r="FI132" s="451"/>
      <c r="FJ132" s="451"/>
      <c r="FK132" s="451"/>
      <c r="FL132" s="451"/>
      <c r="FM132" s="451"/>
      <c r="FN132" s="451"/>
      <c r="FO132" s="451"/>
      <c r="FP132" s="451"/>
      <c r="FQ132" s="451"/>
      <c r="FR132" s="451"/>
      <c r="FS132" s="451"/>
      <c r="FT132" s="451"/>
      <c r="FU132" s="451"/>
      <c r="FV132" s="451"/>
      <c r="FW132" s="451"/>
      <c r="FX132" s="451"/>
      <c r="FY132" s="451"/>
      <c r="FZ132" s="451"/>
      <c r="GA132" s="451"/>
      <c r="GB132" s="451"/>
      <c r="GC132" s="451"/>
      <c r="GD132" s="451"/>
      <c r="GE132" s="451"/>
      <c r="GF132" s="451"/>
      <c r="GG132" s="451"/>
      <c r="GH132" s="451"/>
      <c r="GI132" s="451"/>
      <c r="GJ132" s="451"/>
      <c r="GK132" s="451"/>
      <c r="GL132" s="451"/>
      <c r="GM132" s="451"/>
      <c r="GN132" s="451"/>
      <c r="GO132" s="451"/>
      <c r="GP132" s="451"/>
      <c r="GQ132" s="451"/>
      <c r="GR132" s="451"/>
      <c r="GS132" s="451"/>
      <c r="GT132" s="451"/>
      <c r="GU132" s="451"/>
      <c r="GV132" s="451"/>
      <c r="GW132" s="451"/>
      <c r="GX132" s="451"/>
      <c r="GY132" s="451"/>
      <c r="GZ132" s="451"/>
      <c r="HA132" s="451"/>
      <c r="HB132" s="451"/>
      <c r="HC132" s="451"/>
      <c r="HD132" s="451"/>
      <c r="HE132" s="451"/>
      <c r="HF132" s="451"/>
      <c r="HG132" s="451"/>
      <c r="HH132" s="451"/>
      <c r="HI132" s="451"/>
      <c r="HJ132" s="451"/>
      <c r="HK132" s="451"/>
      <c r="HL132" s="451"/>
      <c r="HM132" s="451"/>
      <c r="HN132" s="451"/>
      <c r="HO132" s="451"/>
      <c r="HP132" s="451"/>
      <c r="HQ132" s="451"/>
      <c r="HR132" s="451"/>
      <c r="HS132" s="451"/>
      <c r="HT132" s="451"/>
      <c r="HU132" s="451"/>
      <c r="HV132" s="451"/>
      <c r="HW132" s="451"/>
      <c r="HX132" s="451"/>
      <c r="HY132" s="451"/>
      <c r="HZ132" s="451"/>
      <c r="IA132" s="451"/>
      <c r="IB132" s="451"/>
      <c r="IC132" s="451"/>
      <c r="ID132" s="451"/>
      <c r="IE132" s="451"/>
      <c r="IF132" s="451"/>
      <c r="IG132" s="451"/>
      <c r="IH132" s="451"/>
      <c r="II132" s="451"/>
      <c r="IJ132" s="451"/>
      <c r="IK132" s="452">
        <v>4</v>
      </c>
      <c r="IL132" s="452">
        <v>1050000</v>
      </c>
      <c r="IM132" s="452">
        <v>999000</v>
      </c>
    </row>
    <row r="133" spans="1:247" s="453" customFormat="1" ht="6.75">
      <c r="A133" s="450" t="s">
        <v>842</v>
      </c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  <c r="S133" s="451"/>
      <c r="T133" s="451"/>
      <c r="U133" s="451"/>
      <c r="V133" s="451"/>
      <c r="W133" s="451"/>
      <c r="X133" s="451"/>
      <c r="Y133" s="451"/>
      <c r="Z133" s="451"/>
      <c r="AA133" s="451"/>
      <c r="AB133" s="451"/>
      <c r="AC133" s="451"/>
      <c r="AD133" s="451"/>
      <c r="AE133" s="451"/>
      <c r="AF133" s="451"/>
      <c r="AG133" s="451"/>
      <c r="AH133" s="451"/>
      <c r="AI133" s="451"/>
      <c r="AJ133" s="451"/>
      <c r="AK133" s="451"/>
      <c r="AL133" s="451"/>
      <c r="AM133" s="451"/>
      <c r="AN133" s="451"/>
      <c r="AO133" s="451"/>
      <c r="AP133" s="451"/>
      <c r="AQ133" s="451"/>
      <c r="AR133" s="451"/>
      <c r="AS133" s="451"/>
      <c r="AT133" s="451"/>
      <c r="AU133" s="451"/>
      <c r="AV133" s="451"/>
      <c r="AW133" s="451"/>
      <c r="AX133" s="451"/>
      <c r="AY133" s="451"/>
      <c r="AZ133" s="451"/>
      <c r="BA133" s="451"/>
      <c r="BB133" s="451"/>
      <c r="BC133" s="451"/>
      <c r="BD133" s="451"/>
      <c r="BE133" s="451"/>
      <c r="BF133" s="451"/>
      <c r="BG133" s="451"/>
      <c r="BH133" s="451"/>
      <c r="BI133" s="451"/>
      <c r="BJ133" s="451"/>
      <c r="BK133" s="451"/>
      <c r="BL133" s="451"/>
      <c r="BM133" s="451"/>
      <c r="BN133" s="451"/>
      <c r="BO133" s="451"/>
      <c r="BP133" s="451"/>
      <c r="BQ133" s="451"/>
      <c r="BR133" s="451"/>
      <c r="BS133" s="451"/>
      <c r="BT133" s="451"/>
      <c r="BU133" s="451"/>
      <c r="BV133" s="451"/>
      <c r="BW133" s="451"/>
      <c r="BX133" s="451"/>
      <c r="BY133" s="451"/>
      <c r="BZ133" s="451"/>
      <c r="CA133" s="451"/>
      <c r="CB133" s="451"/>
      <c r="CC133" s="451"/>
      <c r="CD133" s="451"/>
      <c r="CE133" s="451"/>
      <c r="CF133" s="451"/>
      <c r="CG133" s="451"/>
      <c r="CH133" s="451"/>
      <c r="CI133" s="451"/>
      <c r="CJ133" s="451"/>
      <c r="CK133" s="451"/>
      <c r="CL133" s="451"/>
      <c r="CM133" s="451"/>
      <c r="CN133" s="451"/>
      <c r="CO133" s="451"/>
      <c r="CP133" s="451"/>
      <c r="CQ133" s="451"/>
      <c r="CR133" s="451"/>
      <c r="CS133" s="451"/>
      <c r="CT133" s="451"/>
      <c r="CU133" s="451"/>
      <c r="CV133" s="451"/>
      <c r="CW133" s="451">
        <v>1</v>
      </c>
      <c r="CX133" s="451">
        <v>400000</v>
      </c>
      <c r="CY133" s="451">
        <v>400000</v>
      </c>
      <c r="CZ133" s="451"/>
      <c r="DA133" s="451"/>
      <c r="DB133" s="451"/>
      <c r="DC133" s="451"/>
      <c r="DD133" s="451"/>
      <c r="DE133" s="451"/>
      <c r="DF133" s="451"/>
      <c r="DG133" s="451"/>
      <c r="DH133" s="451"/>
      <c r="DI133" s="451"/>
      <c r="DJ133" s="451"/>
      <c r="DK133" s="451"/>
      <c r="DL133" s="451"/>
      <c r="DM133" s="451"/>
      <c r="DN133" s="451"/>
      <c r="DO133" s="451"/>
      <c r="DP133" s="451"/>
      <c r="DQ133" s="451"/>
      <c r="DR133" s="451"/>
      <c r="DS133" s="451"/>
      <c r="DT133" s="451"/>
      <c r="DU133" s="451"/>
      <c r="DV133" s="451"/>
      <c r="DW133" s="451"/>
      <c r="DX133" s="451"/>
      <c r="DY133" s="451"/>
      <c r="DZ133" s="451"/>
      <c r="EA133" s="451"/>
      <c r="EB133" s="451"/>
      <c r="EC133" s="451"/>
      <c r="ED133" s="451"/>
      <c r="EE133" s="451"/>
      <c r="EF133" s="451"/>
      <c r="EG133" s="451"/>
      <c r="EH133" s="451"/>
      <c r="EI133" s="451"/>
      <c r="EJ133" s="451"/>
      <c r="EK133" s="451"/>
      <c r="EL133" s="451"/>
      <c r="EM133" s="451"/>
      <c r="EN133" s="451"/>
      <c r="EO133" s="451"/>
      <c r="EP133" s="451"/>
      <c r="EQ133" s="451"/>
      <c r="ER133" s="451"/>
      <c r="ES133" s="451"/>
      <c r="ET133" s="451"/>
      <c r="EU133" s="451"/>
      <c r="EV133" s="451"/>
      <c r="EW133" s="451"/>
      <c r="EX133" s="451"/>
      <c r="EY133" s="451"/>
      <c r="EZ133" s="451"/>
      <c r="FA133" s="451"/>
      <c r="FB133" s="451"/>
      <c r="FC133" s="451"/>
      <c r="FD133" s="451"/>
      <c r="FE133" s="451"/>
      <c r="FF133" s="451"/>
      <c r="FG133" s="451"/>
      <c r="FH133" s="451"/>
      <c r="FI133" s="451"/>
      <c r="FJ133" s="451"/>
      <c r="FK133" s="451"/>
      <c r="FL133" s="451"/>
      <c r="FM133" s="451"/>
      <c r="FN133" s="451"/>
      <c r="FO133" s="451"/>
      <c r="FP133" s="451"/>
      <c r="FQ133" s="451"/>
      <c r="FR133" s="451"/>
      <c r="FS133" s="451"/>
      <c r="FT133" s="451"/>
      <c r="FU133" s="451"/>
      <c r="FV133" s="451"/>
      <c r="FW133" s="451"/>
      <c r="FX133" s="451"/>
      <c r="FY133" s="451"/>
      <c r="FZ133" s="451"/>
      <c r="GA133" s="451"/>
      <c r="GB133" s="451"/>
      <c r="GC133" s="451"/>
      <c r="GD133" s="451"/>
      <c r="GE133" s="451"/>
      <c r="GF133" s="451"/>
      <c r="GG133" s="451"/>
      <c r="GH133" s="451"/>
      <c r="GI133" s="451"/>
      <c r="GJ133" s="451"/>
      <c r="GK133" s="451"/>
      <c r="GL133" s="451"/>
      <c r="GM133" s="451"/>
      <c r="GN133" s="451"/>
      <c r="GO133" s="451"/>
      <c r="GP133" s="451"/>
      <c r="GQ133" s="451"/>
      <c r="GR133" s="451"/>
      <c r="GS133" s="451"/>
      <c r="GT133" s="451"/>
      <c r="GU133" s="451"/>
      <c r="GV133" s="451"/>
      <c r="GW133" s="451"/>
      <c r="GX133" s="451"/>
      <c r="GY133" s="451"/>
      <c r="GZ133" s="451"/>
      <c r="HA133" s="451"/>
      <c r="HB133" s="451"/>
      <c r="HC133" s="451"/>
      <c r="HD133" s="451"/>
      <c r="HE133" s="451"/>
      <c r="HF133" s="451"/>
      <c r="HG133" s="451"/>
      <c r="HH133" s="451"/>
      <c r="HI133" s="451"/>
      <c r="HJ133" s="451"/>
      <c r="HK133" s="451"/>
      <c r="HL133" s="451"/>
      <c r="HM133" s="451"/>
      <c r="HN133" s="451"/>
      <c r="HO133" s="451"/>
      <c r="HP133" s="451"/>
      <c r="HQ133" s="451"/>
      <c r="HR133" s="451"/>
      <c r="HS133" s="451"/>
      <c r="HT133" s="451"/>
      <c r="HU133" s="451"/>
      <c r="HV133" s="451"/>
      <c r="HW133" s="451"/>
      <c r="HX133" s="451"/>
      <c r="HY133" s="451"/>
      <c r="HZ133" s="451"/>
      <c r="IA133" s="451"/>
      <c r="IB133" s="451"/>
      <c r="IC133" s="451"/>
      <c r="ID133" s="451"/>
      <c r="IE133" s="451"/>
      <c r="IF133" s="451"/>
      <c r="IG133" s="451"/>
      <c r="IH133" s="451"/>
      <c r="II133" s="451"/>
      <c r="IJ133" s="451"/>
      <c r="IK133" s="452">
        <v>1</v>
      </c>
      <c r="IL133" s="452">
        <v>400000</v>
      </c>
      <c r="IM133" s="452">
        <v>400000</v>
      </c>
    </row>
    <row r="134" spans="1:247" s="453" customFormat="1" ht="6.75">
      <c r="A134" s="450" t="s">
        <v>774</v>
      </c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451"/>
      <c r="P134" s="451"/>
      <c r="Q134" s="451"/>
      <c r="R134" s="451"/>
      <c r="S134" s="451"/>
      <c r="T134" s="451"/>
      <c r="U134" s="451"/>
      <c r="V134" s="451"/>
      <c r="W134" s="451"/>
      <c r="X134" s="451"/>
      <c r="Y134" s="451"/>
      <c r="Z134" s="451"/>
      <c r="AA134" s="451"/>
      <c r="AB134" s="451"/>
      <c r="AC134" s="451"/>
      <c r="AD134" s="451"/>
      <c r="AE134" s="451"/>
      <c r="AF134" s="451"/>
      <c r="AG134" s="451"/>
      <c r="AH134" s="451"/>
      <c r="AI134" s="451"/>
      <c r="AJ134" s="451"/>
      <c r="AK134" s="451"/>
      <c r="AL134" s="451"/>
      <c r="AM134" s="451"/>
      <c r="AN134" s="451"/>
      <c r="AO134" s="451"/>
      <c r="AP134" s="451"/>
      <c r="AQ134" s="451"/>
      <c r="AR134" s="451"/>
      <c r="AS134" s="451"/>
      <c r="AT134" s="451"/>
      <c r="AU134" s="451"/>
      <c r="AV134" s="451"/>
      <c r="AW134" s="451"/>
      <c r="AX134" s="451"/>
      <c r="AY134" s="451"/>
      <c r="AZ134" s="451"/>
      <c r="BA134" s="451"/>
      <c r="BB134" s="451"/>
      <c r="BC134" s="451"/>
      <c r="BD134" s="451"/>
      <c r="BE134" s="451"/>
      <c r="BF134" s="451"/>
      <c r="BG134" s="451"/>
      <c r="BH134" s="451"/>
      <c r="BI134" s="451"/>
      <c r="BJ134" s="451"/>
      <c r="BK134" s="451"/>
      <c r="BL134" s="451"/>
      <c r="BM134" s="451"/>
      <c r="BN134" s="451"/>
      <c r="BO134" s="451"/>
      <c r="BP134" s="451"/>
      <c r="BQ134" s="451"/>
      <c r="BR134" s="451"/>
      <c r="BS134" s="451"/>
      <c r="BT134" s="451"/>
      <c r="BU134" s="451"/>
      <c r="BV134" s="451"/>
      <c r="BW134" s="451"/>
      <c r="BX134" s="451"/>
      <c r="BY134" s="451"/>
      <c r="BZ134" s="451"/>
      <c r="CA134" s="451"/>
      <c r="CB134" s="451"/>
      <c r="CC134" s="451"/>
      <c r="CD134" s="451"/>
      <c r="CE134" s="451"/>
      <c r="CF134" s="451"/>
      <c r="CG134" s="451"/>
      <c r="CH134" s="451"/>
      <c r="CI134" s="451"/>
      <c r="CJ134" s="451"/>
      <c r="CK134" s="451"/>
      <c r="CL134" s="451"/>
      <c r="CM134" s="451"/>
      <c r="CN134" s="451"/>
      <c r="CO134" s="451"/>
      <c r="CP134" s="451"/>
      <c r="CQ134" s="451"/>
      <c r="CR134" s="451"/>
      <c r="CS134" s="451"/>
      <c r="CT134" s="451"/>
      <c r="CU134" s="451"/>
      <c r="CV134" s="451"/>
      <c r="CW134" s="451"/>
      <c r="CX134" s="451"/>
      <c r="CY134" s="451"/>
      <c r="CZ134" s="451"/>
      <c r="DA134" s="451"/>
      <c r="DB134" s="451"/>
      <c r="DC134" s="451"/>
      <c r="DD134" s="451"/>
      <c r="DE134" s="451"/>
      <c r="DF134" s="451"/>
      <c r="DG134" s="451"/>
      <c r="DH134" s="451"/>
      <c r="DI134" s="451"/>
      <c r="DJ134" s="451"/>
      <c r="DK134" s="451"/>
      <c r="DL134" s="451"/>
      <c r="DM134" s="451"/>
      <c r="DN134" s="451"/>
      <c r="DO134" s="451"/>
      <c r="DP134" s="451"/>
      <c r="DQ134" s="451"/>
      <c r="DR134" s="451"/>
      <c r="DS134" s="451"/>
      <c r="DT134" s="451"/>
      <c r="DU134" s="451"/>
      <c r="DV134" s="451"/>
      <c r="DW134" s="451"/>
      <c r="DX134" s="451"/>
      <c r="DY134" s="451"/>
      <c r="DZ134" s="451"/>
      <c r="EA134" s="451"/>
      <c r="EB134" s="451"/>
      <c r="EC134" s="451"/>
      <c r="ED134" s="451"/>
      <c r="EE134" s="451"/>
      <c r="EF134" s="451"/>
      <c r="EG134" s="451"/>
      <c r="EH134" s="451"/>
      <c r="EI134" s="451"/>
      <c r="EJ134" s="451"/>
      <c r="EK134" s="451"/>
      <c r="EL134" s="451"/>
      <c r="EM134" s="451"/>
      <c r="EN134" s="451"/>
      <c r="EO134" s="451"/>
      <c r="EP134" s="451"/>
      <c r="EQ134" s="451"/>
      <c r="ER134" s="451"/>
      <c r="ES134" s="451"/>
      <c r="ET134" s="451"/>
      <c r="EU134" s="451"/>
      <c r="EV134" s="451"/>
      <c r="EW134" s="451"/>
      <c r="EX134" s="451"/>
      <c r="EY134" s="451"/>
      <c r="EZ134" s="451"/>
      <c r="FA134" s="451"/>
      <c r="FB134" s="451"/>
      <c r="FC134" s="451"/>
      <c r="FD134" s="451"/>
      <c r="FE134" s="451">
        <v>1</v>
      </c>
      <c r="FF134" s="451">
        <v>500000</v>
      </c>
      <c r="FG134" s="451">
        <v>500000</v>
      </c>
      <c r="FH134" s="451"/>
      <c r="FI134" s="451"/>
      <c r="FJ134" s="451"/>
      <c r="FK134" s="451"/>
      <c r="FL134" s="451"/>
      <c r="FM134" s="451"/>
      <c r="FN134" s="451"/>
      <c r="FO134" s="451"/>
      <c r="FP134" s="451"/>
      <c r="FQ134" s="451"/>
      <c r="FR134" s="451"/>
      <c r="FS134" s="451"/>
      <c r="FT134" s="451"/>
      <c r="FU134" s="451"/>
      <c r="FV134" s="451"/>
      <c r="FW134" s="451"/>
      <c r="FX134" s="451"/>
      <c r="FY134" s="451"/>
      <c r="FZ134" s="451"/>
      <c r="GA134" s="451"/>
      <c r="GB134" s="451"/>
      <c r="GC134" s="451"/>
      <c r="GD134" s="451"/>
      <c r="GE134" s="451"/>
      <c r="GF134" s="451"/>
      <c r="GG134" s="451"/>
      <c r="GH134" s="451"/>
      <c r="GI134" s="451"/>
      <c r="GJ134" s="451"/>
      <c r="GK134" s="451"/>
      <c r="GL134" s="451"/>
      <c r="GM134" s="451"/>
      <c r="GN134" s="451"/>
      <c r="GO134" s="451"/>
      <c r="GP134" s="451"/>
      <c r="GQ134" s="451"/>
      <c r="GR134" s="451"/>
      <c r="GS134" s="451"/>
      <c r="GT134" s="451"/>
      <c r="GU134" s="451"/>
      <c r="GV134" s="451"/>
      <c r="GW134" s="451"/>
      <c r="GX134" s="451"/>
      <c r="GY134" s="451"/>
      <c r="GZ134" s="451"/>
      <c r="HA134" s="451"/>
      <c r="HB134" s="451"/>
      <c r="HC134" s="451"/>
      <c r="HD134" s="451"/>
      <c r="HE134" s="451"/>
      <c r="HF134" s="451"/>
      <c r="HG134" s="451"/>
      <c r="HH134" s="451"/>
      <c r="HI134" s="451"/>
      <c r="HJ134" s="451"/>
      <c r="HK134" s="451"/>
      <c r="HL134" s="451"/>
      <c r="HM134" s="451"/>
      <c r="HN134" s="451"/>
      <c r="HO134" s="451"/>
      <c r="HP134" s="451"/>
      <c r="HQ134" s="451"/>
      <c r="HR134" s="451"/>
      <c r="HS134" s="451"/>
      <c r="HT134" s="451"/>
      <c r="HU134" s="451"/>
      <c r="HV134" s="451"/>
      <c r="HW134" s="451"/>
      <c r="HX134" s="451"/>
      <c r="HY134" s="451"/>
      <c r="HZ134" s="451"/>
      <c r="IA134" s="451"/>
      <c r="IB134" s="451"/>
      <c r="IC134" s="451"/>
      <c r="ID134" s="451"/>
      <c r="IE134" s="451"/>
      <c r="IF134" s="451"/>
      <c r="IG134" s="451"/>
      <c r="IH134" s="451"/>
      <c r="II134" s="451"/>
      <c r="IJ134" s="451"/>
      <c r="IK134" s="452">
        <v>1</v>
      </c>
      <c r="IL134" s="452">
        <v>500000</v>
      </c>
      <c r="IM134" s="452">
        <v>500000</v>
      </c>
    </row>
    <row r="135" spans="1:247" s="457" customFormat="1" ht="6.75">
      <c r="A135" s="456" t="s">
        <v>219</v>
      </c>
      <c r="B135" s="452">
        <v>55</v>
      </c>
      <c r="C135" s="452">
        <v>29550000</v>
      </c>
      <c r="D135" s="452">
        <v>20295500</v>
      </c>
      <c r="E135" s="452">
        <v>5</v>
      </c>
      <c r="F135" s="452">
        <v>4500000</v>
      </c>
      <c r="G135" s="452">
        <v>3620000</v>
      </c>
      <c r="H135" s="452">
        <v>10</v>
      </c>
      <c r="I135" s="452">
        <v>4220000</v>
      </c>
      <c r="J135" s="452">
        <v>3125000</v>
      </c>
      <c r="K135" s="452">
        <v>2</v>
      </c>
      <c r="L135" s="452">
        <v>1000000</v>
      </c>
      <c r="M135" s="452">
        <v>750000</v>
      </c>
      <c r="N135" s="452">
        <v>2</v>
      </c>
      <c r="O135" s="452">
        <v>445000</v>
      </c>
      <c r="P135" s="452">
        <v>445000</v>
      </c>
      <c r="Q135" s="452">
        <v>257</v>
      </c>
      <c r="R135" s="452">
        <v>108627500</v>
      </c>
      <c r="S135" s="452">
        <v>88280825</v>
      </c>
      <c r="T135" s="452">
        <v>441</v>
      </c>
      <c r="U135" s="452">
        <v>269925000</v>
      </c>
      <c r="V135" s="452">
        <v>226391850</v>
      </c>
      <c r="W135" s="452">
        <v>4</v>
      </c>
      <c r="X135" s="452">
        <v>1450000</v>
      </c>
      <c r="Y135" s="452">
        <v>1350000</v>
      </c>
      <c r="Z135" s="452">
        <v>33</v>
      </c>
      <c r="AA135" s="452">
        <v>10225000</v>
      </c>
      <c r="AB135" s="452">
        <v>7286725</v>
      </c>
      <c r="AC135" s="452">
        <v>16</v>
      </c>
      <c r="AD135" s="452">
        <v>7050000</v>
      </c>
      <c r="AE135" s="452">
        <v>4406500</v>
      </c>
      <c r="AF135" s="452">
        <v>4</v>
      </c>
      <c r="AG135" s="452">
        <v>1470000</v>
      </c>
      <c r="AH135" s="452">
        <v>1066250</v>
      </c>
      <c r="AI135" s="452">
        <v>0</v>
      </c>
      <c r="AJ135" s="452">
        <v>0</v>
      </c>
      <c r="AK135" s="452">
        <v>0</v>
      </c>
      <c r="AL135" s="452">
        <v>0</v>
      </c>
      <c r="AM135" s="452">
        <v>0</v>
      </c>
      <c r="AN135" s="452">
        <v>0</v>
      </c>
      <c r="AO135" s="452">
        <v>1</v>
      </c>
      <c r="AP135" s="452">
        <v>1000000</v>
      </c>
      <c r="AQ135" s="452">
        <v>237500</v>
      </c>
      <c r="AR135" s="452">
        <v>8</v>
      </c>
      <c r="AS135" s="452">
        <v>6200000</v>
      </c>
      <c r="AT135" s="452">
        <v>4300000</v>
      </c>
      <c r="AU135" s="452">
        <v>169</v>
      </c>
      <c r="AV135" s="452">
        <v>105760000</v>
      </c>
      <c r="AW135" s="452">
        <v>81817900</v>
      </c>
      <c r="AX135" s="452">
        <v>3</v>
      </c>
      <c r="AY135" s="452">
        <v>700000</v>
      </c>
      <c r="AZ135" s="452">
        <v>550000</v>
      </c>
      <c r="BA135" s="452">
        <v>0</v>
      </c>
      <c r="BB135" s="452">
        <v>0</v>
      </c>
      <c r="BC135" s="452">
        <v>0</v>
      </c>
      <c r="BD135" s="452">
        <v>3</v>
      </c>
      <c r="BE135" s="452">
        <v>1100000</v>
      </c>
      <c r="BF135" s="452">
        <v>600000</v>
      </c>
      <c r="BG135" s="452">
        <v>16</v>
      </c>
      <c r="BH135" s="452">
        <v>10450000</v>
      </c>
      <c r="BI135" s="452">
        <v>7125000</v>
      </c>
      <c r="BJ135" s="452">
        <v>5</v>
      </c>
      <c r="BK135" s="452">
        <v>5000000</v>
      </c>
      <c r="BL135" s="452">
        <v>3200000</v>
      </c>
      <c r="BM135" s="452">
        <v>12</v>
      </c>
      <c r="BN135" s="452">
        <v>11900000</v>
      </c>
      <c r="BO135" s="452">
        <v>11090000</v>
      </c>
      <c r="BP135" s="452">
        <v>8</v>
      </c>
      <c r="BQ135" s="452">
        <v>4550000</v>
      </c>
      <c r="BR135" s="452">
        <v>3190000</v>
      </c>
      <c r="BS135" s="452">
        <v>2</v>
      </c>
      <c r="BT135" s="452">
        <v>900000</v>
      </c>
      <c r="BU135" s="452">
        <v>450000</v>
      </c>
      <c r="BV135" s="452">
        <v>2</v>
      </c>
      <c r="BW135" s="452">
        <v>1500000</v>
      </c>
      <c r="BX135" s="452">
        <v>350000</v>
      </c>
      <c r="BY135" s="452">
        <v>12</v>
      </c>
      <c r="BZ135" s="452">
        <v>1920000</v>
      </c>
      <c r="CA135" s="452">
        <v>1490000</v>
      </c>
      <c r="CB135" s="452">
        <v>150</v>
      </c>
      <c r="CC135" s="452">
        <v>145890000</v>
      </c>
      <c r="CD135" s="452">
        <v>107203000</v>
      </c>
      <c r="CE135" s="452">
        <v>2</v>
      </c>
      <c r="CF135" s="452">
        <v>1000000</v>
      </c>
      <c r="CG135" s="452">
        <v>350000</v>
      </c>
      <c r="CH135" s="452">
        <v>0</v>
      </c>
      <c r="CI135" s="452">
        <v>0</v>
      </c>
      <c r="CJ135" s="452">
        <v>0</v>
      </c>
      <c r="CK135" s="452">
        <v>0</v>
      </c>
      <c r="CL135" s="452">
        <v>0</v>
      </c>
      <c r="CM135" s="452">
        <v>0</v>
      </c>
      <c r="CN135" s="452">
        <v>120</v>
      </c>
      <c r="CO135" s="452">
        <v>180810000</v>
      </c>
      <c r="CP135" s="452">
        <v>100698500</v>
      </c>
      <c r="CQ135" s="452">
        <v>1</v>
      </c>
      <c r="CR135" s="452">
        <v>200000</v>
      </c>
      <c r="CS135" s="452">
        <v>200000</v>
      </c>
      <c r="CT135" s="452">
        <v>215</v>
      </c>
      <c r="CU135" s="452">
        <v>162185000</v>
      </c>
      <c r="CV135" s="452">
        <v>123603150</v>
      </c>
      <c r="CW135" s="452">
        <v>4126</v>
      </c>
      <c r="CX135" s="452" t="s">
        <v>843</v>
      </c>
      <c r="CY135" s="452" t="s">
        <v>844</v>
      </c>
      <c r="CZ135" s="452">
        <v>154</v>
      </c>
      <c r="DA135" s="452">
        <v>63124000</v>
      </c>
      <c r="DB135" s="452">
        <v>53523950</v>
      </c>
      <c r="DC135" s="452">
        <v>1</v>
      </c>
      <c r="DD135" s="452">
        <v>60000</v>
      </c>
      <c r="DE135" s="452">
        <v>30000</v>
      </c>
      <c r="DF135" s="452">
        <v>1</v>
      </c>
      <c r="DG135" s="452">
        <v>150000</v>
      </c>
      <c r="DH135" s="452">
        <v>60000</v>
      </c>
      <c r="DI135" s="452">
        <v>51</v>
      </c>
      <c r="DJ135" s="452">
        <v>29100000</v>
      </c>
      <c r="DK135" s="452">
        <v>23024000</v>
      </c>
      <c r="DL135" s="452">
        <v>7</v>
      </c>
      <c r="DM135" s="452">
        <v>2210000</v>
      </c>
      <c r="DN135" s="452">
        <v>1871000</v>
      </c>
      <c r="DO135" s="452">
        <v>0</v>
      </c>
      <c r="DP135" s="452">
        <v>0</v>
      </c>
      <c r="DQ135" s="452">
        <v>0</v>
      </c>
      <c r="DR135" s="452">
        <v>52</v>
      </c>
      <c r="DS135" s="452">
        <v>25405145</v>
      </c>
      <c r="DT135" s="452">
        <v>23357145</v>
      </c>
      <c r="DU135" s="452">
        <v>63</v>
      </c>
      <c r="DV135" s="452">
        <v>63980000</v>
      </c>
      <c r="DW135" s="452">
        <v>41258000</v>
      </c>
      <c r="DX135" s="452">
        <v>3</v>
      </c>
      <c r="DY135" s="452">
        <v>200000</v>
      </c>
      <c r="DZ135" s="452">
        <v>150000</v>
      </c>
      <c r="EA135" s="452">
        <v>8</v>
      </c>
      <c r="EB135" s="452">
        <v>8400000</v>
      </c>
      <c r="EC135" s="452">
        <v>2750000</v>
      </c>
      <c r="ED135" s="452">
        <v>18</v>
      </c>
      <c r="EE135" s="452">
        <v>8735000</v>
      </c>
      <c r="EF135" s="452">
        <v>7813000</v>
      </c>
      <c r="EG135" s="452">
        <v>10</v>
      </c>
      <c r="EH135" s="452">
        <v>18000000</v>
      </c>
      <c r="EI135" s="452">
        <v>12750000</v>
      </c>
      <c r="EJ135" s="452">
        <v>4</v>
      </c>
      <c r="EK135" s="452">
        <v>6000000</v>
      </c>
      <c r="EL135" s="452">
        <v>4820000</v>
      </c>
      <c r="EM135" s="452">
        <v>50</v>
      </c>
      <c r="EN135" s="452">
        <v>182170000</v>
      </c>
      <c r="EO135" s="452">
        <v>104521000</v>
      </c>
      <c r="EP135" s="452">
        <v>0</v>
      </c>
      <c r="EQ135" s="452">
        <v>0</v>
      </c>
      <c r="ER135" s="452">
        <v>0</v>
      </c>
      <c r="ES135" s="452">
        <v>7</v>
      </c>
      <c r="ET135" s="452">
        <v>43650000</v>
      </c>
      <c r="EU135" s="452">
        <v>33400000</v>
      </c>
      <c r="EV135" s="452">
        <v>1</v>
      </c>
      <c r="EW135" s="452">
        <v>1000000</v>
      </c>
      <c r="EX135" s="452">
        <v>1000000</v>
      </c>
      <c r="EY135" s="452">
        <v>5</v>
      </c>
      <c r="EZ135" s="452">
        <v>1460000</v>
      </c>
      <c r="FA135" s="452">
        <v>1160000</v>
      </c>
      <c r="FB135" s="452">
        <v>3</v>
      </c>
      <c r="FC135" s="452">
        <v>650000</v>
      </c>
      <c r="FD135" s="452">
        <v>650000</v>
      </c>
      <c r="FE135" s="452">
        <v>33</v>
      </c>
      <c r="FF135" s="452">
        <v>25800000</v>
      </c>
      <c r="FG135" s="452">
        <v>21200000</v>
      </c>
      <c r="FH135" s="452">
        <v>15</v>
      </c>
      <c r="FI135" s="452">
        <v>3750000</v>
      </c>
      <c r="FJ135" s="452">
        <v>3625000</v>
      </c>
      <c r="FK135" s="452">
        <v>0</v>
      </c>
      <c r="FL135" s="452">
        <v>0</v>
      </c>
      <c r="FM135" s="452">
        <v>0</v>
      </c>
      <c r="FN135" s="452">
        <v>0</v>
      </c>
      <c r="FO135" s="452">
        <v>0</v>
      </c>
      <c r="FP135" s="452">
        <v>0</v>
      </c>
      <c r="FQ135" s="452">
        <v>6</v>
      </c>
      <c r="FR135" s="452">
        <v>900000</v>
      </c>
      <c r="FS135" s="452">
        <v>625000</v>
      </c>
      <c r="FT135" s="452">
        <v>17</v>
      </c>
      <c r="FU135" s="452">
        <v>98860000</v>
      </c>
      <c r="FV135" s="452">
        <v>69755000</v>
      </c>
      <c r="FW135" s="452">
        <v>3</v>
      </c>
      <c r="FX135" s="452">
        <v>1500000</v>
      </c>
      <c r="FY135" s="452">
        <v>1000000</v>
      </c>
      <c r="FZ135" s="452">
        <v>31</v>
      </c>
      <c r="GA135" s="452">
        <v>14400000</v>
      </c>
      <c r="GB135" s="452">
        <v>10770000</v>
      </c>
      <c r="GC135" s="452">
        <v>1</v>
      </c>
      <c r="GD135" s="452">
        <v>150000</v>
      </c>
      <c r="GE135" s="452">
        <v>90000</v>
      </c>
      <c r="GF135" s="452">
        <v>49</v>
      </c>
      <c r="GG135" s="452">
        <v>33600000</v>
      </c>
      <c r="GH135" s="452">
        <v>26504000</v>
      </c>
      <c r="GI135" s="452">
        <v>5</v>
      </c>
      <c r="GJ135" s="452">
        <v>3900000</v>
      </c>
      <c r="GK135" s="452">
        <v>2900000</v>
      </c>
      <c r="GL135" s="452">
        <v>22</v>
      </c>
      <c r="GM135" s="452">
        <v>67652000</v>
      </c>
      <c r="GN135" s="452">
        <v>66140500</v>
      </c>
      <c r="GO135" s="452">
        <v>4</v>
      </c>
      <c r="GP135" s="452">
        <v>10650000</v>
      </c>
      <c r="GQ135" s="452">
        <v>1400000</v>
      </c>
      <c r="GR135" s="452">
        <v>2</v>
      </c>
      <c r="GS135" s="452">
        <v>600000</v>
      </c>
      <c r="GT135" s="452">
        <v>350000</v>
      </c>
      <c r="GU135" s="452">
        <v>6</v>
      </c>
      <c r="GV135" s="452">
        <v>3350000</v>
      </c>
      <c r="GW135" s="452">
        <v>2850000</v>
      </c>
      <c r="GX135" s="452">
        <v>1</v>
      </c>
      <c r="GY135" s="452">
        <v>20000</v>
      </c>
      <c r="GZ135" s="452">
        <v>20000</v>
      </c>
      <c r="HA135" s="452">
        <v>4</v>
      </c>
      <c r="HB135" s="452">
        <v>2075000</v>
      </c>
      <c r="HC135" s="452">
        <v>1075000</v>
      </c>
      <c r="HD135" s="452">
        <v>0</v>
      </c>
      <c r="HE135" s="452">
        <v>0</v>
      </c>
      <c r="HF135" s="452">
        <v>0</v>
      </c>
      <c r="HG135" s="452">
        <v>2</v>
      </c>
      <c r="HH135" s="452">
        <v>2000000</v>
      </c>
      <c r="HI135" s="452">
        <v>1500000</v>
      </c>
      <c r="HJ135" s="452">
        <v>1</v>
      </c>
      <c r="HK135" s="452">
        <v>500000</v>
      </c>
      <c r="HL135" s="452">
        <v>250000</v>
      </c>
      <c r="HM135" s="452">
        <v>0</v>
      </c>
      <c r="HN135" s="452">
        <v>0</v>
      </c>
      <c r="HO135" s="452">
        <v>0</v>
      </c>
      <c r="HP135" s="452">
        <v>0</v>
      </c>
      <c r="HQ135" s="452">
        <v>0</v>
      </c>
      <c r="HR135" s="452">
        <v>0</v>
      </c>
      <c r="HS135" s="452">
        <v>1</v>
      </c>
      <c r="HT135" s="452">
        <v>10000000</v>
      </c>
      <c r="HU135" s="452">
        <v>10000000</v>
      </c>
      <c r="HV135" s="452">
        <v>37</v>
      </c>
      <c r="HW135" s="452">
        <v>23300000</v>
      </c>
      <c r="HX135" s="452">
        <v>20185000</v>
      </c>
      <c r="HY135" s="452">
        <v>1</v>
      </c>
      <c r="HZ135" s="452">
        <v>100000</v>
      </c>
      <c r="IA135" s="452">
        <v>100000</v>
      </c>
      <c r="IB135" s="452">
        <v>13</v>
      </c>
      <c r="IC135" s="452">
        <v>9900000</v>
      </c>
      <c r="ID135" s="452">
        <v>6287500</v>
      </c>
      <c r="IE135" s="452">
        <v>4</v>
      </c>
      <c r="IF135" s="452">
        <v>16400000</v>
      </c>
      <c r="IG135" s="452">
        <v>16400000</v>
      </c>
      <c r="IH135" s="452">
        <v>6</v>
      </c>
      <c r="II135" s="452">
        <v>4962000</v>
      </c>
      <c r="IJ135" s="452">
        <v>2756000</v>
      </c>
      <c r="IK135" s="452">
        <v>6386</v>
      </c>
      <c r="IL135" s="452">
        <v>4070201302</v>
      </c>
      <c r="IM135" s="452">
        <v>2954943793</v>
      </c>
    </row>
    <row r="136" spans="2:247" s="453" customFormat="1" ht="6.75">
      <c r="B136" s="458" t="s">
        <v>558</v>
      </c>
      <c r="C136" s="458"/>
      <c r="D136" s="458"/>
      <c r="E136" s="458"/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458"/>
      <c r="V136" s="458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  <c r="AM136" s="459"/>
      <c r="AN136" s="459"/>
      <c r="AO136" s="459"/>
      <c r="AP136" s="459"/>
      <c r="AQ136" s="459"/>
      <c r="AR136" s="459"/>
      <c r="AS136" s="459"/>
      <c r="AT136" s="459"/>
      <c r="AU136" s="459"/>
      <c r="AV136" s="459"/>
      <c r="AW136" s="459"/>
      <c r="AX136" s="459"/>
      <c r="AY136" s="459"/>
      <c r="AZ136" s="459"/>
      <c r="BA136" s="459"/>
      <c r="BB136" s="459"/>
      <c r="BC136" s="459"/>
      <c r="BD136" s="459"/>
      <c r="BE136" s="459"/>
      <c r="BF136" s="459"/>
      <c r="BG136" s="459"/>
      <c r="BH136" s="459"/>
      <c r="BI136" s="459"/>
      <c r="BJ136" s="459"/>
      <c r="BK136" s="459"/>
      <c r="BL136" s="459"/>
      <c r="BM136" s="459"/>
      <c r="BN136" s="459"/>
      <c r="BO136" s="459"/>
      <c r="BP136" s="459"/>
      <c r="BQ136" s="459"/>
      <c r="BR136" s="459"/>
      <c r="BS136" s="459"/>
      <c r="BT136" s="459"/>
      <c r="BU136" s="459"/>
      <c r="BV136" s="459"/>
      <c r="BW136" s="459"/>
      <c r="BX136" s="459"/>
      <c r="BY136" s="459"/>
      <c r="BZ136" s="459"/>
      <c r="CA136" s="459"/>
      <c r="CB136" s="459"/>
      <c r="CC136" s="459"/>
      <c r="CD136" s="459"/>
      <c r="CE136" s="459"/>
      <c r="CF136" s="459"/>
      <c r="CG136" s="459"/>
      <c r="CH136" s="459"/>
      <c r="CI136" s="459"/>
      <c r="CJ136" s="459"/>
      <c r="CK136" s="459"/>
      <c r="CL136" s="459"/>
      <c r="CM136" s="459"/>
      <c r="CN136" s="459"/>
      <c r="CO136" s="459"/>
      <c r="CP136" s="459"/>
      <c r="CQ136" s="459"/>
      <c r="CR136" s="459"/>
      <c r="CS136" s="459"/>
      <c r="CT136" s="459"/>
      <c r="CU136" s="459"/>
      <c r="CV136" s="459"/>
      <c r="CW136" s="459"/>
      <c r="CX136" s="459"/>
      <c r="CY136" s="459"/>
      <c r="CZ136" s="459"/>
      <c r="DA136" s="459"/>
      <c r="DB136" s="459"/>
      <c r="DC136" s="459"/>
      <c r="DD136" s="459"/>
      <c r="DE136" s="459"/>
      <c r="DF136" s="459"/>
      <c r="DG136" s="459"/>
      <c r="DH136" s="459"/>
      <c r="DI136" s="459"/>
      <c r="DJ136" s="459"/>
      <c r="DK136" s="459"/>
      <c r="DL136" s="459"/>
      <c r="DM136" s="459"/>
      <c r="DN136" s="459"/>
      <c r="DO136" s="459"/>
      <c r="DP136" s="459"/>
      <c r="DQ136" s="459"/>
      <c r="DR136" s="459"/>
      <c r="DS136" s="459"/>
      <c r="DT136" s="459"/>
      <c r="DU136" s="459"/>
      <c r="DV136" s="459"/>
      <c r="DW136" s="459"/>
      <c r="DX136" s="459"/>
      <c r="DY136" s="459"/>
      <c r="DZ136" s="459"/>
      <c r="EA136" s="459"/>
      <c r="EB136" s="459"/>
      <c r="EC136" s="459"/>
      <c r="ED136" s="459"/>
      <c r="EE136" s="459"/>
      <c r="EF136" s="459"/>
      <c r="EG136" s="459"/>
      <c r="EH136" s="459"/>
      <c r="EI136" s="459"/>
      <c r="EJ136" s="459"/>
      <c r="EK136" s="459"/>
      <c r="EL136" s="459"/>
      <c r="EM136" s="459"/>
      <c r="EN136" s="459"/>
      <c r="EO136" s="459"/>
      <c r="EP136" s="459"/>
      <c r="EQ136" s="459"/>
      <c r="ER136" s="459"/>
      <c r="ES136" s="459"/>
      <c r="ET136" s="459"/>
      <c r="EU136" s="459"/>
      <c r="EV136" s="459"/>
      <c r="EW136" s="459"/>
      <c r="EX136" s="459"/>
      <c r="EY136" s="459"/>
      <c r="EZ136" s="459"/>
      <c r="FA136" s="459"/>
      <c r="FB136" s="459"/>
      <c r="FC136" s="459"/>
      <c r="FD136" s="459"/>
      <c r="FE136" s="459"/>
      <c r="FF136" s="459"/>
      <c r="FG136" s="459"/>
      <c r="FH136" s="459"/>
      <c r="FI136" s="459"/>
      <c r="FJ136" s="459"/>
      <c r="FK136" s="459"/>
      <c r="FL136" s="459"/>
      <c r="FM136" s="459"/>
      <c r="FN136" s="459"/>
      <c r="FO136" s="459"/>
      <c r="FP136" s="459"/>
      <c r="FQ136" s="459"/>
      <c r="FR136" s="459"/>
      <c r="FS136" s="459"/>
      <c r="FT136" s="459"/>
      <c r="FU136" s="459"/>
      <c r="FV136" s="459"/>
      <c r="FW136" s="459"/>
      <c r="FX136" s="459"/>
      <c r="FY136" s="459"/>
      <c r="FZ136" s="459"/>
      <c r="GA136" s="459"/>
      <c r="GB136" s="459"/>
      <c r="GC136" s="459"/>
      <c r="GD136" s="459"/>
      <c r="GE136" s="459"/>
      <c r="GF136" s="459"/>
      <c r="GG136" s="459"/>
      <c r="GH136" s="459"/>
      <c r="GI136" s="459"/>
      <c r="GJ136" s="459"/>
      <c r="GK136" s="459"/>
      <c r="GL136" s="459"/>
      <c r="GM136" s="459"/>
      <c r="GN136" s="459"/>
      <c r="GO136" s="459"/>
      <c r="GP136" s="459"/>
      <c r="GQ136" s="459"/>
      <c r="GR136" s="459"/>
      <c r="GS136" s="459"/>
      <c r="GT136" s="459"/>
      <c r="GU136" s="459"/>
      <c r="GV136" s="459"/>
      <c r="GW136" s="459"/>
      <c r="GX136" s="459"/>
      <c r="GY136" s="459"/>
      <c r="GZ136" s="459"/>
      <c r="HA136" s="459"/>
      <c r="HB136" s="459"/>
      <c r="HC136" s="459"/>
      <c r="HD136" s="459"/>
      <c r="HE136" s="459"/>
      <c r="HF136" s="459"/>
      <c r="HG136" s="459"/>
      <c r="HH136" s="459"/>
      <c r="HI136" s="459"/>
      <c r="HJ136" s="459"/>
      <c r="HK136" s="459"/>
      <c r="HL136" s="459"/>
      <c r="HM136" s="459"/>
      <c r="HN136" s="459"/>
      <c r="HO136" s="459"/>
      <c r="HP136" s="459"/>
      <c r="HQ136" s="459"/>
      <c r="HR136" s="459"/>
      <c r="HS136" s="459"/>
      <c r="HT136" s="459"/>
      <c r="HU136" s="459"/>
      <c r="HV136" s="459"/>
      <c r="HW136" s="459"/>
      <c r="HX136" s="459"/>
      <c r="HY136" s="459"/>
      <c r="HZ136" s="459"/>
      <c r="IA136" s="459"/>
      <c r="IB136" s="459"/>
      <c r="IC136" s="459"/>
      <c r="ID136" s="459"/>
      <c r="IE136" s="459"/>
      <c r="IF136" s="459"/>
      <c r="IG136" s="459"/>
      <c r="IH136" s="459"/>
      <c r="II136" s="459"/>
      <c r="IJ136" s="459"/>
      <c r="IK136" s="459"/>
      <c r="IL136" s="459"/>
      <c r="IM136" s="459"/>
    </row>
    <row r="137" spans="2:247" s="453" customFormat="1" ht="6.75">
      <c r="B137" s="458" t="s">
        <v>562</v>
      </c>
      <c r="C137" s="460"/>
      <c r="D137" s="460"/>
      <c r="E137" s="459"/>
      <c r="F137" s="460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  <c r="AE137" s="459"/>
      <c r="AF137" s="459"/>
      <c r="AG137" s="459"/>
      <c r="AH137" s="459"/>
      <c r="AI137" s="459"/>
      <c r="AJ137" s="459"/>
      <c r="AK137" s="459"/>
      <c r="AL137" s="459"/>
      <c r="AM137" s="459"/>
      <c r="AN137" s="459"/>
      <c r="AO137" s="459"/>
      <c r="AP137" s="459"/>
      <c r="AQ137" s="459"/>
      <c r="AR137" s="459"/>
      <c r="AS137" s="459"/>
      <c r="AT137" s="459"/>
      <c r="AU137" s="459"/>
      <c r="AV137" s="459"/>
      <c r="AW137" s="459"/>
      <c r="AX137" s="459"/>
      <c r="AY137" s="459"/>
      <c r="AZ137" s="459"/>
      <c r="BA137" s="459"/>
      <c r="BB137" s="459"/>
      <c r="BC137" s="459"/>
      <c r="BD137" s="459"/>
      <c r="BE137" s="459"/>
      <c r="BF137" s="459"/>
      <c r="BG137" s="459"/>
      <c r="BH137" s="459"/>
      <c r="BI137" s="459"/>
      <c r="BJ137" s="459"/>
      <c r="BK137" s="459"/>
      <c r="BL137" s="459"/>
      <c r="BM137" s="459"/>
      <c r="BN137" s="459"/>
      <c r="BO137" s="459"/>
      <c r="BP137" s="459"/>
      <c r="BQ137" s="459"/>
      <c r="BR137" s="459"/>
      <c r="BS137" s="459"/>
      <c r="BT137" s="459"/>
      <c r="BU137" s="459"/>
      <c r="BV137" s="459"/>
      <c r="BW137" s="459"/>
      <c r="BX137" s="459"/>
      <c r="BY137" s="459"/>
      <c r="BZ137" s="459"/>
      <c r="CA137" s="459"/>
      <c r="CB137" s="459"/>
      <c r="CC137" s="459"/>
      <c r="CD137" s="459"/>
      <c r="CE137" s="459"/>
      <c r="CF137" s="459"/>
      <c r="CG137" s="459"/>
      <c r="CH137" s="459"/>
      <c r="CI137" s="459"/>
      <c r="CJ137" s="459"/>
      <c r="CK137" s="459"/>
      <c r="CL137" s="459"/>
      <c r="CM137" s="459"/>
      <c r="CN137" s="459"/>
      <c r="CO137" s="459"/>
      <c r="CP137" s="459"/>
      <c r="CQ137" s="459"/>
      <c r="CR137" s="459"/>
      <c r="CS137" s="459"/>
      <c r="CT137" s="459"/>
      <c r="CU137" s="459"/>
      <c r="CV137" s="459"/>
      <c r="CW137" s="459"/>
      <c r="CX137" s="459"/>
      <c r="CY137" s="459"/>
      <c r="CZ137" s="459"/>
      <c r="DA137" s="459"/>
      <c r="DB137" s="459"/>
      <c r="DC137" s="459"/>
      <c r="DD137" s="459"/>
      <c r="DE137" s="459"/>
      <c r="DF137" s="459"/>
      <c r="DG137" s="459"/>
      <c r="DH137" s="459"/>
      <c r="DI137" s="459"/>
      <c r="DJ137" s="459"/>
      <c r="DK137" s="459"/>
      <c r="DL137" s="459"/>
      <c r="DM137" s="459"/>
      <c r="DN137" s="459"/>
      <c r="DO137" s="459"/>
      <c r="DP137" s="459"/>
      <c r="DQ137" s="459"/>
      <c r="DR137" s="459"/>
      <c r="DS137" s="459"/>
      <c r="DT137" s="459"/>
      <c r="DU137" s="459"/>
      <c r="DV137" s="459"/>
      <c r="DW137" s="459"/>
      <c r="DX137" s="459"/>
      <c r="DY137" s="459"/>
      <c r="DZ137" s="459"/>
      <c r="EA137" s="459"/>
      <c r="EB137" s="459"/>
      <c r="EC137" s="459"/>
      <c r="ED137" s="459"/>
      <c r="EE137" s="459"/>
      <c r="EF137" s="459"/>
      <c r="EG137" s="459"/>
      <c r="EH137" s="459"/>
      <c r="EI137" s="459"/>
      <c r="EJ137" s="459"/>
      <c r="EK137" s="459"/>
      <c r="EL137" s="459"/>
      <c r="EM137" s="459"/>
      <c r="EN137" s="459"/>
      <c r="EO137" s="459"/>
      <c r="EP137" s="459"/>
      <c r="EQ137" s="459"/>
      <c r="ER137" s="459"/>
      <c r="ES137" s="459"/>
      <c r="ET137" s="459"/>
      <c r="EU137" s="459"/>
      <c r="EV137" s="459"/>
      <c r="EW137" s="459"/>
      <c r="EX137" s="459"/>
      <c r="EY137" s="459"/>
      <c r="EZ137" s="459"/>
      <c r="FA137" s="459"/>
      <c r="FB137" s="459"/>
      <c r="FC137" s="459"/>
      <c r="FD137" s="459"/>
      <c r="FE137" s="459"/>
      <c r="FF137" s="459"/>
      <c r="FG137" s="459"/>
      <c r="FH137" s="459"/>
      <c r="FI137" s="459"/>
      <c r="FJ137" s="459"/>
      <c r="FK137" s="459"/>
      <c r="FL137" s="459"/>
      <c r="FM137" s="459"/>
      <c r="FN137" s="459"/>
      <c r="FO137" s="459"/>
      <c r="FP137" s="459"/>
      <c r="FQ137" s="459"/>
      <c r="FR137" s="459"/>
      <c r="FS137" s="459"/>
      <c r="FT137" s="459"/>
      <c r="FU137" s="459"/>
      <c r="FV137" s="459"/>
      <c r="FW137" s="459"/>
      <c r="FX137" s="459"/>
      <c r="FY137" s="459"/>
      <c r="FZ137" s="459"/>
      <c r="GA137" s="459"/>
      <c r="GB137" s="459"/>
      <c r="GC137" s="459"/>
      <c r="GD137" s="459"/>
      <c r="GE137" s="459"/>
      <c r="GF137" s="459"/>
      <c r="GG137" s="459"/>
      <c r="GH137" s="459"/>
      <c r="GI137" s="459"/>
      <c r="GJ137" s="459"/>
      <c r="GK137" s="459"/>
      <c r="GL137" s="459"/>
      <c r="GM137" s="459"/>
      <c r="GN137" s="459"/>
      <c r="GO137" s="459"/>
      <c r="GP137" s="459"/>
      <c r="GQ137" s="459"/>
      <c r="GR137" s="459"/>
      <c r="GS137" s="459"/>
      <c r="GT137" s="459"/>
      <c r="GU137" s="459"/>
      <c r="GV137" s="459"/>
      <c r="GW137" s="459"/>
      <c r="GX137" s="459"/>
      <c r="GY137" s="459"/>
      <c r="GZ137" s="459"/>
      <c r="HA137" s="459"/>
      <c r="HB137" s="459"/>
      <c r="HC137" s="459"/>
      <c r="HD137" s="459"/>
      <c r="HE137" s="459"/>
      <c r="HF137" s="459"/>
      <c r="HG137" s="459"/>
      <c r="HH137" s="459"/>
      <c r="HI137" s="459"/>
      <c r="HJ137" s="459"/>
      <c r="HK137" s="459"/>
      <c r="HL137" s="459"/>
      <c r="HM137" s="459"/>
      <c r="HN137" s="459"/>
      <c r="HO137" s="459"/>
      <c r="HP137" s="459"/>
      <c r="HQ137" s="459"/>
      <c r="HR137" s="459"/>
      <c r="HS137" s="459"/>
      <c r="HT137" s="459"/>
      <c r="HU137" s="459"/>
      <c r="HV137" s="459"/>
      <c r="HW137" s="459"/>
      <c r="HX137" s="459"/>
      <c r="HY137" s="459"/>
      <c r="HZ137" s="459"/>
      <c r="IA137" s="459"/>
      <c r="IB137" s="459"/>
      <c r="IC137" s="459"/>
      <c r="ID137" s="459"/>
      <c r="IE137" s="459"/>
      <c r="IF137" s="459"/>
      <c r="IG137" s="459"/>
      <c r="IH137" s="459"/>
      <c r="II137" s="459"/>
      <c r="IJ137" s="459"/>
      <c r="IK137" s="459"/>
      <c r="IL137" s="459"/>
      <c r="IM137" s="459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27.05.2022&amp;CTÜRKİYE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785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807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1" t="s">
        <v>492</v>
      </c>
      <c r="B5" s="721"/>
      <c r="C5" s="721"/>
      <c r="D5" s="721"/>
      <c r="E5" s="721"/>
      <c r="F5" s="721"/>
      <c r="G5" s="721"/>
      <c r="H5" s="721"/>
      <c r="I5" s="721"/>
    </row>
    <row r="6" spans="1:9" ht="60">
      <c r="A6" s="304" t="s">
        <v>493</v>
      </c>
      <c r="B6" s="305" t="s">
        <v>5</v>
      </c>
      <c r="C6" s="305" t="s">
        <v>4</v>
      </c>
      <c r="D6" s="305" t="s">
        <v>507</v>
      </c>
      <c r="E6" s="305" t="s">
        <v>7</v>
      </c>
      <c r="F6" s="305" t="s">
        <v>494</v>
      </c>
      <c r="G6" s="305" t="s">
        <v>495</v>
      </c>
      <c r="H6" s="306" t="s">
        <v>2</v>
      </c>
      <c r="I6" s="301"/>
    </row>
    <row r="7" spans="1:9" ht="20.25" customHeight="1">
      <c r="A7" s="307" t="s">
        <v>496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497</v>
      </c>
      <c r="B8" s="242"/>
      <c r="C8" s="242"/>
      <c r="D8" s="242"/>
      <c r="E8" s="242"/>
      <c r="F8" s="242"/>
      <c r="G8" s="242">
        <v>2</v>
      </c>
      <c r="H8" s="308">
        <v>2</v>
      </c>
      <c r="I8" s="301"/>
    </row>
    <row r="9" spans="1:9" ht="30">
      <c r="A9" s="305" t="s">
        <v>507</v>
      </c>
      <c r="B9" s="242"/>
      <c r="C9" s="242"/>
      <c r="D9" s="242"/>
      <c r="E9" s="242"/>
      <c r="F9" s="242">
        <v>44</v>
      </c>
      <c r="G9" s="242">
        <v>285</v>
      </c>
      <c r="H9" s="308">
        <v>329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494</v>
      </c>
      <c r="B11" s="242"/>
      <c r="C11" s="242"/>
      <c r="D11" s="242">
        <v>5</v>
      </c>
      <c r="E11" s="242"/>
      <c r="F11" s="242"/>
      <c r="G11" s="242">
        <v>10</v>
      </c>
      <c r="H11" s="308">
        <v>15</v>
      </c>
      <c r="I11" s="301"/>
    </row>
    <row r="12" spans="1:9" ht="20.25" customHeight="1">
      <c r="A12" s="307" t="s">
        <v>495</v>
      </c>
      <c r="B12" s="242"/>
      <c r="C12" s="242"/>
      <c r="D12" s="242">
        <v>18</v>
      </c>
      <c r="E12" s="242"/>
      <c r="F12" s="242">
        <v>142</v>
      </c>
      <c r="G12" s="242"/>
      <c r="H12" s="308">
        <v>160</v>
      </c>
      <c r="I12" s="301"/>
    </row>
    <row r="13" spans="1:9" ht="20.25" customHeight="1" thickBot="1">
      <c r="A13" s="309" t="s">
        <v>219</v>
      </c>
      <c r="B13" s="310">
        <v>0</v>
      </c>
      <c r="C13" s="310">
        <v>0</v>
      </c>
      <c r="D13" s="310">
        <v>23</v>
      </c>
      <c r="E13" s="310">
        <v>0</v>
      </c>
      <c r="F13" s="310">
        <v>186</v>
      </c>
      <c r="G13" s="310">
        <v>297</v>
      </c>
      <c r="H13" s="311">
        <v>506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717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6"/>
      <c r="B17" s="492"/>
      <c r="C17" s="492"/>
      <c r="D17" s="492"/>
      <c r="E17" s="492"/>
      <c r="F17" s="492"/>
      <c r="G17" s="492"/>
      <c r="H17" s="492"/>
      <c r="I17" s="492"/>
    </row>
    <row r="18" spans="1:9" ht="15.75" thickBot="1">
      <c r="A18" s="721" t="s">
        <v>492</v>
      </c>
      <c r="B18" s="721"/>
      <c r="C18" s="721"/>
      <c r="D18" s="721"/>
      <c r="E18" s="721"/>
      <c r="F18" s="721"/>
      <c r="G18" s="721"/>
      <c r="H18" s="721"/>
      <c r="I18" s="721"/>
    </row>
    <row r="19" spans="1:9" ht="60">
      <c r="A19" s="304" t="s">
        <v>493</v>
      </c>
      <c r="B19" s="305" t="s">
        <v>5</v>
      </c>
      <c r="C19" s="305" t="s">
        <v>4</v>
      </c>
      <c r="D19" s="305" t="s">
        <v>507</v>
      </c>
      <c r="E19" s="305" t="s">
        <v>7</v>
      </c>
      <c r="F19" s="305" t="s">
        <v>494</v>
      </c>
      <c r="G19" s="305" t="s">
        <v>495</v>
      </c>
      <c r="H19" s="306" t="s">
        <v>2</v>
      </c>
      <c r="I19" s="492"/>
    </row>
    <row r="20" spans="1:9" ht="15">
      <c r="A20" s="307" t="s">
        <v>496</v>
      </c>
      <c r="B20" s="242"/>
      <c r="C20" s="242"/>
      <c r="D20" s="242"/>
      <c r="E20" s="242"/>
      <c r="F20" s="242"/>
      <c r="G20" s="242"/>
      <c r="H20" s="308">
        <v>0</v>
      </c>
      <c r="I20" s="492"/>
    </row>
    <row r="21" spans="1:9" ht="15.75" thickBot="1">
      <c r="A21" s="307" t="s">
        <v>497</v>
      </c>
      <c r="B21" s="242"/>
      <c r="C21" s="242"/>
      <c r="D21" s="242"/>
      <c r="E21" s="242"/>
      <c r="F21" s="242">
        <v>2</v>
      </c>
      <c r="G21" s="242">
        <v>8</v>
      </c>
      <c r="H21" s="308">
        <v>10</v>
      </c>
      <c r="I21" s="492"/>
    </row>
    <row r="22" spans="1:9" ht="30">
      <c r="A22" s="305" t="s">
        <v>507</v>
      </c>
      <c r="B22" s="242"/>
      <c r="C22" s="242"/>
      <c r="D22" s="242"/>
      <c r="E22" s="242"/>
      <c r="F22" s="242">
        <v>133</v>
      </c>
      <c r="G22" s="242">
        <v>1159</v>
      </c>
      <c r="H22" s="308">
        <v>1292</v>
      </c>
      <c r="I22" s="492"/>
    </row>
    <row r="23" spans="1:9" ht="15">
      <c r="A23" s="307" t="s">
        <v>7</v>
      </c>
      <c r="B23" s="242"/>
      <c r="C23" s="242"/>
      <c r="D23" s="242"/>
      <c r="E23" s="242"/>
      <c r="F23" s="242">
        <v>1</v>
      </c>
      <c r="G23" s="242">
        <v>1</v>
      </c>
      <c r="H23" s="308">
        <v>2</v>
      </c>
      <c r="I23" s="492"/>
    </row>
    <row r="24" spans="1:9" ht="15">
      <c r="A24" s="307" t="s">
        <v>494</v>
      </c>
      <c r="B24" s="242"/>
      <c r="C24" s="242"/>
      <c r="D24" s="242">
        <v>12</v>
      </c>
      <c r="E24" s="242"/>
      <c r="F24" s="242"/>
      <c r="G24" s="242">
        <v>41</v>
      </c>
      <c r="H24" s="308">
        <v>53</v>
      </c>
      <c r="I24" s="492"/>
    </row>
    <row r="25" spans="1:9" ht="15">
      <c r="A25" s="307" t="s">
        <v>495</v>
      </c>
      <c r="B25" s="242"/>
      <c r="C25" s="242"/>
      <c r="D25" s="242">
        <v>89</v>
      </c>
      <c r="E25" s="242"/>
      <c r="F25" s="242">
        <v>586</v>
      </c>
      <c r="G25" s="242"/>
      <c r="H25" s="308">
        <v>675</v>
      </c>
      <c r="I25" s="492"/>
    </row>
    <row r="26" spans="1:9" ht="16.5" thickBot="1">
      <c r="A26" s="309" t="s">
        <v>219</v>
      </c>
      <c r="B26" s="310">
        <v>0</v>
      </c>
      <c r="C26" s="310">
        <v>0</v>
      </c>
      <c r="D26" s="310">
        <v>101</v>
      </c>
      <c r="E26" s="310">
        <v>0</v>
      </c>
      <c r="F26" s="310">
        <v>722</v>
      </c>
      <c r="G26" s="310">
        <v>1209</v>
      </c>
      <c r="H26" s="507">
        <v>2032</v>
      </c>
      <c r="I26" s="49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69" customWidth="1"/>
    <col min="2" max="2" width="17.8515625" style="300" customWidth="1"/>
    <col min="3" max="6" width="13.57421875" style="514" customWidth="1"/>
    <col min="7" max="16384" width="9.140625" style="469" customWidth="1"/>
  </cols>
  <sheetData>
    <row r="1" spans="1:2" ht="18.75" thickBot="1">
      <c r="A1" s="281" t="s">
        <v>785</v>
      </c>
      <c r="B1" s="277"/>
    </row>
    <row r="2" spans="1:2" ht="18">
      <c r="A2" s="50"/>
      <c r="B2" s="239"/>
    </row>
    <row r="3" spans="1:2" ht="15" customHeight="1">
      <c r="A3" s="418" t="s">
        <v>506</v>
      </c>
      <c r="B3" s="418"/>
    </row>
    <row r="4" ht="15">
      <c r="B4" s="469"/>
    </row>
    <row r="5" spans="1:6" ht="15" customHeight="1">
      <c r="A5" s="726" t="s">
        <v>317</v>
      </c>
      <c r="B5" s="726" t="s">
        <v>427</v>
      </c>
      <c r="C5" s="726" t="s">
        <v>808</v>
      </c>
      <c r="D5" s="726"/>
      <c r="E5" s="726" t="s">
        <v>809</v>
      </c>
      <c r="F5" s="726"/>
    </row>
    <row r="6" spans="1:6" ht="30">
      <c r="A6" s="726"/>
      <c r="B6" s="726"/>
      <c r="C6" s="483" t="s">
        <v>490</v>
      </c>
      <c r="D6" s="483" t="s">
        <v>491</v>
      </c>
      <c r="E6" s="483" t="s">
        <v>490</v>
      </c>
      <c r="F6" s="483" t="s">
        <v>10</v>
      </c>
    </row>
    <row r="7" spans="1:6" ht="15" customHeight="1">
      <c r="A7" s="722" t="s">
        <v>448</v>
      </c>
      <c r="B7" s="722"/>
      <c r="C7" s="722"/>
      <c r="D7" s="722"/>
      <c r="E7" s="722"/>
      <c r="F7" s="722"/>
    </row>
    <row r="8" spans="1:6" ht="15" customHeight="1">
      <c r="A8" s="724" t="s">
        <v>449</v>
      </c>
      <c r="B8" s="724"/>
      <c r="C8" s="724"/>
      <c r="D8" s="724"/>
      <c r="E8" s="724"/>
      <c r="F8" s="724"/>
    </row>
    <row r="9" spans="1:6" ht="30" customHeight="1">
      <c r="A9" s="284" t="s">
        <v>351</v>
      </c>
      <c r="B9" s="194" t="s">
        <v>171</v>
      </c>
      <c r="C9" s="260">
        <v>4448</v>
      </c>
      <c r="D9" s="260">
        <v>2807432848</v>
      </c>
      <c r="E9" s="260">
        <v>17722</v>
      </c>
      <c r="F9" s="260">
        <v>10677820503</v>
      </c>
    </row>
    <row r="10" spans="1:6" ht="15" customHeight="1">
      <c r="A10" s="723" t="s">
        <v>450</v>
      </c>
      <c r="B10" s="723"/>
      <c r="C10" s="260">
        <v>4448</v>
      </c>
      <c r="D10" s="260">
        <v>2807432848</v>
      </c>
      <c r="E10" s="260">
        <v>17722</v>
      </c>
      <c r="F10" s="260">
        <v>10677820503</v>
      </c>
    </row>
    <row r="11" spans="1:6" ht="15" customHeight="1">
      <c r="A11" s="723" t="s">
        <v>451</v>
      </c>
      <c r="B11" s="723"/>
      <c r="C11" s="260">
        <v>4448</v>
      </c>
      <c r="D11" s="260">
        <v>2807432848</v>
      </c>
      <c r="E11" s="260">
        <v>17722</v>
      </c>
      <c r="F11" s="260">
        <v>10677820503</v>
      </c>
    </row>
    <row r="12" spans="1:6" ht="15" customHeight="1">
      <c r="A12" s="722" t="s">
        <v>452</v>
      </c>
      <c r="B12" s="722"/>
      <c r="C12" s="722"/>
      <c r="D12" s="722"/>
      <c r="E12" s="722"/>
      <c r="F12" s="722"/>
    </row>
    <row r="13" spans="1:6" ht="15" customHeight="1">
      <c r="A13" s="724" t="s">
        <v>453</v>
      </c>
      <c r="B13" s="724"/>
      <c r="C13" s="724"/>
      <c r="D13" s="724"/>
      <c r="E13" s="724"/>
      <c r="F13" s="724"/>
    </row>
    <row r="14" spans="1:6" ht="15">
      <c r="A14" s="284" t="s">
        <v>376</v>
      </c>
      <c r="B14" s="194" t="s">
        <v>196</v>
      </c>
      <c r="C14" s="261">
        <v>102</v>
      </c>
      <c r="D14" s="260">
        <v>60200000</v>
      </c>
      <c r="E14" s="261">
        <v>369</v>
      </c>
      <c r="F14" s="260">
        <v>280881497</v>
      </c>
    </row>
    <row r="15" spans="1:6" ht="15">
      <c r="A15" s="284" t="s">
        <v>339</v>
      </c>
      <c r="B15" s="194" t="s">
        <v>160</v>
      </c>
      <c r="C15" s="261">
        <v>27</v>
      </c>
      <c r="D15" s="260">
        <v>19260000</v>
      </c>
      <c r="E15" s="261">
        <v>97</v>
      </c>
      <c r="F15" s="260">
        <v>67307000</v>
      </c>
    </row>
    <row r="16" spans="1:6" ht="15">
      <c r="A16" s="284" t="s">
        <v>356</v>
      </c>
      <c r="B16" s="194" t="s">
        <v>176</v>
      </c>
      <c r="C16" s="261">
        <v>19</v>
      </c>
      <c r="D16" s="260">
        <v>10650000</v>
      </c>
      <c r="E16" s="261">
        <v>90</v>
      </c>
      <c r="F16" s="260">
        <v>44115000</v>
      </c>
    </row>
    <row r="17" spans="1:6" ht="15" customHeight="1">
      <c r="A17" s="723" t="s">
        <v>450</v>
      </c>
      <c r="B17" s="723"/>
      <c r="C17" s="261">
        <v>148</v>
      </c>
      <c r="D17" s="260">
        <v>90110000</v>
      </c>
      <c r="E17" s="261">
        <v>556</v>
      </c>
      <c r="F17" s="260">
        <v>392303497</v>
      </c>
    </row>
    <row r="18" spans="1:6" ht="15" customHeight="1">
      <c r="A18" s="724" t="s">
        <v>454</v>
      </c>
      <c r="B18" s="724"/>
      <c r="C18" s="724"/>
      <c r="D18" s="724"/>
      <c r="E18" s="724"/>
      <c r="F18" s="724"/>
    </row>
    <row r="19" spans="1:6" ht="15">
      <c r="A19" s="284" t="s">
        <v>327</v>
      </c>
      <c r="B19" s="194" t="s">
        <v>148</v>
      </c>
      <c r="C19" s="261">
        <v>83</v>
      </c>
      <c r="D19" s="260">
        <v>53070000</v>
      </c>
      <c r="E19" s="261">
        <v>357</v>
      </c>
      <c r="F19" s="260">
        <v>246330000</v>
      </c>
    </row>
    <row r="20" spans="1:6" ht="15">
      <c r="A20" s="284" t="s">
        <v>334</v>
      </c>
      <c r="B20" s="194" t="s">
        <v>155</v>
      </c>
      <c r="C20" s="261">
        <v>37</v>
      </c>
      <c r="D20" s="260">
        <v>10920000</v>
      </c>
      <c r="E20" s="261">
        <v>146</v>
      </c>
      <c r="F20" s="260">
        <v>88305000</v>
      </c>
    </row>
    <row r="21" spans="1:6" ht="15" customHeight="1">
      <c r="A21" s="723" t="s">
        <v>450</v>
      </c>
      <c r="B21" s="723"/>
      <c r="C21" s="261">
        <v>120</v>
      </c>
      <c r="D21" s="260">
        <v>63990000</v>
      </c>
      <c r="E21" s="261">
        <v>503</v>
      </c>
      <c r="F21" s="260">
        <v>334635000</v>
      </c>
    </row>
    <row r="22" spans="1:6" ht="15" customHeight="1">
      <c r="A22" s="723" t="s">
        <v>451</v>
      </c>
      <c r="B22" s="723"/>
      <c r="C22" s="261">
        <v>268</v>
      </c>
      <c r="D22" s="260">
        <v>154100000</v>
      </c>
      <c r="E22" s="260">
        <v>1059</v>
      </c>
      <c r="F22" s="260">
        <v>726938497</v>
      </c>
    </row>
    <row r="23" spans="1:6" ht="15">
      <c r="A23" s="722" t="s">
        <v>455</v>
      </c>
      <c r="B23" s="722"/>
      <c r="C23" s="722"/>
      <c r="D23" s="722"/>
      <c r="E23" s="722"/>
      <c r="F23" s="722"/>
    </row>
    <row r="24" spans="1:6" ht="15" customHeight="1">
      <c r="A24" s="724" t="s">
        <v>456</v>
      </c>
      <c r="B24" s="724"/>
      <c r="C24" s="724"/>
      <c r="D24" s="724"/>
      <c r="E24" s="724"/>
      <c r="F24" s="724"/>
    </row>
    <row r="25" spans="1:6" ht="15">
      <c r="A25" s="284" t="s">
        <v>352</v>
      </c>
      <c r="B25" s="194" t="s">
        <v>172</v>
      </c>
      <c r="C25" s="261">
        <v>658</v>
      </c>
      <c r="D25" s="260">
        <v>354952122</v>
      </c>
      <c r="E25" s="260">
        <v>2616</v>
      </c>
      <c r="F25" s="260">
        <v>1536723220</v>
      </c>
    </row>
    <row r="26" spans="1:6" ht="15" customHeight="1">
      <c r="A26" s="723" t="s">
        <v>450</v>
      </c>
      <c r="B26" s="723"/>
      <c r="C26" s="261">
        <v>658</v>
      </c>
      <c r="D26" s="260">
        <v>354952122</v>
      </c>
      <c r="E26" s="260">
        <v>2616</v>
      </c>
      <c r="F26" s="260">
        <v>1536723220</v>
      </c>
    </row>
    <row r="27" spans="1:6" ht="15" customHeight="1">
      <c r="A27" s="724" t="s">
        <v>457</v>
      </c>
      <c r="B27" s="724"/>
      <c r="C27" s="724"/>
      <c r="D27" s="724"/>
      <c r="E27" s="724"/>
      <c r="F27" s="724"/>
    </row>
    <row r="28" spans="1:6" ht="15">
      <c r="A28" s="284" t="s">
        <v>326</v>
      </c>
      <c r="B28" s="194" t="s">
        <v>147</v>
      </c>
      <c r="C28" s="261">
        <v>94</v>
      </c>
      <c r="D28" s="260">
        <v>60985000</v>
      </c>
      <c r="E28" s="261">
        <v>363</v>
      </c>
      <c r="F28" s="260">
        <v>183000000</v>
      </c>
    </row>
    <row r="29" spans="1:6" ht="15">
      <c r="A29" s="284" t="s">
        <v>337</v>
      </c>
      <c r="B29" s="194" t="s">
        <v>158</v>
      </c>
      <c r="C29" s="261">
        <v>100</v>
      </c>
      <c r="D29" s="260">
        <v>68200000</v>
      </c>
      <c r="E29" s="261">
        <v>379</v>
      </c>
      <c r="F29" s="260">
        <v>207879250</v>
      </c>
    </row>
    <row r="30" spans="1:6" ht="15">
      <c r="A30" s="284" t="s">
        <v>365</v>
      </c>
      <c r="B30" s="194" t="s">
        <v>185</v>
      </c>
      <c r="C30" s="261">
        <v>179</v>
      </c>
      <c r="D30" s="260">
        <v>232945000</v>
      </c>
      <c r="E30" s="261">
        <v>628</v>
      </c>
      <c r="F30" s="260">
        <v>461350420</v>
      </c>
    </row>
    <row r="31" spans="1:6" ht="15" customHeight="1">
      <c r="A31" s="723" t="s">
        <v>450</v>
      </c>
      <c r="B31" s="723"/>
      <c r="C31" s="261">
        <v>373</v>
      </c>
      <c r="D31" s="260">
        <v>362130000</v>
      </c>
      <c r="E31" s="260">
        <v>1370</v>
      </c>
      <c r="F31" s="260">
        <v>852229670</v>
      </c>
    </row>
    <row r="32" spans="1:6" ht="15" customHeight="1">
      <c r="A32" s="724" t="s">
        <v>458</v>
      </c>
      <c r="B32" s="724"/>
      <c r="C32" s="724"/>
      <c r="D32" s="724"/>
      <c r="E32" s="724"/>
      <c r="F32" s="724"/>
    </row>
    <row r="33" spans="1:6" ht="15">
      <c r="A33" s="284" t="s">
        <v>362</v>
      </c>
      <c r="B33" s="194" t="s">
        <v>182</v>
      </c>
      <c r="C33" s="261">
        <v>81</v>
      </c>
      <c r="D33" s="260">
        <v>53370000</v>
      </c>
      <c r="E33" s="261">
        <v>323</v>
      </c>
      <c r="F33" s="260">
        <v>182912500</v>
      </c>
    </row>
    <row r="34" spans="1:6" ht="15">
      <c r="A34" s="284" t="s">
        <v>320</v>
      </c>
      <c r="B34" s="194" t="s">
        <v>141</v>
      </c>
      <c r="C34" s="261">
        <v>42</v>
      </c>
      <c r="D34" s="260">
        <v>37090000</v>
      </c>
      <c r="E34" s="261">
        <v>170</v>
      </c>
      <c r="F34" s="260">
        <v>123580000</v>
      </c>
    </row>
    <row r="35" spans="1:6" ht="15">
      <c r="A35" s="284" t="s">
        <v>360</v>
      </c>
      <c r="B35" s="194" t="s">
        <v>180</v>
      </c>
      <c r="C35" s="261">
        <v>20</v>
      </c>
      <c r="D35" s="260">
        <v>8385000</v>
      </c>
      <c r="E35" s="261">
        <v>81</v>
      </c>
      <c r="F35" s="260">
        <v>76475000</v>
      </c>
    </row>
    <row r="36" spans="1:6" ht="15">
      <c r="A36" s="284" t="s">
        <v>381</v>
      </c>
      <c r="B36" s="194" t="s">
        <v>201</v>
      </c>
      <c r="C36" s="261">
        <v>20</v>
      </c>
      <c r="D36" s="260">
        <v>23770000</v>
      </c>
      <c r="E36" s="261">
        <v>83</v>
      </c>
      <c r="F36" s="260">
        <v>92120000</v>
      </c>
    </row>
    <row r="37" spans="1:6" ht="15" customHeight="1">
      <c r="A37" s="723" t="s">
        <v>450</v>
      </c>
      <c r="B37" s="723"/>
      <c r="C37" s="261">
        <v>163</v>
      </c>
      <c r="D37" s="260">
        <v>122615000</v>
      </c>
      <c r="E37" s="261">
        <v>657</v>
      </c>
      <c r="F37" s="260">
        <v>475087500</v>
      </c>
    </row>
    <row r="38" spans="1:6" ht="15" customHeight="1">
      <c r="A38" s="723" t="s">
        <v>451</v>
      </c>
      <c r="B38" s="723"/>
      <c r="C38" s="260">
        <v>1194</v>
      </c>
      <c r="D38" s="260">
        <v>839697122</v>
      </c>
      <c r="E38" s="260">
        <v>4643</v>
      </c>
      <c r="F38" s="260">
        <v>2864040390</v>
      </c>
    </row>
    <row r="39" spans="1:6" ht="15" customHeight="1">
      <c r="A39" s="722" t="s">
        <v>459</v>
      </c>
      <c r="B39" s="722"/>
      <c r="C39" s="722"/>
      <c r="D39" s="722"/>
      <c r="E39" s="722"/>
      <c r="F39" s="722"/>
    </row>
    <row r="40" spans="1:6" ht="15" customHeight="1">
      <c r="A40" s="724" t="s">
        <v>460</v>
      </c>
      <c r="B40" s="724"/>
      <c r="C40" s="724"/>
      <c r="D40" s="724"/>
      <c r="E40" s="724"/>
      <c r="F40" s="724"/>
    </row>
    <row r="41" spans="1:6" ht="15">
      <c r="A41" s="284" t="s">
        <v>333</v>
      </c>
      <c r="B41" s="194" t="s">
        <v>154</v>
      </c>
      <c r="C41" s="261">
        <v>359</v>
      </c>
      <c r="D41" s="260">
        <v>189152500</v>
      </c>
      <c r="E41" s="260">
        <v>1588</v>
      </c>
      <c r="F41" s="260">
        <v>954893500</v>
      </c>
    </row>
    <row r="42" spans="1:6" ht="15">
      <c r="A42" s="284" t="s">
        <v>343</v>
      </c>
      <c r="B42" s="194" t="s">
        <v>164</v>
      </c>
      <c r="C42" s="261">
        <v>67</v>
      </c>
      <c r="D42" s="260">
        <v>25660000</v>
      </c>
      <c r="E42" s="261">
        <v>236</v>
      </c>
      <c r="F42" s="260">
        <v>90719625</v>
      </c>
    </row>
    <row r="43" spans="1:6" ht="15">
      <c r="A43" s="284" t="s">
        <v>328</v>
      </c>
      <c r="B43" s="194" t="s">
        <v>149</v>
      </c>
      <c r="C43" s="261">
        <v>9</v>
      </c>
      <c r="D43" s="260">
        <v>7260000</v>
      </c>
      <c r="E43" s="261">
        <v>63</v>
      </c>
      <c r="F43" s="260">
        <v>36960050</v>
      </c>
    </row>
    <row r="44" spans="1:6" ht="15" customHeight="1">
      <c r="A44" s="723" t="s">
        <v>450</v>
      </c>
      <c r="B44" s="723"/>
      <c r="C44" s="261">
        <v>435</v>
      </c>
      <c r="D44" s="260">
        <v>222072500</v>
      </c>
      <c r="E44" s="260">
        <v>1887</v>
      </c>
      <c r="F44" s="260">
        <v>1082573175</v>
      </c>
    </row>
    <row r="45" spans="1:6" ht="15" customHeight="1">
      <c r="A45" s="724" t="s">
        <v>461</v>
      </c>
      <c r="B45" s="724"/>
      <c r="C45" s="724"/>
      <c r="D45" s="724"/>
      <c r="E45" s="724"/>
      <c r="F45" s="724"/>
    </row>
    <row r="46" spans="1:6" ht="15">
      <c r="A46" s="284" t="s">
        <v>358</v>
      </c>
      <c r="B46" s="194" t="s">
        <v>178</v>
      </c>
      <c r="C46" s="261">
        <v>259</v>
      </c>
      <c r="D46" s="260">
        <v>194942564</v>
      </c>
      <c r="E46" s="261">
        <v>934</v>
      </c>
      <c r="F46" s="260">
        <v>574444709</v>
      </c>
    </row>
    <row r="47" spans="1:6" ht="15">
      <c r="A47" s="284" t="s">
        <v>371</v>
      </c>
      <c r="B47" s="194" t="s">
        <v>191</v>
      </c>
      <c r="C47" s="261">
        <v>83</v>
      </c>
      <c r="D47" s="260">
        <v>50560000</v>
      </c>
      <c r="E47" s="261">
        <v>337</v>
      </c>
      <c r="F47" s="260">
        <v>172755000</v>
      </c>
    </row>
    <row r="48" spans="1:6" ht="15">
      <c r="A48" s="284" t="s">
        <v>398</v>
      </c>
      <c r="B48" s="194" t="s">
        <v>218</v>
      </c>
      <c r="C48" s="261">
        <v>31</v>
      </c>
      <c r="D48" s="260">
        <v>20720000</v>
      </c>
      <c r="E48" s="261">
        <v>131</v>
      </c>
      <c r="F48" s="260">
        <v>82952000</v>
      </c>
    </row>
    <row r="49" spans="1:6" ht="15">
      <c r="A49" s="284" t="s">
        <v>331</v>
      </c>
      <c r="B49" s="194" t="s">
        <v>152</v>
      </c>
      <c r="C49" s="261">
        <v>18</v>
      </c>
      <c r="D49" s="260">
        <v>4625000</v>
      </c>
      <c r="E49" s="261">
        <v>68</v>
      </c>
      <c r="F49" s="260">
        <v>29550000</v>
      </c>
    </row>
    <row r="50" spans="1:6" ht="15">
      <c r="A50" s="284" t="s">
        <v>394</v>
      </c>
      <c r="B50" s="194" t="s">
        <v>214</v>
      </c>
      <c r="C50" s="261">
        <v>51</v>
      </c>
      <c r="D50" s="260">
        <v>22350000</v>
      </c>
      <c r="E50" s="261">
        <v>177</v>
      </c>
      <c r="F50" s="260">
        <v>82865000</v>
      </c>
    </row>
    <row r="51" spans="1:6" ht="15" customHeight="1">
      <c r="A51" s="723" t="s">
        <v>450</v>
      </c>
      <c r="B51" s="723"/>
      <c r="C51" s="261">
        <v>442</v>
      </c>
      <c r="D51" s="260">
        <v>293197564</v>
      </c>
      <c r="E51" s="260">
        <v>1647</v>
      </c>
      <c r="F51" s="260">
        <v>942566709</v>
      </c>
    </row>
    <row r="52" spans="1:6" ht="15" customHeight="1">
      <c r="A52" s="723" t="s">
        <v>451</v>
      </c>
      <c r="B52" s="723"/>
      <c r="C52" s="261">
        <v>877</v>
      </c>
      <c r="D52" s="260">
        <v>515270064</v>
      </c>
      <c r="E52" s="260">
        <v>3534</v>
      </c>
      <c r="F52" s="260">
        <v>2025139884</v>
      </c>
    </row>
    <row r="53" spans="1:6" ht="15" customHeight="1">
      <c r="A53" s="722" t="s">
        <v>462</v>
      </c>
      <c r="B53" s="722"/>
      <c r="C53" s="722"/>
      <c r="D53" s="722"/>
      <c r="E53" s="722"/>
      <c r="F53" s="722"/>
    </row>
    <row r="54" spans="1:6" ht="15" customHeight="1">
      <c r="A54" s="724" t="s">
        <v>463</v>
      </c>
      <c r="B54" s="724"/>
      <c r="C54" s="724"/>
      <c r="D54" s="724"/>
      <c r="E54" s="724"/>
      <c r="F54" s="724"/>
    </row>
    <row r="55" spans="1:6" ht="15">
      <c r="A55" s="284" t="s">
        <v>323</v>
      </c>
      <c r="B55" s="194" t="s">
        <v>144</v>
      </c>
      <c r="C55" s="260">
        <v>1024</v>
      </c>
      <c r="D55" s="260">
        <v>694875344</v>
      </c>
      <c r="E55" s="260">
        <v>4002</v>
      </c>
      <c r="F55" s="260">
        <v>2300931775</v>
      </c>
    </row>
    <row r="56" spans="1:6" ht="15" customHeight="1">
      <c r="A56" s="723" t="s">
        <v>450</v>
      </c>
      <c r="B56" s="723"/>
      <c r="C56" s="260">
        <v>1024</v>
      </c>
      <c r="D56" s="260">
        <v>694875344</v>
      </c>
      <c r="E56" s="260">
        <v>4002</v>
      </c>
      <c r="F56" s="260">
        <v>2300931775</v>
      </c>
    </row>
    <row r="57" spans="1:6" ht="15" customHeight="1">
      <c r="A57" s="724" t="s">
        <v>464</v>
      </c>
      <c r="B57" s="724"/>
      <c r="C57" s="724"/>
      <c r="D57" s="724"/>
      <c r="E57" s="724"/>
      <c r="F57" s="724"/>
    </row>
    <row r="58" spans="1:6" ht="15">
      <c r="A58" s="284" t="s">
        <v>359</v>
      </c>
      <c r="B58" s="194" t="s">
        <v>179</v>
      </c>
      <c r="C58" s="261">
        <v>194</v>
      </c>
      <c r="D58" s="260">
        <v>177257000</v>
      </c>
      <c r="E58" s="261">
        <v>895</v>
      </c>
      <c r="F58" s="260">
        <v>821060625</v>
      </c>
    </row>
    <row r="59" spans="1:6" ht="15">
      <c r="A59" s="284" t="s">
        <v>387</v>
      </c>
      <c r="B59" s="194" t="s">
        <v>207</v>
      </c>
      <c r="C59" s="261">
        <v>10</v>
      </c>
      <c r="D59" s="260">
        <v>16260000</v>
      </c>
      <c r="E59" s="261">
        <v>57</v>
      </c>
      <c r="F59" s="260">
        <v>74185000</v>
      </c>
    </row>
    <row r="60" spans="1:6" ht="15" customHeight="1">
      <c r="A60" s="723" t="s">
        <v>450</v>
      </c>
      <c r="B60" s="723"/>
      <c r="C60" s="261">
        <v>204</v>
      </c>
      <c r="D60" s="260">
        <v>193517000</v>
      </c>
      <c r="E60" s="261">
        <v>952</v>
      </c>
      <c r="F60" s="260">
        <v>895245625</v>
      </c>
    </row>
    <row r="61" spans="1:6" ht="15" customHeight="1">
      <c r="A61" s="723" t="s">
        <v>451</v>
      </c>
      <c r="B61" s="723"/>
      <c r="C61" s="260">
        <v>1228</v>
      </c>
      <c r="D61" s="260">
        <v>888392344</v>
      </c>
      <c r="E61" s="260">
        <v>4954</v>
      </c>
      <c r="F61" s="260">
        <v>3196177400</v>
      </c>
    </row>
    <row r="62" spans="1:6" ht="15" customHeight="1">
      <c r="A62" s="722" t="s">
        <v>465</v>
      </c>
      <c r="B62" s="722"/>
      <c r="C62" s="722"/>
      <c r="D62" s="722"/>
      <c r="E62" s="722"/>
      <c r="F62" s="722"/>
    </row>
    <row r="63" spans="1:6" ht="15" customHeight="1">
      <c r="A63" s="724" t="s">
        <v>466</v>
      </c>
      <c r="B63" s="724"/>
      <c r="C63" s="724"/>
      <c r="D63" s="724"/>
      <c r="E63" s="724"/>
      <c r="F63" s="724"/>
    </row>
    <row r="64" spans="1:6" ht="15">
      <c r="A64" s="284" t="s">
        <v>324</v>
      </c>
      <c r="B64" s="194" t="s">
        <v>145</v>
      </c>
      <c r="C64" s="261">
        <v>596</v>
      </c>
      <c r="D64" s="260">
        <v>331159000</v>
      </c>
      <c r="E64" s="260">
        <v>2142</v>
      </c>
      <c r="F64" s="260">
        <v>1191016263</v>
      </c>
    </row>
    <row r="65" spans="1:6" ht="15">
      <c r="A65" s="284" t="s">
        <v>349</v>
      </c>
      <c r="B65" s="194" t="s">
        <v>170</v>
      </c>
      <c r="C65" s="261">
        <v>31</v>
      </c>
      <c r="D65" s="260">
        <v>7790000</v>
      </c>
      <c r="E65" s="261">
        <v>138</v>
      </c>
      <c r="F65" s="260">
        <v>47710000</v>
      </c>
    </row>
    <row r="66" spans="1:6" ht="15">
      <c r="A66" s="284" t="s">
        <v>332</v>
      </c>
      <c r="B66" s="194" t="s">
        <v>153</v>
      </c>
      <c r="C66" s="261">
        <v>24</v>
      </c>
      <c r="D66" s="260">
        <v>10520000</v>
      </c>
      <c r="E66" s="261">
        <v>74</v>
      </c>
      <c r="F66" s="260">
        <v>35705000</v>
      </c>
    </row>
    <row r="67" spans="1:6" ht="15" customHeight="1">
      <c r="A67" s="723" t="s">
        <v>450</v>
      </c>
      <c r="B67" s="723"/>
      <c r="C67" s="261">
        <v>651</v>
      </c>
      <c r="D67" s="260">
        <v>349469000</v>
      </c>
      <c r="E67" s="260">
        <v>2354</v>
      </c>
      <c r="F67" s="260">
        <v>1274431263</v>
      </c>
    </row>
    <row r="68" spans="1:6" ht="15" customHeight="1">
      <c r="A68" s="724" t="s">
        <v>467</v>
      </c>
      <c r="B68" s="724"/>
      <c r="C68" s="724"/>
      <c r="D68" s="724"/>
      <c r="E68" s="724"/>
      <c r="F68" s="724"/>
    </row>
    <row r="69" spans="1:6" ht="15">
      <c r="A69" s="284" t="s">
        <v>318</v>
      </c>
      <c r="B69" s="194" t="s">
        <v>139</v>
      </c>
      <c r="C69" s="261">
        <v>213</v>
      </c>
      <c r="D69" s="260">
        <v>143550000</v>
      </c>
      <c r="E69" s="261">
        <v>787</v>
      </c>
      <c r="F69" s="260">
        <v>570915976</v>
      </c>
    </row>
    <row r="70" spans="1:6" ht="15">
      <c r="A70" s="284" t="s">
        <v>350</v>
      </c>
      <c r="B70" s="194" t="s">
        <v>280</v>
      </c>
      <c r="C70" s="261">
        <v>242</v>
      </c>
      <c r="D70" s="260">
        <v>301475000</v>
      </c>
      <c r="E70" s="260">
        <v>1014</v>
      </c>
      <c r="F70" s="260">
        <v>996665000</v>
      </c>
    </row>
    <row r="71" spans="1:6" ht="15" customHeight="1">
      <c r="A71" s="723" t="s">
        <v>450</v>
      </c>
      <c r="B71" s="723"/>
      <c r="C71" s="261">
        <v>455</v>
      </c>
      <c r="D71" s="260">
        <v>445025000</v>
      </c>
      <c r="E71" s="260">
        <v>1801</v>
      </c>
      <c r="F71" s="260">
        <v>1567580976</v>
      </c>
    </row>
    <row r="72" spans="1:6" ht="15" customHeight="1">
      <c r="A72" s="724" t="s">
        <v>468</v>
      </c>
      <c r="B72" s="724"/>
      <c r="C72" s="724"/>
      <c r="D72" s="724"/>
      <c r="E72" s="724"/>
      <c r="F72" s="724"/>
    </row>
    <row r="73" spans="1:6" ht="15">
      <c r="A73" s="284" t="s">
        <v>348</v>
      </c>
      <c r="B73" s="194" t="s">
        <v>169</v>
      </c>
      <c r="C73" s="261">
        <v>147</v>
      </c>
      <c r="D73" s="260">
        <v>132240000</v>
      </c>
      <c r="E73" s="261">
        <v>549</v>
      </c>
      <c r="F73" s="260">
        <v>508473000</v>
      </c>
    </row>
    <row r="74" spans="1:6" ht="15">
      <c r="A74" s="284" t="s">
        <v>363</v>
      </c>
      <c r="B74" s="194" t="s">
        <v>445</v>
      </c>
      <c r="C74" s="261">
        <v>49</v>
      </c>
      <c r="D74" s="260">
        <v>83699900</v>
      </c>
      <c r="E74" s="261">
        <v>248</v>
      </c>
      <c r="F74" s="260">
        <v>279623900</v>
      </c>
    </row>
    <row r="75" spans="1:6" ht="15">
      <c r="A75" s="284" t="s">
        <v>397</v>
      </c>
      <c r="B75" s="194" t="s">
        <v>217</v>
      </c>
      <c r="C75" s="261">
        <v>9</v>
      </c>
      <c r="D75" s="260">
        <v>6550000</v>
      </c>
      <c r="E75" s="261">
        <v>71</v>
      </c>
      <c r="F75" s="260">
        <v>74040000</v>
      </c>
    </row>
    <row r="76" spans="1:6" ht="15" customHeight="1">
      <c r="A76" s="723" t="s">
        <v>450</v>
      </c>
      <c r="B76" s="723"/>
      <c r="C76" s="261">
        <v>205</v>
      </c>
      <c r="D76" s="260">
        <v>222489900</v>
      </c>
      <c r="E76" s="261">
        <v>868</v>
      </c>
      <c r="F76" s="260">
        <v>862136900</v>
      </c>
    </row>
    <row r="77" spans="1:6" ht="15" customHeight="1">
      <c r="A77" s="723" t="s">
        <v>451</v>
      </c>
      <c r="B77" s="723"/>
      <c r="C77" s="260">
        <v>1311</v>
      </c>
      <c r="D77" s="260">
        <v>1016983900</v>
      </c>
      <c r="E77" s="260">
        <v>5023</v>
      </c>
      <c r="F77" s="260">
        <v>3704149139</v>
      </c>
    </row>
    <row r="78" spans="1:6" ht="15" customHeight="1">
      <c r="A78" s="722" t="s">
        <v>469</v>
      </c>
      <c r="B78" s="722"/>
      <c r="C78" s="722"/>
      <c r="D78" s="722"/>
      <c r="E78" s="722"/>
      <c r="F78" s="722"/>
    </row>
    <row r="79" spans="1:6" ht="15" customHeight="1">
      <c r="A79" s="724" t="s">
        <v>470</v>
      </c>
      <c r="B79" s="724"/>
      <c r="C79" s="724"/>
      <c r="D79" s="724"/>
      <c r="E79" s="724"/>
      <c r="F79" s="724"/>
    </row>
    <row r="80" spans="1:6" ht="15">
      <c r="A80" s="284" t="s">
        <v>388</v>
      </c>
      <c r="B80" s="194" t="s">
        <v>208</v>
      </c>
      <c r="C80" s="261">
        <v>8</v>
      </c>
      <c r="D80" s="260">
        <v>2640000</v>
      </c>
      <c r="E80" s="261">
        <v>28</v>
      </c>
      <c r="F80" s="260">
        <v>26100000</v>
      </c>
    </row>
    <row r="81" spans="1:6" ht="15">
      <c r="A81" s="284" t="s">
        <v>385</v>
      </c>
      <c r="B81" s="194" t="s">
        <v>205</v>
      </c>
      <c r="C81" s="261">
        <v>21</v>
      </c>
      <c r="D81" s="260">
        <v>23960000</v>
      </c>
      <c r="E81" s="261">
        <v>151</v>
      </c>
      <c r="F81" s="260">
        <v>226890000</v>
      </c>
    </row>
    <row r="82" spans="1:6" ht="15">
      <c r="A82" s="284" t="s">
        <v>368</v>
      </c>
      <c r="B82" s="194" t="s">
        <v>188</v>
      </c>
      <c r="C82" s="261">
        <v>15</v>
      </c>
      <c r="D82" s="260">
        <v>29650000</v>
      </c>
      <c r="E82" s="261">
        <v>66</v>
      </c>
      <c r="F82" s="260">
        <v>92635000</v>
      </c>
    </row>
    <row r="83" spans="1:6" ht="15">
      <c r="A83" s="284" t="s">
        <v>367</v>
      </c>
      <c r="B83" s="194" t="s">
        <v>187</v>
      </c>
      <c r="C83" s="261">
        <v>24</v>
      </c>
      <c r="D83" s="260">
        <v>55350000</v>
      </c>
      <c r="E83" s="261">
        <v>134</v>
      </c>
      <c r="F83" s="260">
        <v>128597000</v>
      </c>
    </row>
    <row r="84" spans="1:6" ht="15">
      <c r="A84" s="284" t="s">
        <v>357</v>
      </c>
      <c r="B84" s="194" t="s">
        <v>177</v>
      </c>
      <c r="C84" s="261">
        <v>7</v>
      </c>
      <c r="D84" s="260">
        <v>12900000</v>
      </c>
      <c r="E84" s="261">
        <v>30</v>
      </c>
      <c r="F84" s="260">
        <v>37875000</v>
      </c>
    </row>
    <row r="85" spans="1:6" ht="15" customHeight="1">
      <c r="A85" s="723" t="s">
        <v>450</v>
      </c>
      <c r="B85" s="723"/>
      <c r="C85" s="261">
        <v>75</v>
      </c>
      <c r="D85" s="260">
        <v>124500000</v>
      </c>
      <c r="E85" s="261">
        <v>409</v>
      </c>
      <c r="F85" s="260">
        <v>512097000</v>
      </c>
    </row>
    <row r="86" spans="1:6" ht="15" customHeight="1">
      <c r="A86" s="724" t="s">
        <v>471</v>
      </c>
      <c r="B86" s="724"/>
      <c r="C86" s="724"/>
      <c r="D86" s="724"/>
      <c r="E86" s="724"/>
      <c r="F86" s="724"/>
    </row>
    <row r="87" spans="1:6" ht="15">
      <c r="A87" s="284" t="s">
        <v>355</v>
      </c>
      <c r="B87" s="194" t="s">
        <v>175</v>
      </c>
      <c r="C87" s="261">
        <v>123</v>
      </c>
      <c r="D87" s="260">
        <v>109005900</v>
      </c>
      <c r="E87" s="261">
        <v>581</v>
      </c>
      <c r="F87" s="260">
        <v>364435900</v>
      </c>
    </row>
    <row r="88" spans="1:6" ht="15">
      <c r="A88" s="284" t="s">
        <v>375</v>
      </c>
      <c r="B88" s="194" t="s">
        <v>195</v>
      </c>
      <c r="C88" s="261">
        <v>30</v>
      </c>
      <c r="D88" s="260">
        <v>18780000</v>
      </c>
      <c r="E88" s="261">
        <v>141</v>
      </c>
      <c r="F88" s="260">
        <v>90915000</v>
      </c>
    </row>
    <row r="89" spans="1:6" ht="15">
      <c r="A89" s="284" t="s">
        <v>383</v>
      </c>
      <c r="B89" s="194" t="s">
        <v>203</v>
      </c>
      <c r="C89" s="261">
        <v>10</v>
      </c>
      <c r="D89" s="260">
        <v>20650000</v>
      </c>
      <c r="E89" s="261">
        <v>70</v>
      </c>
      <c r="F89" s="260">
        <v>106980000</v>
      </c>
    </row>
    <row r="90" spans="1:6" ht="15" customHeight="1">
      <c r="A90" s="723" t="s">
        <v>450</v>
      </c>
      <c r="B90" s="723"/>
      <c r="C90" s="261">
        <v>163</v>
      </c>
      <c r="D90" s="260">
        <v>148435900</v>
      </c>
      <c r="E90" s="261">
        <v>792</v>
      </c>
      <c r="F90" s="260">
        <v>562330900</v>
      </c>
    </row>
    <row r="91" spans="1:6" ht="15" customHeight="1">
      <c r="A91" s="723" t="s">
        <v>451</v>
      </c>
      <c r="B91" s="723"/>
      <c r="C91" s="261">
        <v>238</v>
      </c>
      <c r="D91" s="260">
        <v>272935900</v>
      </c>
      <c r="E91" s="260">
        <v>1201</v>
      </c>
      <c r="F91" s="260">
        <v>1074427900</v>
      </c>
    </row>
    <row r="92" spans="1:6" ht="15" customHeight="1">
      <c r="A92" s="722" t="s">
        <v>472</v>
      </c>
      <c r="B92" s="722"/>
      <c r="C92" s="722"/>
      <c r="D92" s="722"/>
      <c r="E92" s="722"/>
      <c r="F92" s="722"/>
    </row>
    <row r="93" spans="1:6" ht="15" customHeight="1">
      <c r="A93" s="724" t="s">
        <v>473</v>
      </c>
      <c r="B93" s="724"/>
      <c r="C93" s="724"/>
      <c r="D93" s="724"/>
      <c r="E93" s="724"/>
      <c r="F93" s="724"/>
    </row>
    <row r="94" spans="1:6" ht="15">
      <c r="A94" s="284" t="s">
        <v>384</v>
      </c>
      <c r="B94" s="194" t="s">
        <v>204</v>
      </c>
      <c r="C94" s="261">
        <v>25</v>
      </c>
      <c r="D94" s="260">
        <v>11555000</v>
      </c>
      <c r="E94" s="261">
        <v>70</v>
      </c>
      <c r="F94" s="260">
        <v>29160000</v>
      </c>
    </row>
    <row r="95" spans="1:6" ht="15">
      <c r="A95" s="284" t="s">
        <v>395</v>
      </c>
      <c r="B95" s="194" t="s">
        <v>215</v>
      </c>
      <c r="C95" s="261">
        <v>15</v>
      </c>
      <c r="D95" s="260">
        <v>23105000</v>
      </c>
      <c r="E95" s="261">
        <v>38</v>
      </c>
      <c r="F95" s="260">
        <v>33465000</v>
      </c>
    </row>
    <row r="96" spans="1:6" ht="15">
      <c r="A96" s="284" t="s">
        <v>391</v>
      </c>
      <c r="B96" s="194" t="s">
        <v>211</v>
      </c>
      <c r="C96" s="261">
        <v>5</v>
      </c>
      <c r="D96" s="260">
        <v>6150000</v>
      </c>
      <c r="E96" s="261">
        <v>14</v>
      </c>
      <c r="F96" s="260">
        <v>8950000</v>
      </c>
    </row>
    <row r="97" spans="1:6" ht="15" customHeight="1">
      <c r="A97" s="723" t="s">
        <v>450</v>
      </c>
      <c r="B97" s="723"/>
      <c r="C97" s="261">
        <v>45</v>
      </c>
      <c r="D97" s="260">
        <v>40810000</v>
      </c>
      <c r="E97" s="261">
        <v>122</v>
      </c>
      <c r="F97" s="260">
        <v>71575000</v>
      </c>
    </row>
    <row r="98" spans="1:6" ht="15" customHeight="1">
      <c r="A98" s="724" t="s">
        <v>474</v>
      </c>
      <c r="B98" s="724"/>
      <c r="C98" s="724"/>
      <c r="D98" s="724"/>
      <c r="E98" s="724"/>
      <c r="F98" s="724"/>
    </row>
    <row r="99" spans="1:6" ht="15">
      <c r="A99" s="284" t="s">
        <v>354</v>
      </c>
      <c r="B99" s="194" t="s">
        <v>174</v>
      </c>
      <c r="C99" s="261">
        <v>15</v>
      </c>
      <c r="D99" s="260">
        <v>9480000</v>
      </c>
      <c r="E99" s="261">
        <v>61</v>
      </c>
      <c r="F99" s="260">
        <v>51290000</v>
      </c>
    </row>
    <row r="100" spans="1:6" ht="15">
      <c r="A100" s="284" t="s">
        <v>335</v>
      </c>
      <c r="B100" s="194" t="s">
        <v>156</v>
      </c>
      <c r="C100" s="261">
        <v>7</v>
      </c>
      <c r="D100" s="260">
        <v>6200000</v>
      </c>
      <c r="E100" s="261">
        <v>31</v>
      </c>
      <c r="F100" s="260">
        <v>18180000</v>
      </c>
    </row>
    <row r="101" spans="1:6" ht="15">
      <c r="A101" s="284" t="s">
        <v>374</v>
      </c>
      <c r="B101" s="194" t="s">
        <v>194</v>
      </c>
      <c r="C101" s="261">
        <v>9</v>
      </c>
      <c r="D101" s="260">
        <v>11570000</v>
      </c>
      <c r="E101" s="261">
        <v>27</v>
      </c>
      <c r="F101" s="260">
        <v>31200000</v>
      </c>
    </row>
    <row r="102" spans="1:6" ht="15" customHeight="1">
      <c r="A102" s="723" t="s">
        <v>450</v>
      </c>
      <c r="B102" s="723"/>
      <c r="C102" s="261">
        <v>31</v>
      </c>
      <c r="D102" s="260">
        <v>27250000</v>
      </c>
      <c r="E102" s="261">
        <v>119</v>
      </c>
      <c r="F102" s="260">
        <v>100670000</v>
      </c>
    </row>
    <row r="103" spans="1:6" ht="15" customHeight="1">
      <c r="A103" s="724" t="s">
        <v>475</v>
      </c>
      <c r="B103" s="724"/>
      <c r="C103" s="724"/>
      <c r="D103" s="724"/>
      <c r="E103" s="724"/>
      <c r="F103" s="724"/>
    </row>
    <row r="104" spans="1:6" ht="15">
      <c r="A104" s="284" t="s">
        <v>372</v>
      </c>
      <c r="B104" s="194" t="s">
        <v>192</v>
      </c>
      <c r="C104" s="261">
        <v>79</v>
      </c>
      <c r="D104" s="260">
        <v>58230000</v>
      </c>
      <c r="E104" s="261">
        <v>326</v>
      </c>
      <c r="F104" s="260">
        <v>173085500</v>
      </c>
    </row>
    <row r="105" spans="1:6" ht="15">
      <c r="A105" s="284" t="s">
        <v>377</v>
      </c>
      <c r="B105" s="194" t="s">
        <v>197</v>
      </c>
      <c r="C105" s="261">
        <v>16</v>
      </c>
      <c r="D105" s="260">
        <v>11790000</v>
      </c>
      <c r="E105" s="261">
        <v>78</v>
      </c>
      <c r="F105" s="260">
        <v>55415000</v>
      </c>
    </row>
    <row r="106" spans="1:6" ht="15">
      <c r="A106" s="284" t="s">
        <v>336</v>
      </c>
      <c r="B106" s="194" t="s">
        <v>157</v>
      </c>
      <c r="C106" s="261">
        <v>26</v>
      </c>
      <c r="D106" s="260">
        <v>26210000</v>
      </c>
      <c r="E106" s="261">
        <v>112</v>
      </c>
      <c r="F106" s="260">
        <v>106085000</v>
      </c>
    </row>
    <row r="107" spans="1:6" ht="15">
      <c r="A107" s="284" t="s">
        <v>322</v>
      </c>
      <c r="B107" s="194" t="s">
        <v>143</v>
      </c>
      <c r="C107" s="261">
        <v>19</v>
      </c>
      <c r="D107" s="260">
        <v>11750000</v>
      </c>
      <c r="E107" s="261">
        <v>62</v>
      </c>
      <c r="F107" s="260">
        <v>41885000</v>
      </c>
    </row>
    <row r="108" spans="1:6" ht="15" customHeight="1">
      <c r="A108" s="723" t="s">
        <v>450</v>
      </c>
      <c r="B108" s="723"/>
      <c r="C108" s="261">
        <v>140</v>
      </c>
      <c r="D108" s="260">
        <v>107980000</v>
      </c>
      <c r="E108" s="261">
        <v>578</v>
      </c>
      <c r="F108" s="260">
        <v>376470500</v>
      </c>
    </row>
    <row r="109" spans="1:6" ht="15" customHeight="1">
      <c r="A109" s="723" t="s">
        <v>451</v>
      </c>
      <c r="B109" s="723"/>
      <c r="C109" s="261">
        <v>216</v>
      </c>
      <c r="D109" s="260">
        <v>176040000</v>
      </c>
      <c r="E109" s="261">
        <v>819</v>
      </c>
      <c r="F109" s="260">
        <v>548715500</v>
      </c>
    </row>
    <row r="110" spans="1:6" ht="15" customHeight="1">
      <c r="A110" s="722" t="s">
        <v>476</v>
      </c>
      <c r="B110" s="722"/>
      <c r="C110" s="722"/>
      <c r="D110" s="722"/>
      <c r="E110" s="722"/>
      <c r="F110" s="722"/>
    </row>
    <row r="111" spans="1:6" ht="15" customHeight="1">
      <c r="A111" s="724" t="s">
        <v>477</v>
      </c>
      <c r="B111" s="724"/>
      <c r="C111" s="724"/>
      <c r="D111" s="724"/>
      <c r="E111" s="724"/>
      <c r="F111" s="724"/>
    </row>
    <row r="112" spans="1:6" ht="15">
      <c r="A112" s="284" t="s">
        <v>378</v>
      </c>
      <c r="B112" s="194" t="s">
        <v>198</v>
      </c>
      <c r="C112" s="261">
        <v>56</v>
      </c>
      <c r="D112" s="260">
        <v>35205000</v>
      </c>
      <c r="E112" s="261">
        <v>217</v>
      </c>
      <c r="F112" s="260">
        <v>121906000</v>
      </c>
    </row>
    <row r="113" spans="1:6" ht="15">
      <c r="A113" s="284" t="s">
        <v>369</v>
      </c>
      <c r="B113" s="194" t="s">
        <v>189</v>
      </c>
      <c r="C113" s="261">
        <v>23</v>
      </c>
      <c r="D113" s="260">
        <v>22710000</v>
      </c>
      <c r="E113" s="261">
        <v>100</v>
      </c>
      <c r="F113" s="260">
        <v>73252400</v>
      </c>
    </row>
    <row r="114" spans="1:6" ht="15">
      <c r="A114" s="284" t="s">
        <v>345</v>
      </c>
      <c r="B114" s="194" t="s">
        <v>166</v>
      </c>
      <c r="C114" s="261">
        <v>7</v>
      </c>
      <c r="D114" s="260">
        <v>12100000</v>
      </c>
      <c r="E114" s="261">
        <v>50</v>
      </c>
      <c r="F114" s="260">
        <v>42980000</v>
      </c>
    </row>
    <row r="115" spans="1:6" ht="15">
      <c r="A115" s="284" t="s">
        <v>370</v>
      </c>
      <c r="B115" s="194" t="s">
        <v>190</v>
      </c>
      <c r="C115" s="261">
        <v>10</v>
      </c>
      <c r="D115" s="260">
        <v>5700000</v>
      </c>
      <c r="E115" s="261">
        <v>58</v>
      </c>
      <c r="F115" s="260">
        <v>50135000</v>
      </c>
    </row>
    <row r="116" spans="1:6" ht="15">
      <c r="A116" s="284" t="s">
        <v>325</v>
      </c>
      <c r="B116" s="194" t="s">
        <v>146</v>
      </c>
      <c r="C116" s="261">
        <v>4</v>
      </c>
      <c r="D116" s="260">
        <v>1110000</v>
      </c>
      <c r="E116" s="261">
        <v>29</v>
      </c>
      <c r="F116" s="260">
        <v>11090000</v>
      </c>
    </row>
    <row r="117" spans="1:6" ht="15">
      <c r="A117" s="284" t="s">
        <v>346</v>
      </c>
      <c r="B117" s="194" t="s">
        <v>167</v>
      </c>
      <c r="C117" s="261">
        <v>1</v>
      </c>
      <c r="D117" s="260">
        <v>100000</v>
      </c>
      <c r="E117" s="261">
        <v>7</v>
      </c>
      <c r="F117" s="260">
        <v>2130000</v>
      </c>
    </row>
    <row r="118" spans="1:6" ht="15" customHeight="1">
      <c r="A118" s="723" t="s">
        <v>450</v>
      </c>
      <c r="B118" s="723"/>
      <c r="C118" s="261">
        <v>101</v>
      </c>
      <c r="D118" s="260">
        <v>76925000</v>
      </c>
      <c r="E118" s="261">
        <v>461</v>
      </c>
      <c r="F118" s="260">
        <v>301493400</v>
      </c>
    </row>
    <row r="119" spans="1:6" ht="15" customHeight="1">
      <c r="A119" s="723" t="s">
        <v>451</v>
      </c>
      <c r="B119" s="723"/>
      <c r="C119" s="261">
        <v>101</v>
      </c>
      <c r="D119" s="260">
        <v>76925000</v>
      </c>
      <c r="E119" s="261">
        <v>461</v>
      </c>
      <c r="F119" s="260">
        <v>301493400</v>
      </c>
    </row>
    <row r="120" spans="1:6" ht="15" customHeight="1">
      <c r="A120" s="722" t="s">
        <v>478</v>
      </c>
      <c r="B120" s="722"/>
      <c r="C120" s="722"/>
      <c r="D120" s="722"/>
      <c r="E120" s="722"/>
      <c r="F120" s="722"/>
    </row>
    <row r="121" spans="1:6" ht="15" customHeight="1">
      <c r="A121" s="724" t="s">
        <v>479</v>
      </c>
      <c r="B121" s="724"/>
      <c r="C121" s="724"/>
      <c r="D121" s="724"/>
      <c r="E121" s="724"/>
      <c r="F121" s="724"/>
    </row>
    <row r="122" spans="1:6" ht="15">
      <c r="A122" s="284" t="s">
        <v>342</v>
      </c>
      <c r="B122" s="194" t="s">
        <v>163</v>
      </c>
      <c r="C122" s="261">
        <v>28</v>
      </c>
      <c r="D122" s="260">
        <v>10260000</v>
      </c>
      <c r="E122" s="261">
        <v>129</v>
      </c>
      <c r="F122" s="260">
        <v>70660000</v>
      </c>
    </row>
    <row r="123" spans="1:6" ht="15">
      <c r="A123" s="284" t="s">
        <v>341</v>
      </c>
      <c r="B123" s="194" t="s">
        <v>162</v>
      </c>
      <c r="C123" s="261">
        <v>13</v>
      </c>
      <c r="D123" s="260">
        <v>9750000</v>
      </c>
      <c r="E123" s="261">
        <v>53</v>
      </c>
      <c r="F123" s="260">
        <v>36965000</v>
      </c>
    </row>
    <row r="124" spans="1:6" ht="15">
      <c r="A124" s="284" t="s">
        <v>386</v>
      </c>
      <c r="B124" s="194" t="s">
        <v>206</v>
      </c>
      <c r="C124" s="261">
        <v>0</v>
      </c>
      <c r="D124" s="261">
        <v>0</v>
      </c>
      <c r="E124" s="261">
        <v>4</v>
      </c>
      <c r="F124" s="260">
        <v>1170000</v>
      </c>
    </row>
    <row r="125" spans="1:6" ht="15" customHeight="1">
      <c r="A125" s="723" t="s">
        <v>450</v>
      </c>
      <c r="B125" s="723"/>
      <c r="C125" s="261">
        <v>41</v>
      </c>
      <c r="D125" s="260">
        <v>20010000</v>
      </c>
      <c r="E125" s="261">
        <v>186</v>
      </c>
      <c r="F125" s="260">
        <v>108795000</v>
      </c>
    </row>
    <row r="126" spans="1:6" ht="15" customHeight="1">
      <c r="A126" s="724" t="s">
        <v>480</v>
      </c>
      <c r="B126" s="724"/>
      <c r="C126" s="724"/>
      <c r="D126" s="724"/>
      <c r="E126" s="724"/>
      <c r="F126" s="724"/>
    </row>
    <row r="127" spans="1:6" ht="15">
      <c r="A127" s="284" t="s">
        <v>321</v>
      </c>
      <c r="B127" s="194" t="s">
        <v>142</v>
      </c>
      <c r="C127" s="261">
        <v>16</v>
      </c>
      <c r="D127" s="260">
        <v>20340000</v>
      </c>
      <c r="E127" s="261">
        <v>57</v>
      </c>
      <c r="F127" s="260">
        <v>63990000</v>
      </c>
    </row>
    <row r="128" spans="1:6" ht="15">
      <c r="A128" s="284" t="s">
        <v>353</v>
      </c>
      <c r="B128" s="194" t="s">
        <v>173</v>
      </c>
      <c r="C128" s="261">
        <v>6</v>
      </c>
      <c r="D128" s="260">
        <v>3310000</v>
      </c>
      <c r="E128" s="261">
        <v>23</v>
      </c>
      <c r="F128" s="260">
        <v>10160000</v>
      </c>
    </row>
    <row r="129" spans="1:6" ht="15">
      <c r="A129" s="284" t="s">
        <v>393</v>
      </c>
      <c r="B129" s="194" t="s">
        <v>213</v>
      </c>
      <c r="C129" s="261">
        <v>4</v>
      </c>
      <c r="D129" s="260">
        <v>6500000</v>
      </c>
      <c r="E129" s="261">
        <v>33</v>
      </c>
      <c r="F129" s="260">
        <v>49110000</v>
      </c>
    </row>
    <row r="130" spans="1:6" ht="15">
      <c r="A130" s="284" t="s">
        <v>392</v>
      </c>
      <c r="B130" s="194" t="s">
        <v>212</v>
      </c>
      <c r="C130" s="261">
        <v>1</v>
      </c>
      <c r="D130" s="260">
        <v>2000000</v>
      </c>
      <c r="E130" s="261">
        <v>4</v>
      </c>
      <c r="F130" s="260">
        <v>6500000</v>
      </c>
    </row>
    <row r="131" spans="1:6" ht="15" customHeight="1">
      <c r="A131" s="723" t="s">
        <v>450</v>
      </c>
      <c r="B131" s="723"/>
      <c r="C131" s="261">
        <v>27</v>
      </c>
      <c r="D131" s="260">
        <v>32150000</v>
      </c>
      <c r="E131" s="261">
        <v>117</v>
      </c>
      <c r="F131" s="260">
        <v>129760000</v>
      </c>
    </row>
    <row r="132" spans="1:6" ht="15" customHeight="1">
      <c r="A132" s="723" t="s">
        <v>451</v>
      </c>
      <c r="B132" s="723"/>
      <c r="C132" s="261">
        <v>68</v>
      </c>
      <c r="D132" s="260">
        <v>52160000</v>
      </c>
      <c r="E132" s="261">
        <v>303</v>
      </c>
      <c r="F132" s="260">
        <v>238555000</v>
      </c>
    </row>
    <row r="133" spans="1:6" ht="15" customHeight="1">
      <c r="A133" s="722" t="s">
        <v>481</v>
      </c>
      <c r="B133" s="722"/>
      <c r="C133" s="722"/>
      <c r="D133" s="722"/>
      <c r="E133" s="722"/>
      <c r="F133" s="722"/>
    </row>
    <row r="134" spans="1:6" ht="15" customHeight="1">
      <c r="A134" s="724" t="s">
        <v>482</v>
      </c>
      <c r="B134" s="724"/>
      <c r="C134" s="724"/>
      <c r="D134" s="724"/>
      <c r="E134" s="724"/>
      <c r="F134" s="724"/>
    </row>
    <row r="135" spans="1:6" ht="15">
      <c r="A135" s="284" t="s">
        <v>361</v>
      </c>
      <c r="B135" s="194" t="s">
        <v>181</v>
      </c>
      <c r="C135" s="261">
        <v>46</v>
      </c>
      <c r="D135" s="260">
        <v>43010000</v>
      </c>
      <c r="E135" s="261">
        <v>179</v>
      </c>
      <c r="F135" s="260">
        <v>133680000</v>
      </c>
    </row>
    <row r="136" spans="1:6" ht="15">
      <c r="A136" s="284" t="s">
        <v>340</v>
      </c>
      <c r="B136" s="194" t="s">
        <v>161</v>
      </c>
      <c r="C136" s="261">
        <v>24</v>
      </c>
      <c r="D136" s="260">
        <v>23790000</v>
      </c>
      <c r="E136" s="261">
        <v>125</v>
      </c>
      <c r="F136" s="260">
        <v>110025000</v>
      </c>
    </row>
    <row r="137" spans="1:6" ht="15">
      <c r="A137" s="284" t="s">
        <v>329</v>
      </c>
      <c r="B137" s="194" t="s">
        <v>150</v>
      </c>
      <c r="C137" s="261">
        <v>5</v>
      </c>
      <c r="D137" s="260">
        <v>1450000</v>
      </c>
      <c r="E137" s="261">
        <v>30</v>
      </c>
      <c r="F137" s="260">
        <v>11750000</v>
      </c>
    </row>
    <row r="138" spans="1:6" ht="15">
      <c r="A138" s="284" t="s">
        <v>379</v>
      </c>
      <c r="B138" s="194" t="s">
        <v>199</v>
      </c>
      <c r="C138" s="261">
        <v>4</v>
      </c>
      <c r="D138" s="260">
        <v>3600000</v>
      </c>
      <c r="E138" s="261">
        <v>13</v>
      </c>
      <c r="F138" s="260">
        <v>8300000</v>
      </c>
    </row>
    <row r="139" spans="1:6" ht="15" customHeight="1">
      <c r="A139" s="723" t="s">
        <v>450</v>
      </c>
      <c r="B139" s="723"/>
      <c r="C139" s="261">
        <v>79</v>
      </c>
      <c r="D139" s="260">
        <v>71850000</v>
      </c>
      <c r="E139" s="261">
        <v>347</v>
      </c>
      <c r="F139" s="260">
        <v>263755000</v>
      </c>
    </row>
    <row r="140" spans="1:6" ht="15" customHeight="1">
      <c r="A140" s="724" t="s">
        <v>483</v>
      </c>
      <c r="B140" s="724"/>
      <c r="C140" s="724"/>
      <c r="D140" s="724"/>
      <c r="E140" s="724"/>
      <c r="F140" s="724"/>
    </row>
    <row r="141" spans="1:6" ht="15">
      <c r="A141" s="284" t="s">
        <v>382</v>
      </c>
      <c r="B141" s="194" t="s">
        <v>202</v>
      </c>
      <c r="C141" s="261">
        <v>45</v>
      </c>
      <c r="D141" s="260">
        <v>48940000</v>
      </c>
      <c r="E141" s="261">
        <v>212</v>
      </c>
      <c r="F141" s="260">
        <v>209001000</v>
      </c>
    </row>
    <row r="142" spans="1:6" ht="15">
      <c r="A142" s="284" t="s">
        <v>366</v>
      </c>
      <c r="B142" s="194" t="s">
        <v>186</v>
      </c>
      <c r="C142" s="261">
        <v>14</v>
      </c>
      <c r="D142" s="260">
        <v>29550000</v>
      </c>
      <c r="E142" s="261">
        <v>35</v>
      </c>
      <c r="F142" s="260">
        <v>64750000</v>
      </c>
    </row>
    <row r="143" spans="1:6" ht="15">
      <c r="A143" s="284" t="s">
        <v>330</v>
      </c>
      <c r="B143" s="194" t="s">
        <v>151</v>
      </c>
      <c r="C143" s="261">
        <v>9</v>
      </c>
      <c r="D143" s="260">
        <v>7050000</v>
      </c>
      <c r="E143" s="261">
        <v>46</v>
      </c>
      <c r="F143" s="260">
        <v>38550000</v>
      </c>
    </row>
    <row r="144" spans="1:6" ht="15">
      <c r="A144" s="284" t="s">
        <v>347</v>
      </c>
      <c r="B144" s="194" t="s">
        <v>168</v>
      </c>
      <c r="C144" s="261">
        <v>7</v>
      </c>
      <c r="D144" s="260">
        <v>3100000</v>
      </c>
      <c r="E144" s="261">
        <v>28</v>
      </c>
      <c r="F144" s="260">
        <v>14800000</v>
      </c>
    </row>
    <row r="145" spans="1:6" ht="15" customHeight="1">
      <c r="A145" s="723" t="s">
        <v>450</v>
      </c>
      <c r="B145" s="723"/>
      <c r="C145" s="261">
        <v>75</v>
      </c>
      <c r="D145" s="260">
        <v>88640000</v>
      </c>
      <c r="E145" s="261">
        <v>321</v>
      </c>
      <c r="F145" s="260">
        <v>327101000</v>
      </c>
    </row>
    <row r="146" spans="1:6" ht="15" customHeight="1">
      <c r="A146" s="723" t="s">
        <v>451</v>
      </c>
      <c r="B146" s="723"/>
      <c r="C146" s="261">
        <v>154</v>
      </c>
      <c r="D146" s="260">
        <v>160490000</v>
      </c>
      <c r="E146" s="261">
        <v>668</v>
      </c>
      <c r="F146" s="260">
        <v>590856000</v>
      </c>
    </row>
    <row r="147" spans="1:6" ht="15" customHeight="1">
      <c r="A147" s="722" t="s">
        <v>484</v>
      </c>
      <c r="B147" s="722"/>
      <c r="C147" s="722"/>
      <c r="D147" s="722"/>
      <c r="E147" s="722"/>
      <c r="F147" s="722"/>
    </row>
    <row r="148" spans="1:6" ht="15" customHeight="1">
      <c r="A148" s="724" t="s">
        <v>485</v>
      </c>
      <c r="B148" s="724"/>
      <c r="C148" s="724"/>
      <c r="D148" s="724"/>
      <c r="E148" s="724"/>
      <c r="F148" s="724"/>
    </row>
    <row r="149" spans="1:6" ht="15">
      <c r="A149" s="284" t="s">
        <v>344</v>
      </c>
      <c r="B149" s="194" t="s">
        <v>165</v>
      </c>
      <c r="C149" s="261">
        <v>246</v>
      </c>
      <c r="D149" s="260">
        <v>256070000</v>
      </c>
      <c r="E149" s="260">
        <v>1051</v>
      </c>
      <c r="F149" s="260">
        <v>1126495000</v>
      </c>
    </row>
    <row r="150" spans="1:6" ht="15">
      <c r="A150" s="284" t="s">
        <v>319</v>
      </c>
      <c r="B150" s="194" t="s">
        <v>140</v>
      </c>
      <c r="C150" s="261">
        <v>26</v>
      </c>
      <c r="D150" s="260">
        <v>31060000</v>
      </c>
      <c r="E150" s="261">
        <v>93</v>
      </c>
      <c r="F150" s="260">
        <v>150650500</v>
      </c>
    </row>
    <row r="151" spans="1:6" ht="15">
      <c r="A151" s="284" t="s">
        <v>396</v>
      </c>
      <c r="B151" s="194" t="s">
        <v>216</v>
      </c>
      <c r="C151" s="261">
        <v>10</v>
      </c>
      <c r="D151" s="260">
        <v>11200000</v>
      </c>
      <c r="E151" s="261">
        <v>42</v>
      </c>
      <c r="F151" s="260">
        <v>29700000</v>
      </c>
    </row>
    <row r="152" spans="1:6" ht="15" customHeight="1">
      <c r="A152" s="723" t="s">
        <v>450</v>
      </c>
      <c r="B152" s="723"/>
      <c r="C152" s="261">
        <v>282</v>
      </c>
      <c r="D152" s="260">
        <v>298330000</v>
      </c>
      <c r="E152" s="260">
        <v>1186</v>
      </c>
      <c r="F152" s="260">
        <v>1306845500</v>
      </c>
    </row>
    <row r="153" spans="1:6" ht="15" customHeight="1">
      <c r="A153" s="724" t="s">
        <v>486</v>
      </c>
      <c r="B153" s="724"/>
      <c r="C153" s="724"/>
      <c r="D153" s="724"/>
      <c r="E153" s="724"/>
      <c r="F153" s="724"/>
    </row>
    <row r="154" spans="1:6" ht="15">
      <c r="A154" s="284" t="s">
        <v>380</v>
      </c>
      <c r="B154" s="194" t="s">
        <v>444</v>
      </c>
      <c r="C154" s="261">
        <v>110</v>
      </c>
      <c r="D154" s="260">
        <v>109450000</v>
      </c>
      <c r="E154" s="261">
        <v>563</v>
      </c>
      <c r="F154" s="260">
        <v>607770000</v>
      </c>
    </row>
    <row r="155" spans="1:6" ht="15">
      <c r="A155" s="284" t="s">
        <v>338</v>
      </c>
      <c r="B155" s="194" t="s">
        <v>159</v>
      </c>
      <c r="C155" s="261">
        <v>117</v>
      </c>
      <c r="D155" s="260">
        <v>148070000</v>
      </c>
      <c r="E155" s="261">
        <v>464</v>
      </c>
      <c r="F155" s="260">
        <v>566410000</v>
      </c>
    </row>
    <row r="156" spans="1:6" ht="15" customHeight="1">
      <c r="A156" s="723" t="s">
        <v>450</v>
      </c>
      <c r="B156" s="723"/>
      <c r="C156" s="261">
        <v>227</v>
      </c>
      <c r="D156" s="260">
        <v>257520000</v>
      </c>
      <c r="E156" s="260">
        <v>1027</v>
      </c>
      <c r="F156" s="260">
        <v>1174180000</v>
      </c>
    </row>
    <row r="157" spans="1:6" ht="15" customHeight="1">
      <c r="A157" s="724" t="s">
        <v>487</v>
      </c>
      <c r="B157" s="724"/>
      <c r="C157" s="724"/>
      <c r="D157" s="724"/>
      <c r="E157" s="724"/>
      <c r="F157" s="724"/>
    </row>
    <row r="158" spans="1:6" ht="15">
      <c r="A158" s="284" t="s">
        <v>364</v>
      </c>
      <c r="B158" s="194" t="s">
        <v>184</v>
      </c>
      <c r="C158" s="261">
        <v>64</v>
      </c>
      <c r="D158" s="260">
        <v>130000000</v>
      </c>
      <c r="E158" s="261">
        <v>270</v>
      </c>
      <c r="F158" s="260">
        <v>498960000</v>
      </c>
    </row>
    <row r="159" spans="1:6" ht="15">
      <c r="A159" s="284" t="s">
        <v>389</v>
      </c>
      <c r="B159" s="194" t="s">
        <v>209</v>
      </c>
      <c r="C159" s="261">
        <v>43</v>
      </c>
      <c r="D159" s="260">
        <v>67500000</v>
      </c>
      <c r="E159" s="261">
        <v>158</v>
      </c>
      <c r="F159" s="260">
        <v>211400000</v>
      </c>
    </row>
    <row r="160" spans="1:6" ht="15">
      <c r="A160" s="284" t="s">
        <v>390</v>
      </c>
      <c r="B160" s="194" t="s">
        <v>210</v>
      </c>
      <c r="C160" s="261">
        <v>25</v>
      </c>
      <c r="D160" s="260">
        <v>34100000</v>
      </c>
      <c r="E160" s="261">
        <v>121</v>
      </c>
      <c r="F160" s="260">
        <v>210850000</v>
      </c>
    </row>
    <row r="161" spans="1:6" ht="15">
      <c r="A161" s="284" t="s">
        <v>373</v>
      </c>
      <c r="B161" s="194" t="s">
        <v>193</v>
      </c>
      <c r="C161" s="261">
        <v>7</v>
      </c>
      <c r="D161" s="260">
        <v>6000000</v>
      </c>
      <c r="E161" s="261">
        <v>38</v>
      </c>
      <c r="F161" s="260">
        <v>49810000</v>
      </c>
    </row>
    <row r="162" spans="1:6" ht="15" customHeight="1">
      <c r="A162" s="723" t="s">
        <v>450</v>
      </c>
      <c r="B162" s="723"/>
      <c r="C162" s="261">
        <v>139</v>
      </c>
      <c r="D162" s="260">
        <v>237600000</v>
      </c>
      <c r="E162" s="261">
        <v>587</v>
      </c>
      <c r="F162" s="260">
        <v>971020000</v>
      </c>
    </row>
    <row r="163" spans="1:6" ht="15" customHeight="1">
      <c r="A163" s="723" t="s">
        <v>451</v>
      </c>
      <c r="B163" s="723"/>
      <c r="C163" s="261">
        <v>648</v>
      </c>
      <c r="D163" s="260">
        <v>793450000</v>
      </c>
      <c r="E163" s="260">
        <v>2800</v>
      </c>
      <c r="F163" s="260">
        <v>3452045500</v>
      </c>
    </row>
    <row r="164" spans="1:6" ht="15" customHeight="1">
      <c r="A164" s="725" t="s">
        <v>488</v>
      </c>
      <c r="B164" s="725"/>
      <c r="C164" s="423">
        <v>10751</v>
      </c>
      <c r="D164" s="423">
        <v>7753877179</v>
      </c>
      <c r="E164" s="423">
        <v>43187</v>
      </c>
      <c r="F164" s="423">
        <v>29400359113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402" customWidth="1"/>
    <col min="19" max="16384" width="9.140625" style="470" customWidth="1"/>
  </cols>
  <sheetData>
    <row r="1" spans="1:2" ht="18.75" thickBot="1">
      <c r="A1" s="281" t="s">
        <v>785</v>
      </c>
      <c r="B1" s="277"/>
    </row>
    <row r="3" spans="1:2" ht="15.75">
      <c r="A3" s="239" t="s">
        <v>505</v>
      </c>
      <c r="B3" s="358"/>
    </row>
    <row r="4" ht="15" customHeight="1"/>
    <row r="5" spans="1:18" ht="15" customHeight="1">
      <c r="A5" s="735" t="s">
        <v>317</v>
      </c>
      <c r="B5" s="735" t="s">
        <v>427</v>
      </c>
      <c r="C5" s="732" t="s">
        <v>808</v>
      </c>
      <c r="D5" s="732"/>
      <c r="E5" s="732"/>
      <c r="F5" s="732"/>
      <c r="G5" s="732"/>
      <c r="H5" s="732"/>
      <c r="I5" s="732"/>
      <c r="J5" s="732"/>
      <c r="K5" s="732" t="s">
        <v>809</v>
      </c>
      <c r="L5" s="732"/>
      <c r="M5" s="732"/>
      <c r="N5" s="732"/>
      <c r="O5" s="732"/>
      <c r="P5" s="732"/>
      <c r="Q5" s="732"/>
      <c r="R5" s="732"/>
    </row>
    <row r="6" spans="1:18" ht="15" customHeight="1">
      <c r="A6" s="735"/>
      <c r="B6" s="735"/>
      <c r="C6" s="727" t="s">
        <v>223</v>
      </c>
      <c r="D6" s="727"/>
      <c r="E6" s="727"/>
      <c r="F6" s="727" t="s">
        <v>426</v>
      </c>
      <c r="G6" s="727"/>
      <c r="H6" s="727" t="s">
        <v>447</v>
      </c>
      <c r="I6" s="727"/>
      <c r="J6" s="727"/>
      <c r="K6" s="727" t="s">
        <v>223</v>
      </c>
      <c r="L6" s="727"/>
      <c r="M6" s="727"/>
      <c r="N6" s="727" t="s">
        <v>426</v>
      </c>
      <c r="O6" s="727"/>
      <c r="P6" s="727" t="s">
        <v>447</v>
      </c>
      <c r="Q6" s="727"/>
      <c r="R6" s="727"/>
    </row>
    <row r="7" spans="1:18" ht="15">
      <c r="A7" s="735"/>
      <c r="B7" s="735"/>
      <c r="C7" s="487" t="s">
        <v>439</v>
      </c>
      <c r="D7" s="487" t="s">
        <v>441</v>
      </c>
      <c r="E7" s="487" t="s">
        <v>442</v>
      </c>
      <c r="F7" s="487" t="s">
        <v>439</v>
      </c>
      <c r="G7" s="487" t="s">
        <v>441</v>
      </c>
      <c r="H7" s="487" t="s">
        <v>439</v>
      </c>
      <c r="I7" s="487" t="s">
        <v>441</v>
      </c>
      <c r="J7" s="487" t="s">
        <v>442</v>
      </c>
      <c r="K7" s="487" t="s">
        <v>439</v>
      </c>
      <c r="L7" s="487" t="s">
        <v>441</v>
      </c>
      <c r="M7" s="487" t="s">
        <v>442</v>
      </c>
      <c r="N7" s="487" t="s">
        <v>439</v>
      </c>
      <c r="O7" s="487" t="s">
        <v>441</v>
      </c>
      <c r="P7" s="487" t="s">
        <v>439</v>
      </c>
      <c r="Q7" s="487" t="s">
        <v>441</v>
      </c>
      <c r="R7" s="487" t="s">
        <v>442</v>
      </c>
    </row>
    <row r="8" spans="1:18" ht="15" customHeight="1">
      <c r="A8" s="733" t="s">
        <v>448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</row>
    <row r="9" spans="1:18" ht="15" customHeight="1">
      <c r="A9" s="734" t="s">
        <v>449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</row>
    <row r="10" spans="1:18" ht="15">
      <c r="A10" s="484" t="s">
        <v>351</v>
      </c>
      <c r="B10" s="195" t="s">
        <v>171</v>
      </c>
      <c r="C10" s="260">
        <v>4448</v>
      </c>
      <c r="D10" s="260">
        <v>989</v>
      </c>
      <c r="E10" s="260">
        <v>773</v>
      </c>
      <c r="F10" s="260">
        <v>853</v>
      </c>
      <c r="G10" s="260">
        <v>663</v>
      </c>
      <c r="H10" s="260">
        <v>6</v>
      </c>
      <c r="I10" s="260">
        <v>3</v>
      </c>
      <c r="J10" s="260">
        <v>8</v>
      </c>
      <c r="K10" s="260">
        <v>17722</v>
      </c>
      <c r="L10" s="260">
        <v>2517</v>
      </c>
      <c r="M10" s="260">
        <v>3605</v>
      </c>
      <c r="N10" s="260">
        <v>3652</v>
      </c>
      <c r="O10" s="260">
        <v>2962</v>
      </c>
      <c r="P10" s="260">
        <v>22</v>
      </c>
      <c r="Q10" s="260">
        <v>25</v>
      </c>
      <c r="R10" s="260">
        <v>18</v>
      </c>
    </row>
    <row r="11" spans="1:18" ht="15" customHeight="1">
      <c r="A11" s="728" t="s">
        <v>450</v>
      </c>
      <c r="B11" s="728"/>
      <c r="C11" s="260">
        <v>4448</v>
      </c>
      <c r="D11" s="260">
        <v>989</v>
      </c>
      <c r="E11" s="260">
        <v>773</v>
      </c>
      <c r="F11" s="260">
        <v>853</v>
      </c>
      <c r="G11" s="260">
        <v>663</v>
      </c>
      <c r="H11" s="260">
        <v>6</v>
      </c>
      <c r="I11" s="260">
        <v>3</v>
      </c>
      <c r="J11" s="260">
        <v>8</v>
      </c>
      <c r="K11" s="260">
        <v>17722</v>
      </c>
      <c r="L11" s="260">
        <v>2517</v>
      </c>
      <c r="M11" s="260">
        <v>3605</v>
      </c>
      <c r="N11" s="260">
        <v>3652</v>
      </c>
      <c r="O11" s="260">
        <v>2962</v>
      </c>
      <c r="P11" s="260">
        <v>22</v>
      </c>
      <c r="Q11" s="260">
        <v>25</v>
      </c>
      <c r="R11" s="260">
        <v>18</v>
      </c>
    </row>
    <row r="12" spans="1:18" ht="15" customHeight="1">
      <c r="A12" s="728" t="s">
        <v>451</v>
      </c>
      <c r="B12" s="728"/>
      <c r="C12" s="260">
        <v>4448</v>
      </c>
      <c r="D12" s="260">
        <v>989</v>
      </c>
      <c r="E12" s="260">
        <v>773</v>
      </c>
      <c r="F12" s="260">
        <v>853</v>
      </c>
      <c r="G12" s="260">
        <v>663</v>
      </c>
      <c r="H12" s="260">
        <v>6</v>
      </c>
      <c r="I12" s="260">
        <v>3</v>
      </c>
      <c r="J12" s="260">
        <v>8</v>
      </c>
      <c r="K12" s="260">
        <v>17722</v>
      </c>
      <c r="L12" s="260">
        <v>2517</v>
      </c>
      <c r="M12" s="260">
        <v>3605</v>
      </c>
      <c r="N12" s="260">
        <v>3652</v>
      </c>
      <c r="O12" s="260">
        <v>2962</v>
      </c>
      <c r="P12" s="260">
        <v>22</v>
      </c>
      <c r="Q12" s="260">
        <v>25</v>
      </c>
      <c r="R12" s="260">
        <v>18</v>
      </c>
    </row>
    <row r="13" spans="1:18" ht="15" customHeight="1">
      <c r="A13" s="729" t="s">
        <v>452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</row>
    <row r="14" spans="1:18" ht="15" customHeight="1">
      <c r="A14" s="730" t="s">
        <v>453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</row>
    <row r="15" spans="1:18" ht="15">
      <c r="A15" s="484" t="s">
        <v>376</v>
      </c>
      <c r="B15" s="195" t="s">
        <v>196</v>
      </c>
      <c r="C15" s="260">
        <v>102</v>
      </c>
      <c r="D15" s="260">
        <v>11</v>
      </c>
      <c r="E15" s="260">
        <v>7</v>
      </c>
      <c r="F15" s="260">
        <v>22</v>
      </c>
      <c r="G15" s="260">
        <v>29</v>
      </c>
      <c r="H15" s="260"/>
      <c r="I15" s="260"/>
      <c r="J15" s="260">
        <v>1</v>
      </c>
      <c r="K15" s="260">
        <v>369</v>
      </c>
      <c r="L15" s="260">
        <v>37</v>
      </c>
      <c r="M15" s="260">
        <v>58</v>
      </c>
      <c r="N15" s="260">
        <v>152</v>
      </c>
      <c r="O15" s="260">
        <v>207</v>
      </c>
      <c r="P15" s="260"/>
      <c r="Q15" s="260">
        <v>1</v>
      </c>
      <c r="R15" s="260">
        <v>3</v>
      </c>
    </row>
    <row r="16" spans="1:18" ht="15">
      <c r="A16" s="484" t="s">
        <v>339</v>
      </c>
      <c r="B16" s="195" t="s">
        <v>160</v>
      </c>
      <c r="C16" s="260">
        <v>27</v>
      </c>
      <c r="D16" s="260">
        <v>5</v>
      </c>
      <c r="E16" s="260">
        <v>4</v>
      </c>
      <c r="F16" s="260">
        <v>7</v>
      </c>
      <c r="G16" s="260">
        <v>6</v>
      </c>
      <c r="H16" s="260">
        <v>1</v>
      </c>
      <c r="I16" s="260"/>
      <c r="J16" s="260">
        <v>0</v>
      </c>
      <c r="K16" s="260">
        <v>97</v>
      </c>
      <c r="L16" s="260">
        <v>11</v>
      </c>
      <c r="M16" s="260">
        <v>11</v>
      </c>
      <c r="N16" s="260">
        <v>27</v>
      </c>
      <c r="O16" s="260">
        <v>31</v>
      </c>
      <c r="P16" s="260">
        <v>7</v>
      </c>
      <c r="Q16" s="260">
        <v>1</v>
      </c>
      <c r="R16" s="260">
        <v>3</v>
      </c>
    </row>
    <row r="17" spans="1:18" ht="15">
      <c r="A17" s="484" t="s">
        <v>356</v>
      </c>
      <c r="B17" s="195" t="s">
        <v>176</v>
      </c>
      <c r="C17" s="260">
        <v>19</v>
      </c>
      <c r="D17" s="260">
        <v>2</v>
      </c>
      <c r="E17" s="260">
        <v>4</v>
      </c>
      <c r="F17" s="260">
        <v>4</v>
      </c>
      <c r="G17" s="260">
        <v>7</v>
      </c>
      <c r="H17" s="260">
        <v>1</v>
      </c>
      <c r="I17" s="260">
        <v>1</v>
      </c>
      <c r="J17" s="260">
        <v>0</v>
      </c>
      <c r="K17" s="260">
        <v>90</v>
      </c>
      <c r="L17" s="260">
        <v>9</v>
      </c>
      <c r="M17" s="260">
        <v>14</v>
      </c>
      <c r="N17" s="260">
        <v>23</v>
      </c>
      <c r="O17" s="260">
        <v>38</v>
      </c>
      <c r="P17" s="260">
        <v>2</v>
      </c>
      <c r="Q17" s="260">
        <v>2</v>
      </c>
      <c r="R17" s="260">
        <v>1</v>
      </c>
    </row>
    <row r="18" spans="1:18" ht="15" customHeight="1">
      <c r="A18" s="728" t="s">
        <v>450</v>
      </c>
      <c r="B18" s="728"/>
      <c r="C18" s="260">
        <v>148</v>
      </c>
      <c r="D18" s="260">
        <v>18</v>
      </c>
      <c r="E18" s="260">
        <v>15</v>
      </c>
      <c r="F18" s="260">
        <v>33</v>
      </c>
      <c r="G18" s="260">
        <v>42</v>
      </c>
      <c r="H18" s="260">
        <v>2</v>
      </c>
      <c r="I18" s="260">
        <v>1</v>
      </c>
      <c r="J18" s="260">
        <v>1</v>
      </c>
      <c r="K18" s="260">
        <v>556</v>
      </c>
      <c r="L18" s="260">
        <v>57</v>
      </c>
      <c r="M18" s="260">
        <v>83</v>
      </c>
      <c r="N18" s="260">
        <v>202</v>
      </c>
      <c r="O18" s="260">
        <v>276</v>
      </c>
      <c r="P18" s="260">
        <v>9</v>
      </c>
      <c r="Q18" s="260">
        <v>4</v>
      </c>
      <c r="R18" s="260">
        <v>7</v>
      </c>
    </row>
    <row r="19" spans="1:18" ht="15" customHeight="1">
      <c r="A19" s="730" t="s">
        <v>454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</row>
    <row r="20" spans="1:18" ht="15">
      <c r="A20" s="484" t="s">
        <v>327</v>
      </c>
      <c r="B20" s="195" t="s">
        <v>148</v>
      </c>
      <c r="C20" s="260">
        <v>83</v>
      </c>
      <c r="D20" s="260">
        <v>13</v>
      </c>
      <c r="E20" s="260">
        <v>6</v>
      </c>
      <c r="F20" s="260">
        <v>22</v>
      </c>
      <c r="G20" s="260">
        <v>17</v>
      </c>
      <c r="H20" s="260">
        <v>6</v>
      </c>
      <c r="I20" s="260"/>
      <c r="J20" s="260">
        <v>0</v>
      </c>
      <c r="K20" s="260">
        <v>357</v>
      </c>
      <c r="L20" s="260">
        <v>32</v>
      </c>
      <c r="M20" s="260">
        <v>40</v>
      </c>
      <c r="N20" s="260">
        <v>109</v>
      </c>
      <c r="O20" s="260">
        <v>132</v>
      </c>
      <c r="P20" s="260">
        <v>15</v>
      </c>
      <c r="Q20" s="260">
        <v>6</v>
      </c>
      <c r="R20" s="260">
        <v>2</v>
      </c>
    </row>
    <row r="21" spans="1:18" ht="15">
      <c r="A21" s="484" t="s">
        <v>334</v>
      </c>
      <c r="B21" s="195" t="s">
        <v>155</v>
      </c>
      <c r="C21" s="260">
        <v>37</v>
      </c>
      <c r="D21" s="260">
        <v>5</v>
      </c>
      <c r="E21" s="260">
        <v>2</v>
      </c>
      <c r="F21" s="260">
        <v>10</v>
      </c>
      <c r="G21" s="260">
        <v>10</v>
      </c>
      <c r="H21" s="260">
        <v>5</v>
      </c>
      <c r="I21" s="260">
        <v>1</v>
      </c>
      <c r="J21" s="260">
        <v>1</v>
      </c>
      <c r="K21" s="260">
        <v>146</v>
      </c>
      <c r="L21" s="260">
        <v>9</v>
      </c>
      <c r="M21" s="260">
        <v>13</v>
      </c>
      <c r="N21" s="260">
        <v>26</v>
      </c>
      <c r="O21" s="260">
        <v>36</v>
      </c>
      <c r="P21" s="260">
        <v>18</v>
      </c>
      <c r="Q21" s="260">
        <v>4</v>
      </c>
      <c r="R21" s="260">
        <v>5</v>
      </c>
    </row>
    <row r="22" spans="1:18" ht="15" customHeight="1">
      <c r="A22" s="728" t="s">
        <v>450</v>
      </c>
      <c r="B22" s="728"/>
      <c r="C22" s="260">
        <v>120</v>
      </c>
      <c r="D22" s="260">
        <v>18</v>
      </c>
      <c r="E22" s="260">
        <v>8</v>
      </c>
      <c r="F22" s="260">
        <v>32</v>
      </c>
      <c r="G22" s="260">
        <v>27</v>
      </c>
      <c r="H22" s="260">
        <v>11</v>
      </c>
      <c r="I22" s="260">
        <v>1</v>
      </c>
      <c r="J22" s="260">
        <v>1</v>
      </c>
      <c r="K22" s="260">
        <v>503</v>
      </c>
      <c r="L22" s="260">
        <v>41</v>
      </c>
      <c r="M22" s="260">
        <v>53</v>
      </c>
      <c r="N22" s="260">
        <v>135</v>
      </c>
      <c r="O22" s="260">
        <v>168</v>
      </c>
      <c r="P22" s="260">
        <v>33</v>
      </c>
      <c r="Q22" s="260">
        <v>10</v>
      </c>
      <c r="R22" s="260">
        <v>7</v>
      </c>
    </row>
    <row r="23" spans="1:18" ht="15" customHeight="1">
      <c r="A23" s="728" t="s">
        <v>451</v>
      </c>
      <c r="B23" s="728"/>
      <c r="C23" s="260">
        <v>268</v>
      </c>
      <c r="D23" s="260">
        <v>36</v>
      </c>
      <c r="E23" s="260">
        <v>23</v>
      </c>
      <c r="F23" s="260">
        <v>65</v>
      </c>
      <c r="G23" s="260">
        <v>69</v>
      </c>
      <c r="H23" s="260">
        <v>13</v>
      </c>
      <c r="I23" s="260">
        <v>2</v>
      </c>
      <c r="J23" s="260">
        <v>2</v>
      </c>
      <c r="K23" s="260">
        <v>1059</v>
      </c>
      <c r="L23" s="260">
        <v>98</v>
      </c>
      <c r="M23" s="260">
        <v>136</v>
      </c>
      <c r="N23" s="260">
        <v>337</v>
      </c>
      <c r="O23" s="260">
        <v>444</v>
      </c>
      <c r="P23" s="260">
        <v>42</v>
      </c>
      <c r="Q23" s="260">
        <v>14</v>
      </c>
      <c r="R23" s="260">
        <v>14</v>
      </c>
    </row>
    <row r="24" spans="1:18" ht="15">
      <c r="A24" s="729" t="s">
        <v>455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</row>
    <row r="25" spans="1:18" ht="15" customHeight="1">
      <c r="A25" s="730" t="s">
        <v>456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</row>
    <row r="26" spans="1:18" ht="15">
      <c r="A26" s="484" t="s">
        <v>352</v>
      </c>
      <c r="B26" s="195" t="s">
        <v>172</v>
      </c>
      <c r="C26" s="260">
        <v>658</v>
      </c>
      <c r="D26" s="260">
        <v>115</v>
      </c>
      <c r="E26" s="260">
        <v>89</v>
      </c>
      <c r="F26" s="260">
        <v>72</v>
      </c>
      <c r="G26" s="260">
        <v>70</v>
      </c>
      <c r="H26" s="260">
        <v>7</v>
      </c>
      <c r="I26" s="260">
        <v>4</v>
      </c>
      <c r="J26" s="260">
        <v>3</v>
      </c>
      <c r="K26" s="260">
        <v>2616</v>
      </c>
      <c r="L26" s="260">
        <v>314</v>
      </c>
      <c r="M26" s="260">
        <v>422</v>
      </c>
      <c r="N26" s="260">
        <v>377</v>
      </c>
      <c r="O26" s="260">
        <v>435</v>
      </c>
      <c r="P26" s="260">
        <v>24</v>
      </c>
      <c r="Q26" s="260">
        <v>26</v>
      </c>
      <c r="R26" s="260">
        <v>16</v>
      </c>
    </row>
    <row r="27" spans="1:18" ht="15" customHeight="1">
      <c r="A27" s="728" t="s">
        <v>450</v>
      </c>
      <c r="B27" s="728"/>
      <c r="C27" s="260">
        <v>658</v>
      </c>
      <c r="D27" s="260">
        <v>115</v>
      </c>
      <c r="E27" s="260">
        <v>89</v>
      </c>
      <c r="F27" s="260">
        <v>72</v>
      </c>
      <c r="G27" s="260">
        <v>70</v>
      </c>
      <c r="H27" s="260">
        <v>7</v>
      </c>
      <c r="I27" s="260">
        <v>4</v>
      </c>
      <c r="J27" s="260">
        <v>3</v>
      </c>
      <c r="K27" s="260">
        <v>2616</v>
      </c>
      <c r="L27" s="260">
        <v>314</v>
      </c>
      <c r="M27" s="260">
        <v>422</v>
      </c>
      <c r="N27" s="260">
        <v>377</v>
      </c>
      <c r="O27" s="260">
        <v>435</v>
      </c>
      <c r="P27" s="260">
        <v>24</v>
      </c>
      <c r="Q27" s="260">
        <v>26</v>
      </c>
      <c r="R27" s="260">
        <v>16</v>
      </c>
    </row>
    <row r="28" spans="1:18" ht="15" customHeight="1">
      <c r="A28" s="730" t="s">
        <v>457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</row>
    <row r="29" spans="1:18" ht="15">
      <c r="A29" s="484" t="s">
        <v>326</v>
      </c>
      <c r="B29" s="195" t="s">
        <v>147</v>
      </c>
      <c r="C29" s="260">
        <v>94</v>
      </c>
      <c r="D29" s="260">
        <v>17</v>
      </c>
      <c r="E29" s="260">
        <v>8</v>
      </c>
      <c r="F29" s="260">
        <v>37</v>
      </c>
      <c r="G29" s="260">
        <v>27</v>
      </c>
      <c r="H29" s="260">
        <v>2</v>
      </c>
      <c r="I29" s="260">
        <v>2</v>
      </c>
      <c r="J29" s="260">
        <v>0</v>
      </c>
      <c r="K29" s="260">
        <v>363</v>
      </c>
      <c r="L29" s="260">
        <v>47</v>
      </c>
      <c r="M29" s="260">
        <v>54</v>
      </c>
      <c r="N29" s="260">
        <v>143</v>
      </c>
      <c r="O29" s="260">
        <v>168</v>
      </c>
      <c r="P29" s="260">
        <v>7</v>
      </c>
      <c r="Q29" s="260">
        <v>6</v>
      </c>
      <c r="R29" s="260">
        <v>7</v>
      </c>
    </row>
    <row r="30" spans="1:18" ht="15">
      <c r="A30" s="484" t="s">
        <v>337</v>
      </c>
      <c r="B30" s="195" t="s">
        <v>158</v>
      </c>
      <c r="C30" s="260">
        <v>100</v>
      </c>
      <c r="D30" s="260">
        <v>22</v>
      </c>
      <c r="E30" s="260">
        <v>18</v>
      </c>
      <c r="F30" s="260">
        <v>33</v>
      </c>
      <c r="G30" s="260">
        <v>32</v>
      </c>
      <c r="H30" s="260">
        <v>1</v>
      </c>
      <c r="I30" s="260">
        <v>1</v>
      </c>
      <c r="J30" s="260">
        <v>1</v>
      </c>
      <c r="K30" s="260">
        <v>379</v>
      </c>
      <c r="L30" s="260">
        <v>49</v>
      </c>
      <c r="M30" s="260">
        <v>58</v>
      </c>
      <c r="N30" s="260">
        <v>151</v>
      </c>
      <c r="O30" s="260">
        <v>119</v>
      </c>
      <c r="P30" s="260">
        <v>8</v>
      </c>
      <c r="Q30" s="260">
        <v>4</v>
      </c>
      <c r="R30" s="260">
        <v>3</v>
      </c>
    </row>
    <row r="31" spans="1:18" ht="15">
      <c r="A31" s="484" t="s">
        <v>365</v>
      </c>
      <c r="B31" s="195" t="s">
        <v>185</v>
      </c>
      <c r="C31" s="260">
        <v>179</v>
      </c>
      <c r="D31" s="260">
        <v>23</v>
      </c>
      <c r="E31" s="260">
        <v>20</v>
      </c>
      <c r="F31" s="260">
        <v>38</v>
      </c>
      <c r="G31" s="260">
        <v>17</v>
      </c>
      <c r="H31" s="260">
        <v>1</v>
      </c>
      <c r="I31" s="260"/>
      <c r="J31" s="260">
        <v>0</v>
      </c>
      <c r="K31" s="260">
        <v>628</v>
      </c>
      <c r="L31" s="260">
        <v>51</v>
      </c>
      <c r="M31" s="260">
        <v>71</v>
      </c>
      <c r="N31" s="260">
        <v>184</v>
      </c>
      <c r="O31" s="260">
        <v>115</v>
      </c>
      <c r="P31" s="260">
        <v>7</v>
      </c>
      <c r="Q31" s="260">
        <v>2</v>
      </c>
      <c r="R31" s="260">
        <v>1</v>
      </c>
    </row>
    <row r="32" spans="1:18" ht="15" customHeight="1">
      <c r="A32" s="728" t="s">
        <v>450</v>
      </c>
      <c r="B32" s="728"/>
      <c r="C32" s="260">
        <v>373</v>
      </c>
      <c r="D32" s="260">
        <v>62</v>
      </c>
      <c r="E32" s="260">
        <v>46</v>
      </c>
      <c r="F32" s="260">
        <v>108</v>
      </c>
      <c r="G32" s="260">
        <v>76</v>
      </c>
      <c r="H32" s="260">
        <v>4</v>
      </c>
      <c r="I32" s="260">
        <v>3</v>
      </c>
      <c r="J32" s="260">
        <v>1</v>
      </c>
      <c r="K32" s="260">
        <v>1370</v>
      </c>
      <c r="L32" s="260">
        <v>147</v>
      </c>
      <c r="M32" s="260">
        <v>183</v>
      </c>
      <c r="N32" s="260">
        <v>478</v>
      </c>
      <c r="O32" s="260">
        <v>402</v>
      </c>
      <c r="P32" s="260">
        <v>22</v>
      </c>
      <c r="Q32" s="260">
        <v>12</v>
      </c>
      <c r="R32" s="260">
        <v>11</v>
      </c>
    </row>
    <row r="33" spans="1:18" ht="15" customHeight="1">
      <c r="A33" s="730" t="s">
        <v>458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</row>
    <row r="34" spans="1:18" ht="15">
      <c r="A34" s="484" t="s">
        <v>362</v>
      </c>
      <c r="B34" s="195" t="s">
        <v>182</v>
      </c>
      <c r="C34" s="260">
        <v>81</v>
      </c>
      <c r="D34" s="260">
        <v>8</v>
      </c>
      <c r="E34" s="260">
        <v>11</v>
      </c>
      <c r="F34" s="260">
        <v>24</v>
      </c>
      <c r="G34" s="260">
        <v>28</v>
      </c>
      <c r="H34" s="260">
        <v>1</v>
      </c>
      <c r="I34" s="260">
        <v>1</v>
      </c>
      <c r="J34" s="260">
        <v>1</v>
      </c>
      <c r="K34" s="260">
        <v>323</v>
      </c>
      <c r="L34" s="260">
        <v>24</v>
      </c>
      <c r="M34" s="260">
        <v>38</v>
      </c>
      <c r="N34" s="260">
        <v>106</v>
      </c>
      <c r="O34" s="260">
        <v>149</v>
      </c>
      <c r="P34" s="260">
        <v>11</v>
      </c>
      <c r="Q34" s="260">
        <v>3</v>
      </c>
      <c r="R34" s="260">
        <v>3</v>
      </c>
    </row>
    <row r="35" spans="1:18" ht="15">
      <c r="A35" s="484" t="s">
        <v>320</v>
      </c>
      <c r="B35" s="195" t="s">
        <v>141</v>
      </c>
      <c r="C35" s="260">
        <v>42</v>
      </c>
      <c r="D35" s="260">
        <v>7</v>
      </c>
      <c r="E35" s="260">
        <v>7</v>
      </c>
      <c r="F35" s="260">
        <v>9</v>
      </c>
      <c r="G35" s="260">
        <v>14</v>
      </c>
      <c r="H35" s="260">
        <v>6</v>
      </c>
      <c r="I35" s="260">
        <v>2</v>
      </c>
      <c r="J35" s="260">
        <v>0</v>
      </c>
      <c r="K35" s="260">
        <v>170</v>
      </c>
      <c r="L35" s="260">
        <v>17</v>
      </c>
      <c r="M35" s="260">
        <v>33</v>
      </c>
      <c r="N35" s="260">
        <v>41</v>
      </c>
      <c r="O35" s="260">
        <v>62</v>
      </c>
      <c r="P35" s="260">
        <v>12</v>
      </c>
      <c r="Q35" s="260">
        <v>4</v>
      </c>
      <c r="R35" s="260">
        <v>6</v>
      </c>
    </row>
    <row r="36" spans="1:18" ht="15">
      <c r="A36" s="484" t="s">
        <v>360</v>
      </c>
      <c r="B36" s="195" t="s">
        <v>180</v>
      </c>
      <c r="C36" s="260">
        <v>20</v>
      </c>
      <c r="D36" s="260">
        <v>5</v>
      </c>
      <c r="E36" s="260">
        <v>3</v>
      </c>
      <c r="F36" s="260">
        <v>10</v>
      </c>
      <c r="G36" s="260">
        <v>13</v>
      </c>
      <c r="H36" s="260"/>
      <c r="I36" s="260"/>
      <c r="J36" s="260">
        <v>0</v>
      </c>
      <c r="K36" s="260">
        <v>81</v>
      </c>
      <c r="L36" s="260">
        <v>12</v>
      </c>
      <c r="M36" s="260">
        <v>18</v>
      </c>
      <c r="N36" s="260">
        <v>40</v>
      </c>
      <c r="O36" s="260">
        <v>43</v>
      </c>
      <c r="P36" s="260">
        <v>4</v>
      </c>
      <c r="Q36" s="260">
        <v>2</v>
      </c>
      <c r="R36" s="260">
        <v>2</v>
      </c>
    </row>
    <row r="37" spans="1:18" ht="15">
      <c r="A37" s="484" t="s">
        <v>381</v>
      </c>
      <c r="B37" s="195" t="s">
        <v>201</v>
      </c>
      <c r="C37" s="260">
        <v>20</v>
      </c>
      <c r="D37" s="260">
        <v>3</v>
      </c>
      <c r="E37" s="260">
        <v>2</v>
      </c>
      <c r="F37" s="260">
        <v>5</v>
      </c>
      <c r="G37" s="260">
        <v>2</v>
      </c>
      <c r="H37" s="260"/>
      <c r="I37" s="260">
        <v>1</v>
      </c>
      <c r="J37" s="260">
        <v>0</v>
      </c>
      <c r="K37" s="260">
        <v>83</v>
      </c>
      <c r="L37" s="260">
        <v>4</v>
      </c>
      <c r="M37" s="260">
        <v>11</v>
      </c>
      <c r="N37" s="260">
        <v>51</v>
      </c>
      <c r="O37" s="260">
        <v>20</v>
      </c>
      <c r="P37" s="260">
        <v>5</v>
      </c>
      <c r="Q37" s="260">
        <v>2</v>
      </c>
      <c r="R37" s="260">
        <v>2</v>
      </c>
    </row>
    <row r="38" spans="1:18" ht="15" customHeight="1">
      <c r="A38" s="728" t="s">
        <v>450</v>
      </c>
      <c r="B38" s="728"/>
      <c r="C38" s="260">
        <v>163</v>
      </c>
      <c r="D38" s="260">
        <v>23</v>
      </c>
      <c r="E38" s="260">
        <v>23</v>
      </c>
      <c r="F38" s="260">
        <v>48</v>
      </c>
      <c r="G38" s="260">
        <v>57</v>
      </c>
      <c r="H38" s="260">
        <v>7</v>
      </c>
      <c r="I38" s="260">
        <v>4</v>
      </c>
      <c r="J38" s="260">
        <v>1</v>
      </c>
      <c r="K38" s="260">
        <v>657</v>
      </c>
      <c r="L38" s="260">
        <v>57</v>
      </c>
      <c r="M38" s="260">
        <v>100</v>
      </c>
      <c r="N38" s="260">
        <v>238</v>
      </c>
      <c r="O38" s="260">
        <v>274</v>
      </c>
      <c r="P38" s="260">
        <v>32</v>
      </c>
      <c r="Q38" s="260">
        <v>11</v>
      </c>
      <c r="R38" s="260">
        <v>13</v>
      </c>
    </row>
    <row r="39" spans="1:18" ht="15" customHeight="1">
      <c r="A39" s="728" t="s">
        <v>451</v>
      </c>
      <c r="B39" s="728"/>
      <c r="C39" s="260">
        <v>1194</v>
      </c>
      <c r="D39" s="260">
        <v>200</v>
      </c>
      <c r="E39" s="260">
        <v>158</v>
      </c>
      <c r="F39" s="260">
        <v>228</v>
      </c>
      <c r="G39" s="260">
        <v>203</v>
      </c>
      <c r="H39" s="260">
        <v>18</v>
      </c>
      <c r="I39" s="260">
        <v>11</v>
      </c>
      <c r="J39" s="260">
        <v>5</v>
      </c>
      <c r="K39" s="260">
        <v>4643</v>
      </c>
      <c r="L39" s="260">
        <v>518</v>
      </c>
      <c r="M39" s="260">
        <v>705</v>
      </c>
      <c r="N39" s="260">
        <v>1093</v>
      </c>
      <c r="O39" s="260">
        <v>1111</v>
      </c>
      <c r="P39" s="260">
        <v>78</v>
      </c>
      <c r="Q39" s="260">
        <v>49</v>
      </c>
      <c r="R39" s="260">
        <v>40</v>
      </c>
    </row>
    <row r="40" spans="1:18" ht="15" customHeight="1">
      <c r="A40" s="729" t="s">
        <v>459</v>
      </c>
      <c r="B40" s="729"/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</row>
    <row r="41" spans="1:18" ht="15" customHeight="1">
      <c r="A41" s="730" t="s">
        <v>460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</row>
    <row r="42" spans="1:18" ht="15">
      <c r="A42" s="484" t="s">
        <v>333</v>
      </c>
      <c r="B42" s="195" t="s">
        <v>154</v>
      </c>
      <c r="C42" s="260">
        <v>359</v>
      </c>
      <c r="D42" s="260">
        <v>78</v>
      </c>
      <c r="E42" s="260">
        <v>64</v>
      </c>
      <c r="F42" s="260">
        <v>44</v>
      </c>
      <c r="G42" s="260">
        <v>22</v>
      </c>
      <c r="H42" s="260">
        <v>3</v>
      </c>
      <c r="I42" s="260">
        <v>2</v>
      </c>
      <c r="J42" s="260">
        <v>2</v>
      </c>
      <c r="K42" s="260">
        <v>1588</v>
      </c>
      <c r="L42" s="260">
        <v>193</v>
      </c>
      <c r="M42" s="260">
        <v>213</v>
      </c>
      <c r="N42" s="260">
        <v>210</v>
      </c>
      <c r="O42" s="260">
        <v>192</v>
      </c>
      <c r="P42" s="260">
        <v>16</v>
      </c>
      <c r="Q42" s="260">
        <v>7</v>
      </c>
      <c r="R42" s="260">
        <v>11</v>
      </c>
    </row>
    <row r="43" spans="1:18" ht="15">
      <c r="A43" s="484" t="s">
        <v>343</v>
      </c>
      <c r="B43" s="195" t="s">
        <v>164</v>
      </c>
      <c r="C43" s="260">
        <v>67</v>
      </c>
      <c r="D43" s="260">
        <v>18</v>
      </c>
      <c r="E43" s="260">
        <v>18</v>
      </c>
      <c r="F43" s="260">
        <v>28</v>
      </c>
      <c r="G43" s="260">
        <v>29</v>
      </c>
      <c r="H43" s="260">
        <v>3</v>
      </c>
      <c r="I43" s="260"/>
      <c r="J43" s="260">
        <v>1</v>
      </c>
      <c r="K43" s="260">
        <v>236</v>
      </c>
      <c r="L43" s="260">
        <v>47</v>
      </c>
      <c r="M43" s="260">
        <v>71</v>
      </c>
      <c r="N43" s="260">
        <v>140</v>
      </c>
      <c r="O43" s="260">
        <v>125</v>
      </c>
      <c r="P43" s="260">
        <v>7</v>
      </c>
      <c r="Q43" s="260"/>
      <c r="R43" s="260">
        <v>3</v>
      </c>
    </row>
    <row r="44" spans="1:18" ht="15">
      <c r="A44" s="484" t="s">
        <v>328</v>
      </c>
      <c r="B44" s="195" t="s">
        <v>149</v>
      </c>
      <c r="C44" s="260">
        <v>9</v>
      </c>
      <c r="D44" s="260">
        <v>4</v>
      </c>
      <c r="E44" s="260">
        <v>2</v>
      </c>
      <c r="F44" s="260">
        <v>2</v>
      </c>
      <c r="G44" s="260"/>
      <c r="H44" s="260"/>
      <c r="I44" s="260"/>
      <c r="J44" s="260">
        <v>0</v>
      </c>
      <c r="K44" s="260">
        <v>63</v>
      </c>
      <c r="L44" s="260">
        <v>4</v>
      </c>
      <c r="M44" s="260">
        <v>8</v>
      </c>
      <c r="N44" s="260">
        <v>13</v>
      </c>
      <c r="O44" s="260">
        <v>8</v>
      </c>
      <c r="P44" s="260">
        <v>3</v>
      </c>
      <c r="Q44" s="260">
        <v>1</v>
      </c>
      <c r="R44" s="260">
        <v>0</v>
      </c>
    </row>
    <row r="45" spans="1:18" ht="15" customHeight="1">
      <c r="A45" s="728" t="s">
        <v>450</v>
      </c>
      <c r="B45" s="728"/>
      <c r="C45" s="260">
        <v>435</v>
      </c>
      <c r="D45" s="260">
        <v>100</v>
      </c>
      <c r="E45" s="260">
        <v>84</v>
      </c>
      <c r="F45" s="260">
        <v>74</v>
      </c>
      <c r="G45" s="260">
        <v>51</v>
      </c>
      <c r="H45" s="260">
        <v>6</v>
      </c>
      <c r="I45" s="260">
        <v>2</v>
      </c>
      <c r="J45" s="260">
        <v>3</v>
      </c>
      <c r="K45" s="260">
        <v>1887</v>
      </c>
      <c r="L45" s="260">
        <v>244</v>
      </c>
      <c r="M45" s="260">
        <v>292</v>
      </c>
      <c r="N45" s="260">
        <v>363</v>
      </c>
      <c r="O45" s="260">
        <v>325</v>
      </c>
      <c r="P45" s="260">
        <v>26</v>
      </c>
      <c r="Q45" s="260">
        <v>8</v>
      </c>
      <c r="R45" s="260">
        <v>14</v>
      </c>
    </row>
    <row r="46" spans="1:18" ht="15" customHeight="1">
      <c r="A46" s="730" t="s">
        <v>461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</row>
    <row r="47" spans="1:18" ht="15">
      <c r="A47" s="484" t="s">
        <v>358</v>
      </c>
      <c r="B47" s="195" t="s">
        <v>178</v>
      </c>
      <c r="C47" s="260">
        <v>259</v>
      </c>
      <c r="D47" s="260">
        <v>39</v>
      </c>
      <c r="E47" s="260">
        <v>25</v>
      </c>
      <c r="F47" s="260">
        <v>65</v>
      </c>
      <c r="G47" s="260">
        <v>13</v>
      </c>
      <c r="H47" s="260">
        <v>5</v>
      </c>
      <c r="I47" s="260">
        <v>3</v>
      </c>
      <c r="J47" s="260">
        <v>1</v>
      </c>
      <c r="K47" s="260">
        <v>934</v>
      </c>
      <c r="L47" s="260">
        <v>84</v>
      </c>
      <c r="M47" s="260">
        <v>128</v>
      </c>
      <c r="N47" s="260">
        <v>230</v>
      </c>
      <c r="O47" s="260">
        <v>86</v>
      </c>
      <c r="P47" s="260">
        <v>10</v>
      </c>
      <c r="Q47" s="260">
        <v>4</v>
      </c>
      <c r="R47" s="260">
        <v>6</v>
      </c>
    </row>
    <row r="48" spans="1:18" ht="15">
      <c r="A48" s="484" t="s">
        <v>371</v>
      </c>
      <c r="B48" s="195" t="s">
        <v>191</v>
      </c>
      <c r="C48" s="260">
        <v>83</v>
      </c>
      <c r="D48" s="260">
        <v>9</v>
      </c>
      <c r="E48" s="260">
        <v>12</v>
      </c>
      <c r="F48" s="260">
        <v>20</v>
      </c>
      <c r="G48" s="260">
        <v>11</v>
      </c>
      <c r="H48" s="260">
        <v>1</v>
      </c>
      <c r="I48" s="260"/>
      <c r="J48" s="260">
        <v>1</v>
      </c>
      <c r="K48" s="260">
        <v>337</v>
      </c>
      <c r="L48" s="260">
        <v>27</v>
      </c>
      <c r="M48" s="260">
        <v>38</v>
      </c>
      <c r="N48" s="260">
        <v>88</v>
      </c>
      <c r="O48" s="260">
        <v>72</v>
      </c>
      <c r="P48" s="260">
        <v>5</v>
      </c>
      <c r="Q48" s="260"/>
      <c r="R48" s="260">
        <v>3</v>
      </c>
    </row>
    <row r="49" spans="1:18" ht="15">
      <c r="A49" s="484" t="s">
        <v>398</v>
      </c>
      <c r="B49" s="195" t="s">
        <v>218</v>
      </c>
      <c r="C49" s="260">
        <v>31</v>
      </c>
      <c r="D49" s="260">
        <v>4</v>
      </c>
      <c r="E49" s="260">
        <v>1</v>
      </c>
      <c r="F49" s="260">
        <v>9</v>
      </c>
      <c r="G49" s="260">
        <v>7</v>
      </c>
      <c r="H49" s="260"/>
      <c r="I49" s="260"/>
      <c r="J49" s="260">
        <v>0</v>
      </c>
      <c r="K49" s="260">
        <v>131</v>
      </c>
      <c r="L49" s="260">
        <v>16</v>
      </c>
      <c r="M49" s="260">
        <v>17</v>
      </c>
      <c r="N49" s="260">
        <v>21</v>
      </c>
      <c r="O49" s="260">
        <v>23</v>
      </c>
      <c r="P49" s="260"/>
      <c r="Q49" s="260"/>
      <c r="R49" s="260">
        <v>1</v>
      </c>
    </row>
    <row r="50" spans="1:18" ht="15">
      <c r="A50" s="484" t="s">
        <v>331</v>
      </c>
      <c r="B50" s="195" t="s">
        <v>152</v>
      </c>
      <c r="C50" s="260">
        <v>18</v>
      </c>
      <c r="D50" s="260">
        <v>2</v>
      </c>
      <c r="E50" s="260">
        <v>1</v>
      </c>
      <c r="F50" s="260">
        <v>2</v>
      </c>
      <c r="G50" s="260">
        <v>7</v>
      </c>
      <c r="H50" s="260">
        <v>1</v>
      </c>
      <c r="I50" s="260"/>
      <c r="J50" s="260">
        <v>0</v>
      </c>
      <c r="K50" s="260">
        <v>68</v>
      </c>
      <c r="L50" s="260">
        <v>6</v>
      </c>
      <c r="M50" s="260">
        <v>11</v>
      </c>
      <c r="N50" s="260">
        <v>15</v>
      </c>
      <c r="O50" s="260">
        <v>17</v>
      </c>
      <c r="P50" s="260">
        <v>2</v>
      </c>
      <c r="Q50" s="260"/>
      <c r="R50" s="260">
        <v>2</v>
      </c>
    </row>
    <row r="51" spans="1:18" ht="15">
      <c r="A51" s="484" t="s">
        <v>394</v>
      </c>
      <c r="B51" s="195" t="s">
        <v>214</v>
      </c>
      <c r="C51" s="260">
        <v>51</v>
      </c>
      <c r="D51" s="260">
        <v>9</v>
      </c>
      <c r="E51" s="260">
        <v>2</v>
      </c>
      <c r="F51" s="260">
        <v>5</v>
      </c>
      <c r="G51" s="260">
        <v>3</v>
      </c>
      <c r="H51" s="260"/>
      <c r="I51" s="260"/>
      <c r="J51" s="260">
        <v>0</v>
      </c>
      <c r="K51" s="260">
        <v>177</v>
      </c>
      <c r="L51" s="260">
        <v>16</v>
      </c>
      <c r="M51" s="260">
        <v>11</v>
      </c>
      <c r="N51" s="260">
        <v>25</v>
      </c>
      <c r="O51" s="260">
        <v>19</v>
      </c>
      <c r="P51" s="260"/>
      <c r="Q51" s="260"/>
      <c r="R51" s="260">
        <v>1</v>
      </c>
    </row>
    <row r="52" spans="1:18" ht="15" customHeight="1">
      <c r="A52" s="728" t="s">
        <v>450</v>
      </c>
      <c r="B52" s="728"/>
      <c r="C52" s="260">
        <v>442</v>
      </c>
      <c r="D52" s="260">
        <v>63</v>
      </c>
      <c r="E52" s="260">
        <v>41</v>
      </c>
      <c r="F52" s="260">
        <v>101</v>
      </c>
      <c r="G52" s="260">
        <v>41</v>
      </c>
      <c r="H52" s="260">
        <v>7</v>
      </c>
      <c r="I52" s="260">
        <v>3</v>
      </c>
      <c r="J52" s="260">
        <v>2</v>
      </c>
      <c r="K52" s="260">
        <v>1647</v>
      </c>
      <c r="L52" s="260">
        <v>149</v>
      </c>
      <c r="M52" s="260">
        <v>205</v>
      </c>
      <c r="N52" s="260">
        <v>379</v>
      </c>
      <c r="O52" s="260">
        <v>217</v>
      </c>
      <c r="P52" s="260">
        <v>17</v>
      </c>
      <c r="Q52" s="260">
        <v>4</v>
      </c>
      <c r="R52" s="260">
        <v>13</v>
      </c>
    </row>
    <row r="53" spans="1:18" ht="15" customHeight="1">
      <c r="A53" s="728" t="s">
        <v>451</v>
      </c>
      <c r="B53" s="728"/>
      <c r="C53" s="260">
        <v>877</v>
      </c>
      <c r="D53" s="260">
        <v>163</v>
      </c>
      <c r="E53" s="260">
        <v>125</v>
      </c>
      <c r="F53" s="260">
        <v>175</v>
      </c>
      <c r="G53" s="260">
        <v>92</v>
      </c>
      <c r="H53" s="260">
        <v>13</v>
      </c>
      <c r="I53" s="260">
        <v>5</v>
      </c>
      <c r="J53" s="260">
        <v>5</v>
      </c>
      <c r="K53" s="260">
        <v>3534</v>
      </c>
      <c r="L53" s="260">
        <v>393</v>
      </c>
      <c r="M53" s="260">
        <v>497</v>
      </c>
      <c r="N53" s="260">
        <v>742</v>
      </c>
      <c r="O53" s="260">
        <v>542</v>
      </c>
      <c r="P53" s="260">
        <v>43</v>
      </c>
      <c r="Q53" s="260">
        <v>12</v>
      </c>
      <c r="R53" s="260">
        <v>27</v>
      </c>
    </row>
    <row r="54" spans="1:18" ht="15" customHeight="1">
      <c r="A54" s="729" t="s">
        <v>462</v>
      </c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29"/>
    </row>
    <row r="55" spans="1:18" ht="15" customHeight="1">
      <c r="A55" s="730" t="s">
        <v>463</v>
      </c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</row>
    <row r="56" spans="1:18" ht="15">
      <c r="A56" s="484" t="s">
        <v>323</v>
      </c>
      <c r="B56" s="195" t="s">
        <v>144</v>
      </c>
      <c r="C56" s="260">
        <v>1024</v>
      </c>
      <c r="D56" s="260">
        <v>219</v>
      </c>
      <c r="E56" s="260">
        <v>157</v>
      </c>
      <c r="F56" s="260">
        <v>77</v>
      </c>
      <c r="G56" s="260">
        <v>134</v>
      </c>
      <c r="H56" s="260">
        <v>32</v>
      </c>
      <c r="I56" s="260">
        <v>10</v>
      </c>
      <c r="J56" s="260">
        <v>11</v>
      </c>
      <c r="K56" s="260">
        <v>4002</v>
      </c>
      <c r="L56" s="260">
        <v>495</v>
      </c>
      <c r="M56" s="260">
        <v>681</v>
      </c>
      <c r="N56" s="260">
        <v>356</v>
      </c>
      <c r="O56" s="260">
        <v>589</v>
      </c>
      <c r="P56" s="260">
        <v>115</v>
      </c>
      <c r="Q56" s="260">
        <v>33</v>
      </c>
      <c r="R56" s="260">
        <v>43</v>
      </c>
    </row>
    <row r="57" spans="1:18" ht="15" customHeight="1">
      <c r="A57" s="728" t="s">
        <v>450</v>
      </c>
      <c r="B57" s="728"/>
      <c r="C57" s="260">
        <v>1024</v>
      </c>
      <c r="D57" s="260">
        <v>219</v>
      </c>
      <c r="E57" s="260">
        <v>157</v>
      </c>
      <c r="F57" s="260">
        <v>77</v>
      </c>
      <c r="G57" s="260">
        <v>134</v>
      </c>
      <c r="H57" s="260">
        <v>32</v>
      </c>
      <c r="I57" s="260">
        <v>10</v>
      </c>
      <c r="J57" s="260">
        <v>11</v>
      </c>
      <c r="K57" s="260">
        <v>4002</v>
      </c>
      <c r="L57" s="260">
        <v>495</v>
      </c>
      <c r="M57" s="260">
        <v>681</v>
      </c>
      <c r="N57" s="260">
        <v>356</v>
      </c>
      <c r="O57" s="260">
        <v>589</v>
      </c>
      <c r="P57" s="260">
        <v>115</v>
      </c>
      <c r="Q57" s="260">
        <v>33</v>
      </c>
      <c r="R57" s="260">
        <v>43</v>
      </c>
    </row>
    <row r="58" spans="1:18" ht="15" customHeight="1">
      <c r="A58" s="730" t="s">
        <v>464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</row>
    <row r="59" spans="1:18" ht="15">
      <c r="A59" s="484" t="s">
        <v>359</v>
      </c>
      <c r="B59" s="195" t="s">
        <v>179</v>
      </c>
      <c r="C59" s="260">
        <v>194</v>
      </c>
      <c r="D59" s="260">
        <v>39</v>
      </c>
      <c r="E59" s="260">
        <v>17</v>
      </c>
      <c r="F59" s="260">
        <v>46</v>
      </c>
      <c r="G59" s="260">
        <v>30</v>
      </c>
      <c r="H59" s="260">
        <v>11</v>
      </c>
      <c r="I59" s="260">
        <v>2</v>
      </c>
      <c r="J59" s="260">
        <v>2</v>
      </c>
      <c r="K59" s="260">
        <v>895</v>
      </c>
      <c r="L59" s="260">
        <v>99</v>
      </c>
      <c r="M59" s="260">
        <v>101</v>
      </c>
      <c r="N59" s="260">
        <v>194</v>
      </c>
      <c r="O59" s="260">
        <v>155</v>
      </c>
      <c r="P59" s="260">
        <v>31</v>
      </c>
      <c r="Q59" s="260">
        <v>5</v>
      </c>
      <c r="R59" s="260">
        <v>15</v>
      </c>
    </row>
    <row r="60" spans="1:18" ht="15">
      <c r="A60" s="484" t="s">
        <v>387</v>
      </c>
      <c r="B60" s="195" t="s">
        <v>207</v>
      </c>
      <c r="C60" s="260">
        <v>10</v>
      </c>
      <c r="D60" s="260">
        <v>0</v>
      </c>
      <c r="E60" s="260">
        <v>1</v>
      </c>
      <c r="F60" s="260">
        <v>10</v>
      </c>
      <c r="G60" s="260">
        <v>2</v>
      </c>
      <c r="H60" s="260"/>
      <c r="I60" s="260">
        <v>1</v>
      </c>
      <c r="J60" s="260">
        <v>1</v>
      </c>
      <c r="K60" s="260">
        <v>57</v>
      </c>
      <c r="L60" s="260">
        <v>4</v>
      </c>
      <c r="M60" s="260">
        <v>5</v>
      </c>
      <c r="N60" s="260">
        <v>38</v>
      </c>
      <c r="O60" s="260">
        <v>21</v>
      </c>
      <c r="P60" s="260"/>
      <c r="Q60" s="260">
        <v>3</v>
      </c>
      <c r="R60" s="260">
        <v>2</v>
      </c>
    </row>
    <row r="61" spans="1:18" ht="15" customHeight="1">
      <c r="A61" s="728" t="s">
        <v>450</v>
      </c>
      <c r="B61" s="728"/>
      <c r="C61" s="260">
        <v>204</v>
      </c>
      <c r="D61" s="260">
        <v>39</v>
      </c>
      <c r="E61" s="260">
        <v>18</v>
      </c>
      <c r="F61" s="260">
        <v>56</v>
      </c>
      <c r="G61" s="260">
        <v>32</v>
      </c>
      <c r="H61" s="260">
        <v>11</v>
      </c>
      <c r="I61" s="260">
        <v>3</v>
      </c>
      <c r="J61" s="260">
        <v>3</v>
      </c>
      <c r="K61" s="260">
        <v>952</v>
      </c>
      <c r="L61" s="260">
        <v>103</v>
      </c>
      <c r="M61" s="260">
        <v>106</v>
      </c>
      <c r="N61" s="260">
        <v>232</v>
      </c>
      <c r="O61" s="260">
        <v>176</v>
      </c>
      <c r="P61" s="260">
        <v>31</v>
      </c>
      <c r="Q61" s="260">
        <v>8</v>
      </c>
      <c r="R61" s="260">
        <v>17</v>
      </c>
    </row>
    <row r="62" spans="1:18" ht="15" customHeight="1">
      <c r="A62" s="728" t="s">
        <v>451</v>
      </c>
      <c r="B62" s="728"/>
      <c r="C62" s="260">
        <v>1228</v>
      </c>
      <c r="D62" s="260">
        <v>258</v>
      </c>
      <c r="E62" s="260">
        <v>175</v>
      </c>
      <c r="F62" s="260">
        <v>133</v>
      </c>
      <c r="G62" s="260">
        <v>166</v>
      </c>
      <c r="H62" s="260">
        <v>43</v>
      </c>
      <c r="I62" s="260">
        <v>13</v>
      </c>
      <c r="J62" s="260">
        <v>14</v>
      </c>
      <c r="K62" s="260">
        <v>4954</v>
      </c>
      <c r="L62" s="260">
        <v>598</v>
      </c>
      <c r="M62" s="260">
        <v>787</v>
      </c>
      <c r="N62" s="260">
        <v>588</v>
      </c>
      <c r="O62" s="260">
        <v>765</v>
      </c>
      <c r="P62" s="260">
        <v>146</v>
      </c>
      <c r="Q62" s="260">
        <v>41</v>
      </c>
      <c r="R62" s="260">
        <v>60</v>
      </c>
    </row>
    <row r="63" spans="1:18" ht="15" customHeight="1">
      <c r="A63" s="729" t="s">
        <v>465</v>
      </c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</row>
    <row r="64" spans="1:18" ht="15" customHeight="1">
      <c r="A64" s="730" t="s">
        <v>466</v>
      </c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</row>
    <row r="65" spans="1:18" ht="15">
      <c r="A65" s="484" t="s">
        <v>324</v>
      </c>
      <c r="B65" s="195" t="s">
        <v>145</v>
      </c>
      <c r="C65" s="260">
        <v>596</v>
      </c>
      <c r="D65" s="260">
        <v>78</v>
      </c>
      <c r="E65" s="260">
        <v>57</v>
      </c>
      <c r="F65" s="260">
        <v>69</v>
      </c>
      <c r="G65" s="260">
        <v>57</v>
      </c>
      <c r="H65" s="260">
        <v>3</v>
      </c>
      <c r="I65" s="260">
        <v>2</v>
      </c>
      <c r="J65" s="260">
        <v>4</v>
      </c>
      <c r="K65" s="260">
        <v>2142</v>
      </c>
      <c r="L65" s="260">
        <v>166</v>
      </c>
      <c r="M65" s="260">
        <v>210</v>
      </c>
      <c r="N65" s="260">
        <v>251</v>
      </c>
      <c r="O65" s="260">
        <v>316</v>
      </c>
      <c r="P65" s="260">
        <v>16</v>
      </c>
      <c r="Q65" s="260">
        <v>8</v>
      </c>
      <c r="R65" s="260">
        <v>14</v>
      </c>
    </row>
    <row r="66" spans="1:18" ht="15">
      <c r="A66" s="484" t="s">
        <v>349</v>
      </c>
      <c r="B66" s="195" t="s">
        <v>170</v>
      </c>
      <c r="C66" s="260">
        <v>31</v>
      </c>
      <c r="D66" s="260">
        <v>6</v>
      </c>
      <c r="E66" s="260">
        <v>4</v>
      </c>
      <c r="F66" s="260">
        <v>8</v>
      </c>
      <c r="G66" s="260">
        <v>6</v>
      </c>
      <c r="H66" s="260">
        <v>2</v>
      </c>
      <c r="I66" s="260"/>
      <c r="J66" s="260">
        <v>2</v>
      </c>
      <c r="K66" s="260">
        <v>138</v>
      </c>
      <c r="L66" s="260">
        <v>11</v>
      </c>
      <c r="M66" s="260">
        <v>13</v>
      </c>
      <c r="N66" s="260">
        <v>28</v>
      </c>
      <c r="O66" s="260">
        <v>44</v>
      </c>
      <c r="P66" s="260">
        <v>6</v>
      </c>
      <c r="Q66" s="260">
        <v>2</v>
      </c>
      <c r="R66" s="260">
        <v>4</v>
      </c>
    </row>
    <row r="67" spans="1:18" ht="15">
      <c r="A67" s="484" t="s">
        <v>332</v>
      </c>
      <c r="B67" s="195" t="s">
        <v>153</v>
      </c>
      <c r="C67" s="260">
        <v>24</v>
      </c>
      <c r="D67" s="260">
        <v>2</v>
      </c>
      <c r="E67" s="260">
        <v>2</v>
      </c>
      <c r="F67" s="260">
        <v>4</v>
      </c>
      <c r="G67" s="260">
        <v>3</v>
      </c>
      <c r="H67" s="260"/>
      <c r="I67" s="260"/>
      <c r="J67" s="260">
        <v>0</v>
      </c>
      <c r="K67" s="260">
        <v>74</v>
      </c>
      <c r="L67" s="260">
        <v>4</v>
      </c>
      <c r="M67" s="260">
        <v>10</v>
      </c>
      <c r="N67" s="260">
        <v>7</v>
      </c>
      <c r="O67" s="260">
        <v>16</v>
      </c>
      <c r="P67" s="260">
        <v>3</v>
      </c>
      <c r="Q67" s="260">
        <v>2</v>
      </c>
      <c r="R67" s="260">
        <v>1</v>
      </c>
    </row>
    <row r="68" spans="1:18" ht="15" customHeight="1">
      <c r="A68" s="728" t="s">
        <v>450</v>
      </c>
      <c r="B68" s="728"/>
      <c r="C68" s="260">
        <v>651</v>
      </c>
      <c r="D68" s="260">
        <v>86</v>
      </c>
      <c r="E68" s="260">
        <v>63</v>
      </c>
      <c r="F68" s="260">
        <v>81</v>
      </c>
      <c r="G68" s="260">
        <v>66</v>
      </c>
      <c r="H68" s="260">
        <v>5</v>
      </c>
      <c r="I68" s="260">
        <v>2</v>
      </c>
      <c r="J68" s="260">
        <v>6</v>
      </c>
      <c r="K68" s="260">
        <v>2354</v>
      </c>
      <c r="L68" s="260">
        <v>181</v>
      </c>
      <c r="M68" s="260">
        <v>233</v>
      </c>
      <c r="N68" s="260">
        <v>286</v>
      </c>
      <c r="O68" s="260">
        <v>376</v>
      </c>
      <c r="P68" s="260">
        <v>25</v>
      </c>
      <c r="Q68" s="260">
        <v>12</v>
      </c>
      <c r="R68" s="260">
        <v>19</v>
      </c>
    </row>
    <row r="69" spans="1:18" ht="15" customHeight="1">
      <c r="A69" s="730" t="s">
        <v>467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</row>
    <row r="70" spans="1:18" ht="15">
      <c r="A70" s="484" t="s">
        <v>318</v>
      </c>
      <c r="B70" s="195" t="s">
        <v>139</v>
      </c>
      <c r="C70" s="260">
        <v>213</v>
      </c>
      <c r="D70" s="260">
        <v>48</v>
      </c>
      <c r="E70" s="260">
        <v>34</v>
      </c>
      <c r="F70" s="260">
        <v>27</v>
      </c>
      <c r="G70" s="260">
        <v>16</v>
      </c>
      <c r="H70" s="260">
        <v>6</v>
      </c>
      <c r="I70" s="260">
        <v>2</v>
      </c>
      <c r="J70" s="260">
        <v>2</v>
      </c>
      <c r="K70" s="260">
        <v>787</v>
      </c>
      <c r="L70" s="260">
        <v>98</v>
      </c>
      <c r="M70" s="260">
        <v>168</v>
      </c>
      <c r="N70" s="260">
        <v>121</v>
      </c>
      <c r="O70" s="260">
        <v>145</v>
      </c>
      <c r="P70" s="260">
        <v>17</v>
      </c>
      <c r="Q70" s="260">
        <v>4</v>
      </c>
      <c r="R70" s="260">
        <v>7</v>
      </c>
    </row>
    <row r="71" spans="1:18" ht="15">
      <c r="A71" s="484" t="s">
        <v>350</v>
      </c>
      <c r="B71" s="195" t="s">
        <v>280</v>
      </c>
      <c r="C71" s="260">
        <v>242</v>
      </c>
      <c r="D71" s="260">
        <v>36</v>
      </c>
      <c r="E71" s="260">
        <v>33</v>
      </c>
      <c r="F71" s="260">
        <v>40</v>
      </c>
      <c r="G71" s="260">
        <v>22</v>
      </c>
      <c r="H71" s="260">
        <v>2</v>
      </c>
      <c r="I71" s="260">
        <v>1</v>
      </c>
      <c r="J71" s="260">
        <v>0</v>
      </c>
      <c r="K71" s="260">
        <v>1014</v>
      </c>
      <c r="L71" s="260">
        <v>97</v>
      </c>
      <c r="M71" s="260">
        <v>149</v>
      </c>
      <c r="N71" s="260">
        <v>160</v>
      </c>
      <c r="O71" s="260">
        <v>113</v>
      </c>
      <c r="P71" s="260">
        <v>8</v>
      </c>
      <c r="Q71" s="260">
        <v>3</v>
      </c>
      <c r="R71" s="260">
        <v>3</v>
      </c>
    </row>
    <row r="72" spans="1:18" ht="15" customHeight="1">
      <c r="A72" s="728" t="s">
        <v>450</v>
      </c>
      <c r="B72" s="728"/>
      <c r="C72" s="260">
        <v>455</v>
      </c>
      <c r="D72" s="260">
        <v>84</v>
      </c>
      <c r="E72" s="260">
        <v>67</v>
      </c>
      <c r="F72" s="260">
        <v>67</v>
      </c>
      <c r="G72" s="260">
        <v>38</v>
      </c>
      <c r="H72" s="260">
        <v>8</v>
      </c>
      <c r="I72" s="260">
        <v>3</v>
      </c>
      <c r="J72" s="260">
        <v>2</v>
      </c>
      <c r="K72" s="260">
        <v>1801</v>
      </c>
      <c r="L72" s="260">
        <v>195</v>
      </c>
      <c r="M72" s="260">
        <v>317</v>
      </c>
      <c r="N72" s="260">
        <v>281</v>
      </c>
      <c r="O72" s="260">
        <v>258</v>
      </c>
      <c r="P72" s="260">
        <v>25</v>
      </c>
      <c r="Q72" s="260">
        <v>7</v>
      </c>
      <c r="R72" s="260">
        <v>10</v>
      </c>
    </row>
    <row r="73" spans="1:18" ht="15" customHeight="1">
      <c r="A73" s="730" t="s">
        <v>468</v>
      </c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</row>
    <row r="74" spans="1:18" ht="15">
      <c r="A74" s="484" t="s">
        <v>348</v>
      </c>
      <c r="B74" s="195" t="s">
        <v>169</v>
      </c>
      <c r="C74" s="260">
        <v>147</v>
      </c>
      <c r="D74" s="260">
        <v>29</v>
      </c>
      <c r="E74" s="260">
        <v>21</v>
      </c>
      <c r="F74" s="260">
        <v>22</v>
      </c>
      <c r="G74" s="260">
        <v>9</v>
      </c>
      <c r="H74" s="260">
        <v>4</v>
      </c>
      <c r="I74" s="260"/>
      <c r="J74" s="260">
        <v>1</v>
      </c>
      <c r="K74" s="260">
        <v>549</v>
      </c>
      <c r="L74" s="260">
        <v>62</v>
      </c>
      <c r="M74" s="260">
        <v>84</v>
      </c>
      <c r="N74" s="260">
        <v>106</v>
      </c>
      <c r="O74" s="260">
        <v>205</v>
      </c>
      <c r="P74" s="260">
        <v>11</v>
      </c>
      <c r="Q74" s="260">
        <v>2</v>
      </c>
      <c r="R74" s="260">
        <v>1</v>
      </c>
    </row>
    <row r="75" spans="1:18" ht="15">
      <c r="A75" s="484" t="s">
        <v>363</v>
      </c>
      <c r="B75" s="195" t="s">
        <v>445</v>
      </c>
      <c r="C75" s="260">
        <v>49</v>
      </c>
      <c r="D75" s="260">
        <v>7</v>
      </c>
      <c r="E75" s="260">
        <v>2</v>
      </c>
      <c r="F75" s="260">
        <v>8</v>
      </c>
      <c r="G75" s="260">
        <v>12</v>
      </c>
      <c r="H75" s="260">
        <v>1</v>
      </c>
      <c r="I75" s="260">
        <v>1</v>
      </c>
      <c r="J75" s="260">
        <v>0</v>
      </c>
      <c r="K75" s="260">
        <v>248</v>
      </c>
      <c r="L75" s="260">
        <v>24</v>
      </c>
      <c r="M75" s="260">
        <v>28</v>
      </c>
      <c r="N75" s="260">
        <v>58</v>
      </c>
      <c r="O75" s="260">
        <v>38</v>
      </c>
      <c r="P75" s="260">
        <v>5</v>
      </c>
      <c r="Q75" s="260">
        <v>4</v>
      </c>
      <c r="R75" s="260">
        <v>1</v>
      </c>
    </row>
    <row r="76" spans="1:18" ht="15">
      <c r="A76" s="484" t="s">
        <v>397</v>
      </c>
      <c r="B76" s="195" t="s">
        <v>217</v>
      </c>
      <c r="C76" s="260">
        <v>9</v>
      </c>
      <c r="D76" s="260">
        <v>4</v>
      </c>
      <c r="E76" s="260">
        <v>2</v>
      </c>
      <c r="F76" s="260">
        <v>6</v>
      </c>
      <c r="G76" s="260">
        <v>3</v>
      </c>
      <c r="H76" s="260">
        <v>1</v>
      </c>
      <c r="I76" s="260"/>
      <c r="J76" s="260">
        <v>0</v>
      </c>
      <c r="K76" s="260">
        <v>71</v>
      </c>
      <c r="L76" s="260">
        <v>10</v>
      </c>
      <c r="M76" s="260">
        <v>21</v>
      </c>
      <c r="N76" s="260">
        <v>27</v>
      </c>
      <c r="O76" s="260">
        <v>40</v>
      </c>
      <c r="P76" s="260">
        <v>7</v>
      </c>
      <c r="Q76" s="260"/>
      <c r="R76" s="260">
        <v>0</v>
      </c>
    </row>
    <row r="77" spans="1:18" ht="15" customHeight="1">
      <c r="A77" s="728" t="s">
        <v>450</v>
      </c>
      <c r="B77" s="728"/>
      <c r="C77" s="260">
        <v>205</v>
      </c>
      <c r="D77" s="260">
        <v>40</v>
      </c>
      <c r="E77" s="260">
        <v>25</v>
      </c>
      <c r="F77" s="260">
        <v>36</v>
      </c>
      <c r="G77" s="260">
        <v>24</v>
      </c>
      <c r="H77" s="260">
        <v>6</v>
      </c>
      <c r="I77" s="260">
        <v>1</v>
      </c>
      <c r="J77" s="260">
        <v>1</v>
      </c>
      <c r="K77" s="260">
        <v>868</v>
      </c>
      <c r="L77" s="260">
        <v>96</v>
      </c>
      <c r="M77" s="260">
        <v>133</v>
      </c>
      <c r="N77" s="260">
        <v>191</v>
      </c>
      <c r="O77" s="260">
        <v>283</v>
      </c>
      <c r="P77" s="260">
        <v>23</v>
      </c>
      <c r="Q77" s="260">
        <v>6</v>
      </c>
      <c r="R77" s="260">
        <v>2</v>
      </c>
    </row>
    <row r="78" spans="1:18" ht="15" customHeight="1">
      <c r="A78" s="728" t="s">
        <v>451</v>
      </c>
      <c r="B78" s="728"/>
      <c r="C78" s="260">
        <v>1311</v>
      </c>
      <c r="D78" s="260">
        <v>210</v>
      </c>
      <c r="E78" s="260">
        <v>155</v>
      </c>
      <c r="F78" s="260">
        <v>184</v>
      </c>
      <c r="G78" s="260">
        <v>128</v>
      </c>
      <c r="H78" s="260">
        <v>19</v>
      </c>
      <c r="I78" s="260">
        <v>6</v>
      </c>
      <c r="J78" s="260">
        <v>9</v>
      </c>
      <c r="K78" s="260">
        <v>5023</v>
      </c>
      <c r="L78" s="260">
        <v>472</v>
      </c>
      <c r="M78" s="260">
        <v>683</v>
      </c>
      <c r="N78" s="260">
        <v>758</v>
      </c>
      <c r="O78" s="260">
        <v>917</v>
      </c>
      <c r="P78" s="260">
        <v>73</v>
      </c>
      <c r="Q78" s="260">
        <v>25</v>
      </c>
      <c r="R78" s="260">
        <v>31</v>
      </c>
    </row>
    <row r="79" spans="1:18" ht="15" customHeight="1">
      <c r="A79" s="729" t="s">
        <v>469</v>
      </c>
      <c r="B79" s="729"/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29"/>
    </row>
    <row r="80" spans="1:18" ht="15" customHeight="1">
      <c r="A80" s="730" t="s">
        <v>470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</row>
    <row r="81" spans="1:18" ht="15">
      <c r="A81" s="484" t="s">
        <v>388</v>
      </c>
      <c r="B81" s="195" t="s">
        <v>208</v>
      </c>
      <c r="C81" s="260">
        <v>8</v>
      </c>
      <c r="D81" s="260">
        <v>3</v>
      </c>
      <c r="E81" s="260">
        <v>1</v>
      </c>
      <c r="F81" s="260">
        <v>3</v>
      </c>
      <c r="G81" s="260">
        <v>1</v>
      </c>
      <c r="H81" s="260"/>
      <c r="I81" s="260"/>
      <c r="J81" s="260">
        <v>0</v>
      </c>
      <c r="K81" s="260">
        <v>28</v>
      </c>
      <c r="L81" s="260">
        <v>7</v>
      </c>
      <c r="M81" s="260">
        <v>7</v>
      </c>
      <c r="N81" s="260">
        <v>8</v>
      </c>
      <c r="O81" s="260">
        <v>6</v>
      </c>
      <c r="P81" s="260"/>
      <c r="Q81" s="260"/>
      <c r="R81" s="260">
        <v>1</v>
      </c>
    </row>
    <row r="82" spans="1:18" ht="15">
      <c r="A82" s="484" t="s">
        <v>385</v>
      </c>
      <c r="B82" s="195" t="s">
        <v>205</v>
      </c>
      <c r="C82" s="260">
        <v>21</v>
      </c>
      <c r="D82" s="260">
        <v>7</v>
      </c>
      <c r="E82" s="260">
        <v>4</v>
      </c>
      <c r="F82" s="260">
        <v>6</v>
      </c>
      <c r="G82" s="260">
        <v>7</v>
      </c>
      <c r="H82" s="260">
        <v>1</v>
      </c>
      <c r="I82" s="260"/>
      <c r="J82" s="260">
        <v>1</v>
      </c>
      <c r="K82" s="260">
        <v>151</v>
      </c>
      <c r="L82" s="260">
        <v>10</v>
      </c>
      <c r="M82" s="260">
        <v>24</v>
      </c>
      <c r="N82" s="260">
        <v>23</v>
      </c>
      <c r="O82" s="260">
        <v>22</v>
      </c>
      <c r="P82" s="260">
        <v>2</v>
      </c>
      <c r="Q82" s="260">
        <v>2</v>
      </c>
      <c r="R82" s="260">
        <v>2</v>
      </c>
    </row>
    <row r="83" spans="1:18" ht="15">
      <c r="A83" s="484" t="s">
        <v>368</v>
      </c>
      <c r="B83" s="195" t="s">
        <v>188</v>
      </c>
      <c r="C83" s="260">
        <v>15</v>
      </c>
      <c r="D83" s="260">
        <v>4</v>
      </c>
      <c r="E83" s="260">
        <v>1</v>
      </c>
      <c r="F83" s="260">
        <v>3</v>
      </c>
      <c r="G83" s="260"/>
      <c r="H83" s="260"/>
      <c r="I83" s="260"/>
      <c r="J83" s="260">
        <v>0</v>
      </c>
      <c r="K83" s="260">
        <v>66</v>
      </c>
      <c r="L83" s="260">
        <v>9</v>
      </c>
      <c r="M83" s="260">
        <v>11</v>
      </c>
      <c r="N83" s="260">
        <v>13</v>
      </c>
      <c r="O83" s="260">
        <v>8</v>
      </c>
      <c r="P83" s="260">
        <v>1</v>
      </c>
      <c r="Q83" s="260"/>
      <c r="R83" s="260">
        <v>1</v>
      </c>
    </row>
    <row r="84" spans="1:18" ht="15">
      <c r="A84" s="484" t="s">
        <v>367</v>
      </c>
      <c r="B84" s="195" t="s">
        <v>187</v>
      </c>
      <c r="C84" s="260">
        <v>24</v>
      </c>
      <c r="D84" s="260">
        <v>6</v>
      </c>
      <c r="E84" s="260">
        <v>4</v>
      </c>
      <c r="F84" s="260">
        <v>8</v>
      </c>
      <c r="G84" s="260">
        <v>6</v>
      </c>
      <c r="H84" s="260">
        <v>2</v>
      </c>
      <c r="I84" s="260"/>
      <c r="J84" s="260">
        <v>2</v>
      </c>
      <c r="K84" s="260">
        <v>134</v>
      </c>
      <c r="L84" s="260">
        <v>10</v>
      </c>
      <c r="M84" s="260">
        <v>12</v>
      </c>
      <c r="N84" s="260">
        <v>23</v>
      </c>
      <c r="O84" s="260">
        <v>14</v>
      </c>
      <c r="P84" s="260">
        <v>11</v>
      </c>
      <c r="Q84" s="260">
        <v>1</v>
      </c>
      <c r="R84" s="260">
        <v>8</v>
      </c>
    </row>
    <row r="85" spans="1:18" ht="15">
      <c r="A85" s="484" t="s">
        <v>357</v>
      </c>
      <c r="B85" s="195" t="s">
        <v>177</v>
      </c>
      <c r="C85" s="260">
        <v>7</v>
      </c>
      <c r="D85" s="260">
        <v>5</v>
      </c>
      <c r="E85" s="260">
        <v>2</v>
      </c>
      <c r="F85" s="260">
        <v>1</v>
      </c>
      <c r="G85" s="260">
        <v>2</v>
      </c>
      <c r="H85" s="260"/>
      <c r="I85" s="260">
        <v>1</v>
      </c>
      <c r="J85" s="260">
        <v>0</v>
      </c>
      <c r="K85" s="260">
        <v>30</v>
      </c>
      <c r="L85" s="260">
        <v>9</v>
      </c>
      <c r="M85" s="260">
        <v>6</v>
      </c>
      <c r="N85" s="260">
        <v>11</v>
      </c>
      <c r="O85" s="260">
        <v>34</v>
      </c>
      <c r="P85" s="260"/>
      <c r="Q85" s="260">
        <v>1</v>
      </c>
      <c r="R85" s="260">
        <v>0</v>
      </c>
    </row>
    <row r="86" spans="1:18" ht="15" customHeight="1">
      <c r="A86" s="728" t="s">
        <v>450</v>
      </c>
      <c r="B86" s="728"/>
      <c r="C86" s="260">
        <v>75</v>
      </c>
      <c r="D86" s="260">
        <v>25</v>
      </c>
      <c r="E86" s="260">
        <v>12</v>
      </c>
      <c r="F86" s="260">
        <v>21</v>
      </c>
      <c r="G86" s="260">
        <v>16</v>
      </c>
      <c r="H86" s="260">
        <v>3</v>
      </c>
      <c r="I86" s="260">
        <v>1</v>
      </c>
      <c r="J86" s="260">
        <v>3</v>
      </c>
      <c r="K86" s="260">
        <v>409</v>
      </c>
      <c r="L86" s="260">
        <v>45</v>
      </c>
      <c r="M86" s="260">
        <v>60</v>
      </c>
      <c r="N86" s="260">
        <v>78</v>
      </c>
      <c r="O86" s="260">
        <v>84</v>
      </c>
      <c r="P86" s="260">
        <v>14</v>
      </c>
      <c r="Q86" s="260">
        <v>4</v>
      </c>
      <c r="R86" s="260">
        <v>12</v>
      </c>
    </row>
    <row r="87" spans="1:18" ht="15" customHeight="1">
      <c r="A87" s="730" t="s">
        <v>471</v>
      </c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</row>
    <row r="88" spans="1:18" ht="15">
      <c r="A88" s="484" t="s">
        <v>355</v>
      </c>
      <c r="B88" s="195" t="s">
        <v>175</v>
      </c>
      <c r="C88" s="260">
        <v>123</v>
      </c>
      <c r="D88" s="260">
        <v>37</v>
      </c>
      <c r="E88" s="260">
        <v>15</v>
      </c>
      <c r="F88" s="260">
        <v>22</v>
      </c>
      <c r="G88" s="260">
        <v>11</v>
      </c>
      <c r="H88" s="260"/>
      <c r="I88" s="260"/>
      <c r="J88" s="260">
        <v>0</v>
      </c>
      <c r="K88" s="260">
        <v>581</v>
      </c>
      <c r="L88" s="260">
        <v>105</v>
      </c>
      <c r="M88" s="260">
        <v>95</v>
      </c>
      <c r="N88" s="260">
        <v>143</v>
      </c>
      <c r="O88" s="260">
        <v>135</v>
      </c>
      <c r="P88" s="260">
        <v>4</v>
      </c>
      <c r="Q88" s="260">
        <v>4</v>
      </c>
      <c r="R88" s="260">
        <v>3</v>
      </c>
    </row>
    <row r="89" spans="1:18" ht="15">
      <c r="A89" s="484" t="s">
        <v>375</v>
      </c>
      <c r="B89" s="195" t="s">
        <v>195</v>
      </c>
      <c r="C89" s="260">
        <v>30</v>
      </c>
      <c r="D89" s="260">
        <v>6</v>
      </c>
      <c r="E89" s="260">
        <v>3</v>
      </c>
      <c r="F89" s="260">
        <v>3</v>
      </c>
      <c r="G89" s="260">
        <v>3</v>
      </c>
      <c r="H89" s="260"/>
      <c r="I89" s="260">
        <v>2</v>
      </c>
      <c r="J89" s="260">
        <v>0</v>
      </c>
      <c r="K89" s="260">
        <v>141</v>
      </c>
      <c r="L89" s="260">
        <v>15</v>
      </c>
      <c r="M89" s="260">
        <v>22</v>
      </c>
      <c r="N89" s="260">
        <v>18</v>
      </c>
      <c r="O89" s="260">
        <v>23</v>
      </c>
      <c r="P89" s="260">
        <v>1</v>
      </c>
      <c r="Q89" s="260">
        <v>3</v>
      </c>
      <c r="R89" s="260">
        <v>3</v>
      </c>
    </row>
    <row r="90" spans="1:18" ht="15">
      <c r="A90" s="484" t="s">
        <v>383</v>
      </c>
      <c r="B90" s="195" t="s">
        <v>203</v>
      </c>
      <c r="C90" s="260">
        <v>10</v>
      </c>
      <c r="D90" s="260">
        <v>4</v>
      </c>
      <c r="E90" s="260">
        <v>2</v>
      </c>
      <c r="F90" s="260">
        <v>7</v>
      </c>
      <c r="G90" s="260">
        <v>14</v>
      </c>
      <c r="H90" s="260"/>
      <c r="I90" s="260"/>
      <c r="J90" s="260">
        <v>1</v>
      </c>
      <c r="K90" s="260">
        <v>70</v>
      </c>
      <c r="L90" s="260">
        <v>9</v>
      </c>
      <c r="M90" s="260">
        <v>2</v>
      </c>
      <c r="N90" s="260">
        <v>28</v>
      </c>
      <c r="O90" s="260">
        <v>61</v>
      </c>
      <c r="P90" s="260">
        <v>6</v>
      </c>
      <c r="Q90" s="260">
        <v>1</v>
      </c>
      <c r="R90" s="260">
        <v>3</v>
      </c>
    </row>
    <row r="91" spans="1:18" ht="15" customHeight="1">
      <c r="A91" s="728" t="s">
        <v>450</v>
      </c>
      <c r="B91" s="728"/>
      <c r="C91" s="260">
        <v>163</v>
      </c>
      <c r="D91" s="260">
        <v>47</v>
      </c>
      <c r="E91" s="260">
        <v>20</v>
      </c>
      <c r="F91" s="260">
        <v>32</v>
      </c>
      <c r="G91" s="260">
        <v>28</v>
      </c>
      <c r="H91" s="260">
        <v>0</v>
      </c>
      <c r="I91" s="260">
        <v>2</v>
      </c>
      <c r="J91" s="260">
        <v>1</v>
      </c>
      <c r="K91" s="260">
        <v>792</v>
      </c>
      <c r="L91" s="260">
        <v>129</v>
      </c>
      <c r="M91" s="260">
        <v>119</v>
      </c>
      <c r="N91" s="260">
        <v>189</v>
      </c>
      <c r="O91" s="260">
        <v>219</v>
      </c>
      <c r="P91" s="260">
        <v>11</v>
      </c>
      <c r="Q91" s="260">
        <v>8</v>
      </c>
      <c r="R91" s="260">
        <v>9</v>
      </c>
    </row>
    <row r="92" spans="1:18" ht="15" customHeight="1">
      <c r="A92" s="728" t="s">
        <v>451</v>
      </c>
      <c r="B92" s="728"/>
      <c r="C92" s="260">
        <v>238</v>
      </c>
      <c r="D92" s="260">
        <v>72</v>
      </c>
      <c r="E92" s="260">
        <v>32</v>
      </c>
      <c r="F92" s="260">
        <v>53</v>
      </c>
      <c r="G92" s="260">
        <v>44</v>
      </c>
      <c r="H92" s="260">
        <v>3</v>
      </c>
      <c r="I92" s="260">
        <v>3</v>
      </c>
      <c r="J92" s="260">
        <v>4</v>
      </c>
      <c r="K92" s="260">
        <v>1201</v>
      </c>
      <c r="L92" s="260">
        <v>174</v>
      </c>
      <c r="M92" s="260">
        <v>179</v>
      </c>
      <c r="N92" s="260">
        <v>267</v>
      </c>
      <c r="O92" s="260">
        <v>303</v>
      </c>
      <c r="P92" s="260">
        <v>25</v>
      </c>
      <c r="Q92" s="260">
        <v>12</v>
      </c>
      <c r="R92" s="260">
        <v>21</v>
      </c>
    </row>
    <row r="93" spans="1:18" ht="15" customHeight="1">
      <c r="A93" s="729" t="s">
        <v>472</v>
      </c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</row>
    <row r="94" spans="1:18" ht="15" customHeight="1">
      <c r="A94" s="730" t="s">
        <v>473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</row>
    <row r="95" spans="1:18" ht="15">
      <c r="A95" s="484" t="s">
        <v>384</v>
      </c>
      <c r="B95" s="195" t="s">
        <v>204</v>
      </c>
      <c r="C95" s="260">
        <v>25</v>
      </c>
      <c r="D95" s="260">
        <v>4</v>
      </c>
      <c r="E95" s="260">
        <v>1</v>
      </c>
      <c r="F95" s="260">
        <v>6</v>
      </c>
      <c r="G95" s="260">
        <v>11</v>
      </c>
      <c r="H95" s="260">
        <v>1</v>
      </c>
      <c r="I95" s="260"/>
      <c r="J95" s="260">
        <v>0</v>
      </c>
      <c r="K95" s="260">
        <v>70</v>
      </c>
      <c r="L95" s="260">
        <v>10</v>
      </c>
      <c r="M95" s="260">
        <v>16</v>
      </c>
      <c r="N95" s="260">
        <v>49</v>
      </c>
      <c r="O95" s="260">
        <v>51</v>
      </c>
      <c r="P95" s="260">
        <v>6</v>
      </c>
      <c r="Q95" s="260">
        <v>1</v>
      </c>
      <c r="R95" s="260">
        <v>0</v>
      </c>
    </row>
    <row r="96" spans="1:18" ht="15">
      <c r="A96" s="484" t="s">
        <v>395</v>
      </c>
      <c r="B96" s="195" t="s">
        <v>215</v>
      </c>
      <c r="C96" s="260">
        <v>15</v>
      </c>
      <c r="D96" s="260">
        <v>0</v>
      </c>
      <c r="E96" s="260">
        <v>2</v>
      </c>
      <c r="F96" s="260">
        <v>2</v>
      </c>
      <c r="G96" s="260">
        <v>4</v>
      </c>
      <c r="H96" s="260">
        <v>1</v>
      </c>
      <c r="I96" s="260">
        <v>1</v>
      </c>
      <c r="J96" s="260">
        <v>1</v>
      </c>
      <c r="K96" s="260">
        <v>38</v>
      </c>
      <c r="L96" s="260">
        <v>8</v>
      </c>
      <c r="M96" s="260">
        <v>8</v>
      </c>
      <c r="N96" s="260">
        <v>9</v>
      </c>
      <c r="O96" s="260">
        <v>24</v>
      </c>
      <c r="P96" s="260">
        <v>1</v>
      </c>
      <c r="Q96" s="260">
        <v>3</v>
      </c>
      <c r="R96" s="260">
        <v>5</v>
      </c>
    </row>
    <row r="97" spans="1:18" ht="15">
      <c r="A97" s="484" t="s">
        <v>391</v>
      </c>
      <c r="B97" s="195" t="s">
        <v>211</v>
      </c>
      <c r="C97" s="260">
        <v>5</v>
      </c>
      <c r="D97" s="260">
        <v>0</v>
      </c>
      <c r="E97" s="260">
        <v>2</v>
      </c>
      <c r="F97" s="260">
        <v>2</v>
      </c>
      <c r="G97" s="260">
        <v>1</v>
      </c>
      <c r="H97" s="260">
        <v>2</v>
      </c>
      <c r="I97" s="260"/>
      <c r="J97" s="260">
        <v>0</v>
      </c>
      <c r="K97" s="260">
        <v>14</v>
      </c>
      <c r="L97" s="260">
        <v>3</v>
      </c>
      <c r="M97" s="260">
        <v>3</v>
      </c>
      <c r="N97" s="260">
        <v>12</v>
      </c>
      <c r="O97" s="260">
        <v>9</v>
      </c>
      <c r="P97" s="260">
        <v>3</v>
      </c>
      <c r="Q97" s="260"/>
      <c r="R97" s="260">
        <v>1</v>
      </c>
    </row>
    <row r="98" spans="1:18" ht="15" customHeight="1">
      <c r="A98" s="728" t="s">
        <v>450</v>
      </c>
      <c r="B98" s="728"/>
      <c r="C98" s="260">
        <v>45</v>
      </c>
      <c r="D98" s="260">
        <v>4</v>
      </c>
      <c r="E98" s="260">
        <v>5</v>
      </c>
      <c r="F98" s="260">
        <v>10</v>
      </c>
      <c r="G98" s="260">
        <v>16</v>
      </c>
      <c r="H98" s="260">
        <v>4</v>
      </c>
      <c r="I98" s="260">
        <v>1</v>
      </c>
      <c r="J98" s="260">
        <v>1</v>
      </c>
      <c r="K98" s="260">
        <v>122</v>
      </c>
      <c r="L98" s="260">
        <v>21</v>
      </c>
      <c r="M98" s="260">
        <v>27</v>
      </c>
      <c r="N98" s="260">
        <v>70</v>
      </c>
      <c r="O98" s="260">
        <v>84</v>
      </c>
      <c r="P98" s="260">
        <v>10</v>
      </c>
      <c r="Q98" s="260">
        <v>4</v>
      </c>
      <c r="R98" s="260">
        <v>6</v>
      </c>
    </row>
    <row r="99" spans="1:18" ht="15" customHeight="1">
      <c r="A99" s="730" t="s">
        <v>474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</row>
    <row r="100" spans="1:18" ht="15">
      <c r="A100" s="484" t="s">
        <v>354</v>
      </c>
      <c r="B100" s="195" t="s">
        <v>174</v>
      </c>
      <c r="C100" s="260">
        <v>15</v>
      </c>
      <c r="D100" s="260">
        <v>4</v>
      </c>
      <c r="E100" s="260">
        <v>1</v>
      </c>
      <c r="F100" s="260">
        <v>3</v>
      </c>
      <c r="G100" s="260">
        <v>9</v>
      </c>
      <c r="H100" s="260">
        <v>4</v>
      </c>
      <c r="I100" s="260">
        <v>2</v>
      </c>
      <c r="J100" s="260">
        <v>0</v>
      </c>
      <c r="K100" s="260">
        <v>61</v>
      </c>
      <c r="L100" s="260">
        <v>8</v>
      </c>
      <c r="M100" s="260">
        <v>10</v>
      </c>
      <c r="N100" s="260">
        <v>13</v>
      </c>
      <c r="O100" s="260">
        <v>40</v>
      </c>
      <c r="P100" s="260">
        <v>9</v>
      </c>
      <c r="Q100" s="260">
        <v>3</v>
      </c>
      <c r="R100" s="260">
        <v>5</v>
      </c>
    </row>
    <row r="101" spans="1:18" ht="15">
      <c r="A101" s="484" t="s">
        <v>335</v>
      </c>
      <c r="B101" s="195" t="s">
        <v>156</v>
      </c>
      <c r="C101" s="260">
        <v>7</v>
      </c>
      <c r="D101" s="260">
        <v>2</v>
      </c>
      <c r="E101" s="260">
        <v>3</v>
      </c>
      <c r="F101" s="260">
        <v>4</v>
      </c>
      <c r="G101" s="260">
        <v>2</v>
      </c>
      <c r="H101" s="260">
        <v>1</v>
      </c>
      <c r="I101" s="260"/>
      <c r="J101" s="260">
        <v>1</v>
      </c>
      <c r="K101" s="260">
        <v>31</v>
      </c>
      <c r="L101" s="260">
        <v>2</v>
      </c>
      <c r="M101" s="260">
        <v>6</v>
      </c>
      <c r="N101" s="260">
        <v>9</v>
      </c>
      <c r="O101" s="260">
        <v>5</v>
      </c>
      <c r="P101" s="260">
        <v>3</v>
      </c>
      <c r="Q101" s="260"/>
      <c r="R101" s="260">
        <v>1</v>
      </c>
    </row>
    <row r="102" spans="1:18" ht="15">
      <c r="A102" s="484" t="s">
        <v>374</v>
      </c>
      <c r="B102" s="195" t="s">
        <v>194</v>
      </c>
      <c r="C102" s="260">
        <v>9</v>
      </c>
      <c r="D102" s="260">
        <v>4</v>
      </c>
      <c r="E102" s="260">
        <v>0</v>
      </c>
      <c r="F102" s="260">
        <v>1</v>
      </c>
      <c r="G102" s="260">
        <v>1</v>
      </c>
      <c r="H102" s="260">
        <v>1</v>
      </c>
      <c r="I102" s="260"/>
      <c r="J102" s="260">
        <v>0</v>
      </c>
      <c r="K102" s="260">
        <v>27</v>
      </c>
      <c r="L102" s="260">
        <v>4</v>
      </c>
      <c r="M102" s="260">
        <v>5</v>
      </c>
      <c r="N102" s="260">
        <v>10</v>
      </c>
      <c r="O102" s="260">
        <v>45</v>
      </c>
      <c r="P102" s="260">
        <v>8</v>
      </c>
      <c r="Q102" s="260">
        <v>2</v>
      </c>
      <c r="R102" s="260">
        <v>1</v>
      </c>
    </row>
    <row r="103" spans="1:18" ht="15" customHeight="1">
      <c r="A103" s="728" t="s">
        <v>450</v>
      </c>
      <c r="B103" s="728"/>
      <c r="C103" s="260">
        <v>31</v>
      </c>
      <c r="D103" s="260">
        <v>10</v>
      </c>
      <c r="E103" s="260">
        <v>4</v>
      </c>
      <c r="F103" s="260">
        <v>8</v>
      </c>
      <c r="G103" s="260">
        <v>12</v>
      </c>
      <c r="H103" s="260">
        <v>6</v>
      </c>
      <c r="I103" s="260">
        <v>2</v>
      </c>
      <c r="J103" s="260">
        <v>1</v>
      </c>
      <c r="K103" s="260">
        <v>119</v>
      </c>
      <c r="L103" s="260">
        <v>14</v>
      </c>
      <c r="M103" s="260">
        <v>21</v>
      </c>
      <c r="N103" s="260">
        <v>32</v>
      </c>
      <c r="O103" s="260">
        <v>90</v>
      </c>
      <c r="P103" s="260">
        <v>20</v>
      </c>
      <c r="Q103" s="260">
        <v>5</v>
      </c>
      <c r="R103" s="260">
        <v>7</v>
      </c>
    </row>
    <row r="104" spans="1:18" ht="15" customHeight="1">
      <c r="A104" s="730" t="s">
        <v>475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</row>
    <row r="105" spans="1:18" ht="15">
      <c r="A105" s="484" t="s">
        <v>372</v>
      </c>
      <c r="B105" s="195" t="s">
        <v>192</v>
      </c>
      <c r="C105" s="260">
        <v>79</v>
      </c>
      <c r="D105" s="260">
        <v>14</v>
      </c>
      <c r="E105" s="260">
        <v>10</v>
      </c>
      <c r="F105" s="260">
        <v>18</v>
      </c>
      <c r="G105" s="260">
        <v>10</v>
      </c>
      <c r="H105" s="260">
        <v>1</v>
      </c>
      <c r="I105" s="260">
        <v>2</v>
      </c>
      <c r="J105" s="260">
        <v>2</v>
      </c>
      <c r="K105" s="260">
        <v>326</v>
      </c>
      <c r="L105" s="260">
        <v>32</v>
      </c>
      <c r="M105" s="260">
        <v>51</v>
      </c>
      <c r="N105" s="260">
        <v>87</v>
      </c>
      <c r="O105" s="260">
        <v>66</v>
      </c>
      <c r="P105" s="260">
        <v>5</v>
      </c>
      <c r="Q105" s="260">
        <v>2</v>
      </c>
      <c r="R105" s="260">
        <v>2</v>
      </c>
    </row>
    <row r="106" spans="1:18" ht="15">
      <c r="A106" s="484" t="s">
        <v>377</v>
      </c>
      <c r="B106" s="195" t="s">
        <v>197</v>
      </c>
      <c r="C106" s="260">
        <v>16</v>
      </c>
      <c r="D106" s="260">
        <v>5</v>
      </c>
      <c r="E106" s="260">
        <v>2</v>
      </c>
      <c r="F106" s="260">
        <v>7</v>
      </c>
      <c r="G106" s="260">
        <v>7</v>
      </c>
      <c r="H106" s="260">
        <v>2</v>
      </c>
      <c r="I106" s="260"/>
      <c r="J106" s="260">
        <v>0</v>
      </c>
      <c r="K106" s="260">
        <v>78</v>
      </c>
      <c r="L106" s="260">
        <v>10</v>
      </c>
      <c r="M106" s="260">
        <v>11</v>
      </c>
      <c r="N106" s="260">
        <v>29</v>
      </c>
      <c r="O106" s="260">
        <v>53</v>
      </c>
      <c r="P106" s="260">
        <v>4</v>
      </c>
      <c r="Q106" s="260"/>
      <c r="R106" s="260">
        <v>3</v>
      </c>
    </row>
    <row r="107" spans="1:18" ht="15">
      <c r="A107" s="484" t="s">
        <v>336</v>
      </c>
      <c r="B107" s="195" t="s">
        <v>157</v>
      </c>
      <c r="C107" s="260">
        <v>26</v>
      </c>
      <c r="D107" s="260">
        <v>8</v>
      </c>
      <c r="E107" s="260">
        <v>3</v>
      </c>
      <c r="F107" s="260">
        <v>6</v>
      </c>
      <c r="G107" s="260">
        <v>51</v>
      </c>
      <c r="H107" s="260">
        <v>3</v>
      </c>
      <c r="I107" s="260"/>
      <c r="J107" s="260">
        <v>0</v>
      </c>
      <c r="K107" s="260">
        <v>112</v>
      </c>
      <c r="L107" s="260">
        <v>17</v>
      </c>
      <c r="M107" s="260">
        <v>9</v>
      </c>
      <c r="N107" s="260">
        <v>33</v>
      </c>
      <c r="O107" s="260">
        <v>164</v>
      </c>
      <c r="P107" s="260">
        <v>6</v>
      </c>
      <c r="Q107" s="260"/>
      <c r="R107" s="260">
        <v>4</v>
      </c>
    </row>
    <row r="108" spans="1:18" ht="15">
      <c r="A108" s="484" t="s">
        <v>322</v>
      </c>
      <c r="B108" s="195" t="s">
        <v>143</v>
      </c>
      <c r="C108" s="260">
        <v>19</v>
      </c>
      <c r="D108" s="260">
        <v>2</v>
      </c>
      <c r="E108" s="260">
        <v>1</v>
      </c>
      <c r="F108" s="260">
        <v>2</v>
      </c>
      <c r="G108" s="260">
        <v>3</v>
      </c>
      <c r="H108" s="260">
        <v>2</v>
      </c>
      <c r="I108" s="260"/>
      <c r="J108" s="260">
        <v>1</v>
      </c>
      <c r="K108" s="260">
        <v>62</v>
      </c>
      <c r="L108" s="260">
        <v>6</v>
      </c>
      <c r="M108" s="260">
        <v>8</v>
      </c>
      <c r="N108" s="260">
        <v>13</v>
      </c>
      <c r="O108" s="260">
        <v>17</v>
      </c>
      <c r="P108" s="260">
        <v>4</v>
      </c>
      <c r="Q108" s="260"/>
      <c r="R108" s="260">
        <v>3</v>
      </c>
    </row>
    <row r="109" spans="1:18" ht="15" customHeight="1">
      <c r="A109" s="728" t="s">
        <v>450</v>
      </c>
      <c r="B109" s="728"/>
      <c r="C109" s="260">
        <v>140</v>
      </c>
      <c r="D109" s="260">
        <v>29</v>
      </c>
      <c r="E109" s="260">
        <v>16</v>
      </c>
      <c r="F109" s="260">
        <v>33</v>
      </c>
      <c r="G109" s="260">
        <v>71</v>
      </c>
      <c r="H109" s="260">
        <v>8</v>
      </c>
      <c r="I109" s="260">
        <v>2</v>
      </c>
      <c r="J109" s="260">
        <v>3</v>
      </c>
      <c r="K109" s="260">
        <v>578</v>
      </c>
      <c r="L109" s="260">
        <v>65</v>
      </c>
      <c r="M109" s="260">
        <v>79</v>
      </c>
      <c r="N109" s="260">
        <v>162</v>
      </c>
      <c r="O109" s="260">
        <v>300</v>
      </c>
      <c r="P109" s="260">
        <v>19</v>
      </c>
      <c r="Q109" s="260">
        <v>2</v>
      </c>
      <c r="R109" s="260">
        <v>12</v>
      </c>
    </row>
    <row r="110" spans="1:18" ht="15" customHeight="1">
      <c r="A110" s="728" t="s">
        <v>451</v>
      </c>
      <c r="B110" s="728"/>
      <c r="C110" s="260">
        <v>216</v>
      </c>
      <c r="D110" s="260">
        <v>43</v>
      </c>
      <c r="E110" s="260">
        <v>25</v>
      </c>
      <c r="F110" s="260">
        <v>51</v>
      </c>
      <c r="G110" s="260">
        <v>99</v>
      </c>
      <c r="H110" s="260">
        <v>18</v>
      </c>
      <c r="I110" s="260">
        <v>5</v>
      </c>
      <c r="J110" s="260">
        <v>5</v>
      </c>
      <c r="K110" s="260">
        <v>819</v>
      </c>
      <c r="L110" s="260">
        <v>100</v>
      </c>
      <c r="M110" s="260">
        <v>127</v>
      </c>
      <c r="N110" s="260">
        <v>264</v>
      </c>
      <c r="O110" s="260">
        <v>474</v>
      </c>
      <c r="P110" s="260">
        <v>49</v>
      </c>
      <c r="Q110" s="260">
        <v>11</v>
      </c>
      <c r="R110" s="260">
        <v>25</v>
      </c>
    </row>
    <row r="111" spans="1:18" ht="15" customHeight="1">
      <c r="A111" s="729" t="s">
        <v>476</v>
      </c>
      <c r="B111" s="729"/>
      <c r="C111" s="729"/>
      <c r="D111" s="729"/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</row>
    <row r="112" spans="1:18" ht="15" customHeight="1">
      <c r="A112" s="730" t="s">
        <v>477</v>
      </c>
      <c r="B112" s="730"/>
      <c r="C112" s="730"/>
      <c r="D112" s="730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</row>
    <row r="113" spans="1:18" ht="15">
      <c r="A113" s="484" t="s">
        <v>378</v>
      </c>
      <c r="B113" s="195" t="s">
        <v>198</v>
      </c>
      <c r="C113" s="260">
        <v>56</v>
      </c>
      <c r="D113" s="260">
        <v>11</v>
      </c>
      <c r="E113" s="260">
        <v>5</v>
      </c>
      <c r="F113" s="260">
        <v>7</v>
      </c>
      <c r="G113" s="260">
        <v>7</v>
      </c>
      <c r="H113" s="260"/>
      <c r="I113" s="260">
        <v>2</v>
      </c>
      <c r="J113" s="260">
        <v>2</v>
      </c>
      <c r="K113" s="260">
        <v>217</v>
      </c>
      <c r="L113" s="260">
        <v>20</v>
      </c>
      <c r="M113" s="260">
        <v>23</v>
      </c>
      <c r="N113" s="260">
        <v>41</v>
      </c>
      <c r="O113" s="260">
        <v>54</v>
      </c>
      <c r="P113" s="260">
        <v>2</v>
      </c>
      <c r="Q113" s="260">
        <v>3</v>
      </c>
      <c r="R113" s="260">
        <v>5</v>
      </c>
    </row>
    <row r="114" spans="1:18" ht="15">
      <c r="A114" s="484" t="s">
        <v>369</v>
      </c>
      <c r="B114" s="195" t="s">
        <v>189</v>
      </c>
      <c r="C114" s="260">
        <v>23</v>
      </c>
      <c r="D114" s="260">
        <v>4</v>
      </c>
      <c r="E114" s="260">
        <v>2</v>
      </c>
      <c r="F114" s="260">
        <v>7</v>
      </c>
      <c r="G114" s="260">
        <v>4</v>
      </c>
      <c r="H114" s="260">
        <v>3</v>
      </c>
      <c r="I114" s="260"/>
      <c r="J114" s="260">
        <v>0</v>
      </c>
      <c r="K114" s="260">
        <v>100</v>
      </c>
      <c r="L114" s="260">
        <v>12</v>
      </c>
      <c r="M114" s="260">
        <v>19</v>
      </c>
      <c r="N114" s="260">
        <v>33</v>
      </c>
      <c r="O114" s="260">
        <v>56</v>
      </c>
      <c r="P114" s="260">
        <v>7</v>
      </c>
      <c r="Q114" s="260"/>
      <c r="R114" s="260">
        <v>0</v>
      </c>
    </row>
    <row r="115" spans="1:18" ht="15">
      <c r="A115" s="484" t="s">
        <v>345</v>
      </c>
      <c r="B115" s="195" t="s">
        <v>166</v>
      </c>
      <c r="C115" s="260">
        <v>7</v>
      </c>
      <c r="D115" s="260">
        <v>1</v>
      </c>
      <c r="E115" s="260">
        <v>2</v>
      </c>
      <c r="F115" s="260">
        <v>2</v>
      </c>
      <c r="G115" s="260">
        <v>8</v>
      </c>
      <c r="H115" s="260">
        <v>2</v>
      </c>
      <c r="I115" s="260"/>
      <c r="J115" s="260">
        <v>0</v>
      </c>
      <c r="K115" s="260">
        <v>50</v>
      </c>
      <c r="L115" s="260">
        <v>4</v>
      </c>
      <c r="M115" s="260">
        <v>15</v>
      </c>
      <c r="N115" s="260">
        <v>9</v>
      </c>
      <c r="O115" s="260">
        <v>27</v>
      </c>
      <c r="P115" s="260">
        <v>6</v>
      </c>
      <c r="Q115" s="260"/>
      <c r="R115" s="260">
        <v>0</v>
      </c>
    </row>
    <row r="116" spans="1:18" ht="15">
      <c r="A116" s="484" t="s">
        <v>370</v>
      </c>
      <c r="B116" s="195" t="s">
        <v>190</v>
      </c>
      <c r="C116" s="260">
        <v>10</v>
      </c>
      <c r="D116" s="260">
        <v>2</v>
      </c>
      <c r="E116" s="260">
        <v>3</v>
      </c>
      <c r="F116" s="260">
        <v>7</v>
      </c>
      <c r="G116" s="260">
        <v>6</v>
      </c>
      <c r="H116" s="260">
        <v>1</v>
      </c>
      <c r="I116" s="260"/>
      <c r="J116" s="260">
        <v>0</v>
      </c>
      <c r="K116" s="260">
        <v>58</v>
      </c>
      <c r="L116" s="260">
        <v>6</v>
      </c>
      <c r="M116" s="260">
        <v>11</v>
      </c>
      <c r="N116" s="260">
        <v>20</v>
      </c>
      <c r="O116" s="260">
        <v>23</v>
      </c>
      <c r="P116" s="260">
        <v>6</v>
      </c>
      <c r="Q116" s="260"/>
      <c r="R116" s="260">
        <v>4</v>
      </c>
    </row>
    <row r="117" spans="1:18" ht="15">
      <c r="A117" s="484" t="s">
        <v>325</v>
      </c>
      <c r="B117" s="195" t="s">
        <v>146</v>
      </c>
      <c r="C117" s="260">
        <v>4</v>
      </c>
      <c r="D117" s="260">
        <v>1</v>
      </c>
      <c r="E117" s="260">
        <v>1</v>
      </c>
      <c r="F117" s="260">
        <v>3</v>
      </c>
      <c r="G117" s="260">
        <v>3</v>
      </c>
      <c r="H117" s="260">
        <v>3</v>
      </c>
      <c r="I117" s="260">
        <v>1</v>
      </c>
      <c r="J117" s="260">
        <v>0</v>
      </c>
      <c r="K117" s="260">
        <v>29</v>
      </c>
      <c r="L117" s="260">
        <v>4</v>
      </c>
      <c r="M117" s="260">
        <v>5</v>
      </c>
      <c r="N117" s="260">
        <v>12</v>
      </c>
      <c r="O117" s="260">
        <v>26</v>
      </c>
      <c r="P117" s="260">
        <v>8</v>
      </c>
      <c r="Q117" s="260">
        <v>2</v>
      </c>
      <c r="R117" s="260">
        <v>2</v>
      </c>
    </row>
    <row r="118" spans="1:18" ht="15">
      <c r="A118" s="484" t="s">
        <v>346</v>
      </c>
      <c r="B118" s="195" t="s">
        <v>167</v>
      </c>
      <c r="C118" s="260">
        <v>1</v>
      </c>
      <c r="D118" s="260">
        <v>2</v>
      </c>
      <c r="E118" s="260">
        <v>0</v>
      </c>
      <c r="F118" s="260"/>
      <c r="G118" s="260">
        <v>5</v>
      </c>
      <c r="H118" s="260"/>
      <c r="I118" s="260"/>
      <c r="J118" s="260">
        <v>0</v>
      </c>
      <c r="K118" s="260">
        <v>7</v>
      </c>
      <c r="L118" s="260">
        <v>2</v>
      </c>
      <c r="M118" s="260">
        <v>1</v>
      </c>
      <c r="N118" s="260">
        <v>8</v>
      </c>
      <c r="O118" s="260">
        <v>12</v>
      </c>
      <c r="P118" s="260">
        <v>2</v>
      </c>
      <c r="Q118" s="260"/>
      <c r="R118" s="260">
        <v>1</v>
      </c>
    </row>
    <row r="119" spans="1:18" ht="15" customHeight="1">
      <c r="A119" s="728" t="s">
        <v>450</v>
      </c>
      <c r="B119" s="728"/>
      <c r="C119" s="260">
        <v>101</v>
      </c>
      <c r="D119" s="260">
        <v>21</v>
      </c>
      <c r="E119" s="260">
        <v>13</v>
      </c>
      <c r="F119" s="260">
        <v>26</v>
      </c>
      <c r="G119" s="260">
        <v>33</v>
      </c>
      <c r="H119" s="260">
        <v>9</v>
      </c>
      <c r="I119" s="260">
        <v>3</v>
      </c>
      <c r="J119" s="260">
        <v>2</v>
      </c>
      <c r="K119" s="260">
        <v>461</v>
      </c>
      <c r="L119" s="260">
        <v>48</v>
      </c>
      <c r="M119" s="260">
        <v>74</v>
      </c>
      <c r="N119" s="260">
        <v>123</v>
      </c>
      <c r="O119" s="260">
        <v>198</v>
      </c>
      <c r="P119" s="260">
        <v>31</v>
      </c>
      <c r="Q119" s="260">
        <v>5</v>
      </c>
      <c r="R119" s="260">
        <v>12</v>
      </c>
    </row>
    <row r="120" spans="1:18" ht="15" customHeight="1">
      <c r="A120" s="728" t="s">
        <v>451</v>
      </c>
      <c r="B120" s="728"/>
      <c r="C120" s="260">
        <v>101</v>
      </c>
      <c r="D120" s="260">
        <v>21</v>
      </c>
      <c r="E120" s="260">
        <v>13</v>
      </c>
      <c r="F120" s="260">
        <v>26</v>
      </c>
      <c r="G120" s="260">
        <v>33</v>
      </c>
      <c r="H120" s="260">
        <v>9</v>
      </c>
      <c r="I120" s="260">
        <v>3</v>
      </c>
      <c r="J120" s="260">
        <v>2</v>
      </c>
      <c r="K120" s="260">
        <v>461</v>
      </c>
      <c r="L120" s="260">
        <v>48</v>
      </c>
      <c r="M120" s="260">
        <v>74</v>
      </c>
      <c r="N120" s="260">
        <v>123</v>
      </c>
      <c r="O120" s="260">
        <v>198</v>
      </c>
      <c r="P120" s="260">
        <v>31</v>
      </c>
      <c r="Q120" s="260">
        <v>5</v>
      </c>
      <c r="R120" s="260">
        <v>12</v>
      </c>
    </row>
    <row r="121" spans="1:18" ht="15" customHeight="1">
      <c r="A121" s="729" t="s">
        <v>478</v>
      </c>
      <c r="B121" s="729"/>
      <c r="C121" s="729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</row>
    <row r="122" spans="1:18" ht="15" customHeight="1">
      <c r="A122" s="730" t="s">
        <v>479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0"/>
      <c r="N122" s="730"/>
      <c r="O122" s="730"/>
      <c r="P122" s="730"/>
      <c r="Q122" s="730"/>
      <c r="R122" s="730"/>
    </row>
    <row r="123" spans="1:18" ht="15">
      <c r="A123" s="484" t="s">
        <v>342</v>
      </c>
      <c r="B123" s="195" t="s">
        <v>163</v>
      </c>
      <c r="C123" s="260">
        <v>28</v>
      </c>
      <c r="D123" s="260">
        <v>4</v>
      </c>
      <c r="E123" s="260">
        <v>3</v>
      </c>
      <c r="F123" s="260">
        <v>9</v>
      </c>
      <c r="G123" s="260">
        <v>4</v>
      </c>
      <c r="H123" s="260">
        <v>3</v>
      </c>
      <c r="I123" s="260">
        <v>1</v>
      </c>
      <c r="J123" s="260">
        <v>0</v>
      </c>
      <c r="K123" s="260">
        <v>129</v>
      </c>
      <c r="L123" s="260">
        <v>12</v>
      </c>
      <c r="M123" s="260">
        <v>21</v>
      </c>
      <c r="N123" s="260">
        <v>43</v>
      </c>
      <c r="O123" s="260">
        <v>31</v>
      </c>
      <c r="P123" s="260">
        <v>6</v>
      </c>
      <c r="Q123" s="260">
        <v>2</v>
      </c>
      <c r="R123" s="260">
        <v>7</v>
      </c>
    </row>
    <row r="124" spans="1:18" ht="15">
      <c r="A124" s="484" t="s">
        <v>341</v>
      </c>
      <c r="B124" s="195" t="s">
        <v>162</v>
      </c>
      <c r="C124" s="260">
        <v>13</v>
      </c>
      <c r="D124" s="260">
        <v>5</v>
      </c>
      <c r="E124" s="260">
        <v>1</v>
      </c>
      <c r="F124" s="260">
        <v>1</v>
      </c>
      <c r="G124" s="260">
        <v>10</v>
      </c>
      <c r="H124" s="260"/>
      <c r="I124" s="260"/>
      <c r="J124" s="260">
        <v>0</v>
      </c>
      <c r="K124" s="260">
        <v>53</v>
      </c>
      <c r="L124" s="260">
        <v>11</v>
      </c>
      <c r="M124" s="260">
        <v>7</v>
      </c>
      <c r="N124" s="260">
        <v>24</v>
      </c>
      <c r="O124" s="260">
        <v>33</v>
      </c>
      <c r="P124" s="260">
        <v>3</v>
      </c>
      <c r="Q124" s="260"/>
      <c r="R124" s="260">
        <v>1</v>
      </c>
    </row>
    <row r="125" spans="1:18" ht="15">
      <c r="A125" s="484" t="s">
        <v>386</v>
      </c>
      <c r="B125" s="195" t="s">
        <v>206</v>
      </c>
      <c r="C125" s="260">
        <v>0</v>
      </c>
      <c r="D125" s="260">
        <v>0</v>
      </c>
      <c r="E125" s="260">
        <v>0</v>
      </c>
      <c r="F125" s="260">
        <v>1</v>
      </c>
      <c r="G125" s="260">
        <v>2</v>
      </c>
      <c r="H125" s="260"/>
      <c r="I125" s="260"/>
      <c r="J125" s="260">
        <v>0</v>
      </c>
      <c r="K125" s="260">
        <v>4</v>
      </c>
      <c r="L125" s="260">
        <v>1</v>
      </c>
      <c r="M125" s="260">
        <v>3</v>
      </c>
      <c r="N125" s="260">
        <v>5</v>
      </c>
      <c r="O125" s="260">
        <v>5</v>
      </c>
      <c r="P125" s="260">
        <v>1</v>
      </c>
      <c r="Q125" s="260"/>
      <c r="R125" s="260">
        <v>0</v>
      </c>
    </row>
    <row r="126" spans="1:18" ht="15" customHeight="1">
      <c r="A126" s="728" t="s">
        <v>450</v>
      </c>
      <c r="B126" s="728"/>
      <c r="C126" s="260">
        <v>41</v>
      </c>
      <c r="D126" s="260">
        <v>9</v>
      </c>
      <c r="E126" s="260">
        <v>4</v>
      </c>
      <c r="F126" s="260">
        <v>11</v>
      </c>
      <c r="G126" s="260">
        <v>16</v>
      </c>
      <c r="H126" s="260">
        <v>3</v>
      </c>
      <c r="I126" s="260">
        <v>1</v>
      </c>
      <c r="J126" s="260">
        <v>0</v>
      </c>
      <c r="K126" s="260">
        <v>186</v>
      </c>
      <c r="L126" s="260">
        <v>24</v>
      </c>
      <c r="M126" s="260">
        <v>31</v>
      </c>
      <c r="N126" s="260">
        <v>72</v>
      </c>
      <c r="O126" s="260">
        <v>69</v>
      </c>
      <c r="P126" s="260">
        <v>10</v>
      </c>
      <c r="Q126" s="260">
        <v>2</v>
      </c>
      <c r="R126" s="260">
        <v>8</v>
      </c>
    </row>
    <row r="127" spans="1:18" ht="15" customHeight="1">
      <c r="A127" s="730" t="s">
        <v>480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</row>
    <row r="128" spans="1:18" ht="15">
      <c r="A128" s="484" t="s">
        <v>321</v>
      </c>
      <c r="B128" s="195" t="s">
        <v>142</v>
      </c>
      <c r="C128" s="260">
        <v>16</v>
      </c>
      <c r="D128" s="260">
        <v>4</v>
      </c>
      <c r="E128" s="260">
        <v>0</v>
      </c>
      <c r="F128" s="260">
        <v>3</v>
      </c>
      <c r="G128" s="260">
        <v>1</v>
      </c>
      <c r="H128" s="260"/>
      <c r="I128" s="260"/>
      <c r="J128" s="260">
        <v>0</v>
      </c>
      <c r="K128" s="260">
        <v>57</v>
      </c>
      <c r="L128" s="260">
        <v>9</v>
      </c>
      <c r="M128" s="260">
        <v>6</v>
      </c>
      <c r="N128" s="260">
        <v>25</v>
      </c>
      <c r="O128" s="260">
        <v>15</v>
      </c>
      <c r="P128" s="260"/>
      <c r="Q128" s="260">
        <v>1</v>
      </c>
      <c r="R128" s="260">
        <v>0</v>
      </c>
    </row>
    <row r="129" spans="1:18" ht="15">
      <c r="A129" s="484" t="s">
        <v>353</v>
      </c>
      <c r="B129" s="195" t="s">
        <v>173</v>
      </c>
      <c r="C129" s="260">
        <v>6</v>
      </c>
      <c r="D129" s="260">
        <v>1</v>
      </c>
      <c r="E129" s="260">
        <v>1</v>
      </c>
      <c r="F129" s="260">
        <v>2</v>
      </c>
      <c r="G129" s="260">
        <v>4</v>
      </c>
      <c r="H129" s="260"/>
      <c r="I129" s="260"/>
      <c r="J129" s="260">
        <v>1</v>
      </c>
      <c r="K129" s="260">
        <v>23</v>
      </c>
      <c r="L129" s="260">
        <v>1</v>
      </c>
      <c r="M129" s="260">
        <v>8</v>
      </c>
      <c r="N129" s="260">
        <v>13</v>
      </c>
      <c r="O129" s="260">
        <v>22</v>
      </c>
      <c r="P129" s="260">
        <v>1</v>
      </c>
      <c r="Q129" s="260"/>
      <c r="R129" s="260">
        <v>2</v>
      </c>
    </row>
    <row r="130" spans="1:18" ht="15">
      <c r="A130" s="484" t="s">
        <v>393</v>
      </c>
      <c r="B130" s="195" t="s">
        <v>213</v>
      </c>
      <c r="C130" s="260">
        <v>4</v>
      </c>
      <c r="D130" s="260">
        <v>3</v>
      </c>
      <c r="E130" s="260">
        <v>0</v>
      </c>
      <c r="F130" s="260">
        <v>5</v>
      </c>
      <c r="G130" s="260">
        <v>7</v>
      </c>
      <c r="H130" s="260"/>
      <c r="I130" s="260"/>
      <c r="J130" s="260">
        <v>1</v>
      </c>
      <c r="K130" s="260">
        <v>33</v>
      </c>
      <c r="L130" s="260">
        <v>3</v>
      </c>
      <c r="M130" s="260">
        <v>3</v>
      </c>
      <c r="N130" s="260">
        <v>23</v>
      </c>
      <c r="O130" s="260">
        <v>12</v>
      </c>
      <c r="P130" s="260"/>
      <c r="Q130" s="260">
        <v>2</v>
      </c>
      <c r="R130" s="260">
        <v>3</v>
      </c>
    </row>
    <row r="131" spans="1:18" ht="15">
      <c r="A131" s="484" t="s">
        <v>392</v>
      </c>
      <c r="B131" s="195" t="s">
        <v>212</v>
      </c>
      <c r="C131" s="260">
        <v>1</v>
      </c>
      <c r="D131" s="260">
        <v>0</v>
      </c>
      <c r="E131" s="260">
        <v>0</v>
      </c>
      <c r="F131" s="260"/>
      <c r="G131" s="260">
        <v>1</v>
      </c>
      <c r="H131" s="260"/>
      <c r="I131" s="260"/>
      <c r="J131" s="260">
        <v>0</v>
      </c>
      <c r="K131" s="260">
        <v>4</v>
      </c>
      <c r="L131" s="260">
        <v>1</v>
      </c>
      <c r="M131" s="260">
        <v>0</v>
      </c>
      <c r="N131" s="260">
        <v>5</v>
      </c>
      <c r="O131" s="260">
        <v>48</v>
      </c>
      <c r="P131" s="260"/>
      <c r="Q131" s="260"/>
      <c r="R131" s="260">
        <v>0</v>
      </c>
    </row>
    <row r="132" spans="1:18" ht="15" customHeight="1">
      <c r="A132" s="728" t="s">
        <v>450</v>
      </c>
      <c r="B132" s="728"/>
      <c r="C132" s="260">
        <v>27</v>
      </c>
      <c r="D132" s="260">
        <v>8</v>
      </c>
      <c r="E132" s="260">
        <v>1</v>
      </c>
      <c r="F132" s="260">
        <v>10</v>
      </c>
      <c r="G132" s="260">
        <v>13</v>
      </c>
      <c r="H132" s="260">
        <v>0</v>
      </c>
      <c r="I132" s="260">
        <v>0</v>
      </c>
      <c r="J132" s="260">
        <v>2</v>
      </c>
      <c r="K132" s="260">
        <v>117</v>
      </c>
      <c r="L132" s="260">
        <v>14</v>
      </c>
      <c r="M132" s="260">
        <v>17</v>
      </c>
      <c r="N132" s="260">
        <v>66</v>
      </c>
      <c r="O132" s="260">
        <v>97</v>
      </c>
      <c r="P132" s="260">
        <v>1</v>
      </c>
      <c r="Q132" s="260">
        <v>3</v>
      </c>
      <c r="R132" s="260">
        <v>5</v>
      </c>
    </row>
    <row r="133" spans="1:18" ht="15" customHeight="1">
      <c r="A133" s="728" t="s">
        <v>451</v>
      </c>
      <c r="B133" s="728"/>
      <c r="C133" s="260">
        <v>68</v>
      </c>
      <c r="D133" s="260">
        <v>17</v>
      </c>
      <c r="E133" s="260">
        <v>5</v>
      </c>
      <c r="F133" s="260">
        <v>21</v>
      </c>
      <c r="G133" s="260">
        <v>29</v>
      </c>
      <c r="H133" s="260">
        <v>3</v>
      </c>
      <c r="I133" s="260">
        <v>1</v>
      </c>
      <c r="J133" s="260">
        <v>2</v>
      </c>
      <c r="K133" s="260">
        <v>303</v>
      </c>
      <c r="L133" s="260">
        <v>38</v>
      </c>
      <c r="M133" s="260">
        <v>48</v>
      </c>
      <c r="N133" s="260">
        <v>138</v>
      </c>
      <c r="O133" s="260">
        <v>166</v>
      </c>
      <c r="P133" s="260">
        <v>11</v>
      </c>
      <c r="Q133" s="260">
        <v>5</v>
      </c>
      <c r="R133" s="260">
        <v>13</v>
      </c>
    </row>
    <row r="134" spans="1:18" ht="15" customHeight="1">
      <c r="A134" s="729" t="s">
        <v>481</v>
      </c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</row>
    <row r="135" spans="1:18" ht="15" customHeight="1">
      <c r="A135" s="730" t="s">
        <v>482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</row>
    <row r="136" spans="1:18" ht="15">
      <c r="A136" s="484" t="s">
        <v>361</v>
      </c>
      <c r="B136" s="195" t="s">
        <v>181</v>
      </c>
      <c r="C136" s="260">
        <v>46</v>
      </c>
      <c r="D136" s="260">
        <v>14</v>
      </c>
      <c r="E136" s="260">
        <v>8</v>
      </c>
      <c r="F136" s="260">
        <v>11</v>
      </c>
      <c r="G136" s="260">
        <v>1</v>
      </c>
      <c r="H136" s="260">
        <v>1</v>
      </c>
      <c r="I136" s="260"/>
      <c r="J136" s="260">
        <v>0</v>
      </c>
      <c r="K136" s="260">
        <v>179</v>
      </c>
      <c r="L136" s="260">
        <v>23</v>
      </c>
      <c r="M136" s="260">
        <v>31</v>
      </c>
      <c r="N136" s="260">
        <v>65</v>
      </c>
      <c r="O136" s="260">
        <v>19</v>
      </c>
      <c r="P136" s="260">
        <v>6</v>
      </c>
      <c r="Q136" s="260">
        <v>1</v>
      </c>
      <c r="R136" s="260">
        <v>2</v>
      </c>
    </row>
    <row r="137" spans="1:18" ht="15">
      <c r="A137" s="484" t="s">
        <v>340</v>
      </c>
      <c r="B137" s="195" t="s">
        <v>161</v>
      </c>
      <c r="C137" s="260">
        <v>24</v>
      </c>
      <c r="D137" s="260">
        <v>4</v>
      </c>
      <c r="E137" s="260">
        <v>7</v>
      </c>
      <c r="F137" s="260">
        <v>7</v>
      </c>
      <c r="G137" s="260">
        <v>4</v>
      </c>
      <c r="H137" s="260"/>
      <c r="I137" s="260">
        <v>1</v>
      </c>
      <c r="J137" s="260">
        <v>2</v>
      </c>
      <c r="K137" s="260">
        <v>125</v>
      </c>
      <c r="L137" s="260">
        <v>14</v>
      </c>
      <c r="M137" s="260">
        <v>17</v>
      </c>
      <c r="N137" s="260">
        <v>28</v>
      </c>
      <c r="O137" s="260">
        <v>24</v>
      </c>
      <c r="P137" s="260">
        <v>4</v>
      </c>
      <c r="Q137" s="260">
        <v>2</v>
      </c>
      <c r="R137" s="260">
        <v>10</v>
      </c>
    </row>
    <row r="138" spans="1:18" ht="15">
      <c r="A138" s="484" t="s">
        <v>329</v>
      </c>
      <c r="B138" s="195" t="s">
        <v>150</v>
      </c>
      <c r="C138" s="260">
        <v>5</v>
      </c>
      <c r="D138" s="260">
        <v>2</v>
      </c>
      <c r="E138" s="260">
        <v>1</v>
      </c>
      <c r="F138" s="260">
        <v>3</v>
      </c>
      <c r="G138" s="260"/>
      <c r="H138" s="260"/>
      <c r="I138" s="260">
        <v>1</v>
      </c>
      <c r="J138" s="260">
        <v>0</v>
      </c>
      <c r="K138" s="260">
        <v>30</v>
      </c>
      <c r="L138" s="260">
        <v>3</v>
      </c>
      <c r="M138" s="260">
        <v>7</v>
      </c>
      <c r="N138" s="260">
        <v>11</v>
      </c>
      <c r="O138" s="260">
        <v>10</v>
      </c>
      <c r="P138" s="260">
        <v>7</v>
      </c>
      <c r="Q138" s="260">
        <v>1</v>
      </c>
      <c r="R138" s="260">
        <v>1</v>
      </c>
    </row>
    <row r="139" spans="1:18" ht="15">
      <c r="A139" s="484" t="s">
        <v>379</v>
      </c>
      <c r="B139" s="195" t="s">
        <v>199</v>
      </c>
      <c r="C139" s="260">
        <v>4</v>
      </c>
      <c r="D139" s="260">
        <v>2</v>
      </c>
      <c r="E139" s="260">
        <v>0</v>
      </c>
      <c r="F139" s="260">
        <v>2</v>
      </c>
      <c r="G139" s="260">
        <v>1</v>
      </c>
      <c r="H139" s="260"/>
      <c r="I139" s="260"/>
      <c r="J139" s="260">
        <v>0</v>
      </c>
      <c r="K139" s="260">
        <v>13</v>
      </c>
      <c r="L139" s="260">
        <v>4</v>
      </c>
      <c r="M139" s="260">
        <v>0</v>
      </c>
      <c r="N139" s="260">
        <v>6</v>
      </c>
      <c r="O139" s="260">
        <v>7</v>
      </c>
      <c r="P139" s="260">
        <v>1</v>
      </c>
      <c r="Q139" s="260"/>
      <c r="R139" s="260">
        <v>0</v>
      </c>
    </row>
    <row r="140" spans="1:18" ht="15" customHeight="1">
      <c r="A140" s="728" t="s">
        <v>450</v>
      </c>
      <c r="B140" s="728"/>
      <c r="C140" s="260">
        <v>79</v>
      </c>
      <c r="D140" s="260">
        <v>22</v>
      </c>
      <c r="E140" s="260">
        <v>16</v>
      </c>
      <c r="F140" s="260">
        <v>23</v>
      </c>
      <c r="G140" s="260">
        <v>6</v>
      </c>
      <c r="H140" s="260">
        <v>1</v>
      </c>
      <c r="I140" s="260">
        <v>2</v>
      </c>
      <c r="J140" s="260">
        <v>2</v>
      </c>
      <c r="K140" s="260">
        <v>347</v>
      </c>
      <c r="L140" s="260">
        <v>44</v>
      </c>
      <c r="M140" s="260">
        <v>55</v>
      </c>
      <c r="N140" s="260">
        <v>110</v>
      </c>
      <c r="O140" s="260">
        <v>60</v>
      </c>
      <c r="P140" s="260">
        <v>18</v>
      </c>
      <c r="Q140" s="260">
        <v>4</v>
      </c>
      <c r="R140" s="260">
        <v>13</v>
      </c>
    </row>
    <row r="141" spans="1:18" ht="15" customHeight="1">
      <c r="A141" s="730" t="s">
        <v>483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</row>
    <row r="142" spans="1:18" ht="15">
      <c r="A142" s="484" t="s">
        <v>382</v>
      </c>
      <c r="B142" s="195" t="s">
        <v>202</v>
      </c>
      <c r="C142" s="260">
        <v>45</v>
      </c>
      <c r="D142" s="260">
        <v>8</v>
      </c>
      <c r="E142" s="260">
        <v>1</v>
      </c>
      <c r="F142" s="260">
        <v>16</v>
      </c>
      <c r="G142" s="260">
        <v>5</v>
      </c>
      <c r="H142" s="260"/>
      <c r="I142" s="260"/>
      <c r="J142" s="260">
        <v>0</v>
      </c>
      <c r="K142" s="260">
        <v>212</v>
      </c>
      <c r="L142" s="260">
        <v>18</v>
      </c>
      <c r="M142" s="260">
        <v>22</v>
      </c>
      <c r="N142" s="260">
        <v>76</v>
      </c>
      <c r="O142" s="260">
        <v>59</v>
      </c>
      <c r="P142" s="260"/>
      <c r="Q142" s="260">
        <v>2</v>
      </c>
      <c r="R142" s="260">
        <v>2</v>
      </c>
    </row>
    <row r="143" spans="1:18" ht="15">
      <c r="A143" s="484" t="s">
        <v>366</v>
      </c>
      <c r="B143" s="195" t="s">
        <v>186</v>
      </c>
      <c r="C143" s="260">
        <v>14</v>
      </c>
      <c r="D143" s="260">
        <v>3</v>
      </c>
      <c r="E143" s="260">
        <v>3</v>
      </c>
      <c r="F143" s="260"/>
      <c r="G143" s="260">
        <v>3</v>
      </c>
      <c r="H143" s="260">
        <v>1</v>
      </c>
      <c r="I143" s="260"/>
      <c r="J143" s="260">
        <v>0</v>
      </c>
      <c r="K143" s="260">
        <v>35</v>
      </c>
      <c r="L143" s="260">
        <v>7</v>
      </c>
      <c r="M143" s="260">
        <v>8</v>
      </c>
      <c r="N143" s="260">
        <v>11</v>
      </c>
      <c r="O143" s="260">
        <v>7</v>
      </c>
      <c r="P143" s="260">
        <v>2</v>
      </c>
      <c r="Q143" s="260">
        <v>2</v>
      </c>
      <c r="R143" s="260">
        <v>0</v>
      </c>
    </row>
    <row r="144" spans="1:18" ht="15">
      <c r="A144" s="484" t="s">
        <v>330</v>
      </c>
      <c r="B144" s="195" t="s">
        <v>151</v>
      </c>
      <c r="C144" s="260">
        <v>9</v>
      </c>
      <c r="D144" s="260">
        <v>4</v>
      </c>
      <c r="E144" s="260">
        <v>3</v>
      </c>
      <c r="F144" s="260">
        <v>3</v>
      </c>
      <c r="G144" s="260"/>
      <c r="H144" s="260"/>
      <c r="I144" s="260">
        <v>1</v>
      </c>
      <c r="J144" s="260">
        <v>0</v>
      </c>
      <c r="K144" s="260">
        <v>46</v>
      </c>
      <c r="L144" s="260">
        <v>8</v>
      </c>
      <c r="M144" s="260">
        <v>6</v>
      </c>
      <c r="N144" s="260">
        <v>14</v>
      </c>
      <c r="O144" s="260">
        <v>11</v>
      </c>
      <c r="P144" s="260"/>
      <c r="Q144" s="260">
        <v>1</v>
      </c>
      <c r="R144" s="260">
        <v>0</v>
      </c>
    </row>
    <row r="145" spans="1:18" ht="15">
      <c r="A145" s="484" t="s">
        <v>347</v>
      </c>
      <c r="B145" s="195" t="s">
        <v>168</v>
      </c>
      <c r="C145" s="260">
        <v>7</v>
      </c>
      <c r="D145" s="260">
        <v>0</v>
      </c>
      <c r="E145" s="260">
        <v>0</v>
      </c>
      <c r="F145" s="260">
        <v>2</v>
      </c>
      <c r="G145" s="260">
        <v>1</v>
      </c>
      <c r="H145" s="260">
        <v>1</v>
      </c>
      <c r="I145" s="260"/>
      <c r="J145" s="260">
        <v>0</v>
      </c>
      <c r="K145" s="260">
        <v>28</v>
      </c>
      <c r="L145" s="260">
        <v>1</v>
      </c>
      <c r="M145" s="260">
        <v>1</v>
      </c>
      <c r="N145" s="260">
        <v>13</v>
      </c>
      <c r="O145" s="260">
        <v>6</v>
      </c>
      <c r="P145" s="260">
        <v>2</v>
      </c>
      <c r="Q145" s="260">
        <v>2</v>
      </c>
      <c r="R145" s="260">
        <v>0</v>
      </c>
    </row>
    <row r="146" spans="1:18" ht="15" customHeight="1">
      <c r="A146" s="728" t="s">
        <v>450</v>
      </c>
      <c r="B146" s="728"/>
      <c r="C146" s="260">
        <v>75</v>
      </c>
      <c r="D146" s="260">
        <v>15</v>
      </c>
      <c r="E146" s="260">
        <v>7</v>
      </c>
      <c r="F146" s="260">
        <v>21</v>
      </c>
      <c r="G146" s="260">
        <v>9</v>
      </c>
      <c r="H146" s="260">
        <v>2</v>
      </c>
      <c r="I146" s="260">
        <v>1</v>
      </c>
      <c r="J146" s="260">
        <v>0</v>
      </c>
      <c r="K146" s="260">
        <v>321</v>
      </c>
      <c r="L146" s="260">
        <v>34</v>
      </c>
      <c r="M146" s="260">
        <v>37</v>
      </c>
      <c r="N146" s="260">
        <v>114</v>
      </c>
      <c r="O146" s="260">
        <v>83</v>
      </c>
      <c r="P146" s="260">
        <v>4</v>
      </c>
      <c r="Q146" s="260">
        <v>7</v>
      </c>
      <c r="R146" s="260">
        <v>2</v>
      </c>
    </row>
    <row r="147" spans="1:18" ht="15" customHeight="1">
      <c r="A147" s="728" t="s">
        <v>451</v>
      </c>
      <c r="B147" s="728"/>
      <c r="C147" s="260">
        <v>154</v>
      </c>
      <c r="D147" s="260">
        <v>37</v>
      </c>
      <c r="E147" s="260">
        <v>23</v>
      </c>
      <c r="F147" s="260">
        <v>44</v>
      </c>
      <c r="G147" s="260">
        <v>15</v>
      </c>
      <c r="H147" s="260">
        <v>3</v>
      </c>
      <c r="I147" s="260">
        <v>3</v>
      </c>
      <c r="J147" s="260">
        <v>2</v>
      </c>
      <c r="K147" s="260">
        <v>668</v>
      </c>
      <c r="L147" s="260">
        <v>78</v>
      </c>
      <c r="M147" s="260">
        <v>92</v>
      </c>
      <c r="N147" s="260">
        <v>224</v>
      </c>
      <c r="O147" s="260">
        <v>143</v>
      </c>
      <c r="P147" s="260">
        <v>22</v>
      </c>
      <c r="Q147" s="260">
        <v>11</v>
      </c>
      <c r="R147" s="260">
        <v>15</v>
      </c>
    </row>
    <row r="148" spans="1:18" ht="15" customHeight="1">
      <c r="A148" s="729" t="s">
        <v>484</v>
      </c>
      <c r="B148" s="729"/>
      <c r="C148" s="729"/>
      <c r="D148" s="729"/>
      <c r="E148" s="729"/>
      <c r="F148" s="729"/>
      <c r="G148" s="729"/>
      <c r="H148" s="729"/>
      <c r="I148" s="729"/>
      <c r="J148" s="729"/>
      <c r="K148" s="729"/>
      <c r="L148" s="729"/>
      <c r="M148" s="729"/>
      <c r="N148" s="729"/>
      <c r="O148" s="729"/>
      <c r="P148" s="729"/>
      <c r="Q148" s="729"/>
      <c r="R148" s="729"/>
    </row>
    <row r="149" spans="1:18" ht="15" customHeight="1">
      <c r="A149" s="730" t="s">
        <v>485</v>
      </c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</row>
    <row r="150" spans="1:18" ht="15">
      <c r="A150" s="484" t="s">
        <v>344</v>
      </c>
      <c r="B150" s="195" t="s">
        <v>165</v>
      </c>
      <c r="C150" s="260">
        <v>246</v>
      </c>
      <c r="D150" s="260">
        <v>38</v>
      </c>
      <c r="E150" s="260">
        <v>34</v>
      </c>
      <c r="F150" s="260">
        <v>36</v>
      </c>
      <c r="G150" s="260">
        <v>18</v>
      </c>
      <c r="H150" s="260">
        <v>7</v>
      </c>
      <c r="I150" s="260">
        <v>1</v>
      </c>
      <c r="J150" s="260">
        <v>0</v>
      </c>
      <c r="K150" s="260">
        <v>1051</v>
      </c>
      <c r="L150" s="260">
        <v>115</v>
      </c>
      <c r="M150" s="260">
        <v>130</v>
      </c>
      <c r="N150" s="260">
        <v>127</v>
      </c>
      <c r="O150" s="260">
        <v>74</v>
      </c>
      <c r="P150" s="260">
        <v>16</v>
      </c>
      <c r="Q150" s="260">
        <v>2</v>
      </c>
      <c r="R150" s="260">
        <v>0</v>
      </c>
    </row>
    <row r="151" spans="1:18" ht="15">
      <c r="A151" s="484" t="s">
        <v>319</v>
      </c>
      <c r="B151" s="195" t="s">
        <v>140</v>
      </c>
      <c r="C151" s="260">
        <v>26</v>
      </c>
      <c r="D151" s="260">
        <v>3</v>
      </c>
      <c r="E151" s="260">
        <v>3</v>
      </c>
      <c r="F151" s="260">
        <v>3</v>
      </c>
      <c r="G151" s="260"/>
      <c r="H151" s="260">
        <v>1</v>
      </c>
      <c r="I151" s="260"/>
      <c r="J151" s="260">
        <v>0</v>
      </c>
      <c r="K151" s="260">
        <v>93</v>
      </c>
      <c r="L151" s="260">
        <v>6</v>
      </c>
      <c r="M151" s="260">
        <v>15</v>
      </c>
      <c r="N151" s="260">
        <v>15</v>
      </c>
      <c r="O151" s="260">
        <v>10</v>
      </c>
      <c r="P151" s="260">
        <v>4</v>
      </c>
      <c r="Q151" s="260"/>
      <c r="R151" s="260">
        <v>1</v>
      </c>
    </row>
    <row r="152" spans="1:18" ht="15">
      <c r="A152" s="484" t="s">
        <v>396</v>
      </c>
      <c r="B152" s="195" t="s">
        <v>216</v>
      </c>
      <c r="C152" s="260">
        <v>10</v>
      </c>
      <c r="D152" s="260">
        <v>4</v>
      </c>
      <c r="E152" s="260">
        <v>2</v>
      </c>
      <c r="F152" s="260">
        <v>2</v>
      </c>
      <c r="G152" s="260"/>
      <c r="H152" s="260"/>
      <c r="I152" s="260"/>
      <c r="J152" s="260">
        <v>0</v>
      </c>
      <c r="K152" s="260">
        <v>42</v>
      </c>
      <c r="L152" s="260">
        <v>6</v>
      </c>
      <c r="M152" s="260">
        <v>8</v>
      </c>
      <c r="N152" s="260">
        <v>7</v>
      </c>
      <c r="O152" s="260">
        <v>15</v>
      </c>
      <c r="P152" s="260">
        <v>1</v>
      </c>
      <c r="Q152" s="260"/>
      <c r="R152" s="260">
        <v>0</v>
      </c>
    </row>
    <row r="153" spans="1:18" ht="15" customHeight="1">
      <c r="A153" s="728" t="s">
        <v>450</v>
      </c>
      <c r="B153" s="728"/>
      <c r="C153" s="260">
        <v>282</v>
      </c>
      <c r="D153" s="260">
        <v>45</v>
      </c>
      <c r="E153" s="260">
        <v>39</v>
      </c>
      <c r="F153" s="260">
        <v>41</v>
      </c>
      <c r="G153" s="260">
        <v>18</v>
      </c>
      <c r="H153" s="260">
        <v>8</v>
      </c>
      <c r="I153" s="260">
        <v>1</v>
      </c>
      <c r="J153" s="260">
        <v>0</v>
      </c>
      <c r="K153" s="260">
        <v>1186</v>
      </c>
      <c r="L153" s="260">
        <v>127</v>
      </c>
      <c r="M153" s="260">
        <v>153</v>
      </c>
      <c r="N153" s="260">
        <v>149</v>
      </c>
      <c r="O153" s="260">
        <v>99</v>
      </c>
      <c r="P153" s="260">
        <v>21</v>
      </c>
      <c r="Q153" s="260">
        <v>2</v>
      </c>
      <c r="R153" s="260">
        <v>1</v>
      </c>
    </row>
    <row r="154" spans="1:18" ht="15" customHeight="1">
      <c r="A154" s="730" t="s">
        <v>486</v>
      </c>
      <c r="B154" s="730"/>
      <c r="C154" s="730"/>
      <c r="D154" s="730"/>
      <c r="E154" s="730"/>
      <c r="F154" s="730"/>
      <c r="G154" s="730"/>
      <c r="H154" s="730"/>
      <c r="I154" s="730"/>
      <c r="J154" s="730"/>
      <c r="K154" s="730"/>
      <c r="L154" s="730"/>
      <c r="M154" s="730"/>
      <c r="N154" s="730"/>
      <c r="O154" s="730"/>
      <c r="P154" s="730"/>
      <c r="Q154" s="730"/>
      <c r="R154" s="730"/>
    </row>
    <row r="155" spans="1:18" ht="15">
      <c r="A155" s="484" t="s">
        <v>380</v>
      </c>
      <c r="B155" s="195" t="s">
        <v>444</v>
      </c>
      <c r="C155" s="260">
        <v>110</v>
      </c>
      <c r="D155" s="260">
        <v>18</v>
      </c>
      <c r="E155" s="260">
        <v>11</v>
      </c>
      <c r="F155" s="260">
        <v>30</v>
      </c>
      <c r="G155" s="260">
        <v>16</v>
      </c>
      <c r="H155" s="260">
        <v>1</v>
      </c>
      <c r="I155" s="260"/>
      <c r="J155" s="260">
        <v>1</v>
      </c>
      <c r="K155" s="260">
        <v>563</v>
      </c>
      <c r="L155" s="260">
        <v>51</v>
      </c>
      <c r="M155" s="260">
        <v>65</v>
      </c>
      <c r="N155" s="260">
        <v>101</v>
      </c>
      <c r="O155" s="260">
        <v>78</v>
      </c>
      <c r="P155" s="260">
        <v>10</v>
      </c>
      <c r="Q155" s="260"/>
      <c r="R155" s="260">
        <v>4</v>
      </c>
    </row>
    <row r="156" spans="1:18" ht="15">
      <c r="A156" s="484" t="s">
        <v>338</v>
      </c>
      <c r="B156" s="195" t="s">
        <v>159</v>
      </c>
      <c r="C156" s="260">
        <v>117</v>
      </c>
      <c r="D156" s="260">
        <v>23</v>
      </c>
      <c r="E156" s="260">
        <v>23</v>
      </c>
      <c r="F156" s="260">
        <v>29</v>
      </c>
      <c r="G156" s="260">
        <v>5</v>
      </c>
      <c r="H156" s="260">
        <v>2</v>
      </c>
      <c r="I156" s="260">
        <v>1</v>
      </c>
      <c r="J156" s="260">
        <v>1</v>
      </c>
      <c r="K156" s="260">
        <v>464</v>
      </c>
      <c r="L156" s="260">
        <v>49</v>
      </c>
      <c r="M156" s="260">
        <v>79</v>
      </c>
      <c r="N156" s="260">
        <v>104</v>
      </c>
      <c r="O156" s="260">
        <v>18</v>
      </c>
      <c r="P156" s="260">
        <v>9</v>
      </c>
      <c r="Q156" s="260">
        <v>1</v>
      </c>
      <c r="R156" s="260">
        <v>2</v>
      </c>
    </row>
    <row r="157" spans="1:18" ht="15" customHeight="1">
      <c r="A157" s="728" t="s">
        <v>450</v>
      </c>
      <c r="B157" s="728"/>
      <c r="C157" s="260">
        <v>227</v>
      </c>
      <c r="D157" s="260">
        <v>41</v>
      </c>
      <c r="E157" s="260">
        <v>34</v>
      </c>
      <c r="F157" s="260">
        <v>59</v>
      </c>
      <c r="G157" s="260">
        <v>21</v>
      </c>
      <c r="H157" s="260">
        <v>3</v>
      </c>
      <c r="I157" s="260">
        <v>1</v>
      </c>
      <c r="J157" s="260">
        <v>2</v>
      </c>
      <c r="K157" s="260">
        <v>1027</v>
      </c>
      <c r="L157" s="260">
        <v>100</v>
      </c>
      <c r="M157" s="260">
        <v>144</v>
      </c>
      <c r="N157" s="260">
        <v>205</v>
      </c>
      <c r="O157" s="260">
        <v>96</v>
      </c>
      <c r="P157" s="260">
        <v>19</v>
      </c>
      <c r="Q157" s="260">
        <v>1</v>
      </c>
      <c r="R157" s="260">
        <v>6</v>
      </c>
    </row>
    <row r="158" spans="1:18" ht="15" customHeight="1">
      <c r="A158" s="730" t="s">
        <v>487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730"/>
      <c r="O158" s="730"/>
      <c r="P158" s="730"/>
      <c r="Q158" s="730"/>
      <c r="R158" s="730"/>
    </row>
    <row r="159" spans="1:18" ht="15">
      <c r="A159" s="484" t="s">
        <v>364</v>
      </c>
      <c r="B159" s="195" t="s">
        <v>184</v>
      </c>
      <c r="C159" s="260">
        <v>64</v>
      </c>
      <c r="D159" s="260">
        <v>9</v>
      </c>
      <c r="E159" s="260">
        <v>4</v>
      </c>
      <c r="F159" s="260">
        <v>3</v>
      </c>
      <c r="G159" s="260">
        <v>8</v>
      </c>
      <c r="H159" s="260">
        <v>3</v>
      </c>
      <c r="I159" s="260">
        <v>1</v>
      </c>
      <c r="J159" s="260">
        <v>0</v>
      </c>
      <c r="K159" s="260">
        <v>270</v>
      </c>
      <c r="L159" s="260">
        <v>17</v>
      </c>
      <c r="M159" s="260">
        <v>13</v>
      </c>
      <c r="N159" s="260">
        <v>31</v>
      </c>
      <c r="O159" s="260">
        <v>24</v>
      </c>
      <c r="P159" s="260">
        <v>12</v>
      </c>
      <c r="Q159" s="260">
        <v>1</v>
      </c>
      <c r="R159" s="260">
        <v>4</v>
      </c>
    </row>
    <row r="160" spans="1:18" ht="15">
      <c r="A160" s="484" t="s">
        <v>389</v>
      </c>
      <c r="B160" s="195" t="s">
        <v>209</v>
      </c>
      <c r="C160" s="260">
        <v>43</v>
      </c>
      <c r="D160" s="260">
        <v>10</v>
      </c>
      <c r="E160" s="260">
        <v>4</v>
      </c>
      <c r="F160" s="260">
        <v>8</v>
      </c>
      <c r="G160" s="260">
        <v>3</v>
      </c>
      <c r="H160" s="260"/>
      <c r="I160" s="260">
        <v>5</v>
      </c>
      <c r="J160" s="260">
        <v>0</v>
      </c>
      <c r="K160" s="260">
        <v>158</v>
      </c>
      <c r="L160" s="260">
        <v>23</v>
      </c>
      <c r="M160" s="260">
        <v>18</v>
      </c>
      <c r="N160" s="260">
        <v>27</v>
      </c>
      <c r="O160" s="260">
        <v>10</v>
      </c>
      <c r="P160" s="260">
        <v>2</v>
      </c>
      <c r="Q160" s="260">
        <v>8</v>
      </c>
      <c r="R160" s="260">
        <v>1</v>
      </c>
    </row>
    <row r="161" spans="1:18" ht="15">
      <c r="A161" s="484" t="s">
        <v>390</v>
      </c>
      <c r="B161" s="195" t="s">
        <v>210</v>
      </c>
      <c r="C161" s="260">
        <v>25</v>
      </c>
      <c r="D161" s="260">
        <v>8</v>
      </c>
      <c r="E161" s="260">
        <v>5</v>
      </c>
      <c r="F161" s="260">
        <v>4</v>
      </c>
      <c r="G161" s="260">
        <v>2</v>
      </c>
      <c r="H161" s="260"/>
      <c r="I161" s="260"/>
      <c r="J161" s="260">
        <v>0</v>
      </c>
      <c r="K161" s="260">
        <v>121</v>
      </c>
      <c r="L161" s="260">
        <v>13</v>
      </c>
      <c r="M161" s="260">
        <v>16</v>
      </c>
      <c r="N161" s="260">
        <v>13</v>
      </c>
      <c r="O161" s="260">
        <v>11</v>
      </c>
      <c r="P161" s="260">
        <v>2</v>
      </c>
      <c r="Q161" s="260"/>
      <c r="R161" s="260">
        <v>1</v>
      </c>
    </row>
    <row r="162" spans="1:18" ht="15">
      <c r="A162" s="484" t="s">
        <v>373</v>
      </c>
      <c r="B162" s="195" t="s">
        <v>193</v>
      </c>
      <c r="C162" s="260">
        <v>7</v>
      </c>
      <c r="D162" s="260">
        <v>3</v>
      </c>
      <c r="E162" s="260">
        <v>1</v>
      </c>
      <c r="F162" s="260">
        <v>2</v>
      </c>
      <c r="G162" s="260"/>
      <c r="H162" s="260">
        <v>1</v>
      </c>
      <c r="I162" s="260"/>
      <c r="J162" s="260">
        <v>0</v>
      </c>
      <c r="K162" s="260">
        <v>38</v>
      </c>
      <c r="L162" s="260">
        <v>7</v>
      </c>
      <c r="M162" s="260">
        <v>3</v>
      </c>
      <c r="N162" s="260">
        <v>11</v>
      </c>
      <c r="O162" s="260">
        <v>6</v>
      </c>
      <c r="P162" s="260">
        <v>3</v>
      </c>
      <c r="Q162" s="260"/>
      <c r="R162" s="260">
        <v>1</v>
      </c>
    </row>
    <row r="163" spans="1:18" ht="15" customHeight="1">
      <c r="A163" s="728" t="s">
        <v>450</v>
      </c>
      <c r="B163" s="728"/>
      <c r="C163" s="260">
        <v>139</v>
      </c>
      <c r="D163" s="260">
        <v>30</v>
      </c>
      <c r="E163" s="260">
        <v>14</v>
      </c>
      <c r="F163" s="260">
        <v>17</v>
      </c>
      <c r="G163" s="260">
        <v>13</v>
      </c>
      <c r="H163" s="260">
        <v>4</v>
      </c>
      <c r="I163" s="260">
        <v>6</v>
      </c>
      <c r="J163" s="260">
        <v>0</v>
      </c>
      <c r="K163" s="260">
        <v>587</v>
      </c>
      <c r="L163" s="260">
        <v>60</v>
      </c>
      <c r="M163" s="260">
        <v>50</v>
      </c>
      <c r="N163" s="260">
        <v>82</v>
      </c>
      <c r="O163" s="260">
        <v>51</v>
      </c>
      <c r="P163" s="260">
        <v>19</v>
      </c>
      <c r="Q163" s="260">
        <v>9</v>
      </c>
      <c r="R163" s="260">
        <v>7</v>
      </c>
    </row>
    <row r="164" spans="1:18" ht="15" customHeight="1">
      <c r="A164" s="728" t="s">
        <v>451</v>
      </c>
      <c r="B164" s="728"/>
      <c r="C164" s="260">
        <v>648</v>
      </c>
      <c r="D164" s="260">
        <v>116</v>
      </c>
      <c r="E164" s="260">
        <v>87</v>
      </c>
      <c r="F164" s="260">
        <v>117</v>
      </c>
      <c r="G164" s="260">
        <v>52</v>
      </c>
      <c r="H164" s="260">
        <v>15</v>
      </c>
      <c r="I164" s="260">
        <v>8</v>
      </c>
      <c r="J164" s="260">
        <v>2</v>
      </c>
      <c r="K164" s="260">
        <v>2800</v>
      </c>
      <c r="L164" s="260">
        <v>287</v>
      </c>
      <c r="M164" s="260">
        <v>347</v>
      </c>
      <c r="N164" s="260">
        <v>436</v>
      </c>
      <c r="O164" s="260">
        <v>246</v>
      </c>
      <c r="P164" s="260">
        <v>59</v>
      </c>
      <c r="Q164" s="260">
        <v>12</v>
      </c>
      <c r="R164" s="260">
        <v>14</v>
      </c>
    </row>
    <row r="165" spans="1:18" ht="15" customHeight="1">
      <c r="A165" s="731" t="s">
        <v>488</v>
      </c>
      <c r="B165" s="731"/>
      <c r="C165" s="515">
        <v>10751</v>
      </c>
      <c r="D165" s="515">
        <v>2162</v>
      </c>
      <c r="E165" s="515">
        <v>1594</v>
      </c>
      <c r="F165" s="515">
        <v>1950</v>
      </c>
      <c r="G165" s="515">
        <v>1593</v>
      </c>
      <c r="H165" s="515">
        <v>163</v>
      </c>
      <c r="I165" s="515">
        <v>63</v>
      </c>
      <c r="J165" s="515">
        <v>60</v>
      </c>
      <c r="K165" s="515">
        <v>43187</v>
      </c>
      <c r="L165" s="515">
        <v>5321</v>
      </c>
      <c r="M165" s="515">
        <v>7280</v>
      </c>
      <c r="N165" s="515">
        <v>8622</v>
      </c>
      <c r="O165" s="515">
        <v>8271</v>
      </c>
      <c r="P165" s="515">
        <v>601</v>
      </c>
      <c r="Q165" s="515">
        <v>222</v>
      </c>
      <c r="R165" s="515">
        <v>290</v>
      </c>
    </row>
    <row r="166" spans="1:18" s="1" customFormat="1" ht="15">
      <c r="A166" s="358" t="s">
        <v>489</v>
      </c>
      <c r="B166" s="358"/>
      <c r="C166" s="402"/>
      <c r="D166" s="402"/>
      <c r="E166" s="402"/>
      <c r="F166" s="402"/>
      <c r="G166" s="402"/>
      <c r="H166" s="402"/>
      <c r="I166" s="402"/>
      <c r="J166" s="402"/>
      <c r="K166" s="511"/>
      <c r="L166" s="511"/>
      <c r="M166" s="511"/>
      <c r="N166" s="511"/>
      <c r="O166" s="511"/>
      <c r="P166" s="511"/>
      <c r="Q166" s="511"/>
      <c r="R166" s="511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27.05.2022&amp;CTÜRKİYE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H10" sqref="H1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9" t="s">
        <v>785</v>
      </c>
      <c r="B1" s="529"/>
      <c r="C1" s="529"/>
      <c r="D1" s="529"/>
      <c r="E1" s="529"/>
      <c r="F1" s="529"/>
      <c r="G1" s="529"/>
      <c r="H1" s="529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786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1400</v>
      </c>
      <c r="D10" s="121"/>
      <c r="E10" s="121"/>
      <c r="F10" s="121">
        <v>9351</v>
      </c>
      <c r="G10" s="141">
        <v>163</v>
      </c>
      <c r="H10" s="140">
        <v>10914</v>
      </c>
    </row>
    <row r="11" spans="1:8" ht="15.75" customHeight="1" thickBot="1">
      <c r="A11" s="528"/>
      <c r="B11" s="134" t="s">
        <v>10</v>
      </c>
      <c r="C11" s="129">
        <v>1872590554</v>
      </c>
      <c r="D11" s="126"/>
      <c r="E11" s="126"/>
      <c r="F11" s="120">
        <v>5881286625</v>
      </c>
      <c r="G11" s="155"/>
      <c r="H11" s="367">
        <v>7753877179</v>
      </c>
    </row>
    <row r="12" spans="1:8" ht="15.75" customHeight="1">
      <c r="A12" s="530" t="s">
        <v>12</v>
      </c>
      <c r="B12" s="157" t="s">
        <v>9</v>
      </c>
      <c r="C12" s="188">
        <v>1147</v>
      </c>
      <c r="D12" s="189">
        <v>7</v>
      </c>
      <c r="E12" s="189"/>
      <c r="F12" s="189">
        <v>2348</v>
      </c>
      <c r="G12" s="190">
        <v>2</v>
      </c>
      <c r="H12" s="191">
        <v>3504</v>
      </c>
    </row>
    <row r="13" spans="1:8" ht="15.75" customHeight="1">
      <c r="A13" s="531"/>
      <c r="B13" s="135" t="s">
        <v>272</v>
      </c>
      <c r="C13" s="128">
        <v>70557383426</v>
      </c>
      <c r="D13" s="121">
        <v>125500</v>
      </c>
      <c r="E13" s="121"/>
      <c r="F13" s="158">
        <v>9702210990</v>
      </c>
      <c r="G13" s="141">
        <v>150100</v>
      </c>
      <c r="H13" s="140">
        <v>80259870016</v>
      </c>
    </row>
    <row r="14" spans="1:8" ht="15.75" thickBot="1">
      <c r="A14" s="528"/>
      <c r="B14" s="134" t="s">
        <v>11</v>
      </c>
      <c r="C14" s="131">
        <v>115552050871</v>
      </c>
      <c r="D14" s="122">
        <v>6740500</v>
      </c>
      <c r="E14" s="122"/>
      <c r="F14" s="123">
        <v>27924856475</v>
      </c>
      <c r="G14" s="143">
        <v>5134000</v>
      </c>
      <c r="H14" s="153">
        <v>143488781846</v>
      </c>
    </row>
    <row r="15" spans="1:8" ht="15">
      <c r="A15" s="532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39</v>
      </c>
    </row>
    <row r="16" spans="1:8" ht="15">
      <c r="A16" s="533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1362183575</v>
      </c>
    </row>
    <row r="17" spans="1:8" ht="15.75" thickBot="1">
      <c r="A17" s="534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1945718988</v>
      </c>
    </row>
    <row r="18" spans="1:8" ht="16.5" thickBot="1">
      <c r="A18" s="127" t="s">
        <v>14</v>
      </c>
      <c r="B18" s="139" t="s">
        <v>9</v>
      </c>
      <c r="C18" s="132">
        <v>317</v>
      </c>
      <c r="D18" s="124"/>
      <c r="E18" s="124">
        <v>1</v>
      </c>
      <c r="F18" s="125">
        <v>1844</v>
      </c>
      <c r="G18" s="145">
        <v>63</v>
      </c>
      <c r="H18" s="156">
        <v>2225</v>
      </c>
    </row>
    <row r="19" spans="1:2" ht="15">
      <c r="A19" s="118" t="s">
        <v>15</v>
      </c>
      <c r="B19" s="118"/>
    </row>
    <row r="20" spans="1:2" ht="15">
      <c r="A20" s="347" t="s">
        <v>504</v>
      </c>
      <c r="B20" s="347"/>
    </row>
    <row r="22" ht="15">
      <c r="A22" s="1"/>
    </row>
    <row r="39" ht="15">
      <c r="A39" s="40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27.05.2022&amp;CTÜRKİYE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9" t="s">
        <v>787</v>
      </c>
      <c r="B1" s="529"/>
      <c r="C1" s="529"/>
      <c r="D1" s="529"/>
      <c r="E1" s="529"/>
      <c r="F1" s="529"/>
      <c r="G1" s="529"/>
      <c r="H1" s="529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701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5457</v>
      </c>
      <c r="D10" s="121">
        <v>3</v>
      </c>
      <c r="E10" s="121">
        <v>1</v>
      </c>
      <c r="F10" s="121">
        <v>37726</v>
      </c>
      <c r="G10" s="141">
        <v>601</v>
      </c>
      <c r="H10" s="140">
        <v>43788</v>
      </c>
    </row>
    <row r="11" spans="1:8" ht="15.75" customHeight="1" thickBot="1">
      <c r="A11" s="528"/>
      <c r="B11" s="134" t="s">
        <v>10</v>
      </c>
      <c r="C11" s="129">
        <v>6565650413</v>
      </c>
      <c r="D11" s="126">
        <v>251000000</v>
      </c>
      <c r="E11" s="126">
        <v>10000</v>
      </c>
      <c r="F11" s="120">
        <v>22583698700</v>
      </c>
      <c r="G11" s="155"/>
      <c r="H11" s="140">
        <v>29400359113</v>
      </c>
    </row>
    <row r="12" spans="1:8" ht="15.75" customHeight="1">
      <c r="A12" s="530" t="s">
        <v>12</v>
      </c>
      <c r="B12" s="157" t="s">
        <v>9</v>
      </c>
      <c r="C12" s="188">
        <v>3766</v>
      </c>
      <c r="D12" s="189">
        <v>16</v>
      </c>
      <c r="E12" s="189"/>
      <c r="F12" s="189">
        <v>8987</v>
      </c>
      <c r="G12" s="190">
        <v>10</v>
      </c>
      <c r="H12" s="191">
        <v>12779</v>
      </c>
    </row>
    <row r="13" spans="1:8" ht="15.75" customHeight="1">
      <c r="A13" s="531"/>
      <c r="B13" s="135" t="s">
        <v>272</v>
      </c>
      <c r="C13" s="128">
        <v>319409715112</v>
      </c>
      <c r="D13" s="121">
        <v>127636500</v>
      </c>
      <c r="E13" s="121"/>
      <c r="F13" s="158">
        <v>153754264609</v>
      </c>
      <c r="G13" s="141">
        <v>150100</v>
      </c>
      <c r="H13" s="140">
        <v>473291766321</v>
      </c>
    </row>
    <row r="14" spans="1:8" ht="15.75" thickBot="1">
      <c r="A14" s="528"/>
      <c r="B14" s="134" t="s">
        <v>11</v>
      </c>
      <c r="C14" s="131">
        <v>1065038967892</v>
      </c>
      <c r="D14" s="122">
        <v>230261500</v>
      </c>
      <c r="E14" s="122"/>
      <c r="F14" s="123">
        <v>88651371825</v>
      </c>
      <c r="G14" s="143">
        <v>74097625</v>
      </c>
      <c r="H14" s="153">
        <v>1153994698843</v>
      </c>
    </row>
    <row r="15" spans="1:8" ht="15">
      <c r="A15" s="532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181</v>
      </c>
    </row>
    <row r="16" spans="1:8" ht="15">
      <c r="A16" s="533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42323917104</v>
      </c>
    </row>
    <row r="17" spans="1:8" ht="15.75" thickBot="1">
      <c r="A17" s="534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6696335625</v>
      </c>
    </row>
    <row r="18" spans="1:8" ht="16.5" thickBot="1">
      <c r="A18" s="127" t="s">
        <v>14</v>
      </c>
      <c r="B18" s="139" t="s">
        <v>9</v>
      </c>
      <c r="C18" s="419">
        <v>888</v>
      </c>
      <c r="D18" s="420">
        <v>13</v>
      </c>
      <c r="E18" s="420">
        <v>1</v>
      </c>
      <c r="F18" s="421">
        <v>4419</v>
      </c>
      <c r="G18" s="422">
        <v>222</v>
      </c>
      <c r="H18" s="156">
        <v>5543</v>
      </c>
    </row>
    <row r="19" spans="1:2" ht="15">
      <c r="A19" s="118" t="s">
        <v>15</v>
      </c>
      <c r="B19" s="118"/>
    </row>
    <row r="22" ht="15">
      <c r="A22" s="1"/>
    </row>
    <row r="39" ht="15">
      <c r="A39" s="40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27.05.2022&amp;CTÜRKİYE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785</v>
      </c>
      <c r="B1" s="281"/>
      <c r="C1" s="281"/>
      <c r="D1" s="281"/>
      <c r="E1" s="281"/>
      <c r="F1" s="281"/>
      <c r="G1" s="281"/>
    </row>
    <row r="2" spans="1:8" ht="15.75" customHeight="1" thickBot="1">
      <c r="A2" s="543" t="s">
        <v>16</v>
      </c>
      <c r="B2" s="543"/>
      <c r="C2" s="543"/>
      <c r="D2" s="543"/>
      <c r="E2" s="543"/>
      <c r="F2" s="543"/>
      <c r="G2" s="543"/>
      <c r="H2" s="370"/>
    </row>
    <row r="3" spans="1:7" ht="9.75" customHeight="1">
      <c r="A3" s="544" t="s">
        <v>402</v>
      </c>
      <c r="B3" s="547" t="s">
        <v>8</v>
      </c>
      <c r="C3" s="547"/>
      <c r="D3" s="548" t="s">
        <v>17</v>
      </c>
      <c r="E3" s="549"/>
      <c r="F3" s="550"/>
      <c r="G3" s="6" t="s">
        <v>14</v>
      </c>
    </row>
    <row r="4" spans="1:7" ht="12.75" customHeight="1">
      <c r="A4" s="545"/>
      <c r="B4" s="7"/>
      <c r="C4" s="8"/>
      <c r="D4" s="7"/>
      <c r="E4" s="7"/>
      <c r="F4" s="292"/>
      <c r="G4" s="9"/>
    </row>
    <row r="5" spans="1:7" ht="9">
      <c r="A5" s="545"/>
      <c r="B5" s="111" t="s">
        <v>9</v>
      </c>
      <c r="C5" s="111" t="s">
        <v>10</v>
      </c>
      <c r="D5" s="111" t="s">
        <v>9</v>
      </c>
      <c r="E5" s="7" t="s">
        <v>435</v>
      </c>
      <c r="F5" s="292" t="s">
        <v>436</v>
      </c>
      <c r="G5" s="10" t="s">
        <v>9</v>
      </c>
    </row>
    <row r="6" spans="1:7" ht="9.75" thickBot="1">
      <c r="A6" s="546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10914</v>
      </c>
      <c r="C7" s="15">
        <f>C14+C21+C28+C35+C42+C49+C56+C63+C70+C77+C84+C91+C98+C105+C112+C119+C126+C133+C140+C147+C154</f>
        <v>7753877178</v>
      </c>
      <c r="D7" s="15">
        <f aca="true" t="shared" si="0" ref="B7:G12">D14+D21+D28+D35+D42+D49+D56+D63+D70+D77+D84+D91+D98+D105+D112+D119+D126+D133+D140+D147+D154</f>
        <v>3504</v>
      </c>
      <c r="E7" s="15">
        <f t="shared" si="0"/>
        <v>80259870016</v>
      </c>
      <c r="F7" s="15">
        <f>F14+F21+F28+F35+F42+F49+F56+F63+F70+F77+F84+F91+F98+F105+F112+F119+F126+F133+F140+F147+F154</f>
        <v>143488781846</v>
      </c>
      <c r="G7" s="149">
        <f>G14+G21+G28+G35+G42+G49+G56+G63+G70+G77+G84+G91+G98+G105+G112+G119+G126+G133+G140+G147+G154</f>
        <v>2225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1400</v>
      </c>
      <c r="C8" s="15">
        <f t="shared" si="0"/>
        <v>1872590553</v>
      </c>
      <c r="D8" s="15">
        <f t="shared" si="0"/>
        <v>1147</v>
      </c>
      <c r="E8" s="15">
        <f t="shared" si="0"/>
        <v>70557383426</v>
      </c>
      <c r="F8" s="15">
        <f>F15+F22+F29+F36+F43+F50+F57+F64+F71+F78+F85+F92+F99+F106+F113+F120+F127+F134+F141+F148+F155</f>
        <v>115552050871</v>
      </c>
      <c r="G8" s="150">
        <f t="shared" si="0"/>
        <v>317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7</v>
      </c>
      <c r="E9" s="15">
        <f t="shared" si="0"/>
        <v>125500</v>
      </c>
      <c r="F9" s="15">
        <f>F16+F23+F30+F37+F44+F51+F58+F65+F72+F79+F86+F93+F100+F107+F114+F121+F128+F135+F142+F149+F156</f>
        <v>6740500</v>
      </c>
      <c r="G9" s="150">
        <f t="shared" si="0"/>
        <v>0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1</v>
      </c>
    </row>
    <row r="11" spans="1:7" s="16" customFormat="1" ht="11.25">
      <c r="A11" s="14" t="s">
        <v>22</v>
      </c>
      <c r="B11" s="15">
        <f t="shared" si="0"/>
        <v>9351</v>
      </c>
      <c r="C11" s="15">
        <f t="shared" si="0"/>
        <v>5881286625</v>
      </c>
      <c r="D11" s="15">
        <f t="shared" si="0"/>
        <v>2348</v>
      </c>
      <c r="E11" s="15">
        <f t="shared" si="0"/>
        <v>9702210990</v>
      </c>
      <c r="F11" s="15">
        <f>F18+F25+F32+F39+F46+F53+F60+F67+F74+F81+F88+F95+F102+F109+F116+F123+F130+F137+F144+F151+F158</f>
        <v>27924856475</v>
      </c>
      <c r="G11" s="150">
        <f t="shared" si="0"/>
        <v>1844</v>
      </c>
    </row>
    <row r="12" spans="1:7" s="16" customFormat="1" ht="12" thickBot="1">
      <c r="A12" s="17" t="s">
        <v>23</v>
      </c>
      <c r="B12" s="15">
        <f t="shared" si="0"/>
        <v>163</v>
      </c>
      <c r="C12" s="15">
        <f t="shared" si="0"/>
        <v>0</v>
      </c>
      <c r="D12" s="15">
        <f t="shared" si="0"/>
        <v>2</v>
      </c>
      <c r="E12" s="15">
        <f t="shared" si="0"/>
        <v>150100</v>
      </c>
      <c r="F12" s="15">
        <f>F19+F26+F33+F40+F47+F54+F61+F68+F75+F82+F89+F96+F103+F110+F117+F124+F131+F138+F145+F152+F159</f>
        <v>5134000</v>
      </c>
      <c r="G12" s="151">
        <f t="shared" si="0"/>
        <v>63</v>
      </c>
    </row>
    <row r="13" spans="1:7" s="16" customFormat="1" ht="12.75" customHeight="1" thickBot="1">
      <c r="A13" s="551" t="s">
        <v>24</v>
      </c>
      <c r="B13" s="552"/>
      <c r="C13" s="552"/>
      <c r="D13" s="552"/>
      <c r="E13" s="552"/>
      <c r="F13" s="552"/>
      <c r="G13" s="553"/>
    </row>
    <row r="14" spans="1:7" s="16" customFormat="1" ht="11.25" customHeight="1">
      <c r="A14" s="18" t="s">
        <v>25</v>
      </c>
      <c r="B14" s="362">
        <v>152</v>
      </c>
      <c r="C14" s="362">
        <v>126960000</v>
      </c>
      <c r="D14" s="362">
        <v>51</v>
      </c>
      <c r="E14" s="362">
        <v>276227750</v>
      </c>
      <c r="F14" s="363">
        <v>2664665974</v>
      </c>
      <c r="G14" s="364">
        <v>38</v>
      </c>
    </row>
    <row r="15" spans="1:7" s="16" customFormat="1" ht="11.25">
      <c r="A15" s="18" t="s">
        <v>26</v>
      </c>
      <c r="B15" s="19">
        <v>14</v>
      </c>
      <c r="C15" s="20">
        <v>14080000</v>
      </c>
      <c r="D15" s="22">
        <v>14</v>
      </c>
      <c r="E15" s="21">
        <v>233182750</v>
      </c>
      <c r="F15" s="294">
        <v>2395475974</v>
      </c>
      <c r="G15" s="24">
        <v>9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109</v>
      </c>
      <c r="C18" s="20">
        <v>112880000</v>
      </c>
      <c r="D18" s="22">
        <v>37</v>
      </c>
      <c r="E18" s="21">
        <v>43045000</v>
      </c>
      <c r="F18" s="294">
        <v>269190000</v>
      </c>
      <c r="G18" s="24">
        <v>26</v>
      </c>
      <c r="H18" s="26"/>
    </row>
    <row r="19" spans="1:7" ht="12" thickBot="1">
      <c r="A19" s="27" t="s">
        <v>23</v>
      </c>
      <c r="B19" s="28">
        <v>29</v>
      </c>
      <c r="C19" s="29">
        <v>0</v>
      </c>
      <c r="D19" s="31">
        <v>0</v>
      </c>
      <c r="E19" s="30">
        <v>0</v>
      </c>
      <c r="F19" s="295">
        <v>0</v>
      </c>
      <c r="G19" s="32">
        <v>3</v>
      </c>
    </row>
    <row r="20" spans="1:7" ht="12.75" customHeight="1" thickBot="1">
      <c r="A20" s="551" t="s">
        <v>30</v>
      </c>
      <c r="B20" s="552"/>
      <c r="C20" s="552"/>
      <c r="D20" s="552"/>
      <c r="E20" s="552"/>
      <c r="F20" s="552"/>
      <c r="G20" s="554"/>
    </row>
    <row r="21" spans="1:7" ht="11.25" customHeight="1">
      <c r="A21" s="18" t="s">
        <v>25</v>
      </c>
      <c r="B21" s="362">
        <v>68</v>
      </c>
      <c r="C21" s="362">
        <v>93310000</v>
      </c>
      <c r="D21" s="362">
        <v>38</v>
      </c>
      <c r="E21" s="362">
        <v>761692005</v>
      </c>
      <c r="F21" s="363">
        <v>1423718555</v>
      </c>
      <c r="G21" s="364">
        <v>5</v>
      </c>
    </row>
    <row r="22" spans="1:7" ht="11.25">
      <c r="A22" s="18" t="s">
        <v>26</v>
      </c>
      <c r="B22" s="19">
        <v>28</v>
      </c>
      <c r="C22" s="20">
        <v>63550000</v>
      </c>
      <c r="D22" s="22">
        <v>20</v>
      </c>
      <c r="E22" s="21">
        <v>747662005</v>
      </c>
      <c r="F22" s="294">
        <v>1355018555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40</v>
      </c>
      <c r="C25" s="20">
        <v>29760000</v>
      </c>
      <c r="D25" s="22">
        <v>18</v>
      </c>
      <c r="E25" s="21">
        <v>14030000</v>
      </c>
      <c r="F25" s="294">
        <v>68700000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1" t="s">
        <v>31</v>
      </c>
      <c r="B27" s="552"/>
      <c r="C27" s="552"/>
      <c r="D27" s="552"/>
      <c r="E27" s="552"/>
      <c r="F27" s="552"/>
      <c r="G27" s="554"/>
    </row>
    <row r="28" spans="1:7" ht="11.25">
      <c r="A28" s="18" t="s">
        <v>25</v>
      </c>
      <c r="B28" s="362">
        <v>1613</v>
      </c>
      <c r="C28" s="362">
        <v>1342911314</v>
      </c>
      <c r="D28" s="362">
        <v>807</v>
      </c>
      <c r="E28" s="362">
        <v>16142286488</v>
      </c>
      <c r="F28" s="363">
        <v>28075304948</v>
      </c>
      <c r="G28" s="364">
        <v>286</v>
      </c>
    </row>
    <row r="29" spans="1:7" ht="11.25">
      <c r="A29" s="18" t="s">
        <v>26</v>
      </c>
      <c r="B29" s="19">
        <v>213</v>
      </c>
      <c r="C29" s="20">
        <v>353418814</v>
      </c>
      <c r="D29" s="22">
        <v>319</v>
      </c>
      <c r="E29" s="21">
        <v>14795126113</v>
      </c>
      <c r="F29" s="294">
        <v>23877657873</v>
      </c>
      <c r="G29" s="24">
        <v>35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1390</v>
      </c>
      <c r="C32" s="20">
        <v>989492500</v>
      </c>
      <c r="D32" s="22">
        <v>488</v>
      </c>
      <c r="E32" s="21">
        <v>1347160375</v>
      </c>
      <c r="F32" s="294">
        <v>4197647075</v>
      </c>
      <c r="G32" s="24">
        <v>249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5">
        <v>0</v>
      </c>
      <c r="G33" s="33">
        <v>2</v>
      </c>
    </row>
    <row r="34" spans="1:7" ht="12.75" customHeight="1" thickBot="1">
      <c r="A34" s="551" t="s">
        <v>32</v>
      </c>
      <c r="B34" s="552"/>
      <c r="C34" s="552"/>
      <c r="D34" s="552"/>
      <c r="E34" s="552"/>
      <c r="F34" s="552"/>
      <c r="G34" s="554"/>
    </row>
    <row r="35" spans="1:8" ht="11.25" customHeight="1">
      <c r="A35" s="18" t="s">
        <v>25</v>
      </c>
      <c r="B35" s="362">
        <v>108</v>
      </c>
      <c r="C35" s="362">
        <v>179020900</v>
      </c>
      <c r="D35" s="362">
        <v>48</v>
      </c>
      <c r="E35" s="362">
        <v>4073225881</v>
      </c>
      <c r="F35" s="363">
        <v>6448381146</v>
      </c>
      <c r="G35" s="364">
        <v>33</v>
      </c>
      <c r="H35" s="16"/>
    </row>
    <row r="36" spans="1:7" ht="11.25">
      <c r="A36" s="18" t="s">
        <v>26</v>
      </c>
      <c r="B36" s="19">
        <v>34</v>
      </c>
      <c r="C36" s="20">
        <v>51300000</v>
      </c>
      <c r="D36" s="22">
        <v>32</v>
      </c>
      <c r="E36" s="21">
        <v>4046135881</v>
      </c>
      <c r="F36" s="294">
        <v>6242797146</v>
      </c>
      <c r="G36" s="24">
        <v>26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73</v>
      </c>
      <c r="C39" s="20">
        <v>127720900</v>
      </c>
      <c r="D39" s="22">
        <v>16</v>
      </c>
      <c r="E39" s="21">
        <v>27090000</v>
      </c>
      <c r="F39" s="294">
        <v>205584000</v>
      </c>
      <c r="G39" s="24">
        <v>7</v>
      </c>
    </row>
    <row r="40" spans="1:7" ht="12" thickBot="1">
      <c r="A40" s="409" t="s">
        <v>574</v>
      </c>
      <c r="B40" s="28">
        <v>1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1" t="s">
        <v>33</v>
      </c>
      <c r="B41" s="552"/>
      <c r="C41" s="552"/>
      <c r="D41" s="552"/>
      <c r="E41" s="552"/>
      <c r="F41" s="552"/>
      <c r="G41" s="554"/>
    </row>
    <row r="42" spans="1:7" ht="11.25" customHeight="1">
      <c r="A42" s="18" t="s">
        <v>25</v>
      </c>
      <c r="B42" s="362">
        <v>38</v>
      </c>
      <c r="C42" s="362">
        <v>37340000</v>
      </c>
      <c r="D42" s="362">
        <v>24</v>
      </c>
      <c r="E42" s="362">
        <v>111803000</v>
      </c>
      <c r="F42" s="363">
        <v>303118000</v>
      </c>
      <c r="G42" s="364">
        <v>7</v>
      </c>
    </row>
    <row r="43" spans="1:7" ht="11.25">
      <c r="A43" s="18" t="s">
        <v>26</v>
      </c>
      <c r="B43" s="19">
        <v>6</v>
      </c>
      <c r="C43" s="20">
        <v>6450000</v>
      </c>
      <c r="D43" s="22">
        <v>7</v>
      </c>
      <c r="E43" s="21">
        <v>77378000</v>
      </c>
      <c r="F43" s="294">
        <v>162118000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32</v>
      </c>
      <c r="C46" s="20">
        <v>30890000</v>
      </c>
      <c r="D46" s="22">
        <v>17</v>
      </c>
      <c r="E46" s="21">
        <v>34425000</v>
      </c>
      <c r="F46" s="294">
        <v>141000000</v>
      </c>
      <c r="G46" s="24">
        <v>6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1" t="s">
        <v>34</v>
      </c>
      <c r="B48" s="552"/>
      <c r="C48" s="552"/>
      <c r="D48" s="552"/>
      <c r="E48" s="552"/>
      <c r="F48" s="552"/>
      <c r="G48" s="554"/>
    </row>
    <row r="49" spans="1:7" ht="11.25">
      <c r="A49" s="18" t="s">
        <v>25</v>
      </c>
      <c r="B49" s="362">
        <v>1116</v>
      </c>
      <c r="C49" s="362">
        <v>886193671</v>
      </c>
      <c r="D49" s="362">
        <v>381</v>
      </c>
      <c r="E49" s="362">
        <v>10326686445</v>
      </c>
      <c r="F49" s="363">
        <v>19441244542</v>
      </c>
      <c r="G49" s="364">
        <v>306</v>
      </c>
    </row>
    <row r="50" spans="1:8" ht="11.25">
      <c r="A50" s="18" t="s">
        <v>26</v>
      </c>
      <c r="B50" s="34">
        <v>124</v>
      </c>
      <c r="C50" s="23">
        <v>152346446</v>
      </c>
      <c r="D50" s="22">
        <v>91</v>
      </c>
      <c r="E50" s="21">
        <v>9145147895</v>
      </c>
      <c r="F50" s="294">
        <v>16808956467</v>
      </c>
      <c r="G50" s="24">
        <v>45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911</v>
      </c>
      <c r="C53" s="23">
        <v>733847225</v>
      </c>
      <c r="D53" s="22">
        <v>290</v>
      </c>
      <c r="E53" s="21">
        <v>1181538550</v>
      </c>
      <c r="F53" s="294">
        <v>2632288075</v>
      </c>
      <c r="G53" s="24">
        <v>221</v>
      </c>
      <c r="H53" s="16"/>
    </row>
    <row r="54" spans="1:8" ht="12" thickBot="1">
      <c r="A54" s="27" t="s">
        <v>23</v>
      </c>
      <c r="B54" s="28">
        <v>81</v>
      </c>
      <c r="C54" s="29">
        <v>0</v>
      </c>
      <c r="D54" s="31">
        <v>0</v>
      </c>
      <c r="E54" s="30">
        <v>0</v>
      </c>
      <c r="F54" s="295">
        <v>0</v>
      </c>
      <c r="G54" s="32">
        <v>40</v>
      </c>
      <c r="H54" s="16"/>
    </row>
    <row r="55" spans="1:7" ht="15.75" customHeight="1" thickBot="1">
      <c r="A55" s="555" t="s">
        <v>35</v>
      </c>
      <c r="B55" s="556"/>
      <c r="C55" s="556"/>
      <c r="D55" s="556"/>
      <c r="E55" s="556"/>
      <c r="F55" s="556"/>
      <c r="G55" s="557"/>
    </row>
    <row r="56" spans="1:7" ht="11.25" customHeight="1">
      <c r="A56" s="18" t="s">
        <v>25</v>
      </c>
      <c r="B56" s="362">
        <v>3705</v>
      </c>
      <c r="C56" s="362">
        <v>2521072000</v>
      </c>
      <c r="D56" s="362">
        <v>1171</v>
      </c>
      <c r="E56" s="362">
        <v>10846972479</v>
      </c>
      <c r="F56" s="363">
        <v>26444402430</v>
      </c>
      <c r="G56" s="364">
        <v>737</v>
      </c>
    </row>
    <row r="57" spans="1:7" ht="11.25">
      <c r="A57" s="18" t="s">
        <v>26</v>
      </c>
      <c r="B57" s="34">
        <v>335</v>
      </c>
      <c r="C57" s="23">
        <v>313358000</v>
      </c>
      <c r="D57" s="22">
        <v>249</v>
      </c>
      <c r="E57" s="21">
        <v>4721542464</v>
      </c>
      <c r="F57" s="294">
        <v>8763355305</v>
      </c>
      <c r="G57" s="24">
        <v>72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500</v>
      </c>
      <c r="F58" s="294">
        <v>5140500</v>
      </c>
      <c r="G58" s="24">
        <v>0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3357</v>
      </c>
      <c r="C60" s="23">
        <v>2207714000</v>
      </c>
      <c r="D60" s="22">
        <v>917</v>
      </c>
      <c r="E60" s="21">
        <v>6125429515</v>
      </c>
      <c r="F60" s="294">
        <v>17675906625</v>
      </c>
      <c r="G60" s="24">
        <v>661</v>
      </c>
    </row>
    <row r="61" spans="1:7" ht="12" thickBot="1">
      <c r="A61" s="27" t="s">
        <v>23</v>
      </c>
      <c r="B61" s="28">
        <v>13</v>
      </c>
      <c r="C61" s="29">
        <v>0</v>
      </c>
      <c r="D61" s="30">
        <v>0</v>
      </c>
      <c r="E61" s="30">
        <v>0</v>
      </c>
      <c r="F61" s="295">
        <v>0</v>
      </c>
      <c r="G61" s="33">
        <v>4</v>
      </c>
    </row>
    <row r="62" spans="1:7" s="16" customFormat="1" ht="11.25" customHeight="1" thickBot="1">
      <c r="A62" s="551" t="s">
        <v>36</v>
      </c>
      <c r="B62" s="552"/>
      <c r="C62" s="552"/>
      <c r="D62" s="552"/>
      <c r="E62" s="552"/>
      <c r="F62" s="552"/>
      <c r="G62" s="554"/>
    </row>
    <row r="63" spans="1:7" ht="11.25" customHeight="1">
      <c r="A63" s="18" t="s">
        <v>25</v>
      </c>
      <c r="B63" s="362">
        <v>470</v>
      </c>
      <c r="C63" s="362">
        <v>460712620</v>
      </c>
      <c r="D63" s="362">
        <v>210</v>
      </c>
      <c r="E63" s="362">
        <v>2779520904</v>
      </c>
      <c r="F63" s="363">
        <v>4761540437</v>
      </c>
      <c r="G63" s="364">
        <v>102</v>
      </c>
    </row>
    <row r="64" spans="1:7" ht="11.25">
      <c r="A64" s="18" t="s">
        <v>26</v>
      </c>
      <c r="B64" s="34">
        <v>49</v>
      </c>
      <c r="C64" s="23">
        <v>123382620</v>
      </c>
      <c r="D64" s="22">
        <v>47</v>
      </c>
      <c r="E64" s="21">
        <v>2618657104</v>
      </c>
      <c r="F64" s="294">
        <v>4047217437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100000</v>
      </c>
      <c r="F65" s="294">
        <v>1500000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414</v>
      </c>
      <c r="C67" s="23">
        <v>337330000</v>
      </c>
      <c r="D67" s="22">
        <v>160</v>
      </c>
      <c r="E67" s="21">
        <v>160613700</v>
      </c>
      <c r="F67" s="294">
        <v>707689000</v>
      </c>
      <c r="G67" s="24">
        <v>85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2</v>
      </c>
      <c r="E68" s="30">
        <v>150100</v>
      </c>
      <c r="F68" s="295">
        <v>5134000</v>
      </c>
      <c r="G68" s="32">
        <v>6</v>
      </c>
    </row>
    <row r="69" spans="1:7" ht="14.25" customHeight="1" thickBot="1">
      <c r="A69" s="551" t="s">
        <v>37</v>
      </c>
      <c r="B69" s="552"/>
      <c r="C69" s="552"/>
      <c r="D69" s="552"/>
      <c r="E69" s="552"/>
      <c r="F69" s="552"/>
      <c r="G69" s="553"/>
    </row>
    <row r="70" spans="1:7" ht="11.25">
      <c r="A70" s="18" t="s">
        <v>25</v>
      </c>
      <c r="B70" s="362">
        <v>643</v>
      </c>
      <c r="C70" s="362">
        <v>297995119</v>
      </c>
      <c r="D70" s="362">
        <v>101</v>
      </c>
      <c r="E70" s="362">
        <v>349572800</v>
      </c>
      <c r="F70" s="363">
        <v>914181410</v>
      </c>
      <c r="G70" s="364">
        <v>123</v>
      </c>
    </row>
    <row r="71" spans="1:7" ht="11.25">
      <c r="A71" s="18" t="s">
        <v>26</v>
      </c>
      <c r="B71" s="34">
        <v>68</v>
      </c>
      <c r="C71" s="23">
        <v>51016119</v>
      </c>
      <c r="D71" s="22">
        <v>33</v>
      </c>
      <c r="E71" s="21">
        <v>312720800</v>
      </c>
      <c r="F71" s="294">
        <v>541066410</v>
      </c>
      <c r="G71" s="24">
        <v>18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571</v>
      </c>
      <c r="C74" s="23">
        <v>246979000</v>
      </c>
      <c r="D74" s="22">
        <v>68</v>
      </c>
      <c r="E74" s="21">
        <v>36852000</v>
      </c>
      <c r="F74" s="294">
        <v>373115000</v>
      </c>
      <c r="G74" s="24">
        <v>104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51" t="s">
        <v>38</v>
      </c>
      <c r="B76" s="552"/>
      <c r="C76" s="552"/>
      <c r="D76" s="552"/>
      <c r="E76" s="552"/>
      <c r="F76" s="552"/>
      <c r="G76" s="554"/>
    </row>
    <row r="77" spans="1:7" ht="11.25">
      <c r="A77" s="18" t="s">
        <v>25</v>
      </c>
      <c r="B77" s="362">
        <v>561</v>
      </c>
      <c r="C77" s="362">
        <v>223267000</v>
      </c>
      <c r="D77" s="362">
        <v>98</v>
      </c>
      <c r="E77" s="362">
        <v>728729359</v>
      </c>
      <c r="F77" s="363">
        <v>1651803004</v>
      </c>
      <c r="G77" s="364">
        <v>100</v>
      </c>
    </row>
    <row r="78" spans="1:7" ht="11.25">
      <c r="A78" s="18" t="s">
        <v>26</v>
      </c>
      <c r="B78" s="34">
        <v>168</v>
      </c>
      <c r="C78" s="23">
        <v>78356000</v>
      </c>
      <c r="D78" s="22">
        <v>66</v>
      </c>
      <c r="E78" s="21">
        <v>661744359</v>
      </c>
      <c r="F78" s="294">
        <v>1476453004</v>
      </c>
      <c r="G78" s="24">
        <v>28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25000</v>
      </c>
      <c r="F79" s="294">
        <v>100000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393</v>
      </c>
      <c r="C81" s="23">
        <v>144911000</v>
      </c>
      <c r="D81" s="22">
        <v>31</v>
      </c>
      <c r="E81" s="21">
        <v>66960000</v>
      </c>
      <c r="F81" s="294">
        <v>175250000</v>
      </c>
      <c r="G81" s="24">
        <v>72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1" t="s">
        <v>39</v>
      </c>
      <c r="B83" s="552"/>
      <c r="C83" s="552"/>
      <c r="D83" s="552"/>
      <c r="E83" s="552"/>
      <c r="F83" s="552"/>
      <c r="G83" s="554"/>
    </row>
    <row r="84" spans="1:7" ht="11.25">
      <c r="A84" s="18" t="s">
        <v>25</v>
      </c>
      <c r="B84" s="362">
        <v>89</v>
      </c>
      <c r="C84" s="362">
        <v>354345000</v>
      </c>
      <c r="D84" s="362">
        <v>98</v>
      </c>
      <c r="E84" s="362">
        <v>28735390318</v>
      </c>
      <c r="F84" s="363">
        <v>40291246931</v>
      </c>
      <c r="G84" s="364">
        <v>26</v>
      </c>
    </row>
    <row r="85" spans="1:7" ht="11.25">
      <c r="A85" s="18" t="s">
        <v>26</v>
      </c>
      <c r="B85" s="34">
        <v>27</v>
      </c>
      <c r="C85" s="23">
        <v>320215000</v>
      </c>
      <c r="D85" s="22">
        <v>82</v>
      </c>
      <c r="E85" s="21">
        <v>28731430318</v>
      </c>
      <c r="F85" s="294">
        <v>40273448931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60</v>
      </c>
      <c r="C88" s="23">
        <v>34130000</v>
      </c>
      <c r="D88" s="22">
        <v>16</v>
      </c>
      <c r="E88" s="21">
        <v>3960000</v>
      </c>
      <c r="F88" s="294">
        <v>17798000</v>
      </c>
      <c r="G88" s="24">
        <v>17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51" t="s">
        <v>40</v>
      </c>
      <c r="B90" s="552"/>
      <c r="C90" s="552"/>
      <c r="D90" s="552"/>
      <c r="E90" s="552"/>
      <c r="F90" s="552"/>
      <c r="G90" s="554"/>
    </row>
    <row r="91" spans="1:7" ht="11.25">
      <c r="A91" s="18" t="s">
        <v>25</v>
      </c>
      <c r="B91" s="362">
        <v>341</v>
      </c>
      <c r="C91" s="362">
        <v>287717034</v>
      </c>
      <c r="D91" s="362">
        <v>58</v>
      </c>
      <c r="E91" s="362">
        <v>1913835493</v>
      </c>
      <c r="F91" s="363">
        <v>4154235921</v>
      </c>
      <c r="G91" s="364">
        <v>54</v>
      </c>
    </row>
    <row r="92" spans="1:7" ht="11.25">
      <c r="A92" s="18" t="s">
        <v>26</v>
      </c>
      <c r="B92" s="34">
        <v>52</v>
      </c>
      <c r="C92" s="23">
        <v>124380034</v>
      </c>
      <c r="D92" s="22">
        <v>27</v>
      </c>
      <c r="E92" s="21">
        <v>1409978843</v>
      </c>
      <c r="F92" s="294">
        <v>3443727021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284</v>
      </c>
      <c r="C95" s="23">
        <v>163337000</v>
      </c>
      <c r="D95" s="22">
        <v>31</v>
      </c>
      <c r="E95" s="21">
        <v>503856650</v>
      </c>
      <c r="F95" s="294">
        <v>710508900</v>
      </c>
      <c r="G95" s="24">
        <v>46</v>
      </c>
    </row>
    <row r="96" spans="1:7" ht="12" customHeight="1" thickBot="1">
      <c r="A96" s="27" t="s">
        <v>23</v>
      </c>
      <c r="B96" s="35">
        <v>5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51" t="s">
        <v>62</v>
      </c>
      <c r="B97" s="552"/>
      <c r="C97" s="552"/>
      <c r="D97" s="552"/>
      <c r="E97" s="552"/>
      <c r="F97" s="552"/>
      <c r="G97" s="554"/>
      <c r="H97" s="16"/>
    </row>
    <row r="98" spans="1:8" ht="11.25">
      <c r="A98" s="18" t="s">
        <v>25</v>
      </c>
      <c r="B98" s="362">
        <v>844</v>
      </c>
      <c r="C98" s="362">
        <v>302756520</v>
      </c>
      <c r="D98" s="362">
        <v>173</v>
      </c>
      <c r="E98" s="362">
        <v>1976630896</v>
      </c>
      <c r="F98" s="363">
        <v>4351139494</v>
      </c>
      <c r="G98" s="364">
        <v>154</v>
      </c>
      <c r="H98" s="16"/>
    </row>
    <row r="99" spans="1:8" ht="11.25">
      <c r="A99" s="18" t="s">
        <v>26</v>
      </c>
      <c r="B99" s="34">
        <v>153</v>
      </c>
      <c r="C99" s="23">
        <v>78707520</v>
      </c>
      <c r="D99" s="22">
        <v>70</v>
      </c>
      <c r="E99" s="21">
        <v>1920037796</v>
      </c>
      <c r="F99" s="294">
        <v>4072639894</v>
      </c>
      <c r="G99" s="24">
        <v>24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689</v>
      </c>
      <c r="C102" s="23">
        <v>224049000</v>
      </c>
      <c r="D102" s="22">
        <v>103</v>
      </c>
      <c r="E102" s="21">
        <v>56593100</v>
      </c>
      <c r="F102" s="294">
        <v>278499600</v>
      </c>
      <c r="G102" s="24">
        <v>130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1" t="s">
        <v>41</v>
      </c>
      <c r="B104" s="552"/>
      <c r="C104" s="552"/>
      <c r="D104" s="552"/>
      <c r="E104" s="552"/>
      <c r="F104" s="552"/>
      <c r="G104" s="554"/>
    </row>
    <row r="105" spans="1:7" ht="11.25">
      <c r="A105" s="18" t="s">
        <v>25</v>
      </c>
      <c r="B105" s="362">
        <v>476</v>
      </c>
      <c r="C105" s="362">
        <v>304632000</v>
      </c>
      <c r="D105" s="362">
        <v>132</v>
      </c>
      <c r="E105" s="362">
        <v>554712797</v>
      </c>
      <c r="F105" s="363">
        <v>1271086504</v>
      </c>
      <c r="G105" s="364">
        <v>89</v>
      </c>
    </row>
    <row r="106" spans="1:7" ht="11.25">
      <c r="A106" s="18" t="s">
        <v>26</v>
      </c>
      <c r="B106" s="34">
        <v>59</v>
      </c>
      <c r="C106" s="23">
        <v>121470000</v>
      </c>
      <c r="D106" s="22">
        <v>48</v>
      </c>
      <c r="E106" s="21">
        <v>502442697</v>
      </c>
      <c r="F106" s="294">
        <v>966376304</v>
      </c>
      <c r="G106" s="24">
        <v>12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415</v>
      </c>
      <c r="C109" s="23">
        <v>183162000</v>
      </c>
      <c r="D109" s="22">
        <v>84</v>
      </c>
      <c r="E109" s="21">
        <v>52270100</v>
      </c>
      <c r="F109" s="294">
        <v>304710200</v>
      </c>
      <c r="G109" s="24">
        <v>74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5">
        <v>0</v>
      </c>
      <c r="G110" s="33">
        <v>3</v>
      </c>
    </row>
    <row r="111" spans="1:7" ht="13.5" customHeight="1" thickBot="1">
      <c r="A111" s="551" t="s">
        <v>42</v>
      </c>
      <c r="B111" s="552"/>
      <c r="C111" s="552"/>
      <c r="D111" s="552"/>
      <c r="E111" s="552"/>
      <c r="F111" s="552"/>
      <c r="G111" s="554"/>
    </row>
    <row r="112" spans="1:7" ht="11.25">
      <c r="A112" s="18" t="s">
        <v>25</v>
      </c>
      <c r="B112" s="362">
        <v>9</v>
      </c>
      <c r="C112" s="362">
        <v>2100000</v>
      </c>
      <c r="D112" s="362">
        <v>10</v>
      </c>
      <c r="E112" s="362">
        <v>38490000</v>
      </c>
      <c r="F112" s="363">
        <v>87920000</v>
      </c>
      <c r="G112" s="364">
        <v>7</v>
      </c>
    </row>
    <row r="113" spans="1:7" ht="11.25">
      <c r="A113" s="18" t="s">
        <v>26</v>
      </c>
      <c r="B113" s="19">
        <v>2</v>
      </c>
      <c r="C113" s="20">
        <v>350000</v>
      </c>
      <c r="D113" s="22">
        <v>6</v>
      </c>
      <c r="E113" s="21">
        <v>37700000</v>
      </c>
      <c r="F113" s="294">
        <v>86180000</v>
      </c>
      <c r="G113" s="25">
        <v>3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1750000</v>
      </c>
      <c r="D116" s="22">
        <v>4</v>
      </c>
      <c r="E116" s="21">
        <v>790000</v>
      </c>
      <c r="F116" s="294">
        <v>1740000</v>
      </c>
      <c r="G116" s="25">
        <v>3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1</v>
      </c>
    </row>
    <row r="118" spans="1:7" ht="12.75" customHeight="1" thickBot="1">
      <c r="A118" s="551" t="s">
        <v>43</v>
      </c>
      <c r="B118" s="552"/>
      <c r="C118" s="552"/>
      <c r="D118" s="552"/>
      <c r="E118" s="552"/>
      <c r="F118" s="552"/>
      <c r="G118" s="554"/>
    </row>
    <row r="119" spans="1:7" ht="11.25">
      <c r="A119" s="18" t="s">
        <v>25</v>
      </c>
      <c r="B119" s="362">
        <v>197</v>
      </c>
      <c r="C119" s="362">
        <v>64122000</v>
      </c>
      <c r="D119" s="362">
        <v>28</v>
      </c>
      <c r="E119" s="362">
        <v>45134415</v>
      </c>
      <c r="F119" s="363">
        <v>213955000</v>
      </c>
      <c r="G119" s="364">
        <v>44</v>
      </c>
    </row>
    <row r="120" spans="1:7" ht="11.25">
      <c r="A120" s="18" t="s">
        <v>26</v>
      </c>
      <c r="B120" s="34">
        <v>36</v>
      </c>
      <c r="C120" s="23">
        <v>6700000</v>
      </c>
      <c r="D120" s="22">
        <v>8</v>
      </c>
      <c r="E120" s="21">
        <v>41919415</v>
      </c>
      <c r="F120" s="294">
        <v>182280000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1</v>
      </c>
    </row>
    <row r="123" spans="1:7" ht="11.25">
      <c r="A123" s="18" t="s">
        <v>29</v>
      </c>
      <c r="B123" s="34">
        <v>160</v>
      </c>
      <c r="C123" s="23">
        <v>57422000</v>
      </c>
      <c r="D123" s="22">
        <v>20</v>
      </c>
      <c r="E123" s="21">
        <v>3215000</v>
      </c>
      <c r="F123" s="294">
        <v>31675000</v>
      </c>
      <c r="G123" s="24">
        <v>37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1</v>
      </c>
    </row>
    <row r="125" spans="1:7" ht="13.5" customHeight="1" thickBot="1">
      <c r="A125" s="551" t="s">
        <v>44</v>
      </c>
      <c r="B125" s="552"/>
      <c r="C125" s="552"/>
      <c r="D125" s="552"/>
      <c r="E125" s="552"/>
      <c r="F125" s="552"/>
      <c r="G125" s="553"/>
    </row>
    <row r="126" spans="1:8" ht="11.25">
      <c r="A126" s="18" t="s">
        <v>25</v>
      </c>
      <c r="B126" s="362">
        <v>289</v>
      </c>
      <c r="C126" s="362">
        <v>217090000</v>
      </c>
      <c r="D126" s="362">
        <v>45</v>
      </c>
      <c r="E126" s="362">
        <v>530826986</v>
      </c>
      <c r="F126" s="363">
        <v>847736861</v>
      </c>
      <c r="G126" s="364">
        <v>70</v>
      </c>
      <c r="H126" s="37"/>
    </row>
    <row r="127" spans="1:7" ht="11.25">
      <c r="A127" s="18" t="s">
        <v>26</v>
      </c>
      <c r="B127" s="34">
        <v>24</v>
      </c>
      <c r="C127" s="23">
        <v>10310000</v>
      </c>
      <c r="D127" s="22">
        <v>19</v>
      </c>
      <c r="E127" s="21">
        <v>498126986</v>
      </c>
      <c r="F127" s="294">
        <v>751721861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265</v>
      </c>
      <c r="C130" s="23">
        <v>206780000</v>
      </c>
      <c r="D130" s="22">
        <v>26</v>
      </c>
      <c r="E130" s="21">
        <v>32700000</v>
      </c>
      <c r="F130" s="294">
        <v>96015000</v>
      </c>
      <c r="G130" s="24">
        <v>68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1" t="s">
        <v>45</v>
      </c>
      <c r="B132" s="552"/>
      <c r="C132" s="552"/>
      <c r="D132" s="552"/>
      <c r="E132" s="552"/>
      <c r="F132" s="552"/>
      <c r="G132" s="553"/>
    </row>
    <row r="133" spans="1:7" ht="11.25">
      <c r="A133" s="18" t="s">
        <v>25</v>
      </c>
      <c r="B133" s="362">
        <v>67</v>
      </c>
      <c r="C133" s="362">
        <v>18787000</v>
      </c>
      <c r="D133" s="362">
        <v>12</v>
      </c>
      <c r="E133" s="362">
        <v>35740000</v>
      </c>
      <c r="F133" s="363">
        <v>73115689</v>
      </c>
      <c r="G133" s="364">
        <v>20</v>
      </c>
    </row>
    <row r="134" spans="1:7" ht="11.25">
      <c r="A134" s="18" t="s">
        <v>26</v>
      </c>
      <c r="B134" s="34">
        <v>2</v>
      </c>
      <c r="C134" s="23">
        <v>1050000</v>
      </c>
      <c r="D134" s="22">
        <v>7</v>
      </c>
      <c r="E134" s="21">
        <v>33400000</v>
      </c>
      <c r="F134" s="294">
        <v>65460689</v>
      </c>
      <c r="G134" s="24">
        <v>7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65</v>
      </c>
      <c r="C137" s="23">
        <v>17737000</v>
      </c>
      <c r="D137" s="22">
        <v>5</v>
      </c>
      <c r="E137" s="21">
        <v>2340000</v>
      </c>
      <c r="F137" s="294">
        <v>7655000</v>
      </c>
      <c r="G137" s="24">
        <v>13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1" t="s">
        <v>68</v>
      </c>
      <c r="B139" s="552"/>
      <c r="C139" s="552"/>
      <c r="D139" s="552"/>
      <c r="E139" s="552"/>
      <c r="F139" s="552"/>
      <c r="G139" s="554"/>
    </row>
    <row r="140" spans="1:7" ht="12.75" customHeight="1">
      <c r="A140" s="18" t="s">
        <v>25</v>
      </c>
      <c r="B140" s="362">
        <v>127</v>
      </c>
      <c r="C140" s="362">
        <v>33535000</v>
      </c>
      <c r="D140" s="362">
        <v>18</v>
      </c>
      <c r="E140" s="362">
        <v>9392000</v>
      </c>
      <c r="F140" s="363">
        <v>29985000</v>
      </c>
      <c r="G140" s="364">
        <v>22</v>
      </c>
    </row>
    <row r="141" spans="1:7" ht="11.25">
      <c r="A141" s="18" t="s">
        <v>26</v>
      </c>
      <c r="B141" s="19">
        <v>6</v>
      </c>
      <c r="C141" s="20">
        <v>2150000</v>
      </c>
      <c r="D141" s="21">
        <v>1</v>
      </c>
      <c r="E141" s="21">
        <v>50000</v>
      </c>
      <c r="F141" s="294">
        <v>100000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116</v>
      </c>
      <c r="C144" s="20">
        <v>31385000</v>
      </c>
      <c r="D144" s="22">
        <v>17</v>
      </c>
      <c r="E144" s="21">
        <v>9342000</v>
      </c>
      <c r="F144" s="294">
        <v>29885000</v>
      </c>
      <c r="G144" s="25">
        <v>21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1" t="s">
        <v>46</v>
      </c>
      <c r="B146" s="552"/>
      <c r="C146" s="552"/>
      <c r="D146" s="552"/>
      <c r="E146" s="552"/>
      <c r="F146" s="552"/>
      <c r="G146" s="554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1" t="s">
        <v>47</v>
      </c>
      <c r="B153" s="552"/>
      <c r="C153" s="552"/>
      <c r="D153" s="552"/>
      <c r="E153" s="552"/>
      <c r="F153" s="552"/>
      <c r="G153" s="554"/>
    </row>
    <row r="154" spans="1:7" ht="11.25">
      <c r="A154" s="18" t="s">
        <v>25</v>
      </c>
      <c r="B154" s="362">
        <v>1</v>
      </c>
      <c r="C154" s="362">
        <v>10000</v>
      </c>
      <c r="D154" s="362">
        <v>1</v>
      </c>
      <c r="E154" s="362">
        <v>23000000</v>
      </c>
      <c r="F154" s="363">
        <v>40000000</v>
      </c>
      <c r="G154" s="364">
        <v>2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23000000</v>
      </c>
      <c r="F155" s="294">
        <v>40000000</v>
      </c>
      <c r="G155" s="25">
        <v>1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1</v>
      </c>
      <c r="C158" s="20">
        <v>10000</v>
      </c>
      <c r="D158" s="21">
        <v>0</v>
      </c>
      <c r="E158" s="21">
        <v>0</v>
      </c>
      <c r="F158" s="294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27.05.2022&amp;C&amp;"Arial,Normal"&amp;9TÜRKİYE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9" width="3.7109375" style="0" bestFit="1" customWidth="1"/>
    <col min="10" max="10" width="4.8515625" style="0" bestFit="1" customWidth="1"/>
    <col min="11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3" t="s">
        <v>785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</row>
    <row r="2" spans="1:32" ht="18.75" customHeight="1" thickBot="1">
      <c r="A2" s="543" t="s">
        <v>273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F2" s="264"/>
    </row>
    <row r="3" spans="1:31" ht="15" customHeight="1">
      <c r="A3" s="567" t="s">
        <v>498</v>
      </c>
      <c r="B3" s="569" t="s">
        <v>428</v>
      </c>
      <c r="C3" s="570"/>
      <c r="D3" s="570"/>
      <c r="E3" s="570"/>
      <c r="F3" s="570"/>
      <c r="G3" s="571"/>
      <c r="H3" s="563" t="s">
        <v>171</v>
      </c>
      <c r="I3" s="559"/>
      <c r="J3" s="559"/>
      <c r="K3" s="559"/>
      <c r="L3" s="559"/>
      <c r="M3" s="564"/>
      <c r="N3" s="558" t="s">
        <v>144</v>
      </c>
      <c r="O3" s="559"/>
      <c r="P3" s="559"/>
      <c r="Q3" s="559"/>
      <c r="R3" s="559"/>
      <c r="S3" s="560"/>
      <c r="T3" s="558" t="s">
        <v>172</v>
      </c>
      <c r="U3" s="559"/>
      <c r="V3" s="559"/>
      <c r="W3" s="559"/>
      <c r="X3" s="559"/>
      <c r="Y3" s="560"/>
      <c r="Z3" s="558" t="s">
        <v>499</v>
      </c>
      <c r="AA3" s="559"/>
      <c r="AB3" s="559"/>
      <c r="AC3" s="559"/>
      <c r="AD3" s="559"/>
      <c r="AE3" s="560"/>
    </row>
    <row r="4" spans="1:31" ht="18.75" customHeight="1">
      <c r="A4" s="568"/>
      <c r="B4" s="561" t="s">
        <v>223</v>
      </c>
      <c r="C4" s="562"/>
      <c r="D4" s="562" t="s">
        <v>426</v>
      </c>
      <c r="E4" s="562"/>
      <c r="F4" s="565" t="s">
        <v>447</v>
      </c>
      <c r="G4" s="566"/>
      <c r="H4" s="575" t="s">
        <v>223</v>
      </c>
      <c r="I4" s="562"/>
      <c r="J4" s="562" t="s">
        <v>426</v>
      </c>
      <c r="K4" s="562"/>
      <c r="L4" s="565" t="s">
        <v>447</v>
      </c>
      <c r="M4" s="566"/>
      <c r="N4" s="561" t="s">
        <v>223</v>
      </c>
      <c r="O4" s="562"/>
      <c r="P4" s="562" t="s">
        <v>426</v>
      </c>
      <c r="Q4" s="562"/>
      <c r="R4" s="565" t="s">
        <v>447</v>
      </c>
      <c r="S4" s="566"/>
      <c r="T4" s="561" t="s">
        <v>223</v>
      </c>
      <c r="U4" s="562"/>
      <c r="V4" s="562" t="s">
        <v>426</v>
      </c>
      <c r="W4" s="562"/>
      <c r="X4" s="565" t="s">
        <v>447</v>
      </c>
      <c r="Y4" s="566"/>
      <c r="Z4" s="561" t="s">
        <v>223</v>
      </c>
      <c r="AA4" s="562"/>
      <c r="AB4" s="562" t="s">
        <v>426</v>
      </c>
      <c r="AC4" s="562"/>
      <c r="AD4" s="565" t="s">
        <v>447</v>
      </c>
      <c r="AE4" s="566"/>
    </row>
    <row r="5" spans="1:31" ht="48.75" customHeight="1">
      <c r="A5" s="568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500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500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5" t="s">
        <v>50</v>
      </c>
      <c r="B6" s="326">
        <v>123</v>
      </c>
      <c r="C6" s="273">
        <v>35</v>
      </c>
      <c r="D6" s="273">
        <v>11</v>
      </c>
      <c r="E6" s="273">
        <v>14</v>
      </c>
      <c r="F6" s="273">
        <v>29</v>
      </c>
      <c r="G6" s="327">
        <v>3</v>
      </c>
      <c r="H6" s="323">
        <v>16</v>
      </c>
      <c r="I6" s="273">
        <v>6</v>
      </c>
      <c r="J6" s="273">
        <v>1</v>
      </c>
      <c r="K6" s="273">
        <v>1</v>
      </c>
      <c r="L6" s="273">
        <v>0</v>
      </c>
      <c r="M6" s="321">
        <v>0</v>
      </c>
      <c r="N6" s="326">
        <v>13</v>
      </c>
      <c r="O6" s="273">
        <v>2</v>
      </c>
      <c r="P6" s="273">
        <v>0</v>
      </c>
      <c r="Q6" s="273">
        <v>1</v>
      </c>
      <c r="R6" s="273">
        <v>0</v>
      </c>
      <c r="S6" s="327">
        <v>0</v>
      </c>
      <c r="T6" s="326">
        <v>9</v>
      </c>
      <c r="U6" s="273">
        <v>0</v>
      </c>
      <c r="V6" s="273">
        <v>0</v>
      </c>
      <c r="W6" s="273">
        <v>1</v>
      </c>
      <c r="X6" s="273">
        <v>1</v>
      </c>
      <c r="Y6" s="327">
        <v>0</v>
      </c>
      <c r="Z6" s="326">
        <v>85</v>
      </c>
      <c r="AA6" s="273">
        <v>27</v>
      </c>
      <c r="AB6" s="273">
        <v>10</v>
      </c>
      <c r="AC6" s="273">
        <v>11</v>
      </c>
      <c r="AD6" s="273">
        <v>28</v>
      </c>
      <c r="AE6" s="327">
        <v>3</v>
      </c>
    </row>
    <row r="7" spans="1:31" ht="16.5">
      <c r="A7" s="365" t="s">
        <v>51</v>
      </c>
      <c r="B7" s="326">
        <v>68</v>
      </c>
      <c r="C7" s="273">
        <v>5</v>
      </c>
      <c r="D7" s="273">
        <v>7</v>
      </c>
      <c r="E7" s="273">
        <v>1</v>
      </c>
      <c r="F7" s="273">
        <v>0</v>
      </c>
      <c r="G7" s="327">
        <v>0</v>
      </c>
      <c r="H7" s="323">
        <v>24</v>
      </c>
      <c r="I7" s="273">
        <v>2</v>
      </c>
      <c r="J7" s="273">
        <v>0</v>
      </c>
      <c r="K7" s="273">
        <v>0</v>
      </c>
      <c r="L7" s="273">
        <v>0</v>
      </c>
      <c r="M7" s="321">
        <v>0</v>
      </c>
      <c r="N7" s="326">
        <v>14</v>
      </c>
      <c r="O7" s="273">
        <v>2</v>
      </c>
      <c r="P7" s="273">
        <v>0</v>
      </c>
      <c r="Q7" s="273">
        <v>0</v>
      </c>
      <c r="R7" s="273">
        <v>0</v>
      </c>
      <c r="S7" s="327">
        <v>0</v>
      </c>
      <c r="T7" s="326">
        <v>0</v>
      </c>
      <c r="U7" s="273">
        <v>0</v>
      </c>
      <c r="V7" s="273">
        <v>0</v>
      </c>
      <c r="W7" s="273">
        <v>0</v>
      </c>
      <c r="X7" s="273">
        <v>0</v>
      </c>
      <c r="Y7" s="327">
        <v>0</v>
      </c>
      <c r="Z7" s="326">
        <v>30</v>
      </c>
      <c r="AA7" s="273">
        <v>1</v>
      </c>
      <c r="AB7" s="273">
        <v>7</v>
      </c>
      <c r="AC7" s="273">
        <v>1</v>
      </c>
      <c r="AD7" s="273">
        <v>0</v>
      </c>
      <c r="AE7" s="327">
        <v>0</v>
      </c>
    </row>
    <row r="8" spans="1:31" ht="15">
      <c r="A8" s="365" t="s">
        <v>52</v>
      </c>
      <c r="B8" s="326">
        <v>1603</v>
      </c>
      <c r="C8" s="273">
        <v>284</v>
      </c>
      <c r="D8" s="273">
        <v>250</v>
      </c>
      <c r="E8" s="273">
        <v>176</v>
      </c>
      <c r="F8" s="273">
        <v>10</v>
      </c>
      <c r="G8" s="327">
        <v>2</v>
      </c>
      <c r="H8" s="323">
        <v>612</v>
      </c>
      <c r="I8" s="273">
        <v>128</v>
      </c>
      <c r="J8" s="273">
        <v>127</v>
      </c>
      <c r="K8" s="273">
        <v>91</v>
      </c>
      <c r="L8" s="273">
        <v>0</v>
      </c>
      <c r="M8" s="321">
        <v>0</v>
      </c>
      <c r="N8" s="326">
        <v>150</v>
      </c>
      <c r="O8" s="273">
        <v>15</v>
      </c>
      <c r="P8" s="273">
        <v>5</v>
      </c>
      <c r="Q8" s="273">
        <v>10</v>
      </c>
      <c r="R8" s="273">
        <v>0</v>
      </c>
      <c r="S8" s="327">
        <v>0</v>
      </c>
      <c r="T8" s="326">
        <v>92</v>
      </c>
      <c r="U8" s="273">
        <v>23</v>
      </c>
      <c r="V8" s="273">
        <v>6</v>
      </c>
      <c r="W8" s="273">
        <v>2</v>
      </c>
      <c r="X8" s="273">
        <v>0</v>
      </c>
      <c r="Y8" s="327">
        <v>0</v>
      </c>
      <c r="Z8" s="326">
        <v>749</v>
      </c>
      <c r="AA8" s="273">
        <v>118</v>
      </c>
      <c r="AB8" s="273">
        <v>112</v>
      </c>
      <c r="AC8" s="273">
        <v>73</v>
      </c>
      <c r="AD8" s="273">
        <v>10</v>
      </c>
      <c r="AE8" s="327">
        <v>2</v>
      </c>
    </row>
    <row r="9" spans="1:31" ht="24.75">
      <c r="A9" s="365" t="s">
        <v>53</v>
      </c>
      <c r="B9" s="326">
        <v>107</v>
      </c>
      <c r="C9" s="273">
        <v>33</v>
      </c>
      <c r="D9" s="273">
        <v>5</v>
      </c>
      <c r="E9" s="273">
        <v>2</v>
      </c>
      <c r="F9" s="273">
        <v>1</v>
      </c>
      <c r="G9" s="327">
        <v>0</v>
      </c>
      <c r="H9" s="323">
        <v>17</v>
      </c>
      <c r="I9" s="273">
        <v>9</v>
      </c>
      <c r="J9" s="273">
        <v>0</v>
      </c>
      <c r="K9" s="273">
        <v>0</v>
      </c>
      <c r="L9" s="273">
        <v>0</v>
      </c>
      <c r="M9" s="321">
        <v>0</v>
      </c>
      <c r="N9" s="326">
        <v>26</v>
      </c>
      <c r="O9" s="273">
        <v>13</v>
      </c>
      <c r="P9" s="273">
        <v>1</v>
      </c>
      <c r="Q9" s="273">
        <v>0</v>
      </c>
      <c r="R9" s="273">
        <v>0</v>
      </c>
      <c r="S9" s="327">
        <v>0</v>
      </c>
      <c r="T9" s="326">
        <v>6</v>
      </c>
      <c r="U9" s="273">
        <v>1</v>
      </c>
      <c r="V9" s="273">
        <v>0</v>
      </c>
      <c r="W9" s="273">
        <v>1</v>
      </c>
      <c r="X9" s="273">
        <v>0</v>
      </c>
      <c r="Y9" s="327">
        <v>0</v>
      </c>
      <c r="Z9" s="326">
        <v>58</v>
      </c>
      <c r="AA9" s="273">
        <v>10</v>
      </c>
      <c r="AB9" s="273">
        <v>4</v>
      </c>
      <c r="AC9" s="273">
        <v>1</v>
      </c>
      <c r="AD9" s="273">
        <v>1</v>
      </c>
      <c r="AE9" s="327">
        <v>0</v>
      </c>
    </row>
    <row r="10" spans="1:31" ht="24.75">
      <c r="A10" s="365" t="s">
        <v>54</v>
      </c>
      <c r="B10" s="326">
        <v>38</v>
      </c>
      <c r="C10" s="273">
        <v>7</v>
      </c>
      <c r="D10" s="273">
        <v>7</v>
      </c>
      <c r="E10" s="273">
        <v>3</v>
      </c>
      <c r="F10" s="273">
        <v>0</v>
      </c>
      <c r="G10" s="327">
        <v>0</v>
      </c>
      <c r="H10" s="323">
        <v>9</v>
      </c>
      <c r="I10" s="273">
        <v>2</v>
      </c>
      <c r="J10" s="273">
        <v>3</v>
      </c>
      <c r="K10" s="273">
        <v>1</v>
      </c>
      <c r="L10" s="273">
        <v>0</v>
      </c>
      <c r="M10" s="321">
        <v>0</v>
      </c>
      <c r="N10" s="326">
        <v>1</v>
      </c>
      <c r="O10" s="273">
        <v>1</v>
      </c>
      <c r="P10" s="273">
        <v>0</v>
      </c>
      <c r="Q10" s="273">
        <v>1</v>
      </c>
      <c r="R10" s="273">
        <v>0</v>
      </c>
      <c r="S10" s="327">
        <v>0</v>
      </c>
      <c r="T10" s="326">
        <v>2</v>
      </c>
      <c r="U10" s="273">
        <v>1</v>
      </c>
      <c r="V10" s="273">
        <v>1</v>
      </c>
      <c r="W10" s="273">
        <v>0</v>
      </c>
      <c r="X10" s="273">
        <v>0</v>
      </c>
      <c r="Y10" s="327">
        <v>0</v>
      </c>
      <c r="Z10" s="326">
        <v>26</v>
      </c>
      <c r="AA10" s="273">
        <v>3</v>
      </c>
      <c r="AB10" s="273">
        <v>3</v>
      </c>
      <c r="AC10" s="273">
        <v>1</v>
      </c>
      <c r="AD10" s="273">
        <v>0</v>
      </c>
      <c r="AE10" s="327">
        <v>0</v>
      </c>
    </row>
    <row r="11" spans="1:31" ht="15">
      <c r="A11" s="365" t="s">
        <v>55</v>
      </c>
      <c r="B11" s="331">
        <v>1035</v>
      </c>
      <c r="C11" s="273">
        <v>266</v>
      </c>
      <c r="D11" s="272">
        <v>444</v>
      </c>
      <c r="E11" s="273">
        <v>235</v>
      </c>
      <c r="F11" s="273">
        <v>81</v>
      </c>
      <c r="G11" s="327">
        <v>40</v>
      </c>
      <c r="H11" s="323">
        <v>291</v>
      </c>
      <c r="I11" s="273">
        <v>94</v>
      </c>
      <c r="J11" s="273">
        <v>149</v>
      </c>
      <c r="K11" s="273">
        <v>70</v>
      </c>
      <c r="L11" s="273">
        <v>4</v>
      </c>
      <c r="M11" s="321">
        <v>3</v>
      </c>
      <c r="N11" s="326">
        <v>124</v>
      </c>
      <c r="O11" s="273">
        <v>36</v>
      </c>
      <c r="P11" s="273">
        <v>20</v>
      </c>
      <c r="Q11" s="273">
        <v>22</v>
      </c>
      <c r="R11" s="273">
        <v>27</v>
      </c>
      <c r="S11" s="327">
        <v>9</v>
      </c>
      <c r="T11" s="326">
        <v>78</v>
      </c>
      <c r="U11" s="273">
        <v>16</v>
      </c>
      <c r="V11" s="273">
        <v>19</v>
      </c>
      <c r="W11" s="273">
        <v>26</v>
      </c>
      <c r="X11" s="273">
        <v>4</v>
      </c>
      <c r="Y11" s="327">
        <v>4</v>
      </c>
      <c r="Z11" s="326">
        <v>542</v>
      </c>
      <c r="AA11" s="273">
        <v>120</v>
      </c>
      <c r="AB11" s="273">
        <v>256</v>
      </c>
      <c r="AC11" s="273">
        <v>117</v>
      </c>
      <c r="AD11" s="273">
        <v>46</v>
      </c>
      <c r="AE11" s="327">
        <v>24</v>
      </c>
    </row>
    <row r="12" spans="1:31" ht="33">
      <c r="A12" s="365" t="s">
        <v>56</v>
      </c>
      <c r="B12" s="331">
        <v>3692</v>
      </c>
      <c r="C12" s="273">
        <v>733</v>
      </c>
      <c r="D12" s="272">
        <v>759</v>
      </c>
      <c r="E12" s="273">
        <v>721</v>
      </c>
      <c r="F12" s="273">
        <v>13</v>
      </c>
      <c r="G12" s="327">
        <v>4</v>
      </c>
      <c r="H12" s="323">
        <v>1640</v>
      </c>
      <c r="I12" s="273">
        <v>369</v>
      </c>
      <c r="J12" s="273">
        <v>379</v>
      </c>
      <c r="K12" s="273">
        <v>297</v>
      </c>
      <c r="L12" s="273">
        <v>0</v>
      </c>
      <c r="M12" s="321">
        <v>0</v>
      </c>
      <c r="N12" s="326">
        <v>293</v>
      </c>
      <c r="O12" s="273">
        <v>59</v>
      </c>
      <c r="P12" s="273">
        <v>22</v>
      </c>
      <c r="Q12" s="273">
        <v>62</v>
      </c>
      <c r="R12" s="273">
        <v>0</v>
      </c>
      <c r="S12" s="327">
        <v>1</v>
      </c>
      <c r="T12" s="326">
        <v>237</v>
      </c>
      <c r="U12" s="273">
        <v>29</v>
      </c>
      <c r="V12" s="273">
        <v>24</v>
      </c>
      <c r="W12" s="273">
        <v>22</v>
      </c>
      <c r="X12" s="273">
        <v>1</v>
      </c>
      <c r="Y12" s="327">
        <v>0</v>
      </c>
      <c r="Z12" s="326">
        <v>1522</v>
      </c>
      <c r="AA12" s="273">
        <v>276</v>
      </c>
      <c r="AB12" s="273">
        <v>334</v>
      </c>
      <c r="AC12" s="273">
        <v>340</v>
      </c>
      <c r="AD12" s="273">
        <v>12</v>
      </c>
      <c r="AE12" s="327">
        <v>3</v>
      </c>
    </row>
    <row r="13" spans="1:31" ht="15">
      <c r="A13" s="365" t="s">
        <v>57</v>
      </c>
      <c r="B13" s="326">
        <v>463</v>
      </c>
      <c r="C13" s="273">
        <v>96</v>
      </c>
      <c r="D13" s="273">
        <v>79</v>
      </c>
      <c r="E13" s="273">
        <v>103</v>
      </c>
      <c r="F13" s="273">
        <v>7</v>
      </c>
      <c r="G13" s="327">
        <v>6</v>
      </c>
      <c r="H13" s="323">
        <v>191</v>
      </c>
      <c r="I13" s="273">
        <v>43</v>
      </c>
      <c r="J13" s="273">
        <v>41</v>
      </c>
      <c r="K13" s="273">
        <v>51</v>
      </c>
      <c r="L13" s="273">
        <v>0</v>
      </c>
      <c r="M13" s="321">
        <v>0</v>
      </c>
      <c r="N13" s="326">
        <v>26</v>
      </c>
      <c r="O13" s="273">
        <v>8</v>
      </c>
      <c r="P13" s="273">
        <v>3</v>
      </c>
      <c r="Q13" s="273">
        <v>8</v>
      </c>
      <c r="R13" s="273">
        <v>1</v>
      </c>
      <c r="S13" s="327">
        <v>0</v>
      </c>
      <c r="T13" s="326">
        <v>24</v>
      </c>
      <c r="U13" s="273">
        <v>5</v>
      </c>
      <c r="V13" s="273">
        <v>3</v>
      </c>
      <c r="W13" s="273">
        <v>2</v>
      </c>
      <c r="X13" s="273">
        <v>0</v>
      </c>
      <c r="Y13" s="327">
        <v>0</v>
      </c>
      <c r="Z13" s="326">
        <v>222</v>
      </c>
      <c r="AA13" s="273">
        <v>40</v>
      </c>
      <c r="AB13" s="273">
        <v>32</v>
      </c>
      <c r="AC13" s="273">
        <v>42</v>
      </c>
      <c r="AD13" s="273">
        <v>6</v>
      </c>
      <c r="AE13" s="327">
        <v>6</v>
      </c>
    </row>
    <row r="14" spans="1:31" ht="16.5">
      <c r="A14" s="365" t="s">
        <v>58</v>
      </c>
      <c r="B14" s="326">
        <v>639</v>
      </c>
      <c r="C14" s="273">
        <v>122</v>
      </c>
      <c r="D14" s="273">
        <v>67</v>
      </c>
      <c r="E14" s="273">
        <v>75</v>
      </c>
      <c r="F14" s="273">
        <v>4</v>
      </c>
      <c r="G14" s="327">
        <v>1</v>
      </c>
      <c r="H14" s="323">
        <v>215</v>
      </c>
      <c r="I14" s="273">
        <v>60</v>
      </c>
      <c r="J14" s="273">
        <v>20</v>
      </c>
      <c r="K14" s="273">
        <v>28</v>
      </c>
      <c r="L14" s="273">
        <v>0</v>
      </c>
      <c r="M14" s="321">
        <v>0</v>
      </c>
      <c r="N14" s="326">
        <v>61</v>
      </c>
      <c r="O14" s="273">
        <v>10</v>
      </c>
      <c r="P14" s="273">
        <v>1</v>
      </c>
      <c r="Q14" s="273">
        <v>5</v>
      </c>
      <c r="R14" s="273">
        <v>0</v>
      </c>
      <c r="S14" s="327">
        <v>0</v>
      </c>
      <c r="T14" s="326">
        <v>55</v>
      </c>
      <c r="U14" s="273">
        <v>5</v>
      </c>
      <c r="V14" s="273">
        <v>4</v>
      </c>
      <c r="W14" s="273">
        <v>3</v>
      </c>
      <c r="X14" s="273">
        <v>0</v>
      </c>
      <c r="Y14" s="327">
        <v>0</v>
      </c>
      <c r="Z14" s="326">
        <v>308</v>
      </c>
      <c r="AA14" s="273">
        <v>47</v>
      </c>
      <c r="AB14" s="273">
        <v>42</v>
      </c>
      <c r="AC14" s="273">
        <v>39</v>
      </c>
      <c r="AD14" s="273">
        <v>4</v>
      </c>
      <c r="AE14" s="327">
        <v>1</v>
      </c>
    </row>
    <row r="15" spans="1:31" ht="15">
      <c r="A15" s="365" t="s">
        <v>59</v>
      </c>
      <c r="B15" s="326">
        <v>561</v>
      </c>
      <c r="C15" s="273">
        <v>100</v>
      </c>
      <c r="D15" s="273">
        <v>59</v>
      </c>
      <c r="E15" s="273">
        <v>29</v>
      </c>
      <c r="F15" s="273">
        <v>0</v>
      </c>
      <c r="G15" s="327">
        <v>0</v>
      </c>
      <c r="H15" s="323">
        <v>343</v>
      </c>
      <c r="I15" s="273">
        <v>54</v>
      </c>
      <c r="J15" s="273">
        <v>35</v>
      </c>
      <c r="K15" s="273">
        <v>19</v>
      </c>
      <c r="L15" s="273">
        <v>0</v>
      </c>
      <c r="M15" s="321">
        <v>0</v>
      </c>
      <c r="N15" s="326">
        <v>66</v>
      </c>
      <c r="O15" s="273">
        <v>18</v>
      </c>
      <c r="P15" s="273">
        <v>6</v>
      </c>
      <c r="Q15" s="273">
        <v>3</v>
      </c>
      <c r="R15" s="273">
        <v>0</v>
      </c>
      <c r="S15" s="327">
        <v>0</v>
      </c>
      <c r="T15" s="326">
        <v>32</v>
      </c>
      <c r="U15" s="273">
        <v>4</v>
      </c>
      <c r="V15" s="273">
        <v>3</v>
      </c>
      <c r="W15" s="273">
        <v>1</v>
      </c>
      <c r="X15" s="273">
        <v>0</v>
      </c>
      <c r="Y15" s="327">
        <v>0</v>
      </c>
      <c r="Z15" s="326">
        <v>120</v>
      </c>
      <c r="AA15" s="273">
        <v>24</v>
      </c>
      <c r="AB15" s="273">
        <v>15</v>
      </c>
      <c r="AC15" s="273">
        <v>6</v>
      </c>
      <c r="AD15" s="273">
        <v>0</v>
      </c>
      <c r="AE15" s="327">
        <v>0</v>
      </c>
    </row>
    <row r="16" spans="1:31" ht="16.5">
      <c r="A16" s="365" t="s">
        <v>60</v>
      </c>
      <c r="B16" s="326">
        <v>87</v>
      </c>
      <c r="C16" s="273">
        <v>24</v>
      </c>
      <c r="D16" s="273">
        <v>13</v>
      </c>
      <c r="E16" s="273">
        <v>7</v>
      </c>
      <c r="F16" s="273">
        <v>2</v>
      </c>
      <c r="G16" s="327">
        <v>2</v>
      </c>
      <c r="H16" s="323">
        <v>47</v>
      </c>
      <c r="I16" s="273">
        <v>11</v>
      </c>
      <c r="J16" s="273">
        <v>3</v>
      </c>
      <c r="K16" s="273">
        <v>3</v>
      </c>
      <c r="L16" s="273">
        <v>0</v>
      </c>
      <c r="M16" s="321">
        <v>0</v>
      </c>
      <c r="N16" s="326">
        <v>5</v>
      </c>
      <c r="O16" s="273">
        <v>1</v>
      </c>
      <c r="P16" s="273">
        <v>2</v>
      </c>
      <c r="Q16" s="273">
        <v>0</v>
      </c>
      <c r="R16" s="273">
        <v>0</v>
      </c>
      <c r="S16" s="327">
        <v>0</v>
      </c>
      <c r="T16" s="326">
        <v>3</v>
      </c>
      <c r="U16" s="273">
        <v>2</v>
      </c>
      <c r="V16" s="273">
        <v>1</v>
      </c>
      <c r="W16" s="273">
        <v>0</v>
      </c>
      <c r="X16" s="273">
        <v>0</v>
      </c>
      <c r="Y16" s="327">
        <v>0</v>
      </c>
      <c r="Z16" s="326">
        <v>32</v>
      </c>
      <c r="AA16" s="273">
        <v>10</v>
      </c>
      <c r="AB16" s="273">
        <v>7</v>
      </c>
      <c r="AC16" s="273">
        <v>4</v>
      </c>
      <c r="AD16" s="273">
        <v>2</v>
      </c>
      <c r="AE16" s="327">
        <v>2</v>
      </c>
    </row>
    <row r="17" spans="1:31" ht="15">
      <c r="A17" s="365" t="s">
        <v>61</v>
      </c>
      <c r="B17" s="326">
        <v>336</v>
      </c>
      <c r="C17" s="273">
        <v>54</v>
      </c>
      <c r="D17" s="273">
        <v>63</v>
      </c>
      <c r="E17" s="273">
        <v>59</v>
      </c>
      <c r="F17" s="273">
        <v>5</v>
      </c>
      <c r="G17" s="327">
        <v>0</v>
      </c>
      <c r="H17" s="323">
        <v>145</v>
      </c>
      <c r="I17" s="273">
        <v>29</v>
      </c>
      <c r="J17" s="273">
        <v>34</v>
      </c>
      <c r="K17" s="273">
        <v>36</v>
      </c>
      <c r="L17" s="273">
        <v>0</v>
      </c>
      <c r="M17" s="321">
        <v>0</v>
      </c>
      <c r="N17" s="326">
        <v>25</v>
      </c>
      <c r="O17" s="273">
        <v>3</v>
      </c>
      <c r="P17" s="273">
        <v>3</v>
      </c>
      <c r="Q17" s="273">
        <v>4</v>
      </c>
      <c r="R17" s="273">
        <v>3</v>
      </c>
      <c r="S17" s="327">
        <v>0</v>
      </c>
      <c r="T17" s="326">
        <v>20</v>
      </c>
      <c r="U17" s="273">
        <v>2</v>
      </c>
      <c r="V17" s="273">
        <v>4</v>
      </c>
      <c r="W17" s="273">
        <v>4</v>
      </c>
      <c r="X17" s="273">
        <v>0</v>
      </c>
      <c r="Y17" s="327">
        <v>0</v>
      </c>
      <c r="Z17" s="326">
        <v>146</v>
      </c>
      <c r="AA17" s="273">
        <v>20</v>
      </c>
      <c r="AB17" s="273">
        <v>22</v>
      </c>
      <c r="AC17" s="273">
        <v>15</v>
      </c>
      <c r="AD17" s="273">
        <v>2</v>
      </c>
      <c r="AE17" s="327">
        <v>0</v>
      </c>
    </row>
    <row r="18" spans="1:31" ht="16.5">
      <c r="A18" s="365" t="s">
        <v>62</v>
      </c>
      <c r="B18" s="326">
        <v>842</v>
      </c>
      <c r="C18" s="273">
        <v>154</v>
      </c>
      <c r="D18" s="273">
        <v>89</v>
      </c>
      <c r="E18" s="273">
        <v>57</v>
      </c>
      <c r="F18" s="273">
        <v>2</v>
      </c>
      <c r="G18" s="327">
        <v>0</v>
      </c>
      <c r="H18" s="323">
        <v>402</v>
      </c>
      <c r="I18" s="273">
        <v>84</v>
      </c>
      <c r="J18" s="273">
        <v>25</v>
      </c>
      <c r="K18" s="273">
        <v>20</v>
      </c>
      <c r="L18" s="273">
        <v>0</v>
      </c>
      <c r="M18" s="321">
        <v>0</v>
      </c>
      <c r="N18" s="326">
        <v>104</v>
      </c>
      <c r="O18" s="273">
        <v>22</v>
      </c>
      <c r="P18" s="273">
        <v>6</v>
      </c>
      <c r="Q18" s="273">
        <v>5</v>
      </c>
      <c r="R18" s="273">
        <v>0</v>
      </c>
      <c r="S18" s="327">
        <v>0</v>
      </c>
      <c r="T18" s="326">
        <v>49</v>
      </c>
      <c r="U18" s="273">
        <v>8</v>
      </c>
      <c r="V18" s="273">
        <v>2</v>
      </c>
      <c r="W18" s="273">
        <v>4</v>
      </c>
      <c r="X18" s="273">
        <v>0</v>
      </c>
      <c r="Y18" s="327">
        <v>0</v>
      </c>
      <c r="Z18" s="326">
        <v>287</v>
      </c>
      <c r="AA18" s="273">
        <v>40</v>
      </c>
      <c r="AB18" s="273">
        <v>56</v>
      </c>
      <c r="AC18" s="273">
        <v>28</v>
      </c>
      <c r="AD18" s="273">
        <v>2</v>
      </c>
      <c r="AE18" s="327">
        <v>0</v>
      </c>
    </row>
    <row r="19" spans="1:31" ht="16.5">
      <c r="A19" s="365" t="s">
        <v>63</v>
      </c>
      <c r="B19" s="326">
        <v>474</v>
      </c>
      <c r="C19" s="273">
        <v>86</v>
      </c>
      <c r="D19" s="273">
        <v>30</v>
      </c>
      <c r="E19" s="273">
        <v>35</v>
      </c>
      <c r="F19" s="273">
        <v>2</v>
      </c>
      <c r="G19" s="327">
        <v>3</v>
      </c>
      <c r="H19" s="323">
        <v>219</v>
      </c>
      <c r="I19" s="273">
        <v>36</v>
      </c>
      <c r="J19" s="273">
        <v>13</v>
      </c>
      <c r="K19" s="273">
        <v>20</v>
      </c>
      <c r="L19" s="273">
        <v>1</v>
      </c>
      <c r="M19" s="321">
        <v>0</v>
      </c>
      <c r="N19" s="326">
        <v>42</v>
      </c>
      <c r="O19" s="273">
        <v>12</v>
      </c>
      <c r="P19" s="273">
        <v>4</v>
      </c>
      <c r="Q19" s="273">
        <v>1</v>
      </c>
      <c r="R19" s="273">
        <v>0</v>
      </c>
      <c r="S19" s="327">
        <v>0</v>
      </c>
      <c r="T19" s="326">
        <v>22</v>
      </c>
      <c r="U19" s="273">
        <v>5</v>
      </c>
      <c r="V19" s="273">
        <v>0</v>
      </c>
      <c r="W19" s="273">
        <v>0</v>
      </c>
      <c r="X19" s="273">
        <v>1</v>
      </c>
      <c r="Y19" s="327">
        <v>0</v>
      </c>
      <c r="Z19" s="326">
        <v>191</v>
      </c>
      <c r="AA19" s="273">
        <v>33</v>
      </c>
      <c r="AB19" s="273">
        <v>13</v>
      </c>
      <c r="AC19" s="273">
        <v>14</v>
      </c>
      <c r="AD19" s="273">
        <v>0</v>
      </c>
      <c r="AE19" s="327">
        <v>3</v>
      </c>
    </row>
    <row r="20" spans="1:31" ht="16.5">
      <c r="A20" s="365" t="s">
        <v>64</v>
      </c>
      <c r="B20" s="326">
        <v>8</v>
      </c>
      <c r="C20" s="273">
        <v>6</v>
      </c>
      <c r="D20" s="273">
        <v>1</v>
      </c>
      <c r="E20" s="273">
        <v>1</v>
      </c>
      <c r="F20" s="273">
        <v>1</v>
      </c>
      <c r="G20" s="327">
        <v>1</v>
      </c>
      <c r="H20" s="323">
        <v>3</v>
      </c>
      <c r="I20" s="273">
        <v>3</v>
      </c>
      <c r="J20" s="273">
        <v>1</v>
      </c>
      <c r="K20" s="273">
        <v>1</v>
      </c>
      <c r="L20" s="273">
        <v>0</v>
      </c>
      <c r="M20" s="321">
        <v>0</v>
      </c>
      <c r="N20" s="326">
        <v>4</v>
      </c>
      <c r="O20" s="273">
        <v>3</v>
      </c>
      <c r="P20" s="273">
        <v>0</v>
      </c>
      <c r="Q20" s="273">
        <v>0</v>
      </c>
      <c r="R20" s="273">
        <v>0</v>
      </c>
      <c r="S20" s="327">
        <v>0</v>
      </c>
      <c r="T20" s="326">
        <v>0</v>
      </c>
      <c r="U20" s="273">
        <v>0</v>
      </c>
      <c r="V20" s="273">
        <v>0</v>
      </c>
      <c r="W20" s="273">
        <v>0</v>
      </c>
      <c r="X20" s="273">
        <v>0</v>
      </c>
      <c r="Y20" s="327">
        <v>0</v>
      </c>
      <c r="Z20" s="326">
        <v>1</v>
      </c>
      <c r="AA20" s="273">
        <v>0</v>
      </c>
      <c r="AB20" s="273">
        <v>0</v>
      </c>
      <c r="AC20" s="273">
        <v>0</v>
      </c>
      <c r="AD20" s="273">
        <v>1</v>
      </c>
      <c r="AE20" s="327">
        <v>1</v>
      </c>
    </row>
    <row r="21" spans="1:31" ht="15">
      <c r="A21" s="365" t="s">
        <v>65</v>
      </c>
      <c r="B21" s="326">
        <v>196</v>
      </c>
      <c r="C21" s="273">
        <v>43</v>
      </c>
      <c r="D21" s="273">
        <v>13</v>
      </c>
      <c r="E21" s="273">
        <v>21</v>
      </c>
      <c r="F21" s="273">
        <v>1</v>
      </c>
      <c r="G21" s="327">
        <v>1</v>
      </c>
      <c r="H21" s="323">
        <v>72</v>
      </c>
      <c r="I21" s="273">
        <v>12</v>
      </c>
      <c r="J21" s="273">
        <v>8</v>
      </c>
      <c r="K21" s="273">
        <v>9</v>
      </c>
      <c r="L21" s="273">
        <v>1</v>
      </c>
      <c r="M21" s="321">
        <v>0</v>
      </c>
      <c r="N21" s="326">
        <v>31</v>
      </c>
      <c r="O21" s="273">
        <v>6</v>
      </c>
      <c r="P21" s="273">
        <v>0</v>
      </c>
      <c r="Q21" s="273">
        <v>2</v>
      </c>
      <c r="R21" s="273">
        <v>0</v>
      </c>
      <c r="S21" s="327">
        <v>0</v>
      </c>
      <c r="T21" s="326">
        <v>6</v>
      </c>
      <c r="U21" s="273">
        <v>4</v>
      </c>
      <c r="V21" s="273">
        <v>0</v>
      </c>
      <c r="W21" s="273">
        <v>2</v>
      </c>
      <c r="X21" s="273">
        <v>0</v>
      </c>
      <c r="Y21" s="327">
        <v>0</v>
      </c>
      <c r="Z21" s="326">
        <v>87</v>
      </c>
      <c r="AA21" s="273">
        <v>21</v>
      </c>
      <c r="AB21" s="273">
        <v>5</v>
      </c>
      <c r="AC21" s="273">
        <v>8</v>
      </c>
      <c r="AD21" s="273">
        <v>0</v>
      </c>
      <c r="AE21" s="327">
        <v>1</v>
      </c>
    </row>
    <row r="22" spans="1:31" ht="16.5">
      <c r="A22" s="365" t="s">
        <v>66</v>
      </c>
      <c r="B22" s="326">
        <v>289</v>
      </c>
      <c r="C22" s="273">
        <v>70</v>
      </c>
      <c r="D22" s="273">
        <v>18</v>
      </c>
      <c r="E22" s="273">
        <v>17</v>
      </c>
      <c r="F22" s="273">
        <v>0</v>
      </c>
      <c r="G22" s="327">
        <v>0</v>
      </c>
      <c r="H22" s="323">
        <v>120</v>
      </c>
      <c r="I22" s="273">
        <v>28</v>
      </c>
      <c r="J22" s="273">
        <v>6</v>
      </c>
      <c r="K22" s="273">
        <v>2</v>
      </c>
      <c r="L22" s="273">
        <v>0</v>
      </c>
      <c r="M22" s="321">
        <v>0</v>
      </c>
      <c r="N22" s="326">
        <v>24</v>
      </c>
      <c r="O22" s="273">
        <v>4</v>
      </c>
      <c r="P22" s="273">
        <v>1</v>
      </c>
      <c r="Q22" s="273">
        <v>0</v>
      </c>
      <c r="R22" s="273">
        <v>0</v>
      </c>
      <c r="S22" s="327">
        <v>0</v>
      </c>
      <c r="T22" s="326">
        <v>14</v>
      </c>
      <c r="U22" s="273">
        <v>6</v>
      </c>
      <c r="V22" s="273">
        <v>1</v>
      </c>
      <c r="W22" s="273">
        <v>1</v>
      </c>
      <c r="X22" s="273">
        <v>0</v>
      </c>
      <c r="Y22" s="327">
        <v>0</v>
      </c>
      <c r="Z22" s="326">
        <v>131</v>
      </c>
      <c r="AA22" s="273">
        <v>32</v>
      </c>
      <c r="AB22" s="273">
        <v>10</v>
      </c>
      <c r="AC22" s="273">
        <v>14</v>
      </c>
      <c r="AD22" s="273">
        <v>0</v>
      </c>
      <c r="AE22" s="327">
        <v>0</v>
      </c>
    </row>
    <row r="23" spans="1:31" ht="16.5">
      <c r="A23" s="365" t="s">
        <v>67</v>
      </c>
      <c r="B23" s="326">
        <v>67</v>
      </c>
      <c r="C23" s="273">
        <v>20</v>
      </c>
      <c r="D23" s="273">
        <v>14</v>
      </c>
      <c r="E23" s="273">
        <v>16</v>
      </c>
      <c r="F23" s="273">
        <v>0</v>
      </c>
      <c r="G23" s="327">
        <v>0</v>
      </c>
      <c r="H23" s="323">
        <v>27</v>
      </c>
      <c r="I23" s="273">
        <v>7</v>
      </c>
      <c r="J23" s="273">
        <v>4</v>
      </c>
      <c r="K23" s="273">
        <v>8</v>
      </c>
      <c r="L23" s="273">
        <v>0</v>
      </c>
      <c r="M23" s="321">
        <v>0</v>
      </c>
      <c r="N23" s="326">
        <v>6</v>
      </c>
      <c r="O23" s="273">
        <v>0</v>
      </c>
      <c r="P23" s="273">
        <v>1</v>
      </c>
      <c r="Q23" s="273">
        <v>2</v>
      </c>
      <c r="R23" s="273">
        <v>0</v>
      </c>
      <c r="S23" s="327">
        <v>0</v>
      </c>
      <c r="T23" s="326">
        <v>3</v>
      </c>
      <c r="U23" s="273">
        <v>2</v>
      </c>
      <c r="V23" s="273">
        <v>1</v>
      </c>
      <c r="W23" s="273">
        <v>0</v>
      </c>
      <c r="X23" s="273">
        <v>0</v>
      </c>
      <c r="Y23" s="327">
        <v>0</v>
      </c>
      <c r="Z23" s="326">
        <v>31</v>
      </c>
      <c r="AA23" s="273">
        <v>11</v>
      </c>
      <c r="AB23" s="273">
        <v>8</v>
      </c>
      <c r="AC23" s="273">
        <v>6</v>
      </c>
      <c r="AD23" s="273">
        <v>0</v>
      </c>
      <c r="AE23" s="327">
        <v>0</v>
      </c>
    </row>
    <row r="24" spans="1:31" ht="15">
      <c r="A24" s="365" t="s">
        <v>68</v>
      </c>
      <c r="B24" s="326">
        <v>122</v>
      </c>
      <c r="C24" s="273">
        <v>22</v>
      </c>
      <c r="D24" s="273">
        <v>21</v>
      </c>
      <c r="E24" s="273">
        <v>20</v>
      </c>
      <c r="F24" s="273">
        <v>5</v>
      </c>
      <c r="G24" s="327">
        <v>0</v>
      </c>
      <c r="H24" s="323">
        <v>54</v>
      </c>
      <c r="I24" s="273">
        <v>12</v>
      </c>
      <c r="J24" s="273">
        <v>4</v>
      </c>
      <c r="K24" s="273">
        <v>6</v>
      </c>
      <c r="L24" s="273">
        <v>0</v>
      </c>
      <c r="M24" s="321">
        <v>0</v>
      </c>
      <c r="N24" s="326">
        <v>9</v>
      </c>
      <c r="O24" s="273">
        <v>3</v>
      </c>
      <c r="P24" s="273">
        <v>2</v>
      </c>
      <c r="Q24" s="273">
        <v>8</v>
      </c>
      <c r="R24" s="273">
        <v>1</v>
      </c>
      <c r="S24" s="327">
        <v>0</v>
      </c>
      <c r="T24" s="326">
        <v>6</v>
      </c>
      <c r="U24" s="273">
        <v>2</v>
      </c>
      <c r="V24" s="273">
        <v>3</v>
      </c>
      <c r="W24" s="273">
        <v>1</v>
      </c>
      <c r="X24" s="273">
        <v>0</v>
      </c>
      <c r="Y24" s="327">
        <v>0</v>
      </c>
      <c r="Z24" s="326">
        <v>53</v>
      </c>
      <c r="AA24" s="273">
        <v>5</v>
      </c>
      <c r="AB24" s="273">
        <v>12</v>
      </c>
      <c r="AC24" s="273">
        <v>5</v>
      </c>
      <c r="AD24" s="273">
        <v>4</v>
      </c>
      <c r="AE24" s="327">
        <v>0</v>
      </c>
    </row>
    <row r="25" spans="1:31" ht="57.75">
      <c r="A25" s="365" t="s">
        <v>69</v>
      </c>
      <c r="B25" s="326">
        <v>0</v>
      </c>
      <c r="C25" s="273">
        <v>0</v>
      </c>
      <c r="D25" s="273">
        <v>0</v>
      </c>
      <c r="E25" s="273">
        <v>0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0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5" t="s">
        <v>70</v>
      </c>
      <c r="B26" s="326">
        <v>1</v>
      </c>
      <c r="C26" s="273">
        <v>2</v>
      </c>
      <c r="D26" s="273">
        <v>0</v>
      </c>
      <c r="E26" s="273">
        <v>0</v>
      </c>
      <c r="F26" s="273">
        <v>0</v>
      </c>
      <c r="G26" s="327">
        <v>0</v>
      </c>
      <c r="H26" s="330">
        <v>1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1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1</v>
      </c>
      <c r="AB26" s="273">
        <v>0</v>
      </c>
      <c r="AC26" s="273">
        <v>0</v>
      </c>
      <c r="AD26" s="273">
        <v>0</v>
      </c>
      <c r="AE26" s="327">
        <v>0</v>
      </c>
    </row>
    <row r="27" spans="1:31" ht="15.75" thickBot="1">
      <c r="A27" s="366" t="s">
        <v>25</v>
      </c>
      <c r="B27" s="332">
        <f>SUM(B6:B26)</f>
        <v>10751</v>
      </c>
      <c r="C27" s="332">
        <f aca="true" t="shared" si="0" ref="C27:AE27">SUM(C6:C26)</f>
        <v>2162</v>
      </c>
      <c r="D27" s="332">
        <f t="shared" si="0"/>
        <v>1950</v>
      </c>
      <c r="E27" s="332">
        <f t="shared" si="0"/>
        <v>1592</v>
      </c>
      <c r="F27" s="332">
        <f t="shared" si="0"/>
        <v>163</v>
      </c>
      <c r="G27" s="332">
        <f t="shared" si="0"/>
        <v>63</v>
      </c>
      <c r="H27" s="332">
        <f t="shared" si="0"/>
        <v>4448</v>
      </c>
      <c r="I27" s="332">
        <f t="shared" si="0"/>
        <v>989</v>
      </c>
      <c r="J27" s="332">
        <f t="shared" si="0"/>
        <v>853</v>
      </c>
      <c r="K27" s="332">
        <f t="shared" si="0"/>
        <v>663</v>
      </c>
      <c r="L27" s="332">
        <f t="shared" si="0"/>
        <v>6</v>
      </c>
      <c r="M27" s="332">
        <f t="shared" si="0"/>
        <v>3</v>
      </c>
      <c r="N27" s="332">
        <f t="shared" si="0"/>
        <v>1024</v>
      </c>
      <c r="O27" s="332">
        <f t="shared" si="0"/>
        <v>219</v>
      </c>
      <c r="P27" s="332">
        <f t="shared" si="0"/>
        <v>77</v>
      </c>
      <c r="Q27" s="332">
        <f t="shared" si="0"/>
        <v>134</v>
      </c>
      <c r="R27" s="332">
        <f t="shared" si="0"/>
        <v>32</v>
      </c>
      <c r="S27" s="332">
        <f t="shared" si="0"/>
        <v>10</v>
      </c>
      <c r="T27" s="332">
        <f t="shared" si="0"/>
        <v>658</v>
      </c>
      <c r="U27" s="332">
        <f t="shared" si="0"/>
        <v>115</v>
      </c>
      <c r="V27" s="332">
        <f t="shared" si="0"/>
        <v>72</v>
      </c>
      <c r="W27" s="332">
        <f t="shared" si="0"/>
        <v>70</v>
      </c>
      <c r="X27" s="332">
        <f t="shared" si="0"/>
        <v>7</v>
      </c>
      <c r="Y27" s="332">
        <f t="shared" si="0"/>
        <v>4</v>
      </c>
      <c r="Z27" s="332">
        <f t="shared" si="0"/>
        <v>4621</v>
      </c>
      <c r="AA27" s="332">
        <f t="shared" si="0"/>
        <v>839</v>
      </c>
      <c r="AB27" s="332">
        <f t="shared" si="0"/>
        <v>948</v>
      </c>
      <c r="AC27" s="332">
        <f t="shared" si="0"/>
        <v>725</v>
      </c>
      <c r="AD27" s="332">
        <f t="shared" si="0"/>
        <v>118</v>
      </c>
      <c r="AE27" s="472">
        <f t="shared" si="0"/>
        <v>46</v>
      </c>
    </row>
    <row r="28" spans="1:31" ht="15" customHeight="1">
      <c r="A28" s="574" t="s">
        <v>489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</row>
    <row r="29" spans="1:31" ht="15">
      <c r="A29" s="572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</row>
    <row r="30" spans="1:31" ht="15">
      <c r="A30" s="573"/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</row>
    <row r="40" ht="15">
      <c r="A40" s="40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27.05.2022&amp;CTÜRKİYE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788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222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76" t="s">
        <v>403</v>
      </c>
      <c r="B5" s="578" t="s">
        <v>783</v>
      </c>
      <c r="C5" s="579"/>
      <c r="D5" s="579"/>
      <c r="E5" s="580"/>
      <c r="F5" s="584" t="s">
        <v>789</v>
      </c>
      <c r="G5" s="585"/>
      <c r="H5" s="585"/>
      <c r="I5" s="586"/>
    </row>
    <row r="6" spans="1:9" ht="15.75" customHeight="1" thickBot="1">
      <c r="A6" s="577"/>
      <c r="B6" s="581" t="s">
        <v>223</v>
      </c>
      <c r="C6" s="582"/>
      <c r="D6" s="583" t="s">
        <v>424</v>
      </c>
      <c r="E6" s="582"/>
      <c r="F6" s="583" t="s">
        <v>223</v>
      </c>
      <c r="G6" s="582"/>
      <c r="H6" s="583" t="s">
        <v>424</v>
      </c>
      <c r="I6" s="582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6">
        <v>152</v>
      </c>
      <c r="C8" s="49">
        <v>38</v>
      </c>
      <c r="D8" s="48">
        <v>11</v>
      </c>
      <c r="E8" s="49">
        <v>14</v>
      </c>
      <c r="F8" s="48">
        <v>690</v>
      </c>
      <c r="G8" s="49">
        <v>90</v>
      </c>
      <c r="H8" s="494">
        <v>77</v>
      </c>
      <c r="I8" s="495">
        <v>70</v>
      </c>
    </row>
    <row r="9" spans="1:9" ht="23.25">
      <c r="A9" s="44" t="s">
        <v>51</v>
      </c>
      <c r="B9" s="46">
        <v>68</v>
      </c>
      <c r="C9" s="46">
        <v>5</v>
      </c>
      <c r="D9" s="45">
        <v>7</v>
      </c>
      <c r="E9" s="46">
        <v>1</v>
      </c>
      <c r="F9" s="45">
        <v>244</v>
      </c>
      <c r="G9" s="46">
        <v>29</v>
      </c>
      <c r="H9" s="45">
        <v>21</v>
      </c>
      <c r="I9" s="496">
        <v>10</v>
      </c>
    </row>
    <row r="10" spans="1:9" ht="15">
      <c r="A10" s="44" t="s">
        <v>52</v>
      </c>
      <c r="B10" s="46">
        <v>1613</v>
      </c>
      <c r="C10" s="46">
        <v>286</v>
      </c>
      <c r="D10" s="45">
        <v>250</v>
      </c>
      <c r="E10" s="46">
        <v>176</v>
      </c>
      <c r="F10" s="45">
        <v>6915</v>
      </c>
      <c r="G10" s="46">
        <v>724</v>
      </c>
      <c r="H10" s="45">
        <v>1156</v>
      </c>
      <c r="I10" s="496">
        <v>978</v>
      </c>
    </row>
    <row r="11" spans="1:9" ht="34.5">
      <c r="A11" s="44" t="s">
        <v>53</v>
      </c>
      <c r="B11" s="46">
        <v>108</v>
      </c>
      <c r="C11" s="46">
        <v>33</v>
      </c>
      <c r="D11" s="45">
        <v>5</v>
      </c>
      <c r="E11" s="46">
        <v>2</v>
      </c>
      <c r="F11" s="45">
        <v>355</v>
      </c>
      <c r="G11" s="46">
        <v>143</v>
      </c>
      <c r="H11" s="45">
        <v>20</v>
      </c>
      <c r="I11" s="496">
        <v>10</v>
      </c>
    </row>
    <row r="12" spans="1:9" ht="34.5">
      <c r="A12" s="44" t="s">
        <v>54</v>
      </c>
      <c r="B12" s="46">
        <v>38</v>
      </c>
      <c r="C12" s="46">
        <v>7</v>
      </c>
      <c r="D12" s="45">
        <v>7</v>
      </c>
      <c r="E12" s="46">
        <v>3</v>
      </c>
      <c r="F12" s="45">
        <v>166</v>
      </c>
      <c r="G12" s="46">
        <v>18</v>
      </c>
      <c r="H12" s="45">
        <v>16</v>
      </c>
      <c r="I12" s="496">
        <v>7</v>
      </c>
    </row>
    <row r="13" spans="1:9" ht="15">
      <c r="A13" s="44" t="s">
        <v>55</v>
      </c>
      <c r="B13" s="46">
        <v>1116</v>
      </c>
      <c r="C13" s="46">
        <v>306</v>
      </c>
      <c r="D13" s="45">
        <v>444</v>
      </c>
      <c r="E13" s="46">
        <v>235</v>
      </c>
      <c r="F13" s="45">
        <v>4402</v>
      </c>
      <c r="G13" s="46">
        <v>783</v>
      </c>
      <c r="H13" s="45">
        <v>1829</v>
      </c>
      <c r="I13" s="496">
        <v>1350</v>
      </c>
    </row>
    <row r="14" spans="1:9" ht="45.75">
      <c r="A14" s="44" t="s">
        <v>56</v>
      </c>
      <c r="B14" s="46">
        <v>3705</v>
      </c>
      <c r="C14" s="46">
        <v>737</v>
      </c>
      <c r="D14" s="45">
        <v>759</v>
      </c>
      <c r="E14" s="46">
        <v>721</v>
      </c>
      <c r="F14" s="45">
        <v>14684</v>
      </c>
      <c r="G14" s="46">
        <v>1789</v>
      </c>
      <c r="H14" s="45">
        <v>3470</v>
      </c>
      <c r="I14" s="496">
        <v>3615</v>
      </c>
    </row>
    <row r="15" spans="1:9" ht="15">
      <c r="A15" s="44" t="s">
        <v>57</v>
      </c>
      <c r="B15" s="46">
        <v>470</v>
      </c>
      <c r="C15" s="46">
        <v>102</v>
      </c>
      <c r="D15" s="45">
        <v>79</v>
      </c>
      <c r="E15" s="46">
        <v>103</v>
      </c>
      <c r="F15" s="45">
        <v>1900</v>
      </c>
      <c r="G15" s="46">
        <v>227</v>
      </c>
      <c r="H15" s="45">
        <v>350</v>
      </c>
      <c r="I15" s="496">
        <v>575</v>
      </c>
    </row>
    <row r="16" spans="1:9" ht="23.25">
      <c r="A16" s="44" t="s">
        <v>58</v>
      </c>
      <c r="B16" s="46">
        <v>643</v>
      </c>
      <c r="C16" s="46">
        <v>123</v>
      </c>
      <c r="D16" s="45">
        <v>67</v>
      </c>
      <c r="E16" s="46">
        <v>75</v>
      </c>
      <c r="F16" s="45">
        <v>2378</v>
      </c>
      <c r="G16" s="46">
        <v>296</v>
      </c>
      <c r="H16" s="45">
        <v>261</v>
      </c>
      <c r="I16" s="496">
        <v>356</v>
      </c>
    </row>
    <row r="17" spans="1:9" ht="15">
      <c r="A17" s="44" t="s">
        <v>59</v>
      </c>
      <c r="B17" s="46">
        <v>561</v>
      </c>
      <c r="C17" s="46">
        <v>100</v>
      </c>
      <c r="D17" s="45">
        <v>59</v>
      </c>
      <c r="E17" s="46">
        <v>29</v>
      </c>
      <c r="F17" s="45">
        <v>2171</v>
      </c>
      <c r="G17" s="46">
        <v>237</v>
      </c>
      <c r="H17" s="45">
        <v>243</v>
      </c>
      <c r="I17" s="496">
        <v>150</v>
      </c>
    </row>
    <row r="18" spans="1:9" ht="23.25">
      <c r="A18" s="44" t="s">
        <v>60</v>
      </c>
      <c r="B18" s="46">
        <v>89</v>
      </c>
      <c r="C18" s="46">
        <v>26</v>
      </c>
      <c r="D18" s="45">
        <v>13</v>
      </c>
      <c r="E18" s="46">
        <v>7</v>
      </c>
      <c r="F18" s="45">
        <v>307</v>
      </c>
      <c r="G18" s="46">
        <v>67</v>
      </c>
      <c r="H18" s="45">
        <v>49</v>
      </c>
      <c r="I18" s="496">
        <v>54</v>
      </c>
    </row>
    <row r="19" spans="1:9" ht="18" customHeight="1">
      <c r="A19" s="44" t="s">
        <v>61</v>
      </c>
      <c r="B19" s="46">
        <v>341</v>
      </c>
      <c r="C19" s="46">
        <v>54</v>
      </c>
      <c r="D19" s="45">
        <v>63</v>
      </c>
      <c r="E19" s="46">
        <v>59</v>
      </c>
      <c r="F19" s="45">
        <v>1294</v>
      </c>
      <c r="G19" s="46">
        <v>148</v>
      </c>
      <c r="H19" s="45">
        <v>235</v>
      </c>
      <c r="I19" s="496">
        <v>245</v>
      </c>
    </row>
    <row r="20" spans="1:9" ht="23.25">
      <c r="A20" s="44" t="s">
        <v>62</v>
      </c>
      <c r="B20" s="46">
        <v>844</v>
      </c>
      <c r="C20" s="46">
        <v>154</v>
      </c>
      <c r="D20" s="45">
        <v>89</v>
      </c>
      <c r="E20" s="46">
        <v>57</v>
      </c>
      <c r="F20" s="45">
        <v>3642</v>
      </c>
      <c r="G20" s="46">
        <v>391</v>
      </c>
      <c r="H20" s="45">
        <v>442</v>
      </c>
      <c r="I20" s="496">
        <v>340</v>
      </c>
    </row>
    <row r="21" spans="1:9" ht="23.25">
      <c r="A21" s="44" t="s">
        <v>63</v>
      </c>
      <c r="B21" s="46">
        <v>476</v>
      </c>
      <c r="C21" s="46">
        <v>89</v>
      </c>
      <c r="D21" s="45">
        <v>30</v>
      </c>
      <c r="E21" s="46">
        <v>35</v>
      </c>
      <c r="F21" s="45">
        <v>1758</v>
      </c>
      <c r="G21" s="46">
        <v>228</v>
      </c>
      <c r="H21" s="45">
        <v>167</v>
      </c>
      <c r="I21" s="496">
        <v>155</v>
      </c>
    </row>
    <row r="22" spans="1:9" ht="34.5">
      <c r="A22" s="44" t="s">
        <v>64</v>
      </c>
      <c r="B22" s="46">
        <v>9</v>
      </c>
      <c r="C22" s="46">
        <v>7</v>
      </c>
      <c r="D22" s="45">
        <v>1</v>
      </c>
      <c r="E22" s="45">
        <v>1</v>
      </c>
      <c r="F22" s="45">
        <v>28</v>
      </c>
      <c r="G22" s="45">
        <v>12</v>
      </c>
      <c r="H22" s="45">
        <v>3</v>
      </c>
      <c r="I22" s="496">
        <v>3</v>
      </c>
    </row>
    <row r="23" spans="1:9" ht="15">
      <c r="A23" s="44" t="s">
        <v>65</v>
      </c>
      <c r="B23" s="46">
        <v>197</v>
      </c>
      <c r="C23" s="46">
        <v>44</v>
      </c>
      <c r="D23" s="45">
        <v>13</v>
      </c>
      <c r="E23" s="46">
        <v>21</v>
      </c>
      <c r="F23" s="45">
        <v>707</v>
      </c>
      <c r="G23" s="46">
        <v>111</v>
      </c>
      <c r="H23" s="45">
        <v>71</v>
      </c>
      <c r="I23" s="496">
        <v>99</v>
      </c>
    </row>
    <row r="24" spans="1:9" ht="23.25">
      <c r="A24" s="44" t="s">
        <v>66</v>
      </c>
      <c r="B24" s="46">
        <v>289</v>
      </c>
      <c r="C24" s="46">
        <v>70</v>
      </c>
      <c r="D24" s="45">
        <v>18</v>
      </c>
      <c r="E24" s="46">
        <v>17</v>
      </c>
      <c r="F24" s="45">
        <v>1390</v>
      </c>
      <c r="G24" s="46">
        <v>153</v>
      </c>
      <c r="H24" s="45">
        <v>74</v>
      </c>
      <c r="I24" s="496">
        <v>59</v>
      </c>
    </row>
    <row r="25" spans="1:9" ht="23.25">
      <c r="A25" s="44" t="s">
        <v>67</v>
      </c>
      <c r="B25" s="46">
        <v>67</v>
      </c>
      <c r="C25" s="46">
        <v>20</v>
      </c>
      <c r="D25" s="45">
        <v>14</v>
      </c>
      <c r="E25" s="46">
        <v>16</v>
      </c>
      <c r="F25" s="45">
        <v>234</v>
      </c>
      <c r="G25" s="46">
        <v>36</v>
      </c>
      <c r="H25" s="45">
        <v>58</v>
      </c>
      <c r="I25" s="496">
        <v>80</v>
      </c>
    </row>
    <row r="26" spans="1:9" ht="15">
      <c r="A26" s="44" t="s">
        <v>68</v>
      </c>
      <c r="B26" s="46">
        <v>127</v>
      </c>
      <c r="C26" s="46">
        <v>22</v>
      </c>
      <c r="D26" s="45">
        <v>21</v>
      </c>
      <c r="E26" s="46">
        <v>20</v>
      </c>
      <c r="F26" s="45">
        <v>521</v>
      </c>
      <c r="G26" s="46">
        <v>58</v>
      </c>
      <c r="H26" s="45">
        <v>80</v>
      </c>
      <c r="I26" s="496">
        <v>110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96">
        <v>0</v>
      </c>
    </row>
    <row r="28" spans="1:9" ht="34.5">
      <c r="A28" s="44" t="s">
        <v>70</v>
      </c>
      <c r="B28" s="46">
        <v>1</v>
      </c>
      <c r="C28" s="46">
        <v>2</v>
      </c>
      <c r="D28" s="46">
        <v>0</v>
      </c>
      <c r="E28" s="46">
        <v>0</v>
      </c>
      <c r="F28" s="46">
        <v>1</v>
      </c>
      <c r="G28" s="46">
        <v>3</v>
      </c>
      <c r="H28" s="494">
        <v>0</v>
      </c>
      <c r="I28" s="495">
        <v>4</v>
      </c>
    </row>
    <row r="29" spans="1:9" ht="15.75" thickBot="1">
      <c r="A29" s="86" t="s">
        <v>25</v>
      </c>
      <c r="B29" s="87">
        <f aca="true" t="shared" si="0" ref="B29:I29">SUM(B8:B28)</f>
        <v>10914</v>
      </c>
      <c r="C29" s="87">
        <f t="shared" si="0"/>
        <v>2225</v>
      </c>
      <c r="D29" s="87">
        <f t="shared" si="0"/>
        <v>1950</v>
      </c>
      <c r="E29" s="87">
        <f t="shared" si="0"/>
        <v>1592</v>
      </c>
      <c r="F29" s="87">
        <f t="shared" si="0"/>
        <v>43788</v>
      </c>
      <c r="G29" s="87">
        <f t="shared" si="0"/>
        <v>5543</v>
      </c>
      <c r="H29" s="87">
        <f t="shared" si="0"/>
        <v>8622</v>
      </c>
      <c r="I29" s="87">
        <f t="shared" si="0"/>
        <v>8270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27.05.2022&amp;CTÜRKİYE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8" t="s">
        <v>785</v>
      </c>
      <c r="B1" s="588"/>
      <c r="C1" s="588"/>
      <c r="D1" s="588"/>
      <c r="E1" s="588"/>
      <c r="F1" s="588"/>
      <c r="G1" s="588"/>
      <c r="H1" s="588"/>
      <c r="I1" s="588"/>
      <c r="J1" s="264"/>
    </row>
    <row r="3" spans="1:9" ht="15.75">
      <c r="A3" s="543" t="s">
        <v>790</v>
      </c>
      <c r="B3" s="543"/>
      <c r="C3" s="543"/>
      <c r="D3" s="543"/>
      <c r="E3" s="543"/>
      <c r="F3" s="543"/>
      <c r="G3" s="543"/>
      <c r="H3" s="543"/>
      <c r="I3" s="543"/>
    </row>
    <row r="4" spans="1:9" ht="15.75" customHeight="1">
      <c r="A4" s="589" t="s">
        <v>71</v>
      </c>
      <c r="B4" s="589"/>
      <c r="C4" s="589"/>
      <c r="D4" s="589"/>
      <c r="E4" s="589"/>
      <c r="F4" s="589"/>
      <c r="G4" s="589"/>
      <c r="H4" s="589"/>
      <c r="I4" s="589"/>
    </row>
    <row r="5" spans="4:8" ht="18.75">
      <c r="D5" s="51"/>
      <c r="E5" s="51"/>
      <c r="F5" s="51"/>
      <c r="G5" s="51"/>
      <c r="H5" s="51"/>
    </row>
    <row r="6" spans="4:7" ht="22.5" customHeight="1">
      <c r="D6" s="590" t="s">
        <v>72</v>
      </c>
      <c r="E6" s="590"/>
      <c r="F6" s="193" t="s">
        <v>9</v>
      </c>
      <c r="G6" s="52" t="s">
        <v>73</v>
      </c>
    </row>
    <row r="7" spans="4:7" ht="15">
      <c r="D7" s="587" t="s">
        <v>74</v>
      </c>
      <c r="E7" s="587"/>
      <c r="F7" s="116">
        <v>3177</v>
      </c>
      <c r="G7" s="53">
        <v>58.22</v>
      </c>
    </row>
    <row r="8" spans="4:7" ht="13.5" customHeight="1">
      <c r="D8" s="587" t="s">
        <v>75</v>
      </c>
      <c r="E8" s="587"/>
      <c r="F8" s="116">
        <v>88</v>
      </c>
      <c r="G8" s="53">
        <v>1.61</v>
      </c>
    </row>
    <row r="9" spans="4:7" ht="13.5" customHeight="1">
      <c r="D9" s="587" t="s">
        <v>76</v>
      </c>
      <c r="E9" s="587"/>
      <c r="F9" s="116">
        <v>451</v>
      </c>
      <c r="G9" s="53">
        <v>8.26</v>
      </c>
    </row>
    <row r="10" spans="4:7" ht="15.75" customHeight="1">
      <c r="D10" s="587" t="s">
        <v>77</v>
      </c>
      <c r="E10" s="587"/>
      <c r="F10" s="116">
        <v>247</v>
      </c>
      <c r="G10" s="53">
        <v>4.53</v>
      </c>
    </row>
    <row r="11" spans="4:7" ht="14.25" customHeight="1">
      <c r="D11" s="587" t="s">
        <v>78</v>
      </c>
      <c r="E11" s="587"/>
      <c r="F11" s="116">
        <v>64</v>
      </c>
      <c r="G11" s="53">
        <v>1.17</v>
      </c>
    </row>
    <row r="12" spans="4:7" ht="15" customHeight="1">
      <c r="D12" s="587" t="s">
        <v>79</v>
      </c>
      <c r="E12" s="587"/>
      <c r="F12" s="116">
        <v>65</v>
      </c>
      <c r="G12" s="53">
        <v>1.19</v>
      </c>
    </row>
    <row r="13" spans="4:7" ht="14.25" customHeight="1">
      <c r="D13" s="587" t="s">
        <v>80</v>
      </c>
      <c r="E13" s="587"/>
      <c r="F13" s="116">
        <v>295</v>
      </c>
      <c r="G13" s="53">
        <v>5.41</v>
      </c>
    </row>
    <row r="14" spans="4:7" ht="16.5" customHeight="1">
      <c r="D14" s="587" t="s">
        <v>81</v>
      </c>
      <c r="E14" s="587"/>
      <c r="F14" s="116">
        <v>49</v>
      </c>
      <c r="G14" s="53">
        <v>0.9</v>
      </c>
    </row>
    <row r="15" spans="4:7" ht="16.5" customHeight="1">
      <c r="D15" s="587" t="s">
        <v>82</v>
      </c>
      <c r="E15" s="587"/>
      <c r="F15" s="116">
        <v>466</v>
      </c>
      <c r="G15" s="53">
        <v>8.54</v>
      </c>
    </row>
    <row r="16" spans="4:7" ht="15.75" customHeight="1">
      <c r="D16" s="587" t="s">
        <v>83</v>
      </c>
      <c r="E16" s="587"/>
      <c r="F16" s="116">
        <v>73</v>
      </c>
      <c r="G16" s="53">
        <v>1.34</v>
      </c>
    </row>
    <row r="17" spans="4:7" ht="15.75" customHeight="1">
      <c r="D17" s="587" t="s">
        <v>84</v>
      </c>
      <c r="E17" s="587"/>
      <c r="F17" s="116">
        <v>111</v>
      </c>
      <c r="G17" s="53">
        <v>2.03</v>
      </c>
    </row>
    <row r="18" spans="4:7" ht="17.25" customHeight="1">
      <c r="D18" s="587" t="s">
        <v>85</v>
      </c>
      <c r="E18" s="587"/>
      <c r="F18" s="116">
        <v>78</v>
      </c>
      <c r="G18" s="53">
        <v>1.43</v>
      </c>
    </row>
    <row r="19" spans="4:7" ht="17.25" customHeight="1">
      <c r="D19" s="587" t="s">
        <v>86</v>
      </c>
      <c r="E19" s="587"/>
      <c r="F19" s="116">
        <v>34</v>
      </c>
      <c r="G19" s="53">
        <v>0.62</v>
      </c>
    </row>
    <row r="20" spans="4:7" ht="15.75" customHeight="1">
      <c r="D20" s="587" t="s">
        <v>87</v>
      </c>
      <c r="E20" s="587"/>
      <c r="F20" s="116">
        <v>259</v>
      </c>
      <c r="G20" s="53">
        <v>4.75</v>
      </c>
    </row>
    <row r="21" spans="4:7" ht="15">
      <c r="D21" s="592" t="s">
        <v>25</v>
      </c>
      <c r="E21" s="593"/>
      <c r="F21" s="117">
        <f>SUM(F7:F20)</f>
        <v>5457</v>
      </c>
      <c r="G21" s="197">
        <f>F21/5457*100</f>
        <v>100</v>
      </c>
    </row>
    <row r="22" ht="15.75" customHeight="1"/>
    <row r="23" spans="1:9" ht="15">
      <c r="A23" s="589" t="s">
        <v>88</v>
      </c>
      <c r="B23" s="589"/>
      <c r="C23" s="589"/>
      <c r="D23" s="589"/>
      <c r="E23" s="589"/>
      <c r="F23" s="589"/>
      <c r="G23" s="589"/>
      <c r="H23" s="589"/>
      <c r="I23" s="589"/>
    </row>
    <row r="24" ht="15.75" customHeight="1"/>
    <row r="25" spans="4:7" ht="30" customHeight="1">
      <c r="D25" s="590" t="s">
        <v>72</v>
      </c>
      <c r="E25" s="590"/>
      <c r="F25" s="115" t="s">
        <v>9</v>
      </c>
      <c r="G25" s="52" t="s">
        <v>73</v>
      </c>
    </row>
    <row r="26" spans="4:7" ht="15" customHeight="1">
      <c r="D26" s="587">
        <v>10000</v>
      </c>
      <c r="E26" s="591"/>
      <c r="F26" s="114">
        <v>2642</v>
      </c>
      <c r="G26" s="53">
        <v>7</v>
      </c>
    </row>
    <row r="27" spans="4:7" ht="15">
      <c r="D27" s="591" t="s">
        <v>89</v>
      </c>
      <c r="E27" s="591"/>
      <c r="F27" s="114">
        <v>855</v>
      </c>
      <c r="G27" s="53">
        <v>2.27</v>
      </c>
    </row>
    <row r="28" spans="4:7" ht="15">
      <c r="D28" s="591" t="s">
        <v>90</v>
      </c>
      <c r="E28" s="591"/>
      <c r="F28" s="114">
        <v>374</v>
      </c>
      <c r="G28" s="53">
        <v>0.99</v>
      </c>
    </row>
    <row r="29" spans="4:7" ht="15">
      <c r="D29" s="591" t="s">
        <v>91</v>
      </c>
      <c r="E29" s="591"/>
      <c r="F29" s="114">
        <v>77</v>
      </c>
      <c r="G29" s="53">
        <v>0.2</v>
      </c>
    </row>
    <row r="30" spans="4:7" ht="15">
      <c r="D30" s="591" t="s">
        <v>92</v>
      </c>
      <c r="E30" s="591"/>
      <c r="F30" s="114">
        <v>3540</v>
      </c>
      <c r="G30" s="53">
        <v>9.38</v>
      </c>
    </row>
    <row r="31" spans="4:7" ht="15">
      <c r="D31" s="591" t="s">
        <v>93</v>
      </c>
      <c r="E31" s="591"/>
      <c r="F31" s="114">
        <v>130</v>
      </c>
      <c r="G31" s="53">
        <v>0.34</v>
      </c>
    </row>
    <row r="32" spans="4:7" ht="15">
      <c r="D32" s="591" t="s">
        <v>94</v>
      </c>
      <c r="E32" s="591"/>
      <c r="F32" s="114">
        <v>7346</v>
      </c>
      <c r="G32" s="53">
        <v>19.47</v>
      </c>
    </row>
    <row r="33" spans="4:7" ht="15">
      <c r="D33" s="591" t="s">
        <v>95</v>
      </c>
      <c r="E33" s="591"/>
      <c r="F33" s="114">
        <v>113</v>
      </c>
      <c r="G33" s="53">
        <v>0.3</v>
      </c>
    </row>
    <row r="34" spans="4:7" ht="15">
      <c r="D34" s="591" t="s">
        <v>96</v>
      </c>
      <c r="E34" s="591"/>
      <c r="F34" s="114">
        <v>511</v>
      </c>
      <c r="G34" s="53">
        <v>1.35</v>
      </c>
    </row>
    <row r="35" spans="4:7" ht="15">
      <c r="D35" s="591" t="s">
        <v>76</v>
      </c>
      <c r="E35" s="591"/>
      <c r="F35" s="114">
        <v>2350</v>
      </c>
      <c r="G35" s="53">
        <v>6.23</v>
      </c>
    </row>
    <row r="36" spans="4:7" ht="15">
      <c r="D36" s="591" t="s">
        <v>77</v>
      </c>
      <c r="E36" s="591"/>
      <c r="F36" s="114">
        <v>1180</v>
      </c>
      <c r="G36" s="53">
        <v>3.13</v>
      </c>
    </row>
    <row r="37" spans="4:7" ht="15">
      <c r="D37" s="591" t="s">
        <v>78</v>
      </c>
      <c r="E37" s="591"/>
      <c r="F37" s="114">
        <v>1444</v>
      </c>
      <c r="G37" s="53">
        <v>3.83</v>
      </c>
    </row>
    <row r="38" spans="4:7" ht="15">
      <c r="D38" s="591" t="s">
        <v>79</v>
      </c>
      <c r="E38" s="591"/>
      <c r="F38" s="114">
        <v>2402</v>
      </c>
      <c r="G38" s="53">
        <v>6.37</v>
      </c>
    </row>
    <row r="39" spans="4:7" ht="15">
      <c r="D39" s="591" t="s">
        <v>80</v>
      </c>
      <c r="E39" s="591"/>
      <c r="F39" s="114">
        <v>6237</v>
      </c>
      <c r="G39" s="53">
        <v>16.53</v>
      </c>
    </row>
    <row r="40" spans="1:7" ht="15">
      <c r="A40" s="405"/>
      <c r="D40" s="591" t="s">
        <v>97</v>
      </c>
      <c r="E40" s="591"/>
      <c r="F40" s="114">
        <v>444</v>
      </c>
      <c r="G40" s="53">
        <v>1.18</v>
      </c>
    </row>
    <row r="41" spans="4:7" ht="15">
      <c r="D41" s="591" t="s">
        <v>98</v>
      </c>
      <c r="E41" s="591"/>
      <c r="F41" s="114">
        <v>137</v>
      </c>
      <c r="G41" s="53">
        <v>0.36</v>
      </c>
    </row>
    <row r="42" spans="4:7" ht="15">
      <c r="D42" s="591" t="s">
        <v>99</v>
      </c>
      <c r="E42" s="591"/>
      <c r="F42" s="114">
        <v>447</v>
      </c>
      <c r="G42" s="53">
        <v>1.18</v>
      </c>
    </row>
    <row r="43" spans="4:7" ht="15">
      <c r="D43" s="591" t="s">
        <v>100</v>
      </c>
      <c r="E43" s="591"/>
      <c r="F43" s="114">
        <v>4631</v>
      </c>
      <c r="G43" s="53">
        <v>12.28</v>
      </c>
    </row>
    <row r="44" spans="4:7" ht="15">
      <c r="D44" s="591" t="s">
        <v>83</v>
      </c>
      <c r="E44" s="591"/>
      <c r="F44" s="114">
        <v>445</v>
      </c>
      <c r="G44" s="53">
        <v>1.18</v>
      </c>
    </row>
    <row r="45" spans="4:7" ht="15">
      <c r="D45" s="591" t="s">
        <v>84</v>
      </c>
      <c r="E45" s="591"/>
      <c r="F45" s="114">
        <v>1091</v>
      </c>
      <c r="G45" s="53">
        <v>2.89</v>
      </c>
    </row>
    <row r="46" spans="4:7" ht="15">
      <c r="D46" s="591" t="s">
        <v>101</v>
      </c>
      <c r="E46" s="591"/>
      <c r="F46" s="114">
        <v>1330</v>
      </c>
      <c r="G46" s="53">
        <v>3.53</v>
      </c>
    </row>
    <row r="47" spans="4:7" ht="15">
      <c r="D47" s="594" t="s">
        <v>25</v>
      </c>
      <c r="E47" s="594"/>
      <c r="F47" s="113">
        <f>SUM(F26:F46)</f>
        <v>37726</v>
      </c>
      <c r="G47" s="197">
        <f>F47/37726*100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27.05.2022&amp;CTÜRKİYE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8" t="s">
        <v>791</v>
      </c>
      <c r="B1" s="588"/>
      <c r="C1" s="588"/>
      <c r="D1" s="588"/>
      <c r="E1" s="588"/>
      <c r="F1" s="588"/>
      <c r="G1" s="588"/>
      <c r="H1" s="588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8" t="s">
        <v>103</v>
      </c>
      <c r="C4" s="598"/>
      <c r="D4" s="598"/>
      <c r="E4" s="598"/>
      <c r="F4" s="598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6"/>
      <c r="C7" s="597" t="s">
        <v>290</v>
      </c>
      <c r="D7" s="597"/>
      <c r="E7" s="597" t="s">
        <v>291</v>
      </c>
      <c r="F7" s="597"/>
      <c r="G7" s="4"/>
      <c r="H7" s="4"/>
      <c r="I7" s="4"/>
      <c r="J7" s="4"/>
      <c r="K7" s="4"/>
    </row>
    <row r="8" spans="2:11" ht="24.75" customHeight="1">
      <c r="B8" s="596"/>
      <c r="C8" s="597"/>
      <c r="D8" s="597"/>
      <c r="E8" s="597"/>
      <c r="F8" s="597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853</v>
      </c>
      <c r="D10" s="180">
        <v>60.93</v>
      </c>
      <c r="E10" s="181">
        <v>6625</v>
      </c>
      <c r="F10" s="180">
        <v>70.85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342</v>
      </c>
      <c r="D11" s="180">
        <v>24.43</v>
      </c>
      <c r="E11" s="182">
        <v>2043</v>
      </c>
      <c r="F11" s="180">
        <v>21.85</v>
      </c>
      <c r="G11" s="4"/>
      <c r="H11" s="4"/>
    </row>
    <row r="12" spans="2:8" ht="24.75" customHeight="1">
      <c r="B12" s="178">
        <v>3</v>
      </c>
      <c r="C12" s="183">
        <v>118</v>
      </c>
      <c r="D12" s="180">
        <v>8.43</v>
      </c>
      <c r="E12" s="183">
        <v>483</v>
      </c>
      <c r="F12" s="180">
        <v>5.17</v>
      </c>
      <c r="G12" s="4"/>
      <c r="H12" s="4"/>
    </row>
    <row r="13" spans="2:8" ht="24.75" customHeight="1">
      <c r="B13" s="178">
        <v>4</v>
      </c>
      <c r="C13" s="183">
        <v>47</v>
      </c>
      <c r="D13" s="180">
        <v>3.36</v>
      </c>
      <c r="E13" s="183">
        <v>148</v>
      </c>
      <c r="F13" s="180">
        <v>1.58</v>
      </c>
      <c r="G13" s="4"/>
      <c r="H13" s="4"/>
    </row>
    <row r="14" spans="2:8" ht="24.75" customHeight="1">
      <c r="B14" s="178">
        <v>5</v>
      </c>
      <c r="C14" s="183">
        <v>19</v>
      </c>
      <c r="D14" s="180">
        <v>1.36</v>
      </c>
      <c r="E14" s="183">
        <v>27</v>
      </c>
      <c r="F14" s="180">
        <v>0.29</v>
      </c>
      <c r="G14" s="4"/>
      <c r="H14" s="4"/>
    </row>
    <row r="15" spans="2:8" ht="24.75" customHeight="1">
      <c r="B15" s="178">
        <v>6</v>
      </c>
      <c r="C15" s="183">
        <v>10</v>
      </c>
      <c r="D15" s="180">
        <v>0.71</v>
      </c>
      <c r="E15" s="183">
        <v>9</v>
      </c>
      <c r="F15" s="180">
        <v>0.1</v>
      </c>
      <c r="G15" s="4"/>
      <c r="H15" s="4"/>
    </row>
    <row r="16" spans="2:8" ht="23.25" customHeight="1">
      <c r="B16" s="178">
        <v>7</v>
      </c>
      <c r="C16" s="183">
        <v>5</v>
      </c>
      <c r="D16" s="180">
        <v>0.36</v>
      </c>
      <c r="E16" s="183">
        <v>7</v>
      </c>
      <c r="F16" s="180">
        <v>0.07</v>
      </c>
      <c r="G16" s="4"/>
      <c r="H16" s="4"/>
    </row>
    <row r="17" spans="2:8" ht="25.5" customHeight="1">
      <c r="B17" s="178">
        <v>8</v>
      </c>
      <c r="C17" s="183">
        <v>1</v>
      </c>
      <c r="D17" s="180">
        <v>0.07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3</v>
      </c>
      <c r="F18" s="180">
        <v>0.03</v>
      </c>
      <c r="G18" s="175"/>
      <c r="H18" s="4"/>
    </row>
    <row r="19" spans="2:8" ht="23.25" customHeight="1">
      <c r="B19" s="178">
        <v>10</v>
      </c>
      <c r="C19" s="183">
        <v>0</v>
      </c>
      <c r="D19" s="180">
        <v>0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5</v>
      </c>
      <c r="D20" s="180">
        <v>0.36</v>
      </c>
      <c r="E20" s="183">
        <v>3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1400</v>
      </c>
      <c r="D21" s="185">
        <f>C21/1400*100</f>
        <v>100</v>
      </c>
      <c r="E21" s="186">
        <f>SUM(E10:E20)</f>
        <v>9351</v>
      </c>
      <c r="F21" s="185">
        <f>E21/9351*100</f>
        <v>100</v>
      </c>
      <c r="G21" s="4"/>
      <c r="H21" s="4"/>
    </row>
    <row r="22" spans="2:8" ht="18.75" customHeight="1">
      <c r="B22" s="595" t="s">
        <v>15</v>
      </c>
      <c r="C22" s="595"/>
      <c r="D22" s="595"/>
      <c r="E22" s="595"/>
      <c r="F22" s="595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27.05.2022&amp;CTÜRKİYE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2022-05-18T11:00:28Z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