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tabRatio="100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FAALİYET'!$A$1:$J$50</definedName>
    <definedName name="_xlnm.Print_Area" localSheetId="3">'FAALİYET SIKLIĞI'!$A$1:$I$161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FAALİYETLER'!$A$1:$E$63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İLLER'!$33:$35</definedName>
    <definedName name="_xlnm.Print_Titles" localSheetId="18">'YABANCI SERMAYE ve ÜLKELER'!$36:$38</definedName>
  </definedNames>
  <calcPr fullCalcOnLoad="1"/>
</workbook>
</file>

<file path=xl/sharedStrings.xml><?xml version="1.0" encoding="utf-8"?>
<sst xmlns="http://schemas.openxmlformats.org/spreadsheetml/2006/main" count="2110" uniqueCount="906">
  <si>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</si>
  <si>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</si>
  <si>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</si>
  <si>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</si>
  <si>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</si>
  <si>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</si>
  <si>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</si>
  <si>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</si>
  <si>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</si>
  <si>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</si>
  <si>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</si>
  <si>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</si>
  <si>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</si>
  <si>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</si>
  <si>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</si>
  <si>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</si>
  <si>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</si>
  <si>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</si>
  <si>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</si>
  <si>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</si>
  <si>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</si>
  <si>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</si>
  <si>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</si>
  <si>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</si>
  <si>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</si>
  <si>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</si>
  <si>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</si>
  <si>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</si>
  <si>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</si>
  <si>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</si>
  <si>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</si>
  <si>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</si>
  <si>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</si>
  <si>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</si>
  <si>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</si>
  <si>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</si>
  <si>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</si>
  <si>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</si>
  <si>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</si>
  <si>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</si>
  <si>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</si>
  <si>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</si>
  <si>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</si>
  <si>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</si>
  <si>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</si>
  <si>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</si>
  <si>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</si>
  <si>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</si>
  <si>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</si>
  <si>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</si>
  <si>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</si>
  <si>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</si>
  <si>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</si>
  <si>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</si>
  <si>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</si>
  <si>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</si>
  <si>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</si>
  <si>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</si>
  <si>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</si>
  <si>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</si>
  <si>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</si>
  <si>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</si>
  <si>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</si>
  <si>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</si>
  <si>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</si>
  <si>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</si>
  <si>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</si>
  <si>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</si>
  <si>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</si>
  <si>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</si>
  <si>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</si>
  <si>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</si>
  <si>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</si>
  <si>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</si>
  <si>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</si>
  <si>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</si>
  <si>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</si>
  <si>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</si>
  <si>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</si>
  <si>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</si>
  <si>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</si>
  <si>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</si>
  <si>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</si>
  <si>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</si>
  <si>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</si>
  <si>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</si>
  <si>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</si>
  <si>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</si>
  <si>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</si>
  <si>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</si>
  <si>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</si>
  <si>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</si>
  <si>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</si>
  <si>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</si>
  <si>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</si>
  <si>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</si>
  <si>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</si>
  <si>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</si>
  <si>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</si>
  <si>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</si>
  <si>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</si>
  <si>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</si>
  <si>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</si>
  <si>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</si>
  <si>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</si>
  <si>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</si>
  <si>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</si>
  <si>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</si>
  <si>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</si>
  <si>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</si>
  <si>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</si>
  <si>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</si>
  <si>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</si>
  <si>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</si>
  <si>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</si>
  <si>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</si>
  <si>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</si>
  <si>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</si>
  <si>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</si>
  <si>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</si>
  <si>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</si>
  <si>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</si>
  <si>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</si>
  <si>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</si>
  <si>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</si>
  <si>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</si>
  <si>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</si>
  <si>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</si>
  <si>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</si>
  <si>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</si>
  <si>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</si>
  <si>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</si>
  <si>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</si>
  <si>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</si>
  <si>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</si>
  <si>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</si>
  <si>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</si>
  <si>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</si>
  <si>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</si>
  <si>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</si>
  <si>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</si>
  <si>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</si>
  <si>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</si>
  <si>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</si>
  <si>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</si>
  <si>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</si>
  <si>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</si>
  <si>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</si>
  <si>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</si>
  <si>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</si>
  <si>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</si>
  <si>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</si>
  <si>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</si>
  <si>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</si>
  <si>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</si>
  <si>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</si>
  <si>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</si>
  <si>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</si>
  <si>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</si>
  <si>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</si>
  <si>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</si>
  <si>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</si>
  <si>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</si>
  <si>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</si>
  <si>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</si>
  <si>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</si>
  <si>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</si>
  <si>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</si>
  <si>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</si>
  <si>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</si>
  <si>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</si>
  <si>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</si>
  <si>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</si>
  <si>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</si>
  <si>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</si>
  <si>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</si>
  <si>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</si>
  <si>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</si>
  <si>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</si>
  <si>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</si>
  <si>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</si>
  <si>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</si>
  <si>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</si>
  <si>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</si>
  <si>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</si>
  <si>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</si>
  <si>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</si>
  <si>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</si>
  <si>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</si>
  <si>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</si>
  <si>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</si>
  <si>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</si>
  <si>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</si>
  <si>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</si>
  <si>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</si>
  <si>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</si>
  <si>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</si>
  <si>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</si>
  <si>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</si>
  <si>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</si>
  <si>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</si>
  <si>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</si>
  <si>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</si>
  <si>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</si>
  <si>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</si>
  <si>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</si>
  <si>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</si>
  <si>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</si>
  <si>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</si>
  <si>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</si>
  <si>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</si>
  <si>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</si>
  <si>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</si>
  <si>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</si>
  <si>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</si>
  <si>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</si>
  <si>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</si>
  <si>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</si>
  <si>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</si>
  <si>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</si>
  <si>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</si>
  <si>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</si>
  <si>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</si>
  <si>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</si>
  <si>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</si>
  <si>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</si>
  <si>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</si>
  <si>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</si>
  <si>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</si>
  <si>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</si>
  <si>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</si>
  <si>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</si>
  <si>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</si>
  <si>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</si>
  <si>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</si>
  <si>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</si>
  <si>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</si>
  <si>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</si>
  <si>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</si>
  <si>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</si>
  <si>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</si>
  <si>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</si>
  <si>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</si>
  <si>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</si>
  <si>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</si>
  <si>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</si>
  <si>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</si>
  <si>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</si>
  <si>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</si>
  <si>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</si>
  <si>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</si>
  <si>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</si>
  <si>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</si>
  <si>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</si>
  <si>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</si>
  <si>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</si>
  <si>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</si>
  <si>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</si>
  <si>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</si>
  <si>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</si>
  <si>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</si>
  <si>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</si>
  <si>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</si>
  <si>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</si>
  <si>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</si>
  <si>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</si>
  <si>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</si>
  <si>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</si>
  <si>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</si>
  <si>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</si>
  <si>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</si>
  <si>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</si>
  <si>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</si>
  <si>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</si>
  <si>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</si>
  <si>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</si>
  <si>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</si>
  <si>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</si>
  <si>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</si>
  <si>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</si>
  <si>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</si>
  <si>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</si>
  <si>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</si>
  <si>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</si>
  <si>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</si>
  <si>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</si>
  <si>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</si>
  <si>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</si>
  <si>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</si>
  <si>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</si>
  <si>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</si>
  <si>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</si>
  <si>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</si>
  <si>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</si>
  <si>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</si>
  <si>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</si>
  <si>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</si>
  <si>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</si>
  <si>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</si>
  <si>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</si>
  <si>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</si>
  <si>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</si>
  <si>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</si>
  <si>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</si>
  <si>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</si>
  <si>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</si>
  <si>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</si>
  <si>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</si>
  <si>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</si>
  <si>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</si>
  <si>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</si>
  <si>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</si>
  <si>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</si>
  <si>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</si>
  <si>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</si>
  <si>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</si>
  <si>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</si>
  <si>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</si>
  <si>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</si>
  <si>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</si>
  <si>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</si>
  <si>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</si>
  <si>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</si>
  <si>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</si>
  <si>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</si>
  <si>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</si>
  <si>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</si>
  <si>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</si>
  <si>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</si>
  <si>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</si>
  <si>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</si>
  <si>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</si>
  <si>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</si>
  <si>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</si>
  <si>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</si>
  <si>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</si>
  <si>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</si>
  <si>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</si>
  <si>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</si>
  <si>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</si>
  <si>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</si>
  <si>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</si>
  <si>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</si>
  <si>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</si>
  <si>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</si>
  <si>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</si>
  <si>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</si>
  <si>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</si>
  <si>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</si>
  <si>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</si>
  <si>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</si>
  <si>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</si>
  <si>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</si>
  <si>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</si>
  <si>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</si>
  <si>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</si>
  <si>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</si>
  <si>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</si>
  <si>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</si>
  <si>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</si>
  <si>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</si>
  <si>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</si>
  <si>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</si>
  <si>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</si>
  <si>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</si>
  <si>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</si>
  <si>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</si>
  <si>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</si>
  <si>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</si>
  <si>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</si>
  <si>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</si>
  <si>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</si>
  <si>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</si>
  <si>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</si>
  <si>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</si>
  <si>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</si>
  <si>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</si>
  <si>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</si>
  <si>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</si>
  <si>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</si>
  <si>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</si>
  <si>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</si>
  <si>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</si>
  <si>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</si>
  <si>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</si>
  <si>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</si>
  <si>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</si>
  <si>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</si>
  <si>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</si>
  <si>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</si>
  <si>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</si>
  <si>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</si>
  <si>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</si>
  <si>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</si>
  <si>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</si>
  <si>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</si>
  <si>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</si>
  <si>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</si>
  <si>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</si>
  <si>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</si>
  <si>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</si>
  <si>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</si>
  <si>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</si>
  <si>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</si>
  <si>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</si>
  <si>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</si>
  <si>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</si>
  <si>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</si>
  <si>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</si>
  <si>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</si>
  <si>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</si>
  <si>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</si>
  <si>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</si>
  <si>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</si>
  <si>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</si>
  <si>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</si>
  <si>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</si>
  <si>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</si>
  <si>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</si>
  <si>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</si>
  <si>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</si>
  <si>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</si>
  <si>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</si>
  <si>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</si>
  <si>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</si>
  <si>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</si>
  <si>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</si>
  <si>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</si>
  <si>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</si>
  <si>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</si>
  <si>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</si>
  <si>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</si>
  <si>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</si>
  <si>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</si>
  <si>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</si>
  <si>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</si>
  <si>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</si>
  <si>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</si>
  <si>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</si>
  <si>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</si>
  <si>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</si>
  <si>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</si>
  <si>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</si>
  <si>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</si>
  <si>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</si>
  <si>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</si>
  <si>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</si>
  <si>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</si>
  <si>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</si>
  <si>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</si>
  <si>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</si>
  <si>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</si>
  <si>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</si>
  <si>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</si>
  <si>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</si>
  <si>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</si>
  <si>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</si>
  <si>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</si>
  <si>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</si>
  <si>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</si>
  <si>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</si>
  <si>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</si>
  <si>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</si>
  <si>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</si>
  <si>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</si>
  <si>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</si>
  <si>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</si>
  <si>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</si>
  <si>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</si>
  <si>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</si>
  <si>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</si>
  <si>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</si>
  <si>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</si>
  <si>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</si>
  <si>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</si>
  <si>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</si>
  <si>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</si>
  <si>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</si>
  <si>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</si>
  <si>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</si>
  <si>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73.11</t>
  </si>
  <si>
    <t>Reklam ajanslarının faaliyetleri</t>
  </si>
  <si>
    <t>Sebze, kavun-karpuz, kök ve yumru sebzelerin yetiştirilmesi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</si>
  <si>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</si>
  <si>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</si>
  <si>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</si>
  <si>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</si>
  <si>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</si>
  <si>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</si>
  <si>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</si>
  <si>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</si>
  <si>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</si>
  <si>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</si>
  <si>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</si>
  <si>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</si>
  <si>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</si>
  <si>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</si>
  <si>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Eğitim/Araştırma ve Geliştirme Kooperatifi</t>
  </si>
  <si>
    <t>Tütün Satış Tarım Kooperatifi</t>
  </si>
  <si>
    <t>Tahılların (pirinç hariç), baklagillerin ve yağlı tohumların yetiştirilmesi</t>
  </si>
  <si>
    <t>Deniz Motorlu Taşıyıcılar Kooperatifi</t>
  </si>
  <si>
    <t>Temin Tevzi Kooperatifi</t>
  </si>
  <si>
    <t>Kenya</t>
  </si>
  <si>
    <t>Panama</t>
  </si>
  <si>
    <t>Moğolistan</t>
  </si>
  <si>
    <t>Cebelitarık</t>
  </si>
  <si>
    <t>Nijer</t>
  </si>
  <si>
    <t>Hongkong</t>
  </si>
  <si>
    <t>10.000</t>
  </si>
  <si>
    <t>Anonim Şirket</t>
  </si>
  <si>
    <t>Kollektif Şirket</t>
  </si>
  <si>
    <t>Komandit Şirket</t>
  </si>
  <si>
    <t>Limited Şirket</t>
  </si>
  <si>
    <t>47.30</t>
  </si>
  <si>
    <t>Belirli bir mala tahsis edilmiş mağazalarda otomotiv yakıtının perakende ticareti</t>
  </si>
  <si>
    <t>14.13</t>
  </si>
  <si>
    <t>Diğer dış giyim eşyaları imalatı</t>
  </si>
  <si>
    <t>ŞURFA</t>
  </si>
  <si>
    <t>KMARAŞ</t>
  </si>
  <si>
    <t>Portekiz</t>
  </si>
  <si>
    <t>ABD</t>
  </si>
  <si>
    <t>Yemen Arap Cum</t>
  </si>
  <si>
    <t>Litvanya</t>
  </si>
  <si>
    <t>Yeni Zelanda</t>
  </si>
  <si>
    <t>Macaristan</t>
  </si>
  <si>
    <t>Bolivya</t>
  </si>
  <si>
    <t>-</t>
  </si>
  <si>
    <t>Mayıs</t>
  </si>
  <si>
    <t>TEMMUZ 2016</t>
  </si>
  <si>
    <t>2016 TEMMUZ  AYINA AİT KURULAN ve KAPANAN ŞİRKET İSTATİSTİKLERİ</t>
  </si>
  <si>
    <t xml:space="preserve">  2016 TEMMUZ  AYINA AİT KURULAN ve KAPANAN ŞİRKET İSTATİSTİKLERİ</t>
  </si>
  <si>
    <t xml:space="preserve"> 2016  TEMMUZ AYINA AİT KURULAN ve KAPANAN ŞİRKET İSTATİSTİKLERİ</t>
  </si>
  <si>
    <t>2016 TEMMUZ AYINA AİT KURULAN ve KAPANAN ŞİRKET İSTATİSTİKLERİ</t>
  </si>
  <si>
    <t xml:space="preserve"> 2016 TEMMUZ AYINA AİT KURULAN ve KAPANAN ŞİRKET İSTATİSTİKLERİ</t>
  </si>
  <si>
    <t>OCAK-TEMMUZ 2016</t>
  </si>
  <si>
    <t xml:space="preserve">2016 TEMMUZ AYINA AİT KURULAN VE KAPANAN ŞİRKET İSTATİSTİKLERİ </t>
  </si>
  <si>
    <t>2016 TEMMUZ (BİR AYLIK)</t>
  </si>
  <si>
    <t>2015  TEMMUZ (BİR AYLIK)</t>
  </si>
  <si>
    <t>2016 TEMMUZ</t>
  </si>
  <si>
    <t>2016 OCAK-TEMMUZ</t>
  </si>
  <si>
    <t xml:space="preserve"> 19 AĞUSTOS 2016</t>
  </si>
  <si>
    <t>2016 Ocak-Temmuz Ayları Arası Kurulan ŞirketlerinSermaye Dağılımları</t>
  </si>
  <si>
    <t xml:space="preserve"> 2016 Ocak-Temmuz Döneminde   Kurulan Kooperatiflerin Genel Görünümü </t>
  </si>
  <si>
    <t xml:space="preserve"> Temmuz Ayında Kurulan Kooperatiflerin Genel Görünümü </t>
  </si>
  <si>
    <t xml:space="preserve">       Temmuz Ayında Kurulan Yabancı Sermayeli Şirketlerin Genel Görünümü</t>
  </si>
  <si>
    <t>2016 Ocak-Temmuz Döneminde  Kurulan Yabancı Sermayeli Şirketlerin         Genel Görünümü</t>
  </si>
  <si>
    <t>2016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</si>
  <si>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</si>
  <si>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 xml:space="preserve">        2016 Ocak-Temmuz Döneminde Kurulan Yabancı Sermayeli Şirketlerin Ülkelere Göre Dağılımı</t>
  </si>
  <si>
    <t>2016 Ocak-Temmuz Döneminde En Çok Yabancı Sermayeli Şirket Kuruluşu Olan İlk 20 Faaliyet</t>
  </si>
  <si>
    <t>2.415</t>
  </si>
  <si>
    <t>3.136</t>
  </si>
  <si>
    <t>523.031.729</t>
  </si>
  <si>
    <t>1.005.000</t>
  </si>
  <si>
    <t>300.878.150</t>
  </si>
  <si>
    <t>824.914.879</t>
  </si>
  <si>
    <t>303.125.800</t>
  </si>
  <si>
    <t>780.000</t>
  </si>
  <si>
    <t>303.905.800</t>
  </si>
  <si>
    <t>1.000</t>
  </si>
  <si>
    <t>1.513</t>
  </si>
  <si>
    <t>20.400.828.324</t>
  </si>
  <si>
    <t>100.000</t>
  </si>
  <si>
    <t>1.400.439.825</t>
  </si>
  <si>
    <t>3.307.000</t>
  </si>
  <si>
    <t>21.804.675.149</t>
  </si>
  <si>
    <t>36.628.342.248</t>
  </si>
  <si>
    <t>1.000.000</t>
  </si>
  <si>
    <t>2.849.172.225</t>
  </si>
  <si>
    <t>5.330.700</t>
  </si>
  <si>
    <t>39.483.845.477</t>
  </si>
  <si>
    <t>386.877.453</t>
  </si>
  <si>
    <t>148.520.050</t>
  </si>
  <si>
    <t>300.000</t>
  </si>
  <si>
    <t>650.000</t>
  </si>
  <si>
    <t>635.000</t>
  </si>
  <si>
    <t>5.000</t>
  </si>
  <si>
    <t>2.000.000</t>
  </si>
  <si>
    <t>50.000</t>
  </si>
  <si>
    <t>250.000</t>
  </si>
  <si>
    <t>45.11</t>
  </si>
  <si>
    <t>Otomobillerin ve hafif motorlu kara taşıtlarının ticareti</t>
  </si>
  <si>
    <t>2016 OCAK-TEMMUZ (7 AYLIK)</t>
  </si>
  <si>
    <t>2015 OCAK-TEMMUZ (7 AYLIK)</t>
  </si>
  <si>
    <t>Sigorta Kooperatifi</t>
  </si>
  <si>
    <t>Benin</t>
  </si>
  <si>
    <t>9.135.000</t>
  </si>
  <si>
    <t>6.683.050</t>
  </si>
  <si>
    <t>16.550.000</t>
  </si>
  <si>
    <t>14.926.500</t>
  </si>
  <si>
    <t>10.970.000</t>
  </si>
  <si>
    <t>6.008.000</t>
  </si>
  <si>
    <t>3.382.000</t>
  </si>
  <si>
    <t>2.184.000</t>
  </si>
  <si>
    <t>62.450.000</t>
  </si>
  <si>
    <t>62.080.000</t>
  </si>
  <si>
    <t>3.852.000</t>
  </si>
  <si>
    <t>3.231.500</t>
  </si>
  <si>
    <t>A.B.D.</t>
  </si>
  <si>
    <t>3.180.000</t>
  </si>
  <si>
    <t>2.062.980</t>
  </si>
  <si>
    <t>11.850.000</t>
  </si>
  <si>
    <t>11.432.000</t>
  </si>
  <si>
    <t>6.710.000</t>
  </si>
  <si>
    <t>6.260.000</t>
  </si>
  <si>
    <t>1.750.000</t>
  </si>
  <si>
    <t>1.650.000</t>
  </si>
  <si>
    <t>48.626.000</t>
  </si>
  <si>
    <t>25.071.000</t>
  </si>
  <si>
    <t>9.400.000</t>
  </si>
  <si>
    <t>5.850.000</t>
  </si>
  <si>
    <t>3.700.000</t>
  </si>
  <si>
    <t>2.490.000</t>
  </si>
  <si>
    <t>750.000</t>
  </si>
  <si>
    <t>465.000</t>
  </si>
  <si>
    <t>1.090.000</t>
  </si>
  <si>
    <t>772.500</t>
  </si>
  <si>
    <t>2.650.000</t>
  </si>
  <si>
    <t>1.396.000</t>
  </si>
  <si>
    <t>5.535.000</t>
  </si>
  <si>
    <t>4.920.000</t>
  </si>
  <si>
    <t>800.000</t>
  </si>
  <si>
    <t>339.500</t>
  </si>
  <si>
    <t>670.000</t>
  </si>
  <si>
    <t>503.500</t>
  </si>
  <si>
    <t>3.500.000</t>
  </si>
  <si>
    <t>3.300.000</t>
  </si>
  <si>
    <t>890.000</t>
  </si>
  <si>
    <t>468.100</t>
  </si>
  <si>
    <t>1.450.000</t>
  </si>
  <si>
    <t>815.000</t>
  </si>
  <si>
    <t>1.030.000</t>
  </si>
  <si>
    <t>518.500</t>
  </si>
  <si>
    <t>4.625.000</t>
  </si>
  <si>
    <t>4.600.500</t>
  </si>
  <si>
    <t>1.700.000</t>
  </si>
  <si>
    <t>1.362.500</t>
  </si>
  <si>
    <t>14.850.000</t>
  </si>
  <si>
    <t>14.661.500</t>
  </si>
  <si>
    <t>147.500</t>
  </si>
  <si>
    <t>399.000</t>
  </si>
  <si>
    <t>200.890</t>
  </si>
  <si>
    <t>11.750.000</t>
  </si>
  <si>
    <t>600.000</t>
  </si>
  <si>
    <t>313.500</t>
  </si>
  <si>
    <t>300.050</t>
  </si>
  <si>
    <t>88.016</t>
  </si>
  <si>
    <t>230.000</t>
  </si>
  <si>
    <t>Kuzey Kıbrıs Türk Cum.</t>
  </si>
  <si>
    <t>1.150.000</t>
  </si>
  <si>
    <t>1.070.000</t>
  </si>
  <si>
    <t>310.000</t>
  </si>
  <si>
    <t>269.800</t>
  </si>
  <si>
    <t>950.000</t>
  </si>
  <si>
    <t>475.000</t>
  </si>
  <si>
    <t>5.095.000</t>
  </si>
  <si>
    <t>5.055.000</t>
  </si>
  <si>
    <t>850.000</t>
  </si>
  <si>
    <t>760.000</t>
  </si>
  <si>
    <t>2.100.000</t>
  </si>
  <si>
    <t>1.100.000</t>
  </si>
  <si>
    <t>200.000</t>
  </si>
  <si>
    <t>180.000</t>
  </si>
  <si>
    <t>6.050.000</t>
  </si>
  <si>
    <t>3.010.000</t>
  </si>
  <si>
    <t>1.240.000</t>
  </si>
  <si>
    <t>1.120.000</t>
  </si>
  <si>
    <t>550.000</t>
  </si>
  <si>
    <t>295.000</t>
  </si>
  <si>
    <t>702.000</t>
  </si>
  <si>
    <t>96.020</t>
  </si>
  <si>
    <t>151.000</t>
  </si>
  <si>
    <t>67.340</t>
  </si>
  <si>
    <t>25.000</t>
  </si>
  <si>
    <t>350.000</t>
  </si>
  <si>
    <t>66.500</t>
  </si>
  <si>
    <t>30.000</t>
  </si>
  <si>
    <t>80.600.000</t>
  </si>
  <si>
    <t>Çek Cum.</t>
  </si>
  <si>
    <t>18.000</t>
  </si>
  <si>
    <t>Slovak Cum.</t>
  </si>
  <si>
    <t>16.500</t>
  </si>
  <si>
    <t>Yemen Halk Cum.</t>
  </si>
  <si>
    <t>15.000</t>
  </si>
  <si>
    <t>291.556.196</t>
  </si>
  <si>
    <t>162.054.000</t>
  </si>
  <si>
    <t>150.018.690</t>
  </si>
  <si>
    <t>35.103.000</t>
  </si>
  <si>
    <t>30.844.240</t>
  </si>
  <si>
    <t>14.570.000</t>
  </si>
  <si>
    <t>13.423.000</t>
  </si>
  <si>
    <t>16.524.000</t>
  </si>
  <si>
    <t>13.204.065</t>
  </si>
  <si>
    <t>17.275.000</t>
  </si>
  <si>
    <t>11.569.420</t>
  </si>
  <si>
    <t>12.208.000</t>
  </si>
  <si>
    <t>9.642.145</t>
  </si>
  <si>
    <t>10.432.000</t>
  </si>
  <si>
    <t>8.584.660</t>
  </si>
  <si>
    <t>9.656.000</t>
  </si>
  <si>
    <t>6.490.546</t>
  </si>
  <si>
    <t>8.425.000</t>
  </si>
  <si>
    <t>6.401.920</t>
  </si>
  <si>
    <t>7.975.000</t>
  </si>
  <si>
    <t>7.096.750</t>
  </si>
  <si>
    <t>4.065.000</t>
  </si>
  <si>
    <t>3.484.150</t>
  </si>
  <si>
    <t>Yemen Arap Cum.</t>
  </si>
  <si>
    <t>4.635.000</t>
  </si>
  <si>
    <t>3.593.500</t>
  </si>
  <si>
    <t>2.160.000</t>
  </si>
  <si>
    <t>1.504.400</t>
  </si>
  <si>
    <t>5.350.000</t>
  </si>
  <si>
    <t>5.211.600</t>
  </si>
  <si>
    <t>2.810.000</t>
  </si>
  <si>
    <t>1.754.500</t>
  </si>
  <si>
    <t>1.489.000</t>
  </si>
  <si>
    <t>1.039.200</t>
  </si>
  <si>
    <t>30.184.425</t>
  </si>
  <si>
    <t>28.130.825</t>
  </si>
  <si>
    <t>11.160.000</t>
  </si>
  <si>
    <t>10.881.900</t>
  </si>
  <si>
    <t>5.380.000</t>
  </si>
  <si>
    <t>3.416.600</t>
  </si>
  <si>
    <t>3.515.000</t>
  </si>
  <si>
    <t>2.342.890</t>
  </si>
  <si>
    <t>2.950.000</t>
  </si>
  <si>
    <t>1.804.950</t>
  </si>
  <si>
    <t>5.306.000</t>
  </si>
  <si>
    <t>3.149.000</t>
  </si>
  <si>
    <t>1.765.000</t>
  </si>
  <si>
    <t>1.356.900</t>
  </si>
  <si>
    <t>1.800.000</t>
  </si>
  <si>
    <t>1.166.500</t>
  </si>
  <si>
    <t>2.540.000</t>
  </si>
  <si>
    <t>1.221.500</t>
  </si>
  <si>
    <t>505.000</t>
  </si>
  <si>
    <t>374.500</t>
  </si>
  <si>
    <t>2.297.000</t>
  </si>
  <si>
    <t>1.851.070</t>
  </si>
  <si>
    <t>1.880.000</t>
  </si>
  <si>
    <t>1.236.000</t>
  </si>
  <si>
    <t>1.645.000</t>
  </si>
  <si>
    <t>1.335.740</t>
  </si>
  <si>
    <t>3.415.000</t>
  </si>
  <si>
    <t>2.368.600</t>
  </si>
  <si>
    <t>630.000</t>
  </si>
  <si>
    <t>470.000</t>
  </si>
  <si>
    <t>360.000</t>
  </si>
  <si>
    <t>203.000</t>
  </si>
  <si>
    <t>372.000</t>
  </si>
  <si>
    <t>520.000</t>
  </si>
  <si>
    <t>419.900</t>
  </si>
  <si>
    <t>1.130.000</t>
  </si>
  <si>
    <t>1.120.400</t>
  </si>
  <si>
    <t>510.000</t>
  </si>
  <si>
    <t>321.100</t>
  </si>
  <si>
    <t>1.480.000</t>
  </si>
  <si>
    <t>1.241.400</t>
  </si>
  <si>
    <t>462.900</t>
  </si>
  <si>
    <t>860.000</t>
  </si>
  <si>
    <t>769.000</t>
  </si>
  <si>
    <t>880.000</t>
  </si>
  <si>
    <t>454.500</t>
  </si>
  <si>
    <t>1.300.000</t>
  </si>
  <si>
    <t>430.000</t>
  </si>
  <si>
    <t>405.000</t>
  </si>
  <si>
    <t>756.000</t>
  </si>
  <si>
    <t>408.800</t>
  </si>
  <si>
    <t>320.000</t>
  </si>
  <si>
    <t>315.700</t>
  </si>
  <si>
    <t>140.000</t>
  </si>
  <si>
    <t>75.000</t>
  </si>
  <si>
    <t>220.000</t>
  </si>
  <si>
    <t>154.000</t>
  </si>
  <si>
    <t>260.000</t>
  </si>
  <si>
    <t>255.000</t>
  </si>
  <si>
    <t>129.950</t>
  </si>
  <si>
    <t>319.000</t>
  </si>
  <si>
    <t>120.000</t>
  </si>
  <si>
    <t>258.000</t>
  </si>
  <si>
    <t>218.000</t>
  </si>
  <si>
    <t>110.000</t>
  </si>
  <si>
    <t>103.300</t>
  </si>
  <si>
    <t>280.000</t>
  </si>
  <si>
    <t>145.000</t>
  </si>
  <si>
    <t>150.000</t>
  </si>
  <si>
    <t>157.000</t>
  </si>
  <si>
    <t>60.000</t>
  </si>
  <si>
    <t>109.500</t>
  </si>
  <si>
    <t>52.500</t>
  </si>
  <si>
    <t>35.000</t>
  </si>
  <si>
    <t>40.000</t>
  </si>
  <si>
    <t>20.000</t>
  </si>
  <si>
    <t>9.500</t>
  </si>
  <si>
    <t>7.000</t>
  </si>
  <si>
    <t>350.046.211</t>
  </si>
  <si>
    <t>41.20 -İkamet amaçlı olan veya ikamet amaçlı olmayan binaların inşaatı</t>
  </si>
  <si>
    <t>16.001.000</t>
  </si>
  <si>
    <t>14.437.690</t>
  </si>
  <si>
    <t>70.22 -İşletme ve diğer idari danışmanlık faaliyetleri</t>
  </si>
  <si>
    <t>3.315.000</t>
  </si>
  <si>
    <t>3.061.780</t>
  </si>
  <si>
    <t>68.31 -Gayrimenkul acenteleri</t>
  </si>
  <si>
    <t>2.680.000</t>
  </si>
  <si>
    <t>2.294.000</t>
  </si>
  <si>
    <t>46.90 -Belirli bir mala tahsis edilmemiş mağazalardaki toptan ticaret</t>
  </si>
  <si>
    <t>1.950.000</t>
  </si>
  <si>
    <t>1.470.000</t>
  </si>
  <si>
    <t>46.69 -Diğer makine ve ekipmanların toptan ticareti</t>
  </si>
  <si>
    <t>700.000</t>
  </si>
  <si>
    <t>35.11 -Elektrik enerjisi üretimi</t>
  </si>
  <si>
    <t>370.500</t>
  </si>
  <si>
    <t>41.10 -İnşaat projelerinin geliştirilmesi</t>
  </si>
  <si>
    <t>10.900.000</t>
  </si>
  <si>
    <t>10.640.500</t>
  </si>
  <si>
    <t>71.12 -Mühendislik faaliyetleri ve ilgili teknik danışmanlık</t>
  </si>
  <si>
    <t>1.276.000</t>
  </si>
  <si>
    <t>879.500</t>
  </si>
  <si>
    <t>62.01 -Bilgisayar programlama faaliyetleri</t>
  </si>
  <si>
    <t>1.512.000</t>
  </si>
  <si>
    <t>676.020</t>
  </si>
  <si>
    <t>55.10 -Oteller ve benzeri konaklama yerleri</t>
  </si>
  <si>
    <t>46.650.000</t>
  </si>
  <si>
    <t>23.460.500</t>
  </si>
  <si>
    <t>79.11 -Seyahat acentesi faaliyetleri</t>
  </si>
  <si>
    <t>12.100.000</t>
  </si>
  <si>
    <t>11.937.000</t>
  </si>
  <si>
    <t>49.41 -Karayolu ile yük taşımacılığı</t>
  </si>
  <si>
    <t>900.000</t>
  </si>
  <si>
    <t>575.000</t>
  </si>
  <si>
    <t>55.20 -Tatil ve diğer kısa süreli konaklama yerleri</t>
  </si>
  <si>
    <t>11.500.000</t>
  </si>
  <si>
    <t>11.475.000</t>
  </si>
  <si>
    <t>46.73 -Ağaç, inşaat malzemesi ve sıhhi teçhizat toptan ticareti</t>
  </si>
  <si>
    <t>474.000</t>
  </si>
  <si>
    <t>56.10 -Lokantalar ve seyyar yemek hizmeti faaliyetleri</t>
  </si>
  <si>
    <t>451.000</t>
  </si>
  <si>
    <t>357.340</t>
  </si>
  <si>
    <t>68.10 -Kendine ait gayrimenkulün alınıp satılması</t>
  </si>
  <si>
    <t>6.595.000</t>
  </si>
  <si>
    <t>5.815.000</t>
  </si>
  <si>
    <t>28.25 -Soğutma ve havalandırma donanımlarının imalatı, evde kullanılanlar hariç</t>
  </si>
  <si>
    <t>81.650.000</t>
  </si>
  <si>
    <t>81.385.000</t>
  </si>
  <si>
    <t>46.19 -Çeşitli malların satışı ile ilgili aracılar</t>
  </si>
  <si>
    <t>160.500</t>
  </si>
  <si>
    <t>46.42 -Giysi ve ayakkabı toptan ticareti</t>
  </si>
  <si>
    <t>620.000</t>
  </si>
  <si>
    <t>46.46 -Eczacılık ürünlerinin toptan ticareti</t>
  </si>
  <si>
    <t>239.000</t>
  </si>
  <si>
    <t>170.778.330</t>
  </si>
  <si>
    <t>55.357.016</t>
  </si>
  <si>
    <t>45.845.514</t>
  </si>
  <si>
    <t>30.265.002</t>
  </si>
  <si>
    <t>29.921.651</t>
  </si>
  <si>
    <t>26.041.003</t>
  </si>
  <si>
    <t>24.752.902</t>
  </si>
  <si>
    <t>12.345.451</t>
  </si>
  <si>
    <t>10.404.757</t>
  </si>
  <si>
    <t>10.010.012</t>
  </si>
  <si>
    <t>8.791.312</t>
  </si>
  <si>
    <t>8.906.350</t>
  </si>
  <si>
    <t>7.397.811</t>
  </si>
  <si>
    <t>9.305.620</t>
  </si>
  <si>
    <t>8.246.000</t>
  </si>
  <si>
    <t>2.790.003</t>
  </si>
  <si>
    <t>2.428.419</t>
  </si>
  <si>
    <t>3.530.650</t>
  </si>
  <si>
    <t>3.114.464</t>
  </si>
  <si>
    <t>46.17 -Gıda, içecek ve tütün satışı ile ilgili aracılar</t>
  </si>
  <si>
    <t>5.140.000</t>
  </si>
  <si>
    <t>4.774.800</t>
  </si>
  <si>
    <t>47.11 -Belirli bir mala tahsis edilmemiş mağazalarda gıda, içecek veya tütün ağırlıklı perakende ticaret</t>
  </si>
  <si>
    <t>2.572.000</t>
  </si>
  <si>
    <t>2.374.850</t>
  </si>
  <si>
    <t>14.13 -Diğer dış giyim eşyaları imalatı</t>
  </si>
  <si>
    <t>4.610.000</t>
  </si>
  <si>
    <t>4.325.500</t>
  </si>
  <si>
    <t>46.38 -Balık, kabuklular ve yumuşakçalar da dahil diğer gıda maddelerinin toptan ticareti</t>
  </si>
  <si>
    <t>3.875.000</t>
  </si>
  <si>
    <t>3.522.000</t>
  </si>
  <si>
    <t>47.77 -Belirli bir mala tahsis edilmiş mağazalarda saat ve mücevher perakende ticareti</t>
  </si>
  <si>
    <t>5.400.000</t>
  </si>
  <si>
    <t>5.229.900</t>
  </si>
  <si>
    <t>79.90 -Diğer rezervasyon hizmetleri ve ilgili faaliyetler</t>
  </si>
  <si>
    <t>2.283.000</t>
  </si>
  <si>
    <t>2.131.000</t>
  </si>
  <si>
    <t>2.265.002</t>
  </si>
  <si>
    <t>2.134.176</t>
  </si>
  <si>
    <t>46.39 -Belirli bir mala tahsis edilmemiş mağazalardaki gıda, içecek ve tütün toptan ticareti</t>
  </si>
  <si>
    <t>5.530.000</t>
  </si>
  <si>
    <t>5.463.200</t>
  </si>
  <si>
    <t>46.41 -Tekstil ürünlerinin toptan ticareti</t>
  </si>
  <si>
    <t>1.790.000</t>
  </si>
  <si>
    <t>1.757.460</t>
  </si>
  <si>
    <t>4.075.350</t>
  </si>
  <si>
    <t>3.965.239</t>
  </si>
  <si>
    <t>46.31 -Meyve ve sebzelerin toptan ticareti</t>
  </si>
  <si>
    <t>3.671.000</t>
  </si>
  <si>
    <t>3.363.490</t>
  </si>
  <si>
    <t>179.944.446</t>
  </si>
  <si>
    <t xml:space="preserve"> </t>
  </si>
  <si>
    <t xml:space="preserve">  </t>
  </si>
  <si>
    <t>Ocak-Temmuz Döneminde En Çok Şirket Kapanışı Olan İlk 10 Faaliyet</t>
  </si>
  <si>
    <t xml:space="preserve">TEMMUZ 2016 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</si>
</sst>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  <numFmt numFmtId="188" formatCode="0.0"/>
    <numFmt numFmtId="189" formatCode="_-* #,##0.0\ _Y_T_L_-;\-* #,##0.0\ _Y_T_L_-;_-* &quot;-&quot;??\ _Y_T_L_-;_-@_-"/>
    <numFmt numFmtId="190" formatCode="_-* #,##0\ _Y_T_L_-;\-* #,##0\ _Y_T_L_-;_-* &quot;-&quot;??\ _Y_T_L_-;_-@_-"/>
    <numFmt numFmtId="191" formatCode="[$-41F]dd\ mmmm\ yyyy\ dddd"/>
    <numFmt numFmtId="192" formatCode="#.##0.00\ &quot;₺&quot;"/>
    <numFmt numFmtId="193" formatCode="_-* #.##0.00\ &quot;₺&quot;_-;\-* #.##0.00\ &quot;₺&quot;_-;_-* &quot;-&quot;??\ &quot;₺&quot;_-;_-@_-"/>
    <numFmt numFmtId="194" formatCode="0.000"/>
    <numFmt numFmtId="195" formatCode="_-* #.##0.0\ _Y_T_L_-;\-* #.##0.0\ _Y_T_L_-;_-* &quot;-&quot;??\ _Y_T_L_-;_-@_-"/>
    <numFmt numFmtId="196" formatCode="_-* #.##0.\ _Y_T_L_-;\-* #.##0.\ _Y_T_L_-;_-* &quot;-&quot;??\ _Y_T_L_-;_-@_-"/>
    <numFmt numFmtId="197" formatCode="_-* #.##.\ _Y_T_L_-;\-* #.##.\ _Y_T_L_-;_-* &quot;-&quot;??\ _Y_T_L_-;_-@_ⴆ"/>
    <numFmt numFmtId="198" formatCode="0.000;[Red]0.000"/>
    <numFmt numFmtId="199" formatCode="_-* #.##0.000\ _Y_T_L_-;\-* #.##0.000\ _Y_T_L_-;_-* &quot;-&quot;??\ _Y_T_L_-;_-@_-"/>
    <numFmt numFmtId="200" formatCode="_-* #.##0.0000\ _Y_T_L_-;\-* #.##0.0000\ _Y_T_L_-;_-* &quot;-&quot;??\ _Y_T_L_-;_-@_-"/>
    <numFmt numFmtId="201" formatCode="_-* #.#.\ _Y_T_L_-;\-* #.#.\ _Y_T_L_-;_-* &quot;-&quot;??\ _Y_T_L_-;_-@_ⴆ"/>
    <numFmt numFmtId="202" formatCode="0.000E+00"/>
    <numFmt numFmtId="203" formatCode="_-* #.##0.00\ _Y_T_L_-;\-* #.##0.00\ _Y_T_L_-;_-* &quot;-&quot;??\ _Y_T_L_-;_-@_-"/>
    <numFmt numFmtId="204" formatCode="#.##0_ ;\-#.##0\ "/>
    <numFmt numFmtId="205" formatCode="#.##0.000"/>
    <numFmt numFmtId="206" formatCode="#.##0.000;[Red]#.##0.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Calibri"/>
      <family val="2"/>
    </font>
    <font>
      <sz val="7"/>
      <color theme="1"/>
      <name val="Arial"/>
      <family val="2"/>
    </font>
    <font>
      <sz val="11"/>
      <color rgb="FF000000"/>
      <name val="Calibri"/>
      <family val="2"/>
    </font>
    <font>
      <b/>
      <sz val="7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8C9C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 style="thick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187FDE"/>
      </left>
      <right/>
      <top style="thin">
        <color rgb="FF187FDE"/>
      </top>
      <bottom>
        <color indexed="63"/>
      </bottom>
    </border>
    <border>
      <left/>
      <right/>
      <top style="thin">
        <color rgb="FF187FDE"/>
      </top>
      <bottom>
        <color indexed="63"/>
      </bottom>
    </border>
    <border>
      <left/>
      <right style="thin">
        <color rgb="FF187FDE"/>
      </right>
      <top style="thin">
        <color rgb="FF187FDE"/>
      </top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3" fontId="90" fillId="0" borderId="0" xfId="0" applyNumberFormat="1" applyFont="1" applyAlignment="1">
      <alignment/>
    </xf>
    <xf numFmtId="0" fontId="90" fillId="33" borderId="0" xfId="0" applyFont="1" applyFill="1" applyAlignment="1">
      <alignment/>
    </xf>
    <xf numFmtId="0" fontId="92" fillId="0" borderId="0" xfId="0" applyFont="1" applyAlignment="1">
      <alignment/>
    </xf>
    <xf numFmtId="1" fontId="90" fillId="0" borderId="0" xfId="0" applyNumberFormat="1" applyFont="1" applyAlignment="1">
      <alignment/>
    </xf>
    <xf numFmtId="0" fontId="93" fillId="0" borderId="0" xfId="0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94" fillId="34" borderId="12" xfId="0" applyFont="1" applyFill="1" applyBorder="1" applyAlignment="1">
      <alignment horizontal="center" vertical="center" wrapText="1"/>
    </xf>
    <xf numFmtId="0" fontId="94" fillId="34" borderId="12" xfId="0" applyFont="1" applyFill="1" applyBorder="1" applyAlignment="1">
      <alignment horizontal="center" vertical="center"/>
    </xf>
    <xf numFmtId="1" fontId="95" fillId="33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4" fillId="34" borderId="13" xfId="0" applyFont="1" applyFill="1" applyBorder="1" applyAlignment="1">
      <alignment wrapText="1"/>
    </xf>
    <xf numFmtId="3" fontId="94" fillId="34" borderId="14" xfId="0" applyNumberFormat="1" applyFont="1" applyFill="1" applyBorder="1" applyAlignment="1">
      <alignment horizontal="right"/>
    </xf>
    <xf numFmtId="0" fontId="97" fillId="33" borderId="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0" fontId="99" fillId="0" borderId="0" xfId="0" applyFont="1" applyAlignment="1">
      <alignment/>
    </xf>
    <xf numFmtId="0" fontId="87" fillId="35" borderId="15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87" fillId="35" borderId="15" xfId="0" applyFont="1" applyFill="1" applyBorder="1" applyAlignment="1">
      <alignment horizontal="center"/>
    </xf>
    <xf numFmtId="0" fontId="10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1" fillId="0" borderId="0" xfId="0" applyFont="1" applyAlignment="1">
      <alignment horizontal="center"/>
    </xf>
    <xf numFmtId="0" fontId="96" fillId="0" borderId="0" xfId="0" applyFont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92" fillId="0" borderId="0" xfId="0" applyNumberFormat="1" applyFont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vertical="center" wrapText="1"/>
    </xf>
    <xf numFmtId="0" fontId="0" fillId="35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15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7" fillId="35" borderId="15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6" borderId="1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6" fillId="36" borderId="17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19" xfId="0" applyFont="1" applyFill="1" applyBorder="1" applyAlignment="1">
      <alignment horizontal="center" vertical="center" wrapText="1"/>
    </xf>
    <xf numFmtId="0" fontId="84" fillId="36" borderId="0" xfId="47" applyFill="1" applyBorder="1" applyAlignment="1" applyProtection="1">
      <alignment/>
      <protection/>
    </xf>
    <xf numFmtId="49" fontId="17" fillId="36" borderId="14" xfId="0" applyNumberFormat="1" applyFont="1" applyFill="1" applyBorder="1" applyAlignment="1" quotePrefix="1">
      <alignment horizontal="center" vertical="center"/>
    </xf>
    <xf numFmtId="0" fontId="19" fillId="36" borderId="18" xfId="0" applyFont="1" applyFill="1" applyBorder="1" applyAlignment="1">
      <alignment horizontal="center"/>
    </xf>
    <xf numFmtId="49" fontId="17" fillId="36" borderId="14" xfId="0" applyNumberFormat="1" applyFont="1" applyFill="1" applyBorder="1" applyAlignment="1">
      <alignment horizontal="center" vertical="center"/>
    </xf>
    <xf numFmtId="0" fontId="84" fillId="36" borderId="0" xfId="47" applyFill="1" applyBorder="1" applyAlignment="1" applyProtection="1">
      <alignment wrapText="1"/>
      <protection/>
    </xf>
    <xf numFmtId="0" fontId="19" fillId="36" borderId="18" xfId="0" applyFont="1" applyFill="1" applyBorder="1" applyAlignment="1" quotePrefix="1">
      <alignment horizontal="center" vertical="top"/>
    </xf>
    <xf numFmtId="0" fontId="84" fillId="36" borderId="0" xfId="47" applyFill="1" applyBorder="1" applyAlignment="1" applyProtection="1">
      <alignment horizontal="left" wrapText="1"/>
      <protection/>
    </xf>
    <xf numFmtId="0" fontId="0" fillId="36" borderId="18" xfId="0" applyFill="1" applyBorder="1" applyAlignment="1">
      <alignment/>
    </xf>
    <xf numFmtId="49" fontId="104" fillId="36" borderId="14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/>
    </xf>
    <xf numFmtId="0" fontId="102" fillId="36" borderId="11" xfId="0" applyFont="1" applyFill="1" applyBorder="1" applyAlignment="1">
      <alignment/>
    </xf>
    <xf numFmtId="49" fontId="102" fillId="36" borderId="12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3" fontId="56" fillId="34" borderId="1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87" fillId="35" borderId="21" xfId="0" applyFont="1" applyFill="1" applyBorder="1" applyAlignment="1">
      <alignment horizontal="center"/>
    </xf>
    <xf numFmtId="3" fontId="87" fillId="35" borderId="2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wrapText="1"/>
    </xf>
    <xf numFmtId="0" fontId="0" fillId="36" borderId="15" xfId="0" applyFont="1" applyFill="1" applyBorder="1" applyAlignment="1">
      <alignment vertical="center"/>
    </xf>
    <xf numFmtId="0" fontId="100" fillId="0" borderId="0" xfId="0" applyFont="1" applyBorder="1" applyAlignment="1">
      <alignment wrapText="1"/>
    </xf>
    <xf numFmtId="0" fontId="100" fillId="0" borderId="18" xfId="0" applyFont="1" applyBorder="1" applyAlignment="1">
      <alignment horizontal="center" wrapText="1"/>
    </xf>
    <xf numFmtId="0" fontId="96" fillId="37" borderId="20" xfId="0" applyFont="1" applyFill="1" applyBorder="1" applyAlignment="1">
      <alignment horizontal="left" vertical="center" wrapText="1"/>
    </xf>
    <xf numFmtId="0" fontId="102" fillId="0" borderId="0" xfId="0" applyFont="1" applyBorder="1" applyAlignment="1">
      <alignment horizontal="center"/>
    </xf>
    <xf numFmtId="0" fontId="101" fillId="0" borderId="0" xfId="0" applyFont="1" applyAlignment="1">
      <alignment horizontal="left"/>
    </xf>
    <xf numFmtId="0" fontId="105" fillId="38" borderId="15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2" fontId="0" fillId="40" borderId="15" xfId="0" applyNumberFormat="1" applyFont="1" applyFill="1" applyBorder="1" applyAlignment="1">
      <alignment horizontal="center" vertical="center"/>
    </xf>
    <xf numFmtId="3" fontId="0" fillId="4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5" fillId="38" borderId="15" xfId="0" applyNumberFormat="1" applyFont="1" applyFill="1" applyBorder="1" applyAlignment="1">
      <alignment horizontal="center" vertical="center"/>
    </xf>
    <xf numFmtId="2" fontId="87" fillId="41" borderId="15" xfId="0" applyNumberFormat="1" applyFont="1" applyFill="1" applyBorder="1" applyAlignment="1">
      <alignment horizontal="center" vertical="center"/>
    </xf>
    <xf numFmtId="3" fontId="105" fillId="38" borderId="15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horizontal="center" vertical="center" wrapText="1"/>
    </xf>
    <xf numFmtId="0" fontId="87" fillId="35" borderId="21" xfId="0" applyFont="1" applyFill="1" applyBorder="1" applyAlignment="1">
      <alignment horizontal="center" vertical="center"/>
    </xf>
    <xf numFmtId="0" fontId="87" fillId="35" borderId="15" xfId="0" applyFont="1" applyFill="1" applyBorder="1" applyAlignment="1">
      <alignment horizontal="center"/>
    </xf>
    <xf numFmtId="3" fontId="56" fillId="34" borderId="22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87" fillId="35" borderId="15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87" fillId="35" borderId="15" xfId="0" applyFont="1" applyFill="1" applyBorder="1" applyAlignment="1">
      <alignment horizontal="center" vertical="center" wrapText="1"/>
    </xf>
    <xf numFmtId="0" fontId="87" fillId="35" borderId="24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0" fillId="0" borderId="0" xfId="0" applyFont="1" applyBorder="1" applyAlignment="1">
      <alignment horizontal="center" wrapText="1"/>
    </xf>
    <xf numFmtId="0" fontId="10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25" xfId="0" applyFont="1" applyFill="1" applyBorder="1" applyAlignment="1">
      <alignment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59" fillId="36" borderId="28" xfId="0" applyFont="1" applyFill="1" applyBorder="1" applyAlignment="1">
      <alignment horizontal="left" vertical="center"/>
    </xf>
    <xf numFmtId="0" fontId="59" fillId="36" borderId="29" xfId="0" applyFont="1" applyFill="1" applyBorder="1" applyAlignment="1">
      <alignment horizontal="left" vertical="center"/>
    </xf>
    <xf numFmtId="0" fontId="59" fillId="35" borderId="28" xfId="0" applyFont="1" applyFill="1" applyBorder="1" applyAlignment="1">
      <alignment horizontal="left" vertical="center"/>
    </xf>
    <xf numFmtId="0" fontId="59" fillId="36" borderId="30" xfId="0" applyFont="1" applyFill="1" applyBorder="1" applyAlignment="1">
      <alignment horizontal="left" vertical="center"/>
    </xf>
    <xf numFmtId="3" fontId="49" fillId="35" borderId="31" xfId="0" applyNumberFormat="1" applyFont="1" applyFill="1" applyBorder="1" applyAlignment="1">
      <alignment horizontal="left" vertical="center"/>
    </xf>
    <xf numFmtId="0" fontId="51" fillId="35" borderId="25" xfId="0" applyFont="1" applyFill="1" applyBorder="1" applyAlignment="1">
      <alignment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left" vertical="center"/>
    </xf>
    <xf numFmtId="0" fontId="21" fillId="36" borderId="29" xfId="0" applyFont="1" applyFill="1" applyBorder="1" applyAlignment="1">
      <alignment horizontal="left" vertical="center"/>
    </xf>
    <xf numFmtId="0" fontId="21" fillId="35" borderId="28" xfId="0" applyFont="1" applyFill="1" applyBorder="1" applyAlignment="1">
      <alignment horizontal="left" vertical="center"/>
    </xf>
    <xf numFmtId="0" fontId="21" fillId="36" borderId="30" xfId="0" applyFont="1" applyFill="1" applyBorder="1" applyAlignment="1">
      <alignment horizontal="left" vertical="center"/>
    </xf>
    <xf numFmtId="3" fontId="51" fillId="35" borderId="3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87" fillId="33" borderId="0" xfId="0" applyFont="1" applyFill="1" applyBorder="1" applyAlignment="1">
      <alignment horizontal="right" wrapText="1"/>
    </xf>
    <xf numFmtId="3" fontId="87" fillId="33" borderId="0" xfId="0" applyNumberFormat="1" applyFont="1" applyFill="1" applyBorder="1" applyAlignment="1">
      <alignment horizontal="right" wrapText="1"/>
    </xf>
    <xf numFmtId="0" fontId="108" fillId="0" borderId="0" xfId="0" applyFont="1" applyBorder="1" applyAlignment="1">
      <alignment/>
    </xf>
    <xf numFmtId="3" fontId="6" fillId="35" borderId="32" xfId="0" applyNumberFormat="1" applyFont="1" applyFill="1" applyBorder="1" applyAlignment="1">
      <alignment vertical="top"/>
    </xf>
    <xf numFmtId="0" fontId="100" fillId="0" borderId="0" xfId="0" applyFont="1" applyBorder="1" applyAlignment="1">
      <alignment/>
    </xf>
    <xf numFmtId="0" fontId="107" fillId="0" borderId="0" xfId="0" applyFont="1" applyBorder="1" applyAlignment="1">
      <alignment horizontal="left"/>
    </xf>
    <xf numFmtId="0" fontId="0" fillId="0" borderId="33" xfId="0" applyBorder="1" applyAlignment="1">
      <alignment/>
    </xf>
    <xf numFmtId="0" fontId="2" fillId="0" borderId="0" xfId="0" applyFont="1" applyAlignment="1">
      <alignment vertical="top"/>
    </xf>
    <xf numFmtId="0" fontId="97" fillId="36" borderId="34" xfId="0" applyFont="1" applyFill="1" applyBorder="1" applyAlignment="1">
      <alignment horizontal="center" vertical="center" wrapText="1"/>
    </xf>
    <xf numFmtId="0" fontId="97" fillId="36" borderId="3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35" xfId="0" applyFont="1" applyFill="1" applyBorder="1" applyAlignment="1">
      <alignment/>
    </xf>
    <xf numFmtId="0" fontId="95" fillId="35" borderId="28" xfId="0" applyFont="1" applyFill="1" applyBorder="1" applyAlignment="1">
      <alignment/>
    </xf>
    <xf numFmtId="0" fontId="95" fillId="36" borderId="28" xfId="0" applyFont="1" applyFill="1" applyBorder="1" applyAlignment="1">
      <alignment/>
    </xf>
    <xf numFmtId="0" fontId="95" fillId="36" borderId="36" xfId="0" applyFont="1" applyFill="1" applyBorder="1" applyAlignment="1">
      <alignment/>
    </xf>
    <xf numFmtId="0" fontId="95" fillId="35" borderId="37" xfId="0" applyFont="1" applyFill="1" applyBorder="1" applyAlignment="1">
      <alignment/>
    </xf>
    <xf numFmtId="0" fontId="97" fillId="35" borderId="37" xfId="0" applyFont="1" applyFill="1" applyBorder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wrapText="1"/>
    </xf>
    <xf numFmtId="3" fontId="23" fillId="34" borderId="18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3" fillId="34" borderId="2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wrapText="1"/>
    </xf>
    <xf numFmtId="3" fontId="56" fillId="34" borderId="39" xfId="0" applyNumberFormat="1" applyFont="1" applyFill="1" applyBorder="1" applyAlignment="1">
      <alignment horizontal="right"/>
    </xf>
    <xf numFmtId="0" fontId="62" fillId="33" borderId="40" xfId="0" applyFont="1" applyFill="1" applyBorder="1" applyAlignment="1">
      <alignment wrapText="1"/>
    </xf>
    <xf numFmtId="3" fontId="62" fillId="33" borderId="24" xfId="0" applyNumberFormat="1" applyFont="1" applyFill="1" applyBorder="1" applyAlignment="1">
      <alignment horizontal="right"/>
    </xf>
    <xf numFmtId="3" fontId="63" fillId="33" borderId="24" xfId="0" applyNumberFormat="1" applyFont="1" applyFill="1" applyBorder="1" applyAlignment="1">
      <alignment/>
    </xf>
    <xf numFmtId="3" fontId="63" fillId="33" borderId="24" xfId="0" applyNumberFormat="1" applyFont="1" applyFill="1" applyBorder="1" applyAlignment="1">
      <alignment horizontal="right"/>
    </xf>
    <xf numFmtId="3" fontId="63" fillId="33" borderId="41" xfId="0" applyNumberFormat="1" applyFont="1" applyFill="1" applyBorder="1" applyAlignment="1">
      <alignment/>
    </xf>
    <xf numFmtId="0" fontId="62" fillId="33" borderId="42" xfId="0" applyFont="1" applyFill="1" applyBorder="1" applyAlignment="1">
      <alignment wrapText="1"/>
    </xf>
    <xf numFmtId="3" fontId="62" fillId="33" borderId="15" xfId="0" applyNumberFormat="1" applyFont="1" applyFill="1" applyBorder="1" applyAlignment="1">
      <alignment horizontal="right"/>
    </xf>
    <xf numFmtId="3" fontId="63" fillId="33" borderId="15" xfId="0" applyNumberFormat="1" applyFont="1" applyFill="1" applyBorder="1" applyAlignment="1">
      <alignment/>
    </xf>
    <xf numFmtId="3" fontId="63" fillId="33" borderId="15" xfId="0" applyNumberFormat="1" applyFont="1" applyFill="1" applyBorder="1" applyAlignment="1">
      <alignment horizontal="right"/>
    </xf>
    <xf numFmtId="3" fontId="63" fillId="33" borderId="43" xfId="0" applyNumberFormat="1" applyFont="1" applyFill="1" applyBorder="1" applyAlignment="1">
      <alignment/>
    </xf>
    <xf numFmtId="0" fontId="62" fillId="33" borderId="44" xfId="0" applyFont="1" applyFill="1" applyBorder="1" applyAlignment="1">
      <alignment wrapText="1"/>
    </xf>
    <xf numFmtId="3" fontId="62" fillId="33" borderId="45" xfId="0" applyNumberFormat="1" applyFont="1" applyFill="1" applyBorder="1" applyAlignment="1">
      <alignment horizontal="right"/>
    </xf>
    <xf numFmtId="3" fontId="63" fillId="33" borderId="45" xfId="0" applyNumberFormat="1" applyFont="1" applyFill="1" applyBorder="1" applyAlignment="1">
      <alignment horizontal="right"/>
    </xf>
    <xf numFmtId="3" fontId="63" fillId="33" borderId="46" xfId="0" applyNumberFormat="1" applyFont="1" applyFill="1" applyBorder="1" applyAlignment="1">
      <alignment horizontal="right"/>
    </xf>
    <xf numFmtId="3" fontId="63" fillId="33" borderId="45" xfId="0" applyNumberFormat="1" applyFont="1" applyFill="1" applyBorder="1" applyAlignment="1">
      <alignment/>
    </xf>
    <xf numFmtId="3" fontId="63" fillId="33" borderId="47" xfId="0" applyNumberFormat="1" applyFont="1" applyFill="1" applyBorder="1" applyAlignment="1">
      <alignment/>
    </xf>
    <xf numFmtId="1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" fontId="62" fillId="33" borderId="0" xfId="0" applyNumberFormat="1" applyFont="1" applyFill="1" applyBorder="1" applyAlignment="1">
      <alignment horizontal="right"/>
    </xf>
    <xf numFmtId="1" fontId="63" fillId="33" borderId="0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7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 vertical="center"/>
    </xf>
    <xf numFmtId="3" fontId="49" fillId="35" borderId="48" xfId="0" applyNumberFormat="1" applyFont="1" applyFill="1" applyBorder="1" applyAlignment="1">
      <alignment vertical="top"/>
    </xf>
    <xf numFmtId="3" fontId="49" fillId="35" borderId="49" xfId="0" applyNumberFormat="1" applyFont="1" applyFill="1" applyBorder="1" applyAlignment="1">
      <alignment vertical="top"/>
    </xf>
    <xf numFmtId="3" fontId="49" fillId="35" borderId="50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0" fontId="61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1" fillId="35" borderId="40" xfId="0" applyFont="1" applyFill="1" applyBorder="1" applyAlignment="1">
      <alignment vertical="center"/>
    </xf>
    <xf numFmtId="0" fontId="66" fillId="36" borderId="42" xfId="0" applyFont="1" applyFill="1" applyBorder="1" applyAlignment="1">
      <alignment vertical="center"/>
    </xf>
    <xf numFmtId="0" fontId="66" fillId="35" borderId="42" xfId="0" applyFont="1" applyFill="1" applyBorder="1" applyAlignment="1">
      <alignment vertical="center"/>
    </xf>
    <xf numFmtId="0" fontId="66" fillId="36" borderId="51" xfId="0" applyFont="1" applyFill="1" applyBorder="1" applyAlignment="1">
      <alignment vertical="center"/>
    </xf>
    <xf numFmtId="0" fontId="66" fillId="35" borderId="51" xfId="0" applyFont="1" applyFill="1" applyBorder="1" applyAlignment="1">
      <alignment vertical="center"/>
    </xf>
    <xf numFmtId="0" fontId="66" fillId="35" borderId="44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3" fontId="109" fillId="34" borderId="52" xfId="0" applyNumberFormat="1" applyFont="1" applyFill="1" applyBorder="1" applyAlignment="1">
      <alignment horizontal="center"/>
    </xf>
    <xf numFmtId="3" fontId="109" fillId="34" borderId="41" xfId="0" applyNumberFormat="1" applyFont="1" applyFill="1" applyBorder="1" applyAlignment="1">
      <alignment horizontal="center"/>
    </xf>
    <xf numFmtId="3" fontId="93" fillId="34" borderId="15" xfId="0" applyNumberFormat="1" applyFont="1" applyFill="1" applyBorder="1" applyAlignment="1">
      <alignment/>
    </xf>
    <xf numFmtId="3" fontId="93" fillId="34" borderId="15" xfId="0" applyNumberFormat="1" applyFont="1" applyFill="1" applyBorder="1" applyAlignment="1">
      <alignment horizontal="center" vertical="center"/>
    </xf>
    <xf numFmtId="3" fontId="93" fillId="34" borderId="15" xfId="0" applyNumberFormat="1" applyFont="1" applyFill="1" applyBorder="1" applyAlignment="1">
      <alignment/>
    </xf>
    <xf numFmtId="3" fontId="93" fillId="34" borderId="43" xfId="0" applyNumberFormat="1" applyFont="1" applyFill="1" applyBorder="1" applyAlignment="1">
      <alignment/>
    </xf>
    <xf numFmtId="3" fontId="109" fillId="34" borderId="15" xfId="0" applyNumberFormat="1" applyFont="1" applyFill="1" applyBorder="1" applyAlignment="1">
      <alignment horizontal="center"/>
    </xf>
    <xf numFmtId="3" fontId="109" fillId="34" borderId="15" xfId="0" applyNumberFormat="1" applyFont="1" applyFill="1" applyBorder="1" applyAlignment="1">
      <alignment/>
    </xf>
    <xf numFmtId="3" fontId="109" fillId="34" borderId="43" xfId="0" applyNumberFormat="1" applyFont="1" applyFill="1" applyBorder="1" applyAlignment="1">
      <alignment horizontal="center"/>
    </xf>
    <xf numFmtId="3" fontId="109" fillId="34" borderId="45" xfId="0" applyNumberFormat="1" applyFont="1" applyFill="1" applyBorder="1" applyAlignment="1">
      <alignment horizontal="center"/>
    </xf>
    <xf numFmtId="3" fontId="109" fillId="34" borderId="45" xfId="0" applyNumberFormat="1" applyFont="1" applyFill="1" applyBorder="1" applyAlignment="1">
      <alignment/>
    </xf>
    <xf numFmtId="3" fontId="109" fillId="34" borderId="47" xfId="0" applyNumberFormat="1" applyFont="1" applyFill="1" applyBorder="1" applyAlignment="1">
      <alignment horizontal="center"/>
    </xf>
    <xf numFmtId="3" fontId="25" fillId="34" borderId="53" xfId="0" applyNumberFormat="1" applyFont="1" applyFill="1" applyBorder="1" applyAlignment="1">
      <alignment horizontal="right"/>
    </xf>
    <xf numFmtId="3" fontId="25" fillId="34" borderId="54" xfId="0" applyNumberFormat="1" applyFont="1" applyFill="1" applyBorder="1" applyAlignment="1">
      <alignment horizontal="right"/>
    </xf>
    <xf numFmtId="3" fontId="25" fillId="34" borderId="55" xfId="0" applyNumberFormat="1" applyFont="1" applyFill="1" applyBorder="1" applyAlignment="1">
      <alignment horizontal="right"/>
    </xf>
    <xf numFmtId="3" fontId="25" fillId="34" borderId="56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right" vertical="center" wrapText="1"/>
    </xf>
    <xf numFmtId="3" fontId="56" fillId="34" borderId="57" xfId="0" applyNumberFormat="1" applyFont="1" applyFill="1" applyBorder="1" applyAlignment="1">
      <alignment horizontal="right"/>
    </xf>
    <xf numFmtId="0" fontId="97" fillId="33" borderId="15" xfId="0" applyFont="1" applyFill="1" applyBorder="1" applyAlignment="1">
      <alignment wrapText="1"/>
    </xf>
    <xf numFmtId="0" fontId="92" fillId="0" borderId="15" xfId="0" applyFont="1" applyBorder="1" applyAlignment="1">
      <alignment horizontal="right" vertical="center" wrapText="1"/>
    </xf>
    <xf numFmtId="0" fontId="97" fillId="34" borderId="16" xfId="0" applyFont="1" applyFill="1" applyBorder="1" applyAlignment="1">
      <alignment wrapText="1"/>
    </xf>
    <xf numFmtId="1" fontId="97" fillId="34" borderId="57" xfId="0" applyNumberFormat="1" applyFont="1" applyFill="1" applyBorder="1" applyAlignment="1">
      <alignment horizontal="right"/>
    </xf>
    <xf numFmtId="1" fontId="97" fillId="34" borderId="17" xfId="0" applyNumberFormat="1" applyFont="1" applyFill="1" applyBorder="1" applyAlignment="1">
      <alignment horizontal="right"/>
    </xf>
    <xf numFmtId="0" fontId="97" fillId="35" borderId="15" xfId="0" applyFont="1" applyFill="1" applyBorder="1" applyAlignment="1">
      <alignment horizontal="right" wrapText="1"/>
    </xf>
    <xf numFmtId="3" fontId="97" fillId="35" borderId="15" xfId="0" applyNumberFormat="1" applyFont="1" applyFill="1" applyBorder="1" applyAlignment="1">
      <alignment horizontal="right"/>
    </xf>
    <xf numFmtId="0" fontId="93" fillId="42" borderId="58" xfId="0" applyFont="1" applyFill="1" applyBorder="1" applyAlignment="1">
      <alignment horizontal="right" vertical="center" wrapText="1"/>
    </xf>
    <xf numFmtId="0" fontId="99" fillId="37" borderId="57" xfId="0" applyFont="1" applyFill="1" applyBorder="1" applyAlignment="1">
      <alignment horizontal="left" wrapText="1"/>
    </xf>
    <xf numFmtId="0" fontId="99" fillId="37" borderId="16" xfId="0" applyFont="1" applyFill="1" applyBorder="1" applyAlignment="1">
      <alignment horizontal="center" wrapText="1"/>
    </xf>
    <xf numFmtId="0" fontId="96" fillId="37" borderId="56" xfId="0" applyFont="1" applyFill="1" applyBorder="1" applyAlignment="1">
      <alignment horizontal="right" wrapText="1"/>
    </xf>
    <xf numFmtId="0" fontId="93" fillId="0" borderId="15" xfId="0" applyFont="1" applyBorder="1" applyAlignment="1">
      <alignment horizontal="right" vertical="center" wrapText="1"/>
    </xf>
    <xf numFmtId="0" fontId="99" fillId="37" borderId="16" xfId="0" applyFont="1" applyFill="1" applyBorder="1" applyAlignment="1">
      <alignment horizontal="left" wrapText="1"/>
    </xf>
    <xf numFmtId="0" fontId="92" fillId="0" borderId="15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0" fillId="35" borderId="57" xfId="0" applyFont="1" applyFill="1" applyBorder="1" applyAlignment="1">
      <alignment horizontal="center"/>
    </xf>
    <xf numFmtId="0" fontId="110" fillId="35" borderId="0" xfId="0" applyFont="1" applyFill="1" applyBorder="1" applyAlignment="1">
      <alignment horizontal="center"/>
    </xf>
    <xf numFmtId="0" fontId="92" fillId="0" borderId="15" xfId="0" applyFont="1" applyBorder="1" applyAlignment="1">
      <alignment horizontal="center" vertical="center" wrapText="1"/>
    </xf>
    <xf numFmtId="17" fontId="92" fillId="0" borderId="15" xfId="0" applyNumberFormat="1" applyFont="1" applyBorder="1" applyAlignment="1">
      <alignment horizontal="center" vertical="center" wrapText="1"/>
    </xf>
    <xf numFmtId="49" fontId="92" fillId="0" borderId="15" xfId="0" applyNumberFormat="1" applyFont="1" applyBorder="1" applyAlignment="1">
      <alignment horizontal="center" vertical="center" wrapText="1"/>
    </xf>
    <xf numFmtId="16" fontId="92" fillId="0" borderId="15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horizontal="fill" readingOrder="1"/>
    </xf>
    <xf numFmtId="0" fontId="100" fillId="0" borderId="0" xfId="0" applyFont="1" applyBorder="1" applyAlignment="1">
      <alignment horizontal="fill" wrapText="1" readingOrder="1"/>
    </xf>
    <xf numFmtId="0" fontId="89" fillId="0" borderId="0" xfId="0" applyFont="1" applyAlignment="1">
      <alignment horizontal="fill" readingOrder="1"/>
    </xf>
    <xf numFmtId="0" fontId="0" fillId="0" borderId="0" xfId="0" applyAlignment="1">
      <alignment horizontal="fill" readingOrder="1"/>
    </xf>
    <xf numFmtId="0" fontId="0" fillId="0" borderId="15" xfId="0" applyBorder="1" applyAlignment="1">
      <alignment vertical="center" wrapText="1" readingOrder="1"/>
    </xf>
    <xf numFmtId="0" fontId="21" fillId="36" borderId="59" xfId="0" applyFont="1" applyFill="1" applyBorder="1" applyAlignment="1">
      <alignment horizontal="left" vertical="center"/>
    </xf>
    <xf numFmtId="0" fontId="93" fillId="0" borderId="15" xfId="0" applyFont="1" applyBorder="1" applyAlignment="1">
      <alignment horizontal="right" vertical="center" wrapText="1"/>
    </xf>
    <xf numFmtId="3" fontId="49" fillId="35" borderId="60" xfId="0" applyNumberFormat="1" applyFont="1" applyFill="1" applyBorder="1" applyAlignment="1">
      <alignment vertical="top"/>
    </xf>
    <xf numFmtId="3" fontId="51" fillId="35" borderId="48" xfId="0" applyNumberFormat="1" applyFont="1" applyFill="1" applyBorder="1" applyAlignment="1">
      <alignment vertical="top"/>
    </xf>
    <xf numFmtId="3" fontId="51" fillId="35" borderId="49" xfId="0" applyNumberFormat="1" applyFont="1" applyFill="1" applyBorder="1" applyAlignment="1">
      <alignment vertical="top"/>
    </xf>
    <xf numFmtId="3" fontId="51" fillId="35" borderId="61" xfId="0" applyNumberFormat="1" applyFont="1" applyFill="1" applyBorder="1" applyAlignment="1">
      <alignment vertical="top"/>
    </xf>
    <xf numFmtId="3" fontId="51" fillId="35" borderId="50" xfId="0" applyNumberFormat="1" applyFont="1" applyFill="1" applyBorder="1" applyAlignment="1">
      <alignment vertical="top"/>
    </xf>
    <xf numFmtId="0" fontId="97" fillId="36" borderId="36" xfId="0" applyFont="1" applyFill="1" applyBorder="1" applyAlignment="1">
      <alignment horizontal="center" vertical="center" wrapText="1"/>
    </xf>
    <xf numFmtId="0" fontId="97" fillId="36" borderId="62" xfId="0" applyFont="1" applyFill="1" applyBorder="1" applyAlignment="1">
      <alignment horizontal="center" vertical="center" wrapText="1"/>
    </xf>
    <xf numFmtId="3" fontId="97" fillId="35" borderId="48" xfId="0" applyNumberFormat="1" applyFont="1" applyFill="1" applyBorder="1" applyAlignment="1">
      <alignment/>
    </xf>
    <xf numFmtId="0" fontId="93" fillId="0" borderId="15" xfId="0" applyFont="1" applyFill="1" applyBorder="1" applyAlignment="1">
      <alignment horizontal="right" vertical="center" wrapText="1"/>
    </xf>
    <xf numFmtId="0" fontId="92" fillId="0" borderId="15" xfId="0" applyFont="1" applyFill="1" applyBorder="1" applyAlignment="1">
      <alignment horizontal="right" vertical="center" wrapText="1"/>
    </xf>
    <xf numFmtId="0" fontId="92" fillId="0" borderId="58" xfId="0" applyFont="1" applyFill="1" applyBorder="1" applyAlignment="1">
      <alignment horizontal="right" vertical="center" wrapText="1"/>
    </xf>
    <xf numFmtId="3" fontId="62" fillId="0" borderId="15" xfId="0" applyNumberFormat="1" applyFont="1" applyFill="1" applyBorder="1" applyAlignment="1">
      <alignment horizontal="right"/>
    </xf>
    <xf numFmtId="3" fontId="97" fillId="0" borderId="15" xfId="0" applyNumberFormat="1" applyFont="1" applyFill="1" applyBorder="1" applyAlignment="1">
      <alignment horizontal="right"/>
    </xf>
    <xf numFmtId="0" fontId="95" fillId="0" borderId="15" xfId="0" applyFont="1" applyFill="1" applyBorder="1" applyAlignment="1">
      <alignment/>
    </xf>
    <xf numFmtId="3" fontId="95" fillId="0" borderId="15" xfId="0" applyNumberFormat="1" applyFont="1" applyFill="1" applyBorder="1" applyAlignment="1">
      <alignment horizontal="right"/>
    </xf>
    <xf numFmtId="3" fontId="95" fillId="0" borderId="15" xfId="0" applyNumberFormat="1" applyFont="1" applyFill="1" applyBorder="1" applyAlignment="1">
      <alignment/>
    </xf>
    <xf numFmtId="3" fontId="97" fillId="33" borderId="15" xfId="0" applyNumberFormat="1" applyFont="1" applyFill="1" applyBorder="1" applyAlignment="1">
      <alignment/>
    </xf>
    <xf numFmtId="3" fontId="95" fillId="33" borderId="15" xfId="0" applyNumberFormat="1" applyFont="1" applyFill="1" applyBorder="1" applyAlignment="1">
      <alignment/>
    </xf>
    <xf numFmtId="0" fontId="92" fillId="0" borderId="15" xfId="0" applyFont="1" applyBorder="1" applyAlignment="1">
      <alignment wrapText="1"/>
    </xf>
    <xf numFmtId="3" fontId="92" fillId="0" borderId="58" xfId="0" applyNumberFormat="1" applyFont="1" applyFill="1" applyBorder="1" applyAlignment="1">
      <alignment horizontal="right" vertical="center" wrapText="1"/>
    </xf>
    <xf numFmtId="3" fontId="93" fillId="42" borderId="58" xfId="0" applyNumberFormat="1" applyFont="1" applyFill="1" applyBorder="1" applyAlignment="1">
      <alignment horizontal="right" vertical="center" wrapText="1"/>
    </xf>
    <xf numFmtId="3" fontId="92" fillId="0" borderId="40" xfId="0" applyNumberFormat="1" applyFont="1" applyFill="1" applyBorder="1" applyAlignment="1">
      <alignment horizontal="right" vertical="center" wrapText="1"/>
    </xf>
    <xf numFmtId="3" fontId="92" fillId="0" borderId="52" xfId="0" applyNumberFormat="1" applyFont="1" applyFill="1" applyBorder="1" applyAlignment="1">
      <alignment horizontal="right" vertical="center" wrapText="1"/>
    </xf>
    <xf numFmtId="3" fontId="92" fillId="0" borderId="41" xfId="0" applyNumberFormat="1" applyFont="1" applyFill="1" applyBorder="1" applyAlignment="1">
      <alignment horizontal="right" vertical="center" wrapText="1"/>
    </xf>
    <xf numFmtId="3" fontId="92" fillId="0" borderId="42" xfId="0" applyNumberFormat="1" applyFont="1" applyFill="1" applyBorder="1" applyAlignment="1">
      <alignment horizontal="right" vertical="center" wrapText="1"/>
    </xf>
    <xf numFmtId="3" fontId="92" fillId="0" borderId="15" xfId="0" applyNumberFormat="1" applyFont="1" applyFill="1" applyBorder="1" applyAlignment="1">
      <alignment horizontal="right" vertical="center" wrapText="1"/>
    </xf>
    <xf numFmtId="3" fontId="92" fillId="0" borderId="43" xfId="0" applyNumberFormat="1" applyFont="1" applyFill="1" applyBorder="1" applyAlignment="1">
      <alignment horizontal="right" vertical="center" wrapText="1"/>
    </xf>
    <xf numFmtId="3" fontId="92" fillId="0" borderId="44" xfId="0" applyNumberFormat="1" applyFont="1" applyFill="1" applyBorder="1" applyAlignment="1">
      <alignment horizontal="right" vertical="center" wrapText="1"/>
    </xf>
    <xf numFmtId="3" fontId="92" fillId="0" borderId="45" xfId="0" applyNumberFormat="1" applyFont="1" applyFill="1" applyBorder="1" applyAlignment="1">
      <alignment horizontal="right" vertical="center" wrapText="1"/>
    </xf>
    <xf numFmtId="3" fontId="92" fillId="0" borderId="47" xfId="0" applyNumberFormat="1" applyFont="1" applyFill="1" applyBorder="1" applyAlignment="1">
      <alignment horizontal="right" vertical="center" wrapText="1"/>
    </xf>
    <xf numFmtId="3" fontId="111" fillId="0" borderId="40" xfId="0" applyNumberFormat="1" applyFont="1" applyBorder="1" applyAlignment="1">
      <alignment horizontal="right" vertical="center" wrapText="1"/>
    </xf>
    <xf numFmtId="3" fontId="111" fillId="0" borderId="52" xfId="0" applyNumberFormat="1" applyFont="1" applyBorder="1" applyAlignment="1">
      <alignment horizontal="right" vertical="center" wrapText="1"/>
    </xf>
    <xf numFmtId="3" fontId="111" fillId="0" borderId="41" xfId="0" applyNumberFormat="1" applyFont="1" applyBorder="1" applyAlignment="1">
      <alignment horizontal="right" vertical="center" wrapText="1"/>
    </xf>
    <xf numFmtId="3" fontId="111" fillId="0" borderId="42" xfId="0" applyNumberFormat="1" applyFont="1" applyBorder="1" applyAlignment="1">
      <alignment horizontal="right" vertical="center" wrapText="1"/>
    </xf>
    <xf numFmtId="3" fontId="111" fillId="0" borderId="15" xfId="0" applyNumberFormat="1" applyFont="1" applyBorder="1" applyAlignment="1">
      <alignment horizontal="right" vertical="center" wrapText="1"/>
    </xf>
    <xf numFmtId="3" fontId="111" fillId="0" borderId="43" xfId="0" applyNumberFormat="1" applyFont="1" applyBorder="1" applyAlignment="1">
      <alignment horizontal="right" vertical="center" wrapText="1"/>
    </xf>
    <xf numFmtId="3" fontId="111" fillId="0" borderId="44" xfId="0" applyNumberFormat="1" applyFont="1" applyBorder="1" applyAlignment="1">
      <alignment horizontal="right" vertical="center" wrapText="1"/>
    </xf>
    <xf numFmtId="3" fontId="111" fillId="0" borderId="45" xfId="0" applyNumberFormat="1" applyFont="1" applyBorder="1" applyAlignment="1">
      <alignment horizontal="right" vertical="center" wrapText="1"/>
    </xf>
    <xf numFmtId="3" fontId="111" fillId="0" borderId="47" xfId="0" applyNumberFormat="1" applyFont="1" applyBorder="1" applyAlignment="1">
      <alignment horizontal="right" vertical="center" wrapText="1"/>
    </xf>
    <xf numFmtId="3" fontId="92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Border="1" applyAlignment="1">
      <alignment/>
    </xf>
    <xf numFmtId="3" fontId="93" fillId="0" borderId="15" xfId="0" applyNumberFormat="1" applyFont="1" applyBorder="1" applyAlignment="1">
      <alignment horizontal="right" vertical="center" wrapText="1"/>
    </xf>
    <xf numFmtId="0" fontId="112" fillId="0" borderId="63" xfId="0" applyFont="1" applyFill="1" applyBorder="1" applyAlignment="1">
      <alignment horizontal="right"/>
    </xf>
    <xf numFmtId="0" fontId="92" fillId="0" borderId="40" xfId="0" applyFont="1" applyFill="1" applyBorder="1" applyAlignment="1">
      <alignment horizontal="right" vertical="center" wrapText="1"/>
    </xf>
    <xf numFmtId="0" fontId="92" fillId="0" borderId="52" xfId="0" applyFont="1" applyFill="1" applyBorder="1" applyAlignment="1">
      <alignment horizontal="right" vertical="center" wrapText="1"/>
    </xf>
    <xf numFmtId="0" fontId="92" fillId="0" borderId="41" xfId="0" applyFont="1" applyFill="1" applyBorder="1" applyAlignment="1">
      <alignment horizontal="right" vertical="center" wrapText="1"/>
    </xf>
    <xf numFmtId="0" fontId="112" fillId="0" borderId="64" xfId="0" applyFont="1" applyFill="1" applyBorder="1" applyAlignment="1">
      <alignment horizontal="right"/>
    </xf>
    <xf numFmtId="0" fontId="92" fillId="0" borderId="42" xfId="0" applyFont="1" applyFill="1" applyBorder="1" applyAlignment="1">
      <alignment horizontal="right" vertical="center" wrapText="1"/>
    </xf>
    <xf numFmtId="0" fontId="92" fillId="0" borderId="43" xfId="0" applyFont="1" applyFill="1" applyBorder="1" applyAlignment="1">
      <alignment horizontal="right" vertical="center" wrapText="1"/>
    </xf>
    <xf numFmtId="0" fontId="112" fillId="0" borderId="65" xfId="0" applyFont="1" applyFill="1" applyBorder="1" applyAlignment="1">
      <alignment horizontal="right" wrapText="1"/>
    </xf>
    <xf numFmtId="0" fontId="112" fillId="0" borderId="66" xfId="0" applyFont="1" applyFill="1" applyBorder="1" applyAlignment="1">
      <alignment horizontal="right" wrapText="1"/>
    </xf>
    <xf numFmtId="0" fontId="112" fillId="0" borderId="64" xfId="0" applyFont="1" applyFill="1" applyBorder="1" applyAlignment="1">
      <alignment horizontal="right" wrapText="1"/>
    </xf>
    <xf numFmtId="0" fontId="112" fillId="0" borderId="65" xfId="0" applyFont="1" applyFill="1" applyBorder="1" applyAlignment="1">
      <alignment horizontal="right"/>
    </xf>
    <xf numFmtId="0" fontId="112" fillId="0" borderId="66" xfId="0" applyFont="1" applyFill="1" applyBorder="1" applyAlignment="1">
      <alignment horizontal="right"/>
    </xf>
    <xf numFmtId="0" fontId="110" fillId="0" borderId="56" xfId="0" applyFont="1" applyFill="1" applyBorder="1" applyAlignment="1">
      <alignment wrapText="1"/>
    </xf>
    <xf numFmtId="3" fontId="112" fillId="0" borderId="20" xfId="0" applyNumberFormat="1" applyFont="1" applyFill="1" applyBorder="1" applyAlignment="1">
      <alignment horizontal="right" vertical="top" wrapText="1"/>
    </xf>
    <xf numFmtId="0" fontId="92" fillId="0" borderId="44" xfId="0" applyFont="1" applyFill="1" applyBorder="1" applyAlignment="1">
      <alignment horizontal="right" vertical="center" wrapText="1"/>
    </xf>
    <xf numFmtId="0" fontId="92" fillId="0" borderId="45" xfId="0" applyFont="1" applyFill="1" applyBorder="1" applyAlignment="1">
      <alignment horizontal="right" vertical="center" wrapText="1"/>
    </xf>
    <xf numFmtId="0" fontId="92" fillId="0" borderId="47" xfId="0" applyFont="1" applyFill="1" applyBorder="1" applyAlignment="1">
      <alignment horizontal="right" vertical="center" wrapText="1"/>
    </xf>
    <xf numFmtId="3" fontId="113" fillId="0" borderId="40" xfId="0" applyNumberFormat="1" applyFont="1" applyFill="1" applyBorder="1" applyAlignment="1">
      <alignment horizontal="right" vertical="center" wrapText="1"/>
    </xf>
    <xf numFmtId="3" fontId="113" fillId="0" borderId="52" xfId="0" applyNumberFormat="1" applyFont="1" applyFill="1" applyBorder="1" applyAlignment="1">
      <alignment horizontal="right" vertical="center" wrapText="1"/>
    </xf>
    <xf numFmtId="3" fontId="113" fillId="0" borderId="41" xfId="0" applyNumberFormat="1" applyFont="1" applyFill="1" applyBorder="1" applyAlignment="1">
      <alignment horizontal="right" vertical="center" wrapText="1"/>
    </xf>
    <xf numFmtId="3" fontId="111" fillId="0" borderId="42" xfId="0" applyNumberFormat="1" applyFont="1" applyFill="1" applyBorder="1" applyAlignment="1">
      <alignment horizontal="right" vertical="center" wrapText="1"/>
    </xf>
    <xf numFmtId="3" fontId="111" fillId="0" borderId="15" xfId="0" applyNumberFormat="1" applyFont="1" applyFill="1" applyBorder="1" applyAlignment="1">
      <alignment horizontal="right" vertical="center" wrapText="1"/>
    </xf>
    <xf numFmtId="3" fontId="111" fillId="0" borderId="43" xfId="0" applyNumberFormat="1" applyFont="1" applyFill="1" applyBorder="1" applyAlignment="1">
      <alignment horizontal="right" vertical="center" wrapText="1"/>
    </xf>
    <xf numFmtId="3" fontId="113" fillId="0" borderId="42" xfId="0" applyNumberFormat="1" applyFont="1" applyFill="1" applyBorder="1" applyAlignment="1">
      <alignment horizontal="right" vertical="center" wrapText="1"/>
    </xf>
    <xf numFmtId="3" fontId="113" fillId="0" borderId="15" xfId="0" applyNumberFormat="1" applyFont="1" applyFill="1" applyBorder="1" applyAlignment="1">
      <alignment horizontal="right" vertical="center" wrapText="1"/>
    </xf>
    <xf numFmtId="3" fontId="113" fillId="0" borderId="4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6" fillId="0" borderId="0" xfId="0" applyFont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110" fillId="35" borderId="67" xfId="0" applyFont="1" applyFill="1" applyBorder="1" applyAlignment="1">
      <alignment horizontal="center" wrapText="1"/>
    </xf>
    <xf numFmtId="0" fontId="110" fillId="35" borderId="68" xfId="0" applyFont="1" applyFill="1" applyBorder="1" applyAlignment="1">
      <alignment horizontal="center" wrapText="1"/>
    </xf>
    <xf numFmtId="0" fontId="110" fillId="0" borderId="54" xfId="0" applyFont="1" applyFill="1" applyBorder="1" applyAlignment="1">
      <alignment horizontal="left" vertical="center" wrapText="1"/>
    </xf>
    <xf numFmtId="0" fontId="110" fillId="0" borderId="69" xfId="0" applyFont="1" applyFill="1" applyBorder="1" applyAlignment="1">
      <alignment horizontal="left" vertical="center" wrapText="1"/>
    </xf>
    <xf numFmtId="0" fontId="108" fillId="0" borderId="11" xfId="0" applyFont="1" applyBorder="1" applyAlignment="1">
      <alignment horizontal="center"/>
    </xf>
    <xf numFmtId="0" fontId="110" fillId="0" borderId="55" xfId="0" applyFont="1" applyFill="1" applyBorder="1" applyAlignment="1">
      <alignment horizontal="left" vertical="center" wrapText="1"/>
    </xf>
    <xf numFmtId="0" fontId="110" fillId="0" borderId="70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center"/>
    </xf>
    <xf numFmtId="0" fontId="115" fillId="35" borderId="40" xfId="0" applyFont="1" applyFill="1" applyBorder="1" applyAlignment="1">
      <alignment/>
    </xf>
    <xf numFmtId="0" fontId="115" fillId="35" borderId="41" xfId="0" applyFont="1" applyFill="1" applyBorder="1" applyAlignment="1">
      <alignment/>
    </xf>
    <xf numFmtId="0" fontId="115" fillId="35" borderId="44" xfId="0" applyFont="1" applyFill="1" applyBorder="1" applyAlignment="1">
      <alignment/>
    </xf>
    <xf numFmtId="0" fontId="115" fillId="35" borderId="47" xfId="0" applyFont="1" applyFill="1" applyBorder="1" applyAlignment="1">
      <alignment/>
    </xf>
    <xf numFmtId="0" fontId="110" fillId="35" borderId="71" xfId="0" applyFont="1" applyFill="1" applyBorder="1" applyAlignment="1">
      <alignment horizontal="center"/>
    </xf>
    <xf numFmtId="0" fontId="110" fillId="35" borderId="72" xfId="0" applyFont="1" applyFill="1" applyBorder="1" applyAlignment="1">
      <alignment horizontal="center"/>
    </xf>
    <xf numFmtId="0" fontId="110" fillId="35" borderId="73" xfId="0" applyFont="1" applyFill="1" applyBorder="1" applyAlignment="1">
      <alignment horizontal="center"/>
    </xf>
    <xf numFmtId="3" fontId="113" fillId="0" borderId="42" xfId="0" applyNumberFormat="1" applyFont="1" applyFill="1" applyBorder="1" applyAlignment="1">
      <alignment vertical="center" wrapText="1"/>
    </xf>
    <xf numFmtId="3" fontId="113" fillId="0" borderId="15" xfId="0" applyNumberFormat="1" applyFont="1" applyFill="1" applyBorder="1" applyAlignment="1">
      <alignment vertical="center" wrapText="1"/>
    </xf>
    <xf numFmtId="3" fontId="113" fillId="0" borderId="43" xfId="0" applyNumberFormat="1" applyFont="1" applyFill="1" applyBorder="1" applyAlignment="1">
      <alignment vertical="center" wrapText="1"/>
    </xf>
    <xf numFmtId="0" fontId="93" fillId="42" borderId="74" xfId="0" applyFont="1" applyFill="1" applyBorder="1" applyAlignment="1">
      <alignment vertical="center" wrapText="1"/>
    </xf>
    <xf numFmtId="0" fontId="93" fillId="42" borderId="75" xfId="0" applyFont="1" applyFill="1" applyBorder="1" applyAlignment="1">
      <alignment vertical="center" wrapText="1"/>
    </xf>
    <xf numFmtId="0" fontId="93" fillId="42" borderId="7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3" fontId="109" fillId="34" borderId="16" xfId="0" applyNumberFormat="1" applyFont="1" applyFill="1" applyBorder="1" applyAlignment="1">
      <alignment horizontal="center" vertical="center" wrapText="1"/>
    </xf>
    <xf numFmtId="3" fontId="95" fillId="0" borderId="18" xfId="0" applyNumberFormat="1" applyFont="1" applyBorder="1" applyAlignment="1">
      <alignment vertical="center" wrapText="1"/>
    </xf>
    <xf numFmtId="3" fontId="95" fillId="0" borderId="20" xfId="0" applyNumberFormat="1" applyFont="1" applyBorder="1" applyAlignment="1">
      <alignment vertical="center" wrapText="1"/>
    </xf>
    <xf numFmtId="3" fontId="109" fillId="34" borderId="52" xfId="0" applyNumberFormat="1" applyFont="1" applyFill="1" applyBorder="1" applyAlignment="1">
      <alignment horizontal="center"/>
    </xf>
    <xf numFmtId="3" fontId="109" fillId="34" borderId="15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6" fillId="34" borderId="57" xfId="0" applyFont="1" applyFill="1" applyBorder="1" applyAlignment="1">
      <alignment horizontal="center" wrapText="1"/>
    </xf>
    <xf numFmtId="0" fontId="56" fillId="34" borderId="56" xfId="0" applyFont="1" applyFill="1" applyBorder="1" applyAlignment="1">
      <alignment horizontal="center" wrapText="1"/>
    </xf>
    <xf numFmtId="0" fontId="56" fillId="34" borderId="38" xfId="0" applyFont="1" applyFill="1" applyBorder="1" applyAlignment="1">
      <alignment horizontal="center"/>
    </xf>
    <xf numFmtId="0" fontId="56" fillId="34" borderId="77" xfId="0" applyFont="1" applyFill="1" applyBorder="1" applyAlignment="1">
      <alignment horizontal="center"/>
    </xf>
    <xf numFmtId="0" fontId="56" fillId="34" borderId="78" xfId="0" applyFont="1" applyFill="1" applyBorder="1" applyAlignment="1">
      <alignment horizontal="center"/>
    </xf>
    <xf numFmtId="0" fontId="116" fillId="33" borderId="0" xfId="0" applyFont="1" applyFill="1" applyBorder="1" applyAlignment="1">
      <alignment horizontal="left" wrapText="1"/>
    </xf>
    <xf numFmtId="0" fontId="100" fillId="0" borderId="11" xfId="0" applyFont="1" applyBorder="1" applyAlignment="1">
      <alignment horizontal="center"/>
    </xf>
    <xf numFmtId="0" fontId="94" fillId="34" borderId="57" xfId="0" applyFont="1" applyFill="1" applyBorder="1" applyAlignment="1">
      <alignment horizontal="center" wrapText="1"/>
    </xf>
    <xf numFmtId="0" fontId="94" fillId="34" borderId="56" xfId="0" applyFont="1" applyFill="1" applyBorder="1" applyAlignment="1">
      <alignment horizontal="center" wrapText="1"/>
    </xf>
    <xf numFmtId="0" fontId="94" fillId="34" borderId="38" xfId="0" applyFont="1" applyFill="1" applyBorder="1" applyAlignment="1">
      <alignment horizontal="center"/>
    </xf>
    <xf numFmtId="0" fontId="94" fillId="34" borderId="77" xfId="0" applyFont="1" applyFill="1" applyBorder="1" applyAlignment="1">
      <alignment horizontal="center"/>
    </xf>
    <xf numFmtId="0" fontId="94" fillId="34" borderId="78" xfId="0" applyFont="1" applyFill="1" applyBorder="1" applyAlignment="1">
      <alignment horizontal="center"/>
    </xf>
    <xf numFmtId="0" fontId="94" fillId="34" borderId="39" xfId="0" applyFont="1" applyFill="1" applyBorder="1" applyAlignment="1">
      <alignment horizontal="center"/>
    </xf>
    <xf numFmtId="0" fontId="100" fillId="0" borderId="11" xfId="0" applyFont="1" applyBorder="1" applyAlignment="1">
      <alignment horizontal="left"/>
    </xf>
    <xf numFmtId="0" fontId="100" fillId="0" borderId="0" xfId="0" applyFont="1" applyBorder="1" applyAlignment="1">
      <alignment horizontal="left"/>
    </xf>
    <xf numFmtId="0" fontId="97" fillId="34" borderId="57" xfId="0" applyFont="1" applyFill="1" applyBorder="1" applyAlignment="1">
      <alignment horizontal="center" wrapText="1"/>
    </xf>
    <xf numFmtId="0" fontId="97" fillId="34" borderId="56" xfId="0" applyFont="1" applyFill="1" applyBorder="1" applyAlignment="1">
      <alignment horizontal="center" wrapText="1"/>
    </xf>
    <xf numFmtId="17" fontId="97" fillId="34" borderId="38" xfId="0" applyNumberFormat="1" applyFont="1" applyFill="1" applyBorder="1" applyAlignment="1" quotePrefix="1">
      <alignment horizontal="center"/>
    </xf>
    <xf numFmtId="49" fontId="97" fillId="34" borderId="79" xfId="0" applyNumberFormat="1" applyFont="1" applyFill="1" applyBorder="1" applyAlignment="1">
      <alignment horizontal="center"/>
    </xf>
    <xf numFmtId="49" fontId="97" fillId="34" borderId="77" xfId="0" applyNumberFormat="1" applyFont="1" applyFill="1" applyBorder="1" applyAlignment="1">
      <alignment horizontal="center"/>
    </xf>
    <xf numFmtId="0" fontId="97" fillId="34" borderId="78" xfId="0" applyFont="1" applyFill="1" applyBorder="1" applyAlignment="1">
      <alignment horizontal="center"/>
    </xf>
    <xf numFmtId="0" fontId="97" fillId="34" borderId="79" xfId="0" applyFont="1" applyFill="1" applyBorder="1" applyAlignment="1">
      <alignment horizontal="center"/>
    </xf>
    <xf numFmtId="0" fontId="97" fillId="34" borderId="77" xfId="0" applyFont="1" applyFill="1" applyBorder="1" applyAlignment="1">
      <alignment horizontal="center"/>
    </xf>
    <xf numFmtId="0" fontId="97" fillId="34" borderId="38" xfId="0" applyFont="1" applyFill="1" applyBorder="1" applyAlignment="1">
      <alignment horizontal="center" vertical="center" wrapText="1"/>
    </xf>
    <xf numFmtId="0" fontId="97" fillId="34" borderId="39" xfId="0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right"/>
    </xf>
    <xf numFmtId="0" fontId="0" fillId="36" borderId="15" xfId="0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0" fontId="87" fillId="35" borderId="15" xfId="0" applyFont="1" applyFill="1" applyBorder="1" applyAlignment="1">
      <alignment vertical="center"/>
    </xf>
    <xf numFmtId="0" fontId="87" fillId="35" borderId="21" xfId="0" applyFont="1" applyFill="1" applyBorder="1" applyAlignment="1">
      <alignment horizontal="right"/>
    </xf>
    <xf numFmtId="0" fontId="87" fillId="35" borderId="80" xfId="0" applyFont="1" applyFill="1" applyBorder="1" applyAlignment="1">
      <alignment horizontal="right"/>
    </xf>
    <xf numFmtId="0" fontId="102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17" fillId="0" borderId="15" xfId="0" applyFont="1" applyBorder="1" applyAlignment="1">
      <alignment horizontal="center" vertical="center"/>
    </xf>
    <xf numFmtId="3" fontId="61" fillId="0" borderId="21" xfId="0" applyNumberFormat="1" applyFont="1" applyBorder="1" applyAlignment="1">
      <alignment horizontal="center" vertical="center"/>
    </xf>
    <xf numFmtId="3" fontId="61" fillId="0" borderId="80" xfId="0" applyNumberFormat="1" applyFont="1" applyBorder="1" applyAlignment="1">
      <alignment horizontal="center" vertical="center"/>
    </xf>
    <xf numFmtId="3" fontId="61" fillId="0" borderId="81" xfId="0" applyNumberFormat="1" applyFont="1" applyBorder="1" applyAlignment="1">
      <alignment horizontal="center" vertical="center"/>
    </xf>
    <xf numFmtId="3" fontId="66" fillId="35" borderId="46" xfId="0" applyNumberFormat="1" applyFont="1" applyFill="1" applyBorder="1" applyAlignment="1">
      <alignment horizontal="center" vertical="center"/>
    </xf>
    <xf numFmtId="3" fontId="66" fillId="35" borderId="82" xfId="0" applyNumberFormat="1" applyFont="1" applyFill="1" applyBorder="1" applyAlignment="1">
      <alignment horizontal="center" vertical="center"/>
    </xf>
    <xf numFmtId="3" fontId="66" fillId="35" borderId="83" xfId="0" applyNumberFormat="1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6" fillId="35" borderId="84" xfId="0" applyFont="1" applyFill="1" applyBorder="1" applyAlignment="1">
      <alignment horizontal="center" vertical="center"/>
    </xf>
    <xf numFmtId="0" fontId="66" fillId="35" borderId="85" xfId="0" applyFont="1" applyFill="1" applyBorder="1" applyAlignment="1">
      <alignment horizontal="center" vertical="center"/>
    </xf>
    <xf numFmtId="0" fontId="66" fillId="35" borderId="67" xfId="0" applyFont="1" applyFill="1" applyBorder="1" applyAlignment="1">
      <alignment horizontal="center" vertical="center"/>
    </xf>
    <xf numFmtId="0" fontId="87" fillId="35" borderId="15" xfId="0" applyFont="1" applyFill="1" applyBorder="1" applyAlignment="1">
      <alignment horizontal="center"/>
    </xf>
    <xf numFmtId="0" fontId="92" fillId="0" borderId="15" xfId="0" applyFont="1" applyBorder="1" applyAlignment="1">
      <alignment horizontal="left" vertical="center" wrapText="1"/>
    </xf>
    <xf numFmtId="0" fontId="87" fillId="35" borderId="21" xfId="0" applyFont="1" applyFill="1" applyBorder="1" applyAlignment="1">
      <alignment horizontal="center"/>
    </xf>
    <xf numFmtId="0" fontId="87" fillId="35" borderId="80" xfId="0" applyFont="1" applyFill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49" fillId="36" borderId="86" xfId="0" applyFont="1" applyFill="1" applyBorder="1" applyAlignment="1">
      <alignment horizontal="center" vertical="center" textRotation="90" wrapText="1"/>
    </xf>
    <xf numFmtId="0" fontId="116" fillId="36" borderId="62" xfId="0" applyFont="1" applyFill="1" applyBorder="1" applyAlignment="1">
      <alignment horizontal="center" vertical="center" textRotation="90"/>
    </xf>
    <xf numFmtId="0" fontId="49" fillId="36" borderId="15" xfId="0" applyFont="1" applyFill="1" applyBorder="1" applyAlignment="1">
      <alignment horizontal="center" vertical="center" textRotation="90"/>
    </xf>
    <xf numFmtId="0" fontId="49" fillId="36" borderId="87" xfId="0" applyFont="1" applyFill="1" applyBorder="1" applyAlignment="1">
      <alignment horizontal="center" vertical="center" textRotation="90"/>
    </xf>
    <xf numFmtId="0" fontId="94" fillId="36" borderId="88" xfId="0" applyFont="1" applyFill="1" applyBorder="1" applyAlignment="1">
      <alignment horizontal="center" vertical="center" textRotation="90"/>
    </xf>
    <xf numFmtId="0" fontId="94" fillId="36" borderId="89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 wrapText="1"/>
    </xf>
    <xf numFmtId="0" fontId="116" fillId="36" borderId="101" xfId="0" applyFont="1" applyFill="1" applyBorder="1" applyAlignment="1">
      <alignment horizontal="center" vertical="center" textRotation="90"/>
    </xf>
    <xf numFmtId="0" fontId="49" fillId="36" borderId="86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8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3" fontId="6" fillId="0" borderId="95" xfId="0" applyNumberFormat="1" applyFont="1" applyBorder="1" applyAlignment="1">
      <alignment horizontal="left" vertical="top"/>
    </xf>
    <xf numFmtId="0" fontId="49" fillId="36" borderId="102" xfId="0" applyFont="1" applyFill="1" applyBorder="1" applyAlignment="1">
      <alignment horizontal="center" vertical="center"/>
    </xf>
    <xf numFmtId="0" fontId="49" fillId="36" borderId="62" xfId="0" applyFont="1" applyFill="1" applyBorder="1" applyAlignment="1">
      <alignment horizontal="center" vertical="center" textRotation="90" wrapText="1"/>
    </xf>
    <xf numFmtId="0" fontId="116" fillId="36" borderId="103" xfId="0" applyFont="1" applyFill="1" applyBorder="1" applyAlignment="1">
      <alignment horizontal="center" vertical="center" textRotation="90"/>
    </xf>
    <xf numFmtId="0" fontId="49" fillId="35" borderId="2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37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6" borderId="3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1" fillId="36" borderId="86" xfId="0" applyFont="1" applyFill="1" applyBorder="1" applyAlignment="1">
      <alignment horizontal="center" vertical="center" textRotation="90" wrapText="1"/>
    </xf>
    <xf numFmtId="0" fontId="95" fillId="36" borderId="62" xfId="0" applyFont="1" applyFill="1" applyBorder="1" applyAlignment="1">
      <alignment horizontal="center" vertical="center" textRotation="90"/>
    </xf>
    <xf numFmtId="0" fontId="51" fillId="36" borderId="15" xfId="0" applyFont="1" applyFill="1" applyBorder="1" applyAlignment="1">
      <alignment horizontal="center" vertical="center" textRotation="90"/>
    </xf>
    <xf numFmtId="0" fontId="51" fillId="36" borderId="87" xfId="0" applyFont="1" applyFill="1" applyBorder="1" applyAlignment="1">
      <alignment horizontal="center" vertical="center" textRotation="90"/>
    </xf>
    <xf numFmtId="0" fontId="97" fillId="36" borderId="88" xfId="0" applyFont="1" applyFill="1" applyBorder="1" applyAlignment="1">
      <alignment horizontal="center" vertical="center" textRotation="90"/>
    </xf>
    <xf numFmtId="0" fontId="97" fillId="36" borderId="89" xfId="0" applyFont="1" applyFill="1" applyBorder="1" applyAlignment="1">
      <alignment horizontal="center" vertical="center" textRotation="90"/>
    </xf>
    <xf numFmtId="0" fontId="51" fillId="36" borderId="90" xfId="0" applyFont="1" applyFill="1" applyBorder="1" applyAlignment="1">
      <alignment horizontal="center" vertical="center" textRotation="90"/>
    </xf>
    <xf numFmtId="0" fontId="51" fillId="36" borderId="91" xfId="0" applyFont="1" applyFill="1" applyBorder="1" applyAlignment="1">
      <alignment horizontal="center" vertical="center" textRotation="90"/>
    </xf>
    <xf numFmtId="0" fontId="51" fillId="36" borderId="92" xfId="0" applyFont="1" applyFill="1" applyBorder="1" applyAlignment="1">
      <alignment horizontal="center" vertical="center" textRotation="90"/>
    </xf>
    <xf numFmtId="0" fontId="51" fillId="36" borderId="93" xfId="0" applyFont="1" applyFill="1" applyBorder="1" applyAlignment="1">
      <alignment horizontal="center" vertical="center" textRotation="90"/>
    </xf>
    <xf numFmtId="0" fontId="51" fillId="36" borderId="94" xfId="0" applyFont="1" applyFill="1" applyBorder="1" applyAlignment="1">
      <alignment horizontal="center" vertical="center"/>
    </xf>
    <xf numFmtId="0" fontId="51" fillId="36" borderId="95" xfId="0" applyFont="1" applyFill="1" applyBorder="1" applyAlignment="1">
      <alignment horizontal="center" vertical="center"/>
    </xf>
    <xf numFmtId="0" fontId="51" fillId="36" borderId="96" xfId="0" applyFont="1" applyFill="1" applyBorder="1" applyAlignment="1">
      <alignment horizontal="center" vertical="center"/>
    </xf>
    <xf numFmtId="0" fontId="51" fillId="36" borderId="97" xfId="0" applyFont="1" applyFill="1" applyBorder="1" applyAlignment="1">
      <alignment horizontal="center" vertical="center" textRotation="90"/>
    </xf>
    <xf numFmtId="0" fontId="51" fillId="36" borderId="98" xfId="0" applyFont="1" applyFill="1" applyBorder="1" applyAlignment="1">
      <alignment horizontal="center" vertical="center"/>
    </xf>
    <xf numFmtId="0" fontId="51" fillId="36" borderId="99" xfId="0" applyFont="1" applyFill="1" applyBorder="1" applyAlignment="1">
      <alignment horizontal="center" vertical="center" textRotation="90"/>
    </xf>
    <xf numFmtId="0" fontId="51" fillId="36" borderId="100" xfId="0" applyFont="1" applyFill="1" applyBorder="1" applyAlignment="1">
      <alignment horizontal="center" vertical="center" textRotation="90" wrapText="1"/>
    </xf>
    <xf numFmtId="0" fontId="95" fillId="36" borderId="101" xfId="0" applyFont="1" applyFill="1" applyBorder="1" applyAlignment="1">
      <alignment horizontal="center" vertical="center" textRotation="90"/>
    </xf>
    <xf numFmtId="0" fontId="51" fillId="36" borderId="86" xfId="0" applyFont="1" applyFill="1" applyBorder="1" applyAlignment="1">
      <alignment horizontal="center" vertical="center" textRotation="90"/>
    </xf>
    <xf numFmtId="0" fontId="51" fillId="36" borderId="62" xfId="0" applyFont="1" applyFill="1" applyBorder="1" applyAlignment="1">
      <alignment horizontal="center" vertical="center" textRotation="90"/>
    </xf>
    <xf numFmtId="0" fontId="51" fillId="36" borderId="88" xfId="0" applyFont="1" applyFill="1" applyBorder="1" applyAlignment="1">
      <alignment horizontal="center" vertical="center" textRotation="90"/>
    </xf>
    <xf numFmtId="0" fontId="51" fillId="36" borderId="89" xfId="0" applyFont="1" applyFill="1" applyBorder="1" applyAlignment="1">
      <alignment horizontal="center" vertical="center" textRotation="90"/>
    </xf>
    <xf numFmtId="0" fontId="51" fillId="36" borderId="102" xfId="0" applyFont="1" applyFill="1" applyBorder="1" applyAlignment="1">
      <alignment horizontal="center" vertical="center"/>
    </xf>
    <xf numFmtId="0" fontId="51" fillId="36" borderId="62" xfId="0" applyFont="1" applyFill="1" applyBorder="1" applyAlignment="1">
      <alignment horizontal="center" vertical="center" textRotation="90" wrapText="1"/>
    </xf>
    <xf numFmtId="0" fontId="95" fillId="36" borderId="103" xfId="0" applyFont="1" applyFill="1" applyBorder="1" applyAlignment="1">
      <alignment horizontal="center" vertical="center" textRotation="90"/>
    </xf>
    <xf numFmtId="0" fontId="51" fillId="35" borderId="94" xfId="0" applyFont="1" applyFill="1" applyBorder="1" applyAlignment="1">
      <alignment horizontal="center" vertical="center"/>
    </xf>
    <xf numFmtId="0" fontId="51" fillId="35" borderId="33" xfId="0" applyFont="1" applyFill="1" applyBorder="1" applyAlignment="1">
      <alignment horizontal="center" vertical="center"/>
    </xf>
    <xf numFmtId="0" fontId="51" fillId="35" borderId="31" xfId="0" applyFont="1" applyFill="1" applyBorder="1" applyAlignment="1">
      <alignment horizontal="center" vertical="center"/>
    </xf>
    <xf numFmtId="0" fontId="51" fillId="35" borderId="37" xfId="0" applyFont="1" applyFill="1" applyBorder="1" applyAlignment="1">
      <alignment horizontal="center" vertical="center"/>
    </xf>
    <xf numFmtId="0" fontId="51" fillId="35" borderId="104" xfId="0" applyFont="1" applyFill="1" applyBorder="1" applyAlignment="1">
      <alignment horizontal="center" vertical="center"/>
    </xf>
    <xf numFmtId="0" fontId="51" fillId="35" borderId="105" xfId="0" applyFont="1" applyFill="1" applyBorder="1" applyAlignment="1">
      <alignment horizontal="center" vertical="center"/>
    </xf>
    <xf numFmtId="0" fontId="51" fillId="36" borderId="35" xfId="0" applyFont="1" applyFill="1" applyBorder="1" applyAlignment="1">
      <alignment horizontal="center" vertical="center"/>
    </xf>
    <xf numFmtId="0" fontId="97" fillId="36" borderId="35" xfId="0" applyFont="1" applyFill="1" applyBorder="1" applyAlignment="1">
      <alignment horizontal="center" vertical="center" wrapText="1"/>
    </xf>
    <xf numFmtId="0" fontId="97" fillId="36" borderId="10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97" fillId="35" borderId="94" xfId="0" applyFont="1" applyFill="1" applyBorder="1" applyAlignment="1">
      <alignment horizontal="center" vertical="center" wrapText="1"/>
    </xf>
    <xf numFmtId="0" fontId="97" fillId="35" borderId="33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97" fillId="35" borderId="25" xfId="0" applyFont="1" applyFill="1" applyBorder="1" applyAlignment="1">
      <alignment horizontal="center" vertical="center" wrapText="1"/>
    </xf>
    <xf numFmtId="0" fontId="97" fillId="35" borderId="26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>
      <alignment horizontal="center" vertical="center" wrapText="1"/>
    </xf>
    <xf numFmtId="0" fontId="97" fillId="35" borderId="37" xfId="0" applyFont="1" applyFill="1" applyBorder="1" applyAlignment="1">
      <alignment horizontal="center" vertical="center" wrapText="1"/>
    </xf>
    <xf numFmtId="0" fontId="97" fillId="35" borderId="104" xfId="0" applyFont="1" applyFill="1" applyBorder="1" applyAlignment="1">
      <alignment horizontal="center" vertical="center" wrapText="1"/>
    </xf>
    <xf numFmtId="0" fontId="97" fillId="35" borderId="105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07" fillId="0" borderId="0" xfId="0" applyFont="1" applyBorder="1" applyAlignment="1">
      <alignment horizontal="center" vertical="top"/>
    </xf>
    <xf numFmtId="0" fontId="100" fillId="0" borderId="0" xfId="0" applyFont="1" applyBorder="1" applyAlignment="1">
      <alignment horizontal="center" wrapText="1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80" xfId="0" applyNumberFormat="1" applyFont="1" applyFill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80" xfId="0" applyNumberFormat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10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0" fontId="0" fillId="0" borderId="80" xfId="0" applyBorder="1" applyAlignment="1">
      <alignment horizontal="right"/>
    </xf>
    <xf numFmtId="0" fontId="87" fillId="35" borderId="21" xfId="0" applyFont="1" applyFill="1" applyBorder="1" applyAlignment="1">
      <alignment horizontal="center"/>
    </xf>
    <xf numFmtId="0" fontId="87" fillId="35" borderId="80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8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107" fillId="0" borderId="11" xfId="0" applyFont="1" applyBorder="1" applyAlignment="1">
      <alignment horizontal="center"/>
    </xf>
    <xf numFmtId="0" fontId="100" fillId="0" borderId="10" xfId="0" applyFont="1" applyBorder="1" applyAlignment="1">
      <alignment horizontal="center" wrapText="1"/>
    </xf>
    <xf numFmtId="0" fontId="87" fillId="35" borderId="87" xfId="0" applyFont="1" applyFill="1" applyBorder="1" applyAlignment="1">
      <alignment horizontal="center" vertical="center" wrapText="1"/>
    </xf>
    <xf numFmtId="0" fontId="87" fillId="35" borderId="99" xfId="0" applyFont="1" applyFill="1" applyBorder="1" applyAlignment="1">
      <alignment horizontal="center" vertical="center" wrapText="1"/>
    </xf>
    <xf numFmtId="0" fontId="87" fillId="35" borderId="24" xfId="0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center" vertical="center" wrapText="1"/>
    </xf>
    <xf numFmtId="3" fontId="93" fillId="0" borderId="15" xfId="0" applyNumberFormat="1" applyFont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left"/>
    </xf>
    <xf numFmtId="0" fontId="104" fillId="0" borderId="0" xfId="0" applyFont="1" applyBorder="1" applyAlignment="1">
      <alignment horizontal="left" vertical="center"/>
    </xf>
    <xf numFmtId="0" fontId="93" fillId="0" borderId="15" xfId="0" applyFont="1" applyBorder="1" applyAlignment="1">
      <alignment horizontal="right" vertical="center" wrapText="1"/>
    </xf>
    <xf numFmtId="0" fontId="87" fillId="35" borderId="21" xfId="0" applyFont="1" applyFill="1" applyBorder="1" applyAlignment="1">
      <alignment horizontal="right" wrapText="1"/>
    </xf>
    <xf numFmtId="0" fontId="87" fillId="35" borderId="106" xfId="0" applyFont="1" applyFill="1" applyBorder="1" applyAlignment="1">
      <alignment horizontal="right" wrapText="1"/>
    </xf>
    <xf numFmtId="0" fontId="87" fillId="35" borderId="80" xfId="0" applyFont="1" applyFill="1" applyBorder="1" applyAlignment="1">
      <alignment horizontal="right" wrapText="1"/>
    </xf>
    <xf numFmtId="0" fontId="102" fillId="0" borderId="107" xfId="0" applyFont="1" applyBorder="1" applyAlignment="1">
      <alignment horizontal="center"/>
    </xf>
    <xf numFmtId="0" fontId="87" fillId="35" borderId="15" xfId="0" applyFont="1" applyFill="1" applyBorder="1" applyAlignment="1">
      <alignment horizontal="fill" vertical="center" wrapText="1" readingOrder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2"/>
  <sheetViews>
    <sheetView tabSelected="1" zoomScalePageLayoutView="0" workbookViewId="0" topLeftCell="A1">
      <selection activeCell="A20" sqref="A20:I20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28" t="s">
        <v>224</v>
      </c>
      <c r="B4" s="328"/>
      <c r="C4" s="328"/>
      <c r="D4" s="328"/>
      <c r="E4" s="328"/>
      <c r="F4" s="328"/>
      <c r="G4" s="328"/>
      <c r="H4" s="328"/>
      <c r="I4" s="328"/>
    </row>
    <row r="18" spans="1:9" ht="20.25">
      <c r="A18" s="329" t="s">
        <v>225</v>
      </c>
      <c r="B18" s="329"/>
      <c r="C18" s="329"/>
      <c r="D18" s="329"/>
      <c r="E18" s="329"/>
      <c r="F18" s="329"/>
      <c r="G18" s="329"/>
      <c r="H18" s="329"/>
      <c r="I18" s="329"/>
    </row>
    <row r="19" spans="1:9" ht="20.25">
      <c r="A19" s="329"/>
      <c r="B19" s="329"/>
      <c r="C19" s="329"/>
      <c r="D19" s="329"/>
      <c r="E19" s="329"/>
      <c r="F19" s="329"/>
      <c r="G19" s="329"/>
      <c r="H19" s="329"/>
      <c r="I19" s="329"/>
    </row>
    <row r="20" spans="1:9" ht="20.25">
      <c r="A20" s="330" t="s">
        <v>905</v>
      </c>
      <c r="B20" s="331"/>
      <c r="C20" s="331"/>
      <c r="D20" s="331"/>
      <c r="E20" s="331"/>
      <c r="F20" s="331"/>
      <c r="G20" s="331"/>
      <c r="H20" s="331"/>
      <c r="I20" s="331"/>
    </row>
    <row r="21" spans="1:7" ht="15.75">
      <c r="A21" s="68"/>
      <c r="B21" s="69"/>
      <c r="C21" s="69"/>
      <c r="D21" s="69"/>
      <c r="E21" s="69"/>
      <c r="F21" s="69"/>
      <c r="G21" s="69"/>
    </row>
    <row r="22" spans="1:9" ht="18" customHeight="1">
      <c r="A22" s="68"/>
      <c r="B22" s="333" t="s">
        <v>305</v>
      </c>
      <c r="C22" s="333"/>
      <c r="D22" s="333"/>
      <c r="E22" s="333"/>
      <c r="F22" s="333"/>
      <c r="G22" s="333"/>
      <c r="H22" s="333"/>
      <c r="I22" s="333"/>
    </row>
    <row r="23" spans="1:9" ht="15.75">
      <c r="A23" s="68"/>
      <c r="B23" s="333"/>
      <c r="C23" s="333"/>
      <c r="D23" s="333"/>
      <c r="E23" s="333"/>
      <c r="F23" s="333"/>
      <c r="G23" s="333"/>
      <c r="H23" s="333"/>
      <c r="I23" s="333"/>
    </row>
    <row r="24" spans="1:9" ht="18">
      <c r="A24" s="68"/>
      <c r="B24" s="114"/>
      <c r="C24" s="114"/>
      <c r="D24" s="114"/>
      <c r="E24" s="114"/>
      <c r="F24" s="114"/>
      <c r="G24" s="114"/>
      <c r="H24" s="114"/>
      <c r="I24" s="114"/>
    </row>
    <row r="25" spans="1:7" ht="15.75">
      <c r="A25" s="68"/>
      <c r="B25" s="69"/>
      <c r="C25" s="69"/>
      <c r="D25" s="69"/>
      <c r="E25" s="69" t="s">
        <v>903</v>
      </c>
      <c r="F25" s="69"/>
      <c r="G25" s="69"/>
    </row>
    <row r="26" spans="1:7" ht="15.75">
      <c r="A26" s="68"/>
      <c r="B26" s="69"/>
      <c r="C26" s="69"/>
      <c r="D26" s="69"/>
      <c r="E26" s="69"/>
      <c r="F26" s="69"/>
      <c r="G26" s="69"/>
    </row>
    <row r="27" spans="1:7" ht="23.25">
      <c r="A27" s="68"/>
      <c r="B27" s="69"/>
      <c r="C27" s="332"/>
      <c r="D27" s="332"/>
      <c r="E27" s="332"/>
      <c r="F27" s="69"/>
      <c r="G27" s="69"/>
    </row>
    <row r="28" spans="1:7" ht="15.75">
      <c r="A28" s="68"/>
      <c r="B28" s="69"/>
      <c r="C28" s="69"/>
      <c r="D28" s="69"/>
      <c r="E28" s="69"/>
      <c r="F28" s="69"/>
      <c r="G28" s="69"/>
    </row>
    <row r="29" spans="1:7" ht="15.75">
      <c r="A29" s="68"/>
      <c r="B29" s="69"/>
      <c r="C29" s="69"/>
      <c r="D29" s="69"/>
      <c r="E29" s="69"/>
      <c r="F29" s="69"/>
      <c r="G29" s="69"/>
    </row>
    <row r="30" spans="1:7" ht="15.75">
      <c r="A30" s="68"/>
      <c r="B30" s="69"/>
      <c r="C30" s="69"/>
      <c r="D30" s="69"/>
      <c r="E30" s="69"/>
      <c r="F30" s="69"/>
      <c r="G30" s="69"/>
    </row>
    <row r="31" spans="1:7" ht="15.75">
      <c r="A31" s="68"/>
      <c r="B31" s="69"/>
      <c r="C31" s="69"/>
      <c r="D31" s="69"/>
      <c r="E31" s="69"/>
      <c r="F31" s="69"/>
      <c r="G31" s="69"/>
    </row>
    <row r="32" spans="1:7" ht="15.75">
      <c r="A32" s="68"/>
      <c r="B32" s="69"/>
      <c r="C32" s="69"/>
      <c r="D32" s="69"/>
      <c r="E32" s="69"/>
      <c r="F32" s="69"/>
      <c r="G32" s="69"/>
    </row>
    <row r="33" spans="1:7" ht="15.75">
      <c r="A33" s="68"/>
      <c r="B33" s="69"/>
      <c r="C33" s="69"/>
      <c r="D33" s="69"/>
      <c r="E33" s="69"/>
      <c r="F33" s="69"/>
      <c r="G33" s="69"/>
    </row>
    <row r="34" spans="1:7" ht="15.75">
      <c r="A34" s="68"/>
      <c r="B34" s="69"/>
      <c r="C34" s="69"/>
      <c r="D34" s="69"/>
      <c r="E34" s="69"/>
      <c r="F34" s="69"/>
      <c r="G34" s="69"/>
    </row>
    <row r="35" spans="1:7" ht="15.75">
      <c r="A35" s="68"/>
      <c r="B35" s="69"/>
      <c r="C35" s="69"/>
      <c r="D35" s="69"/>
      <c r="E35" s="69"/>
      <c r="F35" s="69"/>
      <c r="G35" s="69"/>
    </row>
    <row r="36" spans="1:9" ht="15.75">
      <c r="A36" s="326" t="s">
        <v>226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>
      <c r="A37" s="326" t="s">
        <v>227</v>
      </c>
      <c r="B37" s="326"/>
      <c r="C37" s="326"/>
      <c r="D37" s="326"/>
      <c r="E37" s="326"/>
      <c r="F37" s="326"/>
      <c r="G37" s="326"/>
      <c r="H37" s="326"/>
      <c r="I37" s="326"/>
    </row>
    <row r="38" spans="1:9" ht="15.75">
      <c r="A38" s="68"/>
      <c r="B38" s="69"/>
      <c r="C38" s="69"/>
      <c r="D38" s="69"/>
      <c r="E38" s="69"/>
      <c r="F38" s="69"/>
      <c r="G38" s="69"/>
      <c r="H38" s="70"/>
      <c r="I38" s="70"/>
    </row>
    <row r="39" spans="1:9" ht="15.75">
      <c r="A39" s="68"/>
      <c r="B39" s="69"/>
      <c r="C39" s="69"/>
      <c r="D39" s="69"/>
      <c r="E39" s="69"/>
      <c r="F39" s="69"/>
      <c r="G39" s="69"/>
      <c r="H39" s="70"/>
      <c r="I39" s="70"/>
    </row>
    <row r="40" spans="1:9" ht="15">
      <c r="A40" s="327" t="s">
        <v>540</v>
      </c>
      <c r="B40" s="327"/>
      <c r="C40" s="327"/>
      <c r="D40" s="327"/>
      <c r="E40" s="327"/>
      <c r="F40" s="327"/>
      <c r="G40" s="327"/>
      <c r="H40" s="327"/>
      <c r="I40" s="327"/>
    </row>
    <row r="41" spans="1:7" ht="15">
      <c r="A41" s="70"/>
      <c r="B41" s="70"/>
      <c r="C41" s="70"/>
      <c r="D41" s="70"/>
      <c r="E41" s="70"/>
      <c r="F41" s="70"/>
      <c r="G41" s="70"/>
    </row>
    <row r="42" spans="1:7" ht="15">
      <c r="A42" s="70"/>
      <c r="B42" s="70"/>
      <c r="C42" s="70"/>
      <c r="D42" s="70"/>
      <c r="E42" s="70"/>
      <c r="F42" s="70"/>
      <c r="G42" s="7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6384" width="9.140625" style="166" customWidth="1"/>
  </cols>
  <sheetData>
    <row r="2" spans="1:10" ht="16.5" thickBot="1">
      <c r="A2" s="363" t="s">
        <v>533</v>
      </c>
      <c r="B2" s="363"/>
      <c r="C2" s="363"/>
      <c r="D2" s="363"/>
      <c r="E2" s="363"/>
      <c r="F2" s="363"/>
      <c r="G2" s="363"/>
      <c r="H2" s="363"/>
      <c r="I2" s="363"/>
      <c r="J2" s="363"/>
    </row>
    <row r="5" spans="1:10" ht="18.75" customHeight="1">
      <c r="A5" s="364" t="s">
        <v>94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3:10" ht="15.75">
      <c r="C6" s="202"/>
      <c r="D6" s="203"/>
      <c r="E6" s="203"/>
      <c r="F6" s="203"/>
      <c r="G6" s="203"/>
      <c r="H6" s="203"/>
      <c r="I6" s="203"/>
      <c r="J6" s="203"/>
    </row>
    <row r="7" spans="3:10" ht="15.75">
      <c r="C7" s="202"/>
      <c r="D7" s="203"/>
      <c r="E7" s="203"/>
      <c r="F7" s="203"/>
      <c r="G7" s="203"/>
      <c r="H7" s="203"/>
      <c r="I7" s="203"/>
      <c r="J7" s="203"/>
    </row>
    <row r="8" ht="15.75" thickBot="1"/>
    <row r="9" spans="2:10" ht="24.75" customHeight="1">
      <c r="B9" s="204"/>
      <c r="C9" s="409" t="s">
        <v>95</v>
      </c>
      <c r="D9" s="410"/>
      <c r="E9" s="409" t="s">
        <v>96</v>
      </c>
      <c r="F9" s="410"/>
      <c r="G9" s="409" t="s">
        <v>97</v>
      </c>
      <c r="H9" s="410"/>
      <c r="I9" s="409" t="s">
        <v>98</v>
      </c>
      <c r="J9" s="411"/>
    </row>
    <row r="10" spans="2:10" ht="24.75" customHeight="1">
      <c r="B10" s="205" t="s">
        <v>99</v>
      </c>
      <c r="C10" s="400">
        <v>1793</v>
      </c>
      <c r="D10" s="401"/>
      <c r="E10" s="400">
        <v>1606</v>
      </c>
      <c r="F10" s="401"/>
      <c r="G10" s="406">
        <v>17</v>
      </c>
      <c r="H10" s="408"/>
      <c r="I10" s="406">
        <v>27</v>
      </c>
      <c r="J10" s="407"/>
    </row>
    <row r="11" spans="2:10" ht="24.75" customHeight="1">
      <c r="B11" s="206" t="s">
        <v>100</v>
      </c>
      <c r="C11" s="400">
        <v>1791</v>
      </c>
      <c r="D11" s="401"/>
      <c r="E11" s="400">
        <v>1040</v>
      </c>
      <c r="F11" s="401"/>
      <c r="G11" s="406">
        <v>14</v>
      </c>
      <c r="H11" s="408"/>
      <c r="I11" s="406">
        <v>12</v>
      </c>
      <c r="J11" s="407"/>
    </row>
    <row r="12" spans="2:10" ht="24.75" customHeight="1">
      <c r="B12" s="205" t="s">
        <v>101</v>
      </c>
      <c r="C12" s="400">
        <v>2217</v>
      </c>
      <c r="D12" s="401"/>
      <c r="E12" s="400">
        <v>1542</v>
      </c>
      <c r="F12" s="401"/>
      <c r="G12" s="400">
        <v>15</v>
      </c>
      <c r="H12" s="401"/>
      <c r="I12" s="400">
        <v>14</v>
      </c>
      <c r="J12" s="402"/>
    </row>
    <row r="13" spans="2:10" ht="24.75" customHeight="1">
      <c r="B13" s="206" t="s">
        <v>102</v>
      </c>
      <c r="C13" s="400">
        <v>1926</v>
      </c>
      <c r="D13" s="401"/>
      <c r="E13" s="400">
        <v>1088</v>
      </c>
      <c r="F13" s="401"/>
      <c r="G13" s="400">
        <v>17</v>
      </c>
      <c r="H13" s="401"/>
      <c r="I13" s="400">
        <v>15</v>
      </c>
      <c r="J13" s="402"/>
    </row>
    <row r="14" spans="2:10" ht="24.75" customHeight="1">
      <c r="B14" s="207" t="s">
        <v>527</v>
      </c>
      <c r="C14" s="400">
        <v>1938</v>
      </c>
      <c r="D14" s="401"/>
      <c r="E14" s="400">
        <v>972</v>
      </c>
      <c r="F14" s="401"/>
      <c r="G14" s="400">
        <v>14</v>
      </c>
      <c r="H14" s="401"/>
      <c r="I14" s="400">
        <v>82</v>
      </c>
      <c r="J14" s="402"/>
    </row>
    <row r="15" spans="2:10" ht="24.75" customHeight="1">
      <c r="B15" s="208" t="s">
        <v>103</v>
      </c>
      <c r="C15" s="400">
        <v>2103</v>
      </c>
      <c r="D15" s="401"/>
      <c r="E15" s="400">
        <v>1243</v>
      </c>
      <c r="F15" s="401"/>
      <c r="G15" s="400">
        <v>20</v>
      </c>
      <c r="H15" s="401"/>
      <c r="I15" s="400">
        <v>76</v>
      </c>
      <c r="J15" s="402"/>
    </row>
    <row r="16" spans="2:10" ht="24.75" customHeight="1">
      <c r="B16" s="207" t="s">
        <v>104</v>
      </c>
      <c r="C16" s="400">
        <v>1044</v>
      </c>
      <c r="D16" s="401"/>
      <c r="E16" s="400">
        <v>794</v>
      </c>
      <c r="F16" s="401"/>
      <c r="G16" s="400">
        <v>5</v>
      </c>
      <c r="H16" s="401"/>
      <c r="I16" s="400">
        <v>20</v>
      </c>
      <c r="J16" s="402"/>
    </row>
    <row r="17" spans="2:10" ht="24.75" customHeight="1">
      <c r="B17" s="208" t="s">
        <v>247</v>
      </c>
      <c r="C17" s="400"/>
      <c r="D17" s="401"/>
      <c r="E17" s="400"/>
      <c r="F17" s="401"/>
      <c r="G17" s="400"/>
      <c r="H17" s="401"/>
      <c r="I17" s="400"/>
      <c r="J17" s="402"/>
    </row>
    <row r="18" spans="2:10" ht="24.75" customHeight="1">
      <c r="B18" s="207" t="s">
        <v>248</v>
      </c>
      <c r="C18" s="400"/>
      <c r="D18" s="401"/>
      <c r="E18" s="400"/>
      <c r="F18" s="401"/>
      <c r="G18" s="400"/>
      <c r="H18" s="401"/>
      <c r="I18" s="400"/>
      <c r="J18" s="402"/>
    </row>
    <row r="19" spans="2:10" ht="24.75" customHeight="1">
      <c r="B19" s="208" t="s">
        <v>250</v>
      </c>
      <c r="C19" s="400"/>
      <c r="D19" s="401"/>
      <c r="E19" s="400"/>
      <c r="F19" s="401"/>
      <c r="G19" s="400"/>
      <c r="H19" s="401"/>
      <c r="I19" s="400"/>
      <c r="J19" s="402"/>
    </row>
    <row r="20" spans="2:10" ht="24.75" customHeight="1">
      <c r="B20" s="207" t="s">
        <v>251</v>
      </c>
      <c r="C20" s="400"/>
      <c r="D20" s="401"/>
      <c r="E20" s="400"/>
      <c r="F20" s="401"/>
      <c r="G20" s="400"/>
      <c r="H20" s="401"/>
      <c r="I20" s="400"/>
      <c r="J20" s="402"/>
    </row>
    <row r="21" spans="2:10" ht="24.75" customHeight="1">
      <c r="B21" s="208" t="s">
        <v>252</v>
      </c>
      <c r="C21" s="400"/>
      <c r="D21" s="401"/>
      <c r="E21" s="400"/>
      <c r="F21" s="401"/>
      <c r="G21" s="400"/>
      <c r="H21" s="401"/>
      <c r="I21" s="400"/>
      <c r="J21" s="402"/>
    </row>
    <row r="22" spans="2:10" ht="24.75" customHeight="1" thickBot="1">
      <c r="B22" s="209" t="s">
        <v>30</v>
      </c>
      <c r="C22" s="403">
        <f>SUM(C10:D21)</f>
        <v>12812</v>
      </c>
      <c r="D22" s="404"/>
      <c r="E22" s="403">
        <f>SUM(E10:F21)</f>
        <v>8285</v>
      </c>
      <c r="F22" s="404"/>
      <c r="G22" s="403">
        <f>SUM(G10:H21)</f>
        <v>102</v>
      </c>
      <c r="H22" s="404"/>
      <c r="I22" s="403">
        <f>SUM(I10:J21)</f>
        <v>246</v>
      </c>
      <c r="J22" s="405"/>
    </row>
    <row r="24" spans="2:5" ht="15">
      <c r="B24" s="190" t="s">
        <v>18</v>
      </c>
      <c r="C24" s="190"/>
      <c r="D24" s="190"/>
      <c r="E24" s="190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22">
      <selection activeCell="I24" sqref="I24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8" width="9.140625" style="0" customWidth="1"/>
    <col min="9" max="9" width="9.140625" style="195" customWidth="1"/>
    <col min="10" max="10" width="8.00390625" style="0" customWidth="1"/>
    <col min="148" max="148" width="5.140625" style="0" customWidth="1"/>
  </cols>
  <sheetData>
    <row r="2" spans="1:10" ht="17.25" customHeight="1" thickBot="1">
      <c r="A2" s="371" t="s">
        <v>535</v>
      </c>
      <c r="B2" s="371"/>
      <c r="C2" s="371"/>
      <c r="D2" s="371"/>
      <c r="E2" s="371"/>
      <c r="F2" s="371"/>
      <c r="G2" s="371"/>
      <c r="H2" s="371"/>
      <c r="I2" s="371"/>
      <c r="J2" s="148"/>
    </row>
    <row r="3" spans="1:9" ht="16.5" customHeight="1">
      <c r="A3" s="357" t="s">
        <v>105</v>
      </c>
      <c r="B3" s="357"/>
      <c r="C3" s="357"/>
      <c r="D3" s="357"/>
      <c r="E3" s="357"/>
      <c r="F3" s="357"/>
      <c r="G3" s="357"/>
      <c r="H3" s="357"/>
      <c r="I3" s="357"/>
    </row>
    <row r="4" spans="1:9" s="118" customFormat="1" ht="16.5" customHeight="1">
      <c r="A4" s="161"/>
      <c r="B4" s="161"/>
      <c r="C4" s="161"/>
      <c r="D4" s="161"/>
      <c r="E4" s="161"/>
      <c r="F4" s="161"/>
      <c r="G4" s="161"/>
      <c r="H4" s="161"/>
      <c r="I4" s="194"/>
    </row>
    <row r="6" spans="3:7" ht="15">
      <c r="C6" s="396" t="s">
        <v>106</v>
      </c>
      <c r="D6" s="396"/>
      <c r="E6" s="396"/>
      <c r="F6" s="396"/>
      <c r="G6" s="396"/>
    </row>
    <row r="7" spans="3:9" s="118" customFormat="1" ht="15">
      <c r="C7" s="123"/>
      <c r="D7" s="123"/>
      <c r="E7" s="123"/>
      <c r="F7" s="123"/>
      <c r="G7" s="123"/>
      <c r="I7" s="195"/>
    </row>
    <row r="8" spans="1:9" ht="15" customHeight="1">
      <c r="A8" s="30" t="s">
        <v>107</v>
      </c>
      <c r="B8" s="412" t="s">
        <v>438</v>
      </c>
      <c r="C8" s="415"/>
      <c r="D8" s="412" t="s">
        <v>108</v>
      </c>
      <c r="E8" s="412"/>
      <c r="F8" s="412"/>
      <c r="G8" s="412"/>
      <c r="H8" s="30" t="s">
        <v>9</v>
      </c>
      <c r="I8" s="196" t="s">
        <v>109</v>
      </c>
    </row>
    <row r="9" spans="1:9" ht="27" customHeight="1">
      <c r="A9" s="230">
        <v>1</v>
      </c>
      <c r="B9" s="247" t="s">
        <v>110</v>
      </c>
      <c r="C9" s="247"/>
      <c r="D9" s="413" t="s">
        <v>111</v>
      </c>
      <c r="E9" s="413"/>
      <c r="F9" s="413"/>
      <c r="G9" s="413"/>
      <c r="H9" s="230">
        <v>79</v>
      </c>
      <c r="I9" s="197">
        <f aca="true" t="shared" si="0" ref="I9:I18">H9/679*100</f>
        <v>11.634756995581737</v>
      </c>
    </row>
    <row r="10" spans="1:9" ht="15.75" customHeight="1">
      <c r="A10" s="230">
        <v>2</v>
      </c>
      <c r="B10" s="247" t="s">
        <v>315</v>
      </c>
      <c r="C10" s="247"/>
      <c r="D10" s="413" t="s">
        <v>112</v>
      </c>
      <c r="E10" s="413"/>
      <c r="F10" s="413"/>
      <c r="G10" s="413"/>
      <c r="H10" s="230">
        <v>51</v>
      </c>
      <c r="I10" s="197">
        <f t="shared" si="0"/>
        <v>7.511045655375552</v>
      </c>
    </row>
    <row r="11" spans="1:9" ht="18" customHeight="1">
      <c r="A11" s="230">
        <v>3</v>
      </c>
      <c r="B11" s="247" t="s">
        <v>443</v>
      </c>
      <c r="C11" s="247"/>
      <c r="D11" s="413" t="s">
        <v>444</v>
      </c>
      <c r="E11" s="413"/>
      <c r="F11" s="413"/>
      <c r="G11" s="413"/>
      <c r="H11" s="230">
        <v>20</v>
      </c>
      <c r="I11" s="197">
        <f t="shared" si="0"/>
        <v>2.945508100147275</v>
      </c>
    </row>
    <row r="12" spans="1:9" ht="15" customHeight="1">
      <c r="A12" s="230">
        <v>4</v>
      </c>
      <c r="B12" s="247" t="s">
        <v>317</v>
      </c>
      <c r="C12" s="247"/>
      <c r="D12" s="413" t="s">
        <v>276</v>
      </c>
      <c r="E12" s="413"/>
      <c r="F12" s="413"/>
      <c r="G12" s="413"/>
      <c r="H12" s="230">
        <v>19</v>
      </c>
      <c r="I12" s="197">
        <f t="shared" si="0"/>
        <v>2.798232695139912</v>
      </c>
    </row>
    <row r="13" spans="1:9" ht="25.5" customHeight="1">
      <c r="A13" s="230">
        <v>5</v>
      </c>
      <c r="B13" s="247" t="s">
        <v>321</v>
      </c>
      <c r="C13" s="247"/>
      <c r="D13" s="413" t="s">
        <v>118</v>
      </c>
      <c r="E13" s="413"/>
      <c r="F13" s="413"/>
      <c r="G13" s="413"/>
      <c r="H13" s="230">
        <v>16</v>
      </c>
      <c r="I13" s="197">
        <f t="shared" si="0"/>
        <v>2.3564064801178204</v>
      </c>
    </row>
    <row r="14" spans="1:9" ht="22.5" customHeight="1">
      <c r="A14" s="230">
        <v>6</v>
      </c>
      <c r="B14" s="247" t="s">
        <v>316</v>
      </c>
      <c r="C14" s="247"/>
      <c r="D14" s="413" t="s">
        <v>275</v>
      </c>
      <c r="E14" s="413"/>
      <c r="F14" s="413"/>
      <c r="G14" s="413"/>
      <c r="H14" s="230">
        <v>13</v>
      </c>
      <c r="I14" s="197">
        <f t="shared" si="0"/>
        <v>1.914580265095729</v>
      </c>
    </row>
    <row r="15" spans="1:9" ht="30.75" customHeight="1">
      <c r="A15" s="230">
        <v>7</v>
      </c>
      <c r="B15" s="247" t="s">
        <v>513</v>
      </c>
      <c r="C15" s="247"/>
      <c r="D15" s="413" t="s">
        <v>514</v>
      </c>
      <c r="E15" s="413"/>
      <c r="F15" s="413"/>
      <c r="G15" s="413"/>
      <c r="H15" s="230">
        <v>13</v>
      </c>
      <c r="I15" s="197">
        <f t="shared" si="0"/>
        <v>1.914580265095729</v>
      </c>
    </row>
    <row r="16" spans="1:9" ht="22.5" customHeight="1">
      <c r="A16" s="230">
        <v>8</v>
      </c>
      <c r="B16" s="247" t="s">
        <v>445</v>
      </c>
      <c r="C16" s="247"/>
      <c r="D16" s="413" t="s">
        <v>446</v>
      </c>
      <c r="E16" s="413"/>
      <c r="F16" s="413"/>
      <c r="G16" s="413"/>
      <c r="H16" s="230">
        <v>13</v>
      </c>
      <c r="I16" s="197">
        <f t="shared" si="0"/>
        <v>1.914580265095729</v>
      </c>
    </row>
    <row r="17" spans="1:9" ht="20.25" customHeight="1">
      <c r="A17" s="230">
        <v>9</v>
      </c>
      <c r="B17" s="247" t="s">
        <v>319</v>
      </c>
      <c r="C17" s="247"/>
      <c r="D17" s="413" t="s">
        <v>113</v>
      </c>
      <c r="E17" s="413"/>
      <c r="F17" s="413"/>
      <c r="G17" s="413"/>
      <c r="H17" s="230">
        <v>13</v>
      </c>
      <c r="I17" s="197">
        <f t="shared" si="0"/>
        <v>1.914580265095729</v>
      </c>
    </row>
    <row r="18" spans="1:9" ht="23.25" customHeight="1">
      <c r="A18" s="230">
        <v>10</v>
      </c>
      <c r="B18" s="247" t="s">
        <v>318</v>
      </c>
      <c r="C18" s="247"/>
      <c r="D18" s="413" t="s">
        <v>280</v>
      </c>
      <c r="E18" s="413"/>
      <c r="F18" s="413"/>
      <c r="G18" s="413"/>
      <c r="H18" s="230">
        <v>9</v>
      </c>
      <c r="I18" s="197">
        <f t="shared" si="0"/>
        <v>1.3254786450662739</v>
      </c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3:7" ht="15">
      <c r="C21" s="396" t="s">
        <v>114</v>
      </c>
      <c r="D21" s="396"/>
      <c r="E21" s="396"/>
      <c r="F21" s="396"/>
      <c r="G21" s="396"/>
    </row>
    <row r="23" spans="1:9" ht="18" customHeight="1">
      <c r="A23" s="30" t="s">
        <v>107</v>
      </c>
      <c r="B23" s="414" t="s">
        <v>438</v>
      </c>
      <c r="C23" s="415"/>
      <c r="D23" s="412" t="s">
        <v>108</v>
      </c>
      <c r="E23" s="412"/>
      <c r="F23" s="412"/>
      <c r="G23" s="412"/>
      <c r="H23" s="30" t="s">
        <v>9</v>
      </c>
      <c r="I23" s="196" t="s">
        <v>109</v>
      </c>
    </row>
    <row r="24" spans="1:9" ht="27.75" customHeight="1">
      <c r="A24" s="35">
        <v>1</v>
      </c>
      <c r="B24" s="247" t="s">
        <v>110</v>
      </c>
      <c r="C24" s="247"/>
      <c r="D24" s="413" t="s">
        <v>111</v>
      </c>
      <c r="E24" s="413"/>
      <c r="F24" s="413"/>
      <c r="G24" s="413"/>
      <c r="H24" s="230">
        <v>360</v>
      </c>
      <c r="I24" s="197">
        <f aca="true" t="shared" si="1" ref="I24:I33">H24/2416*100</f>
        <v>14.90066225165563</v>
      </c>
    </row>
    <row r="25" spans="1:9" ht="19.5" customHeight="1">
      <c r="A25" s="36">
        <v>2</v>
      </c>
      <c r="B25" s="247" t="s">
        <v>319</v>
      </c>
      <c r="C25" s="247"/>
      <c r="D25" s="413" t="s">
        <v>113</v>
      </c>
      <c r="E25" s="413"/>
      <c r="F25" s="413"/>
      <c r="G25" s="413"/>
      <c r="H25" s="230">
        <v>89</v>
      </c>
      <c r="I25" s="197">
        <f t="shared" si="1"/>
        <v>3.683774834437086</v>
      </c>
    </row>
    <row r="26" spans="1:9" ht="25.5" customHeight="1">
      <c r="A26" s="35">
        <v>3</v>
      </c>
      <c r="B26" s="247" t="s">
        <v>317</v>
      </c>
      <c r="C26" s="247"/>
      <c r="D26" s="413" t="s">
        <v>276</v>
      </c>
      <c r="E26" s="413"/>
      <c r="F26" s="413"/>
      <c r="G26" s="413"/>
      <c r="H26" s="230">
        <v>72</v>
      </c>
      <c r="I26" s="197">
        <f t="shared" si="1"/>
        <v>2.980132450331126</v>
      </c>
    </row>
    <row r="27" spans="1:9" ht="22.5" customHeight="1">
      <c r="A27" s="36">
        <v>4</v>
      </c>
      <c r="B27" s="247" t="s">
        <v>321</v>
      </c>
      <c r="C27" s="247"/>
      <c r="D27" s="413" t="s">
        <v>118</v>
      </c>
      <c r="E27" s="413"/>
      <c r="F27" s="413"/>
      <c r="G27" s="413"/>
      <c r="H27" s="230">
        <v>47</v>
      </c>
      <c r="I27" s="197">
        <f t="shared" si="1"/>
        <v>1.9453642384105958</v>
      </c>
    </row>
    <row r="28" spans="1:9" ht="21" customHeight="1">
      <c r="A28" s="35">
        <v>5</v>
      </c>
      <c r="B28" s="247" t="s">
        <v>318</v>
      </c>
      <c r="C28" s="247"/>
      <c r="D28" s="413" t="s">
        <v>280</v>
      </c>
      <c r="E28" s="413"/>
      <c r="F28" s="413"/>
      <c r="G28" s="413"/>
      <c r="H28" s="230">
        <v>45</v>
      </c>
      <c r="I28" s="197">
        <f t="shared" si="1"/>
        <v>1.8625827814569538</v>
      </c>
    </row>
    <row r="29" spans="1:9" ht="15.75" customHeight="1">
      <c r="A29" s="36">
        <v>6</v>
      </c>
      <c r="B29" s="247" t="s">
        <v>445</v>
      </c>
      <c r="C29" s="247"/>
      <c r="D29" s="413" t="s">
        <v>446</v>
      </c>
      <c r="E29" s="413"/>
      <c r="F29" s="413"/>
      <c r="G29" s="413"/>
      <c r="H29" s="230">
        <v>40</v>
      </c>
      <c r="I29" s="197">
        <f t="shared" si="1"/>
        <v>1.6556291390728477</v>
      </c>
    </row>
    <row r="30" spans="1:9" ht="18" customHeight="1">
      <c r="A30" s="35">
        <v>7</v>
      </c>
      <c r="B30" s="247" t="s">
        <v>443</v>
      </c>
      <c r="C30" s="247"/>
      <c r="D30" s="413" t="s">
        <v>444</v>
      </c>
      <c r="E30" s="413"/>
      <c r="F30" s="413"/>
      <c r="G30" s="413"/>
      <c r="H30" s="230">
        <v>36</v>
      </c>
      <c r="I30" s="197">
        <f t="shared" si="1"/>
        <v>1.490066225165563</v>
      </c>
    </row>
    <row r="31" spans="1:9" ht="17.25" customHeight="1">
      <c r="A31" s="36">
        <v>8</v>
      </c>
      <c r="B31" s="247" t="s">
        <v>320</v>
      </c>
      <c r="C31" s="247"/>
      <c r="D31" s="413" t="s">
        <v>117</v>
      </c>
      <c r="E31" s="413"/>
      <c r="F31" s="413"/>
      <c r="G31" s="413"/>
      <c r="H31" s="230">
        <v>35</v>
      </c>
      <c r="I31" s="197">
        <f t="shared" si="1"/>
        <v>1.4486754966887416</v>
      </c>
    </row>
    <row r="32" spans="1:9" ht="16.5" customHeight="1">
      <c r="A32" s="35">
        <v>9</v>
      </c>
      <c r="B32" s="247" t="s">
        <v>480</v>
      </c>
      <c r="C32" s="247"/>
      <c r="D32" s="413" t="s">
        <v>481</v>
      </c>
      <c r="E32" s="413"/>
      <c r="F32" s="413"/>
      <c r="G32" s="413"/>
      <c r="H32" s="230">
        <v>33</v>
      </c>
      <c r="I32" s="197">
        <f t="shared" si="1"/>
        <v>1.3658940397350994</v>
      </c>
    </row>
    <row r="33" spans="1:9" ht="21" customHeight="1">
      <c r="A33" s="36">
        <v>10</v>
      </c>
      <c r="B33" s="247" t="s">
        <v>115</v>
      </c>
      <c r="C33" s="247"/>
      <c r="D33" s="413" t="s">
        <v>116</v>
      </c>
      <c r="E33" s="413"/>
      <c r="F33" s="413"/>
      <c r="G33" s="413"/>
      <c r="H33" s="230">
        <v>30</v>
      </c>
      <c r="I33" s="197">
        <f t="shared" si="1"/>
        <v>1.2417218543046358</v>
      </c>
    </row>
    <row r="34" spans="1:3" ht="19.5" customHeight="1">
      <c r="A34" s="2"/>
      <c r="B34" s="2"/>
      <c r="C34" s="2"/>
    </row>
    <row r="36" spans="3:7" ht="15">
      <c r="C36" s="396" t="s">
        <v>119</v>
      </c>
      <c r="D36" s="396"/>
      <c r="E36" s="396"/>
      <c r="F36" s="396"/>
      <c r="G36" s="396"/>
    </row>
    <row r="38" spans="1:9" ht="17.25" customHeight="1">
      <c r="A38" s="30" t="s">
        <v>107</v>
      </c>
      <c r="B38" s="412" t="s">
        <v>438</v>
      </c>
      <c r="C38" s="412"/>
      <c r="D38" s="412" t="s">
        <v>108</v>
      </c>
      <c r="E38" s="412"/>
      <c r="F38" s="412"/>
      <c r="G38" s="412"/>
      <c r="H38" s="30" t="s">
        <v>9</v>
      </c>
      <c r="I38" s="196" t="s">
        <v>109</v>
      </c>
    </row>
    <row r="39" spans="1:10" ht="27.75" customHeight="1">
      <c r="A39" s="35">
        <v>1</v>
      </c>
      <c r="B39" s="247" t="s">
        <v>110</v>
      </c>
      <c r="C39" s="247"/>
      <c r="D39" s="413" t="s">
        <v>111</v>
      </c>
      <c r="E39" s="413"/>
      <c r="F39" s="413"/>
      <c r="G39" s="413"/>
      <c r="H39" s="230">
        <v>479</v>
      </c>
      <c r="I39" s="197">
        <f aca="true" t="shared" si="2" ref="I39:I48">H39/1765*100</f>
        <v>27.138810198300284</v>
      </c>
      <c r="J39" s="1"/>
    </row>
    <row r="40" spans="1:9" ht="19.5" customHeight="1">
      <c r="A40" s="36">
        <v>2</v>
      </c>
      <c r="B40" s="247" t="s">
        <v>319</v>
      </c>
      <c r="C40" s="247"/>
      <c r="D40" s="413" t="s">
        <v>113</v>
      </c>
      <c r="E40" s="413"/>
      <c r="F40" s="413"/>
      <c r="G40" s="413"/>
      <c r="H40" s="230">
        <v>80</v>
      </c>
      <c r="I40" s="197">
        <f t="shared" si="2"/>
        <v>4.53257790368272</v>
      </c>
    </row>
    <row r="41" spans="1:9" ht="33.75" customHeight="1">
      <c r="A41" s="35">
        <v>3</v>
      </c>
      <c r="B41" s="247" t="s">
        <v>115</v>
      </c>
      <c r="C41" s="247"/>
      <c r="D41" s="413" t="s">
        <v>116</v>
      </c>
      <c r="E41" s="413"/>
      <c r="F41" s="413"/>
      <c r="G41" s="413"/>
      <c r="H41" s="230">
        <v>53</v>
      </c>
      <c r="I41" s="197">
        <f t="shared" si="2"/>
        <v>3.002832861189802</v>
      </c>
    </row>
    <row r="42" spans="1:9" ht="19.5" customHeight="1">
      <c r="A42" s="36">
        <v>4</v>
      </c>
      <c r="B42" s="247" t="s">
        <v>317</v>
      </c>
      <c r="C42" s="247"/>
      <c r="D42" s="413" t="s">
        <v>276</v>
      </c>
      <c r="E42" s="413"/>
      <c r="F42" s="413"/>
      <c r="G42" s="413"/>
      <c r="H42" s="230">
        <v>46</v>
      </c>
      <c r="I42" s="197">
        <f t="shared" si="2"/>
        <v>2.6062322946175636</v>
      </c>
    </row>
    <row r="43" spans="1:9" ht="28.5" customHeight="1">
      <c r="A43" s="35">
        <v>5</v>
      </c>
      <c r="B43" s="247" t="s">
        <v>339</v>
      </c>
      <c r="C43" s="247"/>
      <c r="D43" s="413" t="s">
        <v>340</v>
      </c>
      <c r="E43" s="413"/>
      <c r="F43" s="413"/>
      <c r="G43" s="413"/>
      <c r="H43" s="230">
        <v>33</v>
      </c>
      <c r="I43" s="197">
        <f t="shared" si="2"/>
        <v>1.8696883852691217</v>
      </c>
    </row>
    <row r="44" spans="1:9" ht="17.25" customHeight="1">
      <c r="A44" s="36">
        <v>6</v>
      </c>
      <c r="B44" s="247" t="s">
        <v>445</v>
      </c>
      <c r="C44" s="247"/>
      <c r="D44" s="413" t="s">
        <v>446</v>
      </c>
      <c r="E44" s="413"/>
      <c r="F44" s="413"/>
      <c r="G44" s="413"/>
      <c r="H44" s="230">
        <v>31</v>
      </c>
      <c r="I44" s="197">
        <f t="shared" si="2"/>
        <v>1.7563739376770537</v>
      </c>
    </row>
    <row r="45" spans="1:9" ht="25.5" customHeight="1">
      <c r="A45" s="35">
        <v>7</v>
      </c>
      <c r="B45" s="247" t="s">
        <v>456</v>
      </c>
      <c r="C45" s="247"/>
      <c r="D45" s="413" t="s">
        <v>457</v>
      </c>
      <c r="E45" s="413"/>
      <c r="F45" s="413"/>
      <c r="G45" s="413"/>
      <c r="H45" s="230">
        <v>28</v>
      </c>
      <c r="I45" s="197">
        <f t="shared" si="2"/>
        <v>1.5864022662889519</v>
      </c>
    </row>
    <row r="46" spans="1:9" ht="18.75" customHeight="1">
      <c r="A46" s="36">
        <v>8</v>
      </c>
      <c r="B46" s="247" t="s">
        <v>515</v>
      </c>
      <c r="C46" s="247"/>
      <c r="D46" s="413" t="s">
        <v>516</v>
      </c>
      <c r="E46" s="413"/>
      <c r="F46" s="413"/>
      <c r="G46" s="413"/>
      <c r="H46" s="230">
        <v>23</v>
      </c>
      <c r="I46" s="197">
        <f t="shared" si="2"/>
        <v>1.3031161473087818</v>
      </c>
    </row>
    <row r="47" spans="1:9" ht="27" customHeight="1">
      <c r="A47" s="35">
        <v>9</v>
      </c>
      <c r="B47" s="247" t="s">
        <v>323</v>
      </c>
      <c r="C47" s="247"/>
      <c r="D47" s="413" t="s">
        <v>120</v>
      </c>
      <c r="E47" s="413"/>
      <c r="F47" s="413"/>
      <c r="G47" s="413"/>
      <c r="H47" s="230">
        <v>21</v>
      </c>
      <c r="I47" s="197">
        <f t="shared" si="2"/>
        <v>1.189801699716714</v>
      </c>
    </row>
    <row r="48" spans="1:9" ht="27" customHeight="1">
      <c r="A48" s="36">
        <v>10</v>
      </c>
      <c r="B48" s="247" t="s">
        <v>341</v>
      </c>
      <c r="C48" s="247"/>
      <c r="D48" s="413" t="s">
        <v>342</v>
      </c>
      <c r="E48" s="413"/>
      <c r="F48" s="413"/>
      <c r="G48" s="413"/>
      <c r="H48" s="230">
        <v>20</v>
      </c>
      <c r="I48" s="197">
        <f t="shared" si="2"/>
        <v>1.13314447592068</v>
      </c>
    </row>
    <row r="49" spans="2:4" ht="15">
      <c r="B49" s="2"/>
      <c r="C49" s="2"/>
      <c r="D49" s="2"/>
    </row>
    <row r="50" ht="15">
      <c r="A50" s="2" t="s">
        <v>18</v>
      </c>
    </row>
  </sheetData>
  <sheetProtection/>
  <mergeCells count="41">
    <mergeCell ref="D48:G48"/>
    <mergeCell ref="D46:G46"/>
    <mergeCell ref="D47:G47"/>
    <mergeCell ref="D45:G45"/>
    <mergeCell ref="D44:G44"/>
    <mergeCell ref="D27:G27"/>
    <mergeCell ref="D43:G43"/>
    <mergeCell ref="D42:G42"/>
    <mergeCell ref="D39:G39"/>
    <mergeCell ref="A2:I2"/>
    <mergeCell ref="D14:G14"/>
    <mergeCell ref="D15:G15"/>
    <mergeCell ref="D31:G31"/>
    <mergeCell ref="D29:G29"/>
    <mergeCell ref="B23:C23"/>
    <mergeCell ref="C6:G6"/>
    <mergeCell ref="A3:I3"/>
    <mergeCell ref="D26:G26"/>
    <mergeCell ref="D12:G12"/>
    <mergeCell ref="D10:G10"/>
    <mergeCell ref="D9:G9"/>
    <mergeCell ref="D30:G30"/>
    <mergeCell ref="B8:C8"/>
    <mergeCell ref="D11:G11"/>
    <mergeCell ref="D8:G8"/>
    <mergeCell ref="D18:G18"/>
    <mergeCell ref="D40:G40"/>
    <mergeCell ref="D33:G33"/>
    <mergeCell ref="C21:G21"/>
    <mergeCell ref="D24:G24"/>
    <mergeCell ref="D25:G25"/>
    <mergeCell ref="C36:G36"/>
    <mergeCell ref="D23:G23"/>
    <mergeCell ref="D38:G38"/>
    <mergeCell ref="D41:G41"/>
    <mergeCell ref="D13:G13"/>
    <mergeCell ref="D28:G28"/>
    <mergeCell ref="D17:G17"/>
    <mergeCell ref="D32:G32"/>
    <mergeCell ref="B38:C38"/>
    <mergeCell ref="D16:G16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00390625" style="118" customWidth="1"/>
    <col min="2" max="2" width="8.421875" style="118" customWidth="1"/>
    <col min="3" max="3" width="5.57421875" style="118" customWidth="1"/>
    <col min="4" max="6" width="9.140625" style="118" customWidth="1"/>
    <col min="7" max="7" width="13.7109375" style="118" customWidth="1"/>
    <col min="8" max="8" width="11.00390625" style="118" customWidth="1"/>
    <col min="9" max="9" width="16.28125" style="195" customWidth="1"/>
    <col min="10" max="10" width="8.00390625" style="118" customWidth="1"/>
    <col min="11" max="126" width="9.140625" style="118" customWidth="1"/>
    <col min="127" max="127" width="5.140625" style="118" customWidth="1"/>
    <col min="128" max="16384" width="9.140625" style="118" customWidth="1"/>
  </cols>
  <sheetData>
    <row r="1" spans="1:10" ht="17.25" customHeight="1" thickBot="1">
      <c r="A1" s="416" t="s">
        <v>535</v>
      </c>
      <c r="B1" s="371"/>
      <c r="C1" s="371"/>
      <c r="D1" s="371"/>
      <c r="E1" s="371"/>
      <c r="F1" s="371"/>
      <c r="G1" s="371"/>
      <c r="H1" s="371"/>
      <c r="I1" s="371"/>
      <c r="J1" s="23"/>
    </row>
    <row r="2" spans="1:9" ht="16.5" customHeight="1">
      <c r="A2" s="417" t="s">
        <v>904</v>
      </c>
      <c r="B2" s="357"/>
      <c r="C2" s="357"/>
      <c r="D2" s="357"/>
      <c r="E2" s="357"/>
      <c r="F2" s="357"/>
      <c r="G2" s="357"/>
      <c r="H2" s="357"/>
      <c r="I2" s="357"/>
    </row>
    <row r="3" spans="3:7" ht="15">
      <c r="C3" s="396" t="s">
        <v>106</v>
      </c>
      <c r="D3" s="396"/>
      <c r="E3" s="396"/>
      <c r="F3" s="396"/>
      <c r="G3" s="396"/>
    </row>
    <row r="4" spans="1:9" ht="15.75" customHeight="1">
      <c r="A4" s="116" t="s">
        <v>107</v>
      </c>
      <c r="B4" s="414" t="s">
        <v>438</v>
      </c>
      <c r="C4" s="415"/>
      <c r="D4" s="412" t="s">
        <v>108</v>
      </c>
      <c r="E4" s="412"/>
      <c r="F4" s="412"/>
      <c r="G4" s="412"/>
      <c r="H4" s="116" t="s">
        <v>9</v>
      </c>
      <c r="I4" s="196" t="s">
        <v>440</v>
      </c>
    </row>
    <row r="5" spans="1:9" ht="28.5" customHeight="1">
      <c r="A5" s="35">
        <v>1</v>
      </c>
      <c r="B5" s="247" t="s">
        <v>110</v>
      </c>
      <c r="C5" s="247"/>
      <c r="D5" s="413" t="s">
        <v>111</v>
      </c>
      <c r="E5" s="413"/>
      <c r="F5" s="413"/>
      <c r="G5" s="413"/>
      <c r="H5" s="230">
        <v>83</v>
      </c>
      <c r="I5" s="197">
        <f>H5/909*100</f>
        <v>9.13091309130913</v>
      </c>
    </row>
    <row r="6" spans="1:9" ht="15.75" customHeight="1">
      <c r="A6" s="36">
        <v>2</v>
      </c>
      <c r="B6" s="247" t="s">
        <v>315</v>
      </c>
      <c r="C6" s="247"/>
      <c r="D6" s="413" t="s">
        <v>112</v>
      </c>
      <c r="E6" s="413"/>
      <c r="F6" s="413"/>
      <c r="G6" s="413"/>
      <c r="H6" s="230">
        <v>61</v>
      </c>
      <c r="I6" s="197">
        <f>H6/909*100</f>
        <v>6.710671067106711</v>
      </c>
    </row>
    <row r="7" spans="1:9" ht="26.25" customHeight="1">
      <c r="A7" s="35">
        <v>3</v>
      </c>
      <c r="B7" s="247" t="s">
        <v>318</v>
      </c>
      <c r="C7" s="247"/>
      <c r="D7" s="413" t="s">
        <v>280</v>
      </c>
      <c r="E7" s="413"/>
      <c r="F7" s="413"/>
      <c r="G7" s="413"/>
      <c r="H7" s="230">
        <v>19</v>
      </c>
      <c r="I7" s="197">
        <f>H7/909*100</f>
        <v>2.0902090209020905</v>
      </c>
    </row>
    <row r="8" spans="1:9" ht="30" customHeight="1">
      <c r="A8" s="36">
        <v>4</v>
      </c>
      <c r="B8" s="247" t="s">
        <v>454</v>
      </c>
      <c r="C8" s="247"/>
      <c r="D8" s="413" t="s">
        <v>455</v>
      </c>
      <c r="E8" s="413"/>
      <c r="F8" s="413"/>
      <c r="G8" s="413"/>
      <c r="H8" s="230">
        <v>18</v>
      </c>
      <c r="I8" s="197">
        <f>H8/909*100</f>
        <v>1.9801980198019802</v>
      </c>
    </row>
    <row r="9" spans="1:9" ht="24.75" customHeight="1">
      <c r="A9" s="35">
        <v>5</v>
      </c>
      <c r="B9" s="248">
        <v>41275</v>
      </c>
      <c r="C9" s="248"/>
      <c r="D9" s="413" t="s">
        <v>482</v>
      </c>
      <c r="E9" s="413"/>
      <c r="F9" s="413"/>
      <c r="G9" s="413"/>
      <c r="H9" s="230">
        <v>16</v>
      </c>
      <c r="I9" s="197">
        <f>H9/909*100</f>
        <v>1.76017601760176</v>
      </c>
    </row>
    <row r="10" spans="1:9" ht="25.5" customHeight="1">
      <c r="A10" s="36">
        <v>6</v>
      </c>
      <c r="B10" s="247" t="s">
        <v>456</v>
      </c>
      <c r="C10" s="247"/>
      <c r="D10" s="413" t="s">
        <v>457</v>
      </c>
      <c r="E10" s="413"/>
      <c r="F10" s="413"/>
      <c r="G10" s="413"/>
      <c r="H10" s="230">
        <v>14</v>
      </c>
      <c r="I10" s="197">
        <f>H10/909*100</f>
        <v>1.54015401540154</v>
      </c>
    </row>
    <row r="11" spans="1:9" ht="15.75" customHeight="1">
      <c r="A11" s="35">
        <v>7</v>
      </c>
      <c r="B11" s="247" t="s">
        <v>443</v>
      </c>
      <c r="C11" s="247"/>
      <c r="D11" s="413" t="s">
        <v>444</v>
      </c>
      <c r="E11" s="413"/>
      <c r="F11" s="413"/>
      <c r="G11" s="413"/>
      <c r="H11" s="230">
        <v>13</v>
      </c>
      <c r="I11" s="197">
        <f>H11/909*100</f>
        <v>1.4301430143014302</v>
      </c>
    </row>
    <row r="12" spans="1:9" ht="24.75" customHeight="1">
      <c r="A12" s="36">
        <v>8</v>
      </c>
      <c r="B12" s="247" t="s">
        <v>317</v>
      </c>
      <c r="C12" s="247"/>
      <c r="D12" s="413" t="s">
        <v>276</v>
      </c>
      <c r="E12" s="413"/>
      <c r="F12" s="413"/>
      <c r="G12" s="413"/>
      <c r="H12" s="230">
        <v>13</v>
      </c>
      <c r="I12" s="197">
        <f>H12/909*100</f>
        <v>1.4301430143014302</v>
      </c>
    </row>
    <row r="13" spans="1:9" ht="18.75" customHeight="1">
      <c r="A13" s="35">
        <v>9</v>
      </c>
      <c r="B13" s="247" t="s">
        <v>580</v>
      </c>
      <c r="C13" s="247"/>
      <c r="D13" s="413" t="s">
        <v>581</v>
      </c>
      <c r="E13" s="413"/>
      <c r="F13" s="413"/>
      <c r="G13" s="413"/>
      <c r="H13" s="230">
        <v>10</v>
      </c>
      <c r="I13" s="197">
        <f>H13/909*100</f>
        <v>1.1001100110011002</v>
      </c>
    </row>
    <row r="14" spans="1:9" ht="27.75" customHeight="1">
      <c r="A14" s="36">
        <v>10</v>
      </c>
      <c r="B14" s="247" t="s">
        <v>323</v>
      </c>
      <c r="C14" s="247"/>
      <c r="D14" s="413" t="s">
        <v>120</v>
      </c>
      <c r="E14" s="413"/>
      <c r="F14" s="413"/>
      <c r="G14" s="413"/>
      <c r="H14" s="230">
        <v>10</v>
      </c>
      <c r="I14" s="197">
        <f>H14/909*100</f>
        <v>1.1001100110011002</v>
      </c>
    </row>
    <row r="15" spans="3:7" ht="15">
      <c r="C15" s="396" t="s">
        <v>114</v>
      </c>
      <c r="D15" s="396"/>
      <c r="E15" s="396"/>
      <c r="F15" s="396"/>
      <c r="G15" s="396"/>
    </row>
    <row r="16" spans="1:9" ht="15" customHeight="1">
      <c r="A16" s="116" t="s">
        <v>107</v>
      </c>
      <c r="B16" s="414" t="s">
        <v>438</v>
      </c>
      <c r="C16" s="415"/>
      <c r="D16" s="412" t="s">
        <v>108</v>
      </c>
      <c r="E16" s="412"/>
      <c r="F16" s="412"/>
      <c r="G16" s="412"/>
      <c r="H16" s="116" t="s">
        <v>9</v>
      </c>
      <c r="I16" s="196" t="s">
        <v>440</v>
      </c>
    </row>
    <row r="17" spans="1:9" ht="28.5" customHeight="1">
      <c r="A17" s="35">
        <v>1</v>
      </c>
      <c r="B17" s="247" t="s">
        <v>110</v>
      </c>
      <c r="C17" s="249"/>
      <c r="D17" s="413" t="s">
        <v>111</v>
      </c>
      <c r="E17" s="413"/>
      <c r="F17" s="413"/>
      <c r="G17" s="413"/>
      <c r="H17" s="230">
        <v>424</v>
      </c>
      <c r="I17" s="197">
        <f>H17/4897*100</f>
        <v>8.658362262609762</v>
      </c>
    </row>
    <row r="18" spans="1:9" ht="21.75" customHeight="1">
      <c r="A18" s="36">
        <v>2</v>
      </c>
      <c r="B18" s="247" t="s">
        <v>317</v>
      </c>
      <c r="C18" s="249"/>
      <c r="D18" s="413" t="s">
        <v>276</v>
      </c>
      <c r="E18" s="413"/>
      <c r="F18" s="413"/>
      <c r="G18" s="413"/>
      <c r="H18" s="230">
        <v>137</v>
      </c>
      <c r="I18" s="197">
        <f>H18/4897*100</f>
        <v>2.7976312027772106</v>
      </c>
    </row>
    <row r="19" spans="1:9" ht="30" customHeight="1">
      <c r="A19" s="35">
        <v>3</v>
      </c>
      <c r="B19" s="247" t="s">
        <v>115</v>
      </c>
      <c r="C19" s="249"/>
      <c r="D19" s="413" t="s">
        <v>116</v>
      </c>
      <c r="E19" s="413"/>
      <c r="F19" s="413"/>
      <c r="G19" s="413"/>
      <c r="H19" s="230">
        <v>109</v>
      </c>
      <c r="I19" s="197">
        <f>H19/4897*100</f>
        <v>2.225852562793547</v>
      </c>
    </row>
    <row r="20" spans="1:9" ht="27" customHeight="1">
      <c r="A20" s="36">
        <v>4</v>
      </c>
      <c r="B20" s="247" t="s">
        <v>319</v>
      </c>
      <c r="C20" s="249"/>
      <c r="D20" s="413" t="s">
        <v>113</v>
      </c>
      <c r="E20" s="413"/>
      <c r="F20" s="413"/>
      <c r="G20" s="413"/>
      <c r="H20" s="230">
        <v>98</v>
      </c>
      <c r="I20" s="197">
        <f>H20/4897*100</f>
        <v>2.001225239942822</v>
      </c>
    </row>
    <row r="21" spans="1:9" ht="23.25" customHeight="1">
      <c r="A21" s="35">
        <v>5</v>
      </c>
      <c r="B21" s="247" t="s">
        <v>318</v>
      </c>
      <c r="C21" s="249"/>
      <c r="D21" s="413" t="s">
        <v>280</v>
      </c>
      <c r="E21" s="413"/>
      <c r="F21" s="413"/>
      <c r="G21" s="413"/>
      <c r="H21" s="230">
        <v>93</v>
      </c>
      <c r="I21" s="197">
        <f>H21/4897*100</f>
        <v>1.899121911374311</v>
      </c>
    </row>
    <row r="22" spans="1:9" ht="18" customHeight="1">
      <c r="A22" s="36">
        <v>6</v>
      </c>
      <c r="B22" s="247" t="s">
        <v>320</v>
      </c>
      <c r="C22" s="249"/>
      <c r="D22" s="413" t="s">
        <v>117</v>
      </c>
      <c r="E22" s="413"/>
      <c r="F22" s="413"/>
      <c r="G22" s="413"/>
      <c r="H22" s="230">
        <v>81</v>
      </c>
      <c r="I22" s="197">
        <f>H22/4897*100</f>
        <v>1.6540739228098837</v>
      </c>
    </row>
    <row r="23" spans="1:9" ht="24" customHeight="1">
      <c r="A23" s="35">
        <v>7</v>
      </c>
      <c r="B23" s="247" t="s">
        <v>448</v>
      </c>
      <c r="C23" s="249"/>
      <c r="D23" s="413" t="s">
        <v>449</v>
      </c>
      <c r="E23" s="413"/>
      <c r="F23" s="413"/>
      <c r="G23" s="413"/>
      <c r="H23" s="230">
        <v>79</v>
      </c>
      <c r="I23" s="197">
        <f>H23/4897*100</f>
        <v>1.613232591382479</v>
      </c>
    </row>
    <row r="24" spans="1:9" ht="24.75" customHeight="1">
      <c r="A24" s="36">
        <v>8</v>
      </c>
      <c r="B24" s="247" t="s">
        <v>323</v>
      </c>
      <c r="C24" s="249"/>
      <c r="D24" s="413" t="s">
        <v>120</v>
      </c>
      <c r="E24" s="413"/>
      <c r="F24" s="413"/>
      <c r="G24" s="413"/>
      <c r="H24" s="230">
        <v>78</v>
      </c>
      <c r="I24" s="197">
        <f>H24/4897*100</f>
        <v>1.592811925668777</v>
      </c>
    </row>
    <row r="25" spans="1:9" ht="23.25" customHeight="1">
      <c r="A25" s="35">
        <v>9</v>
      </c>
      <c r="B25" s="247" t="s">
        <v>321</v>
      </c>
      <c r="C25" s="249"/>
      <c r="D25" s="413" t="s">
        <v>118</v>
      </c>
      <c r="E25" s="413"/>
      <c r="F25" s="413"/>
      <c r="G25" s="413"/>
      <c r="H25" s="230">
        <v>78</v>
      </c>
      <c r="I25" s="197">
        <f>H25/4897*100</f>
        <v>1.592811925668777</v>
      </c>
    </row>
    <row r="26" spans="1:9" ht="15.75" customHeight="1">
      <c r="A26" s="36">
        <v>10</v>
      </c>
      <c r="B26" s="247" t="s">
        <v>480</v>
      </c>
      <c r="C26" s="249"/>
      <c r="D26" s="413" t="s">
        <v>481</v>
      </c>
      <c r="E26" s="413"/>
      <c r="F26" s="413"/>
      <c r="G26" s="413"/>
      <c r="H26" s="230">
        <v>72</v>
      </c>
      <c r="I26" s="197">
        <f>H26/4897*100</f>
        <v>1.470287931386563</v>
      </c>
    </row>
    <row r="27" spans="1:3" ht="15">
      <c r="A27" s="2"/>
      <c r="B27" s="2"/>
      <c r="C27" s="2"/>
    </row>
    <row r="28" spans="3:7" ht="15">
      <c r="C28" s="396" t="s">
        <v>313</v>
      </c>
      <c r="D28" s="396"/>
      <c r="E28" s="396"/>
      <c r="F28" s="396"/>
      <c r="G28" s="396"/>
    </row>
    <row r="29" spans="1:9" ht="25.5" customHeight="1">
      <c r="A29" s="116" t="s">
        <v>107</v>
      </c>
      <c r="B29" s="414" t="s">
        <v>438</v>
      </c>
      <c r="C29" s="415"/>
      <c r="D29" s="412" t="s">
        <v>108</v>
      </c>
      <c r="E29" s="412"/>
      <c r="F29" s="412"/>
      <c r="G29" s="412"/>
      <c r="H29" s="116" t="s">
        <v>9</v>
      </c>
      <c r="I29" s="196" t="s">
        <v>442</v>
      </c>
    </row>
    <row r="30" spans="1:9" ht="29.25" customHeight="1">
      <c r="A30" s="35">
        <v>1</v>
      </c>
      <c r="B30" s="247" t="s">
        <v>115</v>
      </c>
      <c r="C30" s="247"/>
      <c r="D30" s="413" t="s">
        <v>116</v>
      </c>
      <c r="E30" s="413"/>
      <c r="F30" s="413"/>
      <c r="G30" s="413"/>
      <c r="H30" s="230">
        <v>1386</v>
      </c>
      <c r="I30" s="197">
        <f>H30/16278*100</f>
        <v>8.514559528197568</v>
      </c>
    </row>
    <row r="31" spans="1:9" ht="30" customHeight="1">
      <c r="A31" s="36">
        <v>2</v>
      </c>
      <c r="B31" s="247" t="s">
        <v>110</v>
      </c>
      <c r="C31" s="247"/>
      <c r="D31" s="413" t="s">
        <v>111</v>
      </c>
      <c r="E31" s="413"/>
      <c r="F31" s="413"/>
      <c r="G31" s="413"/>
      <c r="H31" s="230">
        <v>1383</v>
      </c>
      <c r="I31" s="197">
        <f>H31/16278*100</f>
        <v>8.496129745669002</v>
      </c>
    </row>
    <row r="32" spans="1:9" ht="22.5" customHeight="1">
      <c r="A32" s="35">
        <v>3</v>
      </c>
      <c r="B32" s="247" t="s">
        <v>319</v>
      </c>
      <c r="C32" s="247"/>
      <c r="D32" s="413" t="s">
        <v>113</v>
      </c>
      <c r="E32" s="413"/>
      <c r="F32" s="413"/>
      <c r="G32" s="413"/>
      <c r="H32" s="230">
        <v>590</v>
      </c>
      <c r="I32" s="197">
        <f>H32/16278*100</f>
        <v>3.624523897284679</v>
      </c>
    </row>
    <row r="33" spans="1:9" ht="27.75" customHeight="1">
      <c r="A33" s="36">
        <v>4</v>
      </c>
      <c r="B33" s="247" t="s">
        <v>323</v>
      </c>
      <c r="C33" s="247"/>
      <c r="D33" s="413" t="s">
        <v>120</v>
      </c>
      <c r="E33" s="413"/>
      <c r="F33" s="413"/>
      <c r="G33" s="413"/>
      <c r="H33" s="230">
        <v>277</v>
      </c>
      <c r="I33" s="197">
        <f>H33/16278*100</f>
        <v>1.7016832534709425</v>
      </c>
    </row>
    <row r="34" spans="1:9" ht="31.5" customHeight="1">
      <c r="A34" s="35">
        <v>5</v>
      </c>
      <c r="B34" s="247" t="s">
        <v>324</v>
      </c>
      <c r="C34" s="247"/>
      <c r="D34" s="413" t="s">
        <v>314</v>
      </c>
      <c r="E34" s="413"/>
      <c r="F34" s="413"/>
      <c r="G34" s="413"/>
      <c r="H34" s="230">
        <v>231</v>
      </c>
      <c r="I34" s="197">
        <f>H34/16278*100</f>
        <v>1.4190932546995945</v>
      </c>
    </row>
    <row r="35" spans="1:9" ht="30.75" customHeight="1">
      <c r="A35" s="36">
        <v>6</v>
      </c>
      <c r="B35" s="247" t="s">
        <v>322</v>
      </c>
      <c r="C35" s="247"/>
      <c r="D35" s="413" t="s">
        <v>249</v>
      </c>
      <c r="E35" s="413"/>
      <c r="F35" s="413"/>
      <c r="G35" s="413"/>
      <c r="H35" s="230">
        <v>222</v>
      </c>
      <c r="I35" s="197">
        <f>H35/16278*100</f>
        <v>1.363803907113896</v>
      </c>
    </row>
    <row r="36" spans="1:9" ht="23.25" customHeight="1">
      <c r="A36" s="35">
        <v>7</v>
      </c>
      <c r="B36" s="247" t="s">
        <v>445</v>
      </c>
      <c r="C36" s="247"/>
      <c r="D36" s="413" t="s">
        <v>446</v>
      </c>
      <c r="E36" s="413"/>
      <c r="F36" s="413"/>
      <c r="G36" s="413"/>
      <c r="H36" s="230">
        <v>197</v>
      </c>
      <c r="I36" s="197">
        <f>H36/16278*100</f>
        <v>1.2102223860425114</v>
      </c>
    </row>
    <row r="37" spans="1:9" ht="21.75" customHeight="1">
      <c r="A37" s="36">
        <v>8</v>
      </c>
      <c r="B37" s="247" t="s">
        <v>341</v>
      </c>
      <c r="C37" s="247"/>
      <c r="D37" s="413" t="s">
        <v>342</v>
      </c>
      <c r="E37" s="413"/>
      <c r="F37" s="413"/>
      <c r="G37" s="413"/>
      <c r="H37" s="230">
        <v>190</v>
      </c>
      <c r="I37" s="197">
        <f>H37/16278*100</f>
        <v>1.1672195601425235</v>
      </c>
    </row>
    <row r="38" spans="1:9" ht="21.75" customHeight="1">
      <c r="A38" s="35">
        <v>9</v>
      </c>
      <c r="B38" s="250">
        <v>42675</v>
      </c>
      <c r="C38" s="250"/>
      <c r="D38" s="413" t="s">
        <v>499</v>
      </c>
      <c r="E38" s="413"/>
      <c r="F38" s="413"/>
      <c r="G38" s="413"/>
      <c r="H38" s="230">
        <v>144</v>
      </c>
      <c r="I38" s="197">
        <f>H38/16278*100</f>
        <v>0.8846295613711759</v>
      </c>
    </row>
    <row r="39" spans="1:9" ht="24.75" customHeight="1">
      <c r="A39" s="36">
        <v>10</v>
      </c>
      <c r="B39" s="247" t="s">
        <v>317</v>
      </c>
      <c r="C39" s="247"/>
      <c r="D39" s="413" t="s">
        <v>276</v>
      </c>
      <c r="E39" s="413"/>
      <c r="F39" s="413"/>
      <c r="G39" s="413"/>
      <c r="H39" s="230">
        <v>143</v>
      </c>
      <c r="I39" s="197">
        <f>H39/16278*100</f>
        <v>0.8784863005283204</v>
      </c>
    </row>
    <row r="40" spans="1:8" ht="15">
      <c r="A40" s="118" t="s">
        <v>441</v>
      </c>
      <c r="B40" s="120"/>
      <c r="C40" s="120"/>
      <c r="D40" s="120"/>
      <c r="E40" s="120"/>
      <c r="F40" s="120"/>
      <c r="G40" s="120"/>
      <c r="H40" s="120"/>
    </row>
    <row r="41" ht="15">
      <c r="A41" s="2" t="s">
        <v>18</v>
      </c>
    </row>
  </sheetData>
  <sheetProtection/>
  <mergeCells count="41">
    <mergeCell ref="A1:I1"/>
    <mergeCell ref="D5:G5"/>
    <mergeCell ref="D6:G6"/>
    <mergeCell ref="D7:G7"/>
    <mergeCell ref="D8:G8"/>
    <mergeCell ref="D9:G9"/>
    <mergeCell ref="A2:I2"/>
    <mergeCell ref="C3:G3"/>
    <mergeCell ref="B4:C4"/>
    <mergeCell ref="D4:G4"/>
    <mergeCell ref="D10:G10"/>
    <mergeCell ref="D11:G11"/>
    <mergeCell ref="D12:G12"/>
    <mergeCell ref="D13:G13"/>
    <mergeCell ref="D14:G14"/>
    <mergeCell ref="D17:G17"/>
    <mergeCell ref="D19:G19"/>
    <mergeCell ref="D20:G20"/>
    <mergeCell ref="D21:G21"/>
    <mergeCell ref="D29:G29"/>
    <mergeCell ref="D22:G22"/>
    <mergeCell ref="D23:G23"/>
    <mergeCell ref="D24:G24"/>
    <mergeCell ref="D25:G25"/>
    <mergeCell ref="D26:G26"/>
    <mergeCell ref="D30:G30"/>
    <mergeCell ref="D31:G31"/>
    <mergeCell ref="D32:G32"/>
    <mergeCell ref="D33:G33"/>
    <mergeCell ref="C15:G15"/>
    <mergeCell ref="C28:G28"/>
    <mergeCell ref="B29:C29"/>
    <mergeCell ref="B16:C16"/>
    <mergeCell ref="D16:G16"/>
    <mergeCell ref="D18:G18"/>
    <mergeCell ref="D34:G34"/>
    <mergeCell ref="D35:G35"/>
    <mergeCell ref="D36:G36"/>
    <mergeCell ref="D37:G37"/>
    <mergeCell ref="D38:G38"/>
    <mergeCell ref="D39:G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&amp;L18.07.2016&amp;CTÜRKİYE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61">
      <selection activeCell="L32" sqref="L32"/>
    </sheetView>
  </sheetViews>
  <sheetFormatPr defaultColWidth="9.140625" defaultRowHeight="15"/>
  <cols>
    <col min="1" max="1" width="7.28125" style="38" customWidth="1"/>
    <col min="2" max="2" width="15.8515625" style="38" customWidth="1"/>
    <col min="3" max="3" width="5.57421875" style="37" customWidth="1"/>
    <col min="4" max="4" width="3.7109375" style="37" customWidth="1"/>
    <col min="5" max="5" width="5.7109375" style="37" customWidth="1"/>
    <col min="6" max="6" width="4.57421875" style="37" customWidth="1"/>
    <col min="7" max="7" width="3.7109375" style="37" customWidth="1"/>
    <col min="8" max="8" width="5.28125" style="37" customWidth="1"/>
    <col min="9" max="9" width="4.00390625" style="37" bestFit="1" customWidth="1"/>
    <col min="10" max="10" width="5.57421875" style="37" customWidth="1"/>
    <col min="11" max="11" width="5.00390625" style="54" customWidth="1"/>
    <col min="12" max="12" width="3.421875" style="37" customWidth="1"/>
    <col min="13" max="14" width="5.28125" style="37" customWidth="1"/>
    <col min="15" max="15" width="4.28125" style="37" customWidth="1"/>
    <col min="16" max="16" width="4.8515625" style="37" customWidth="1"/>
    <col min="17" max="17" width="4.00390625" style="37" customWidth="1"/>
    <col min="18" max="18" width="5.28125" style="37" customWidth="1"/>
    <col min="19" max="16384" width="9.140625" style="37" customWidth="1"/>
  </cols>
  <sheetData>
    <row r="1" spans="1:18" ht="18.75" thickBot="1">
      <c r="A1" s="418" t="s">
        <v>533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126"/>
      <c r="R1" s="126"/>
    </row>
    <row r="3" spans="1:18" ht="15.75">
      <c r="A3" s="448" t="s">
        <v>121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ht="15.75" thickBot="1">
      <c r="K4" s="37"/>
    </row>
    <row r="5" spans="1:18" s="39" customFormat="1" ht="17.25" customHeight="1" thickBot="1" thickTop="1">
      <c r="A5" s="127"/>
      <c r="B5" s="445" t="s">
        <v>122</v>
      </c>
      <c r="C5" s="449" t="s">
        <v>536</v>
      </c>
      <c r="D5" s="450"/>
      <c r="E5" s="450"/>
      <c r="F5" s="450"/>
      <c r="G5" s="450"/>
      <c r="H5" s="450"/>
      <c r="I5" s="450"/>
      <c r="J5" s="451"/>
      <c r="K5" s="449" t="s">
        <v>537</v>
      </c>
      <c r="L5" s="450"/>
      <c r="M5" s="450"/>
      <c r="N5" s="450"/>
      <c r="O5" s="450"/>
      <c r="P5" s="450"/>
      <c r="Q5" s="450"/>
      <c r="R5" s="451"/>
    </row>
    <row r="6" spans="1:18" ht="15.75" customHeight="1" thickTop="1">
      <c r="A6" s="128" t="s">
        <v>432</v>
      </c>
      <c r="B6" s="446"/>
      <c r="C6" s="452" t="s">
        <v>123</v>
      </c>
      <c r="D6" s="433"/>
      <c r="E6" s="442"/>
      <c r="F6" s="429" t="s">
        <v>124</v>
      </c>
      <c r="G6" s="431"/>
      <c r="H6" s="433" t="s">
        <v>125</v>
      </c>
      <c r="I6" s="433"/>
      <c r="J6" s="431"/>
      <c r="K6" s="433" t="s">
        <v>123</v>
      </c>
      <c r="L6" s="433"/>
      <c r="M6" s="433"/>
      <c r="N6" s="429" t="s">
        <v>124</v>
      </c>
      <c r="O6" s="442"/>
      <c r="P6" s="429" t="s">
        <v>125</v>
      </c>
      <c r="Q6" s="430"/>
      <c r="R6" s="431"/>
    </row>
    <row r="7" spans="1:18" ht="15" customHeight="1">
      <c r="A7" s="128" t="s">
        <v>431</v>
      </c>
      <c r="B7" s="446"/>
      <c r="C7" s="428" t="s">
        <v>126</v>
      </c>
      <c r="D7" s="422" t="s">
        <v>127</v>
      </c>
      <c r="E7" s="435" t="s">
        <v>128</v>
      </c>
      <c r="F7" s="427" t="s">
        <v>126</v>
      </c>
      <c r="G7" s="437" t="s">
        <v>127</v>
      </c>
      <c r="H7" s="439" t="s">
        <v>126</v>
      </c>
      <c r="I7" s="422" t="s">
        <v>127</v>
      </c>
      <c r="J7" s="443" t="s">
        <v>128</v>
      </c>
      <c r="K7" s="427" t="s">
        <v>126</v>
      </c>
      <c r="L7" s="421" t="s">
        <v>127</v>
      </c>
      <c r="M7" s="419" t="s">
        <v>128</v>
      </c>
      <c r="N7" s="423" t="s">
        <v>126</v>
      </c>
      <c r="O7" s="425" t="s">
        <v>127</v>
      </c>
      <c r="P7" s="427" t="s">
        <v>126</v>
      </c>
      <c r="Q7" s="421" t="s">
        <v>127</v>
      </c>
      <c r="R7" s="419" t="s">
        <v>128</v>
      </c>
    </row>
    <row r="8" spans="1:18" ht="24.75" customHeight="1" thickBot="1">
      <c r="A8" s="129"/>
      <c r="B8" s="447"/>
      <c r="C8" s="432"/>
      <c r="D8" s="434"/>
      <c r="E8" s="436"/>
      <c r="F8" s="428"/>
      <c r="G8" s="438"/>
      <c r="H8" s="440"/>
      <c r="I8" s="434"/>
      <c r="J8" s="444"/>
      <c r="K8" s="428"/>
      <c r="L8" s="422"/>
      <c r="M8" s="420"/>
      <c r="N8" s="424"/>
      <c r="O8" s="426"/>
      <c r="P8" s="428"/>
      <c r="Q8" s="422"/>
      <c r="R8" s="420"/>
    </row>
    <row r="9" spans="1:18" ht="15.75" thickTop="1">
      <c r="A9" s="130" t="s">
        <v>344</v>
      </c>
      <c r="B9" s="131" t="s">
        <v>129</v>
      </c>
      <c r="C9" s="279">
        <v>68</v>
      </c>
      <c r="D9" s="280">
        <v>2</v>
      </c>
      <c r="E9" s="280">
        <v>33</v>
      </c>
      <c r="F9" s="280">
        <v>9</v>
      </c>
      <c r="G9" s="280">
        <v>3</v>
      </c>
      <c r="H9" s="280">
        <v>13</v>
      </c>
      <c r="I9" s="280">
        <v>0</v>
      </c>
      <c r="J9" s="280">
        <v>33</v>
      </c>
      <c r="K9" s="280">
        <v>125</v>
      </c>
      <c r="L9" s="280">
        <v>1</v>
      </c>
      <c r="M9" s="280">
        <v>32</v>
      </c>
      <c r="N9" s="280">
        <v>23</v>
      </c>
      <c r="O9" s="280">
        <v>2</v>
      </c>
      <c r="P9" s="280">
        <v>15</v>
      </c>
      <c r="Q9" s="280">
        <v>3</v>
      </c>
      <c r="R9" s="281">
        <v>50</v>
      </c>
    </row>
    <row r="10" spans="1:18" ht="15">
      <c r="A10" s="132" t="s">
        <v>345</v>
      </c>
      <c r="B10" s="132" t="s">
        <v>130</v>
      </c>
      <c r="C10" s="282">
        <v>6</v>
      </c>
      <c r="D10" s="283">
        <v>1</v>
      </c>
      <c r="E10" s="283">
        <v>9</v>
      </c>
      <c r="F10" s="283">
        <v>1</v>
      </c>
      <c r="G10" s="283">
        <v>0</v>
      </c>
      <c r="H10" s="283">
        <v>0</v>
      </c>
      <c r="I10" s="283">
        <v>0</v>
      </c>
      <c r="J10" s="283">
        <v>1</v>
      </c>
      <c r="K10" s="283">
        <v>14</v>
      </c>
      <c r="L10" s="283">
        <v>1</v>
      </c>
      <c r="M10" s="283">
        <v>6</v>
      </c>
      <c r="N10" s="283">
        <v>0</v>
      </c>
      <c r="O10" s="283">
        <v>1</v>
      </c>
      <c r="P10" s="283">
        <v>4</v>
      </c>
      <c r="Q10" s="283">
        <v>0</v>
      </c>
      <c r="R10" s="284">
        <v>1</v>
      </c>
    </row>
    <row r="11" spans="1:18" ht="15">
      <c r="A11" s="130" t="s">
        <v>346</v>
      </c>
      <c r="B11" s="130" t="s">
        <v>131</v>
      </c>
      <c r="C11" s="282">
        <v>6</v>
      </c>
      <c r="D11" s="283">
        <v>1</v>
      </c>
      <c r="E11" s="283">
        <v>7</v>
      </c>
      <c r="F11" s="283">
        <v>1</v>
      </c>
      <c r="G11" s="283">
        <v>0</v>
      </c>
      <c r="H11" s="283">
        <v>1</v>
      </c>
      <c r="I11" s="283">
        <v>0</v>
      </c>
      <c r="J11" s="283">
        <v>8</v>
      </c>
      <c r="K11" s="283">
        <v>26</v>
      </c>
      <c r="L11" s="283">
        <v>2</v>
      </c>
      <c r="M11" s="283">
        <v>22</v>
      </c>
      <c r="N11" s="283">
        <v>1</v>
      </c>
      <c r="O11" s="283">
        <v>5</v>
      </c>
      <c r="P11" s="283">
        <v>2</v>
      </c>
      <c r="Q11" s="283">
        <v>0</v>
      </c>
      <c r="R11" s="284">
        <v>9</v>
      </c>
    </row>
    <row r="12" spans="1:18" ht="15">
      <c r="A12" s="132" t="s">
        <v>347</v>
      </c>
      <c r="B12" s="132" t="s">
        <v>132</v>
      </c>
      <c r="C12" s="282">
        <v>8</v>
      </c>
      <c r="D12" s="283">
        <v>0</v>
      </c>
      <c r="E12" s="283">
        <v>6</v>
      </c>
      <c r="F12" s="283">
        <v>0</v>
      </c>
      <c r="G12" s="283">
        <v>0</v>
      </c>
      <c r="H12" s="283">
        <v>0</v>
      </c>
      <c r="I12" s="283">
        <v>0</v>
      </c>
      <c r="J12" s="283">
        <v>1</v>
      </c>
      <c r="K12" s="283">
        <v>8</v>
      </c>
      <c r="L12" s="283">
        <v>0</v>
      </c>
      <c r="M12" s="283">
        <v>9</v>
      </c>
      <c r="N12" s="283">
        <v>0</v>
      </c>
      <c r="O12" s="283">
        <v>0</v>
      </c>
      <c r="P12" s="283">
        <v>0</v>
      </c>
      <c r="Q12" s="283">
        <v>0</v>
      </c>
      <c r="R12" s="284">
        <v>0</v>
      </c>
    </row>
    <row r="13" spans="1:18" ht="15">
      <c r="A13" s="130" t="s">
        <v>348</v>
      </c>
      <c r="B13" s="130" t="s">
        <v>133</v>
      </c>
      <c r="C13" s="282">
        <v>5</v>
      </c>
      <c r="D13" s="283">
        <v>2</v>
      </c>
      <c r="E13" s="283">
        <v>3</v>
      </c>
      <c r="F13" s="283">
        <v>1</v>
      </c>
      <c r="G13" s="283">
        <v>1</v>
      </c>
      <c r="H13" s="283">
        <v>0</v>
      </c>
      <c r="I13" s="283">
        <v>0</v>
      </c>
      <c r="J13" s="283">
        <v>4</v>
      </c>
      <c r="K13" s="283">
        <v>8</v>
      </c>
      <c r="L13" s="283">
        <v>0</v>
      </c>
      <c r="M13" s="283">
        <v>1</v>
      </c>
      <c r="N13" s="283">
        <v>0</v>
      </c>
      <c r="O13" s="283">
        <v>0</v>
      </c>
      <c r="P13" s="283">
        <v>1</v>
      </c>
      <c r="Q13" s="283">
        <v>0</v>
      </c>
      <c r="R13" s="284">
        <v>7</v>
      </c>
    </row>
    <row r="14" spans="1:18" ht="15">
      <c r="A14" s="132" t="s">
        <v>349</v>
      </c>
      <c r="B14" s="132" t="s">
        <v>134</v>
      </c>
      <c r="C14" s="282">
        <v>332</v>
      </c>
      <c r="D14" s="283">
        <v>11</v>
      </c>
      <c r="E14" s="283">
        <v>68</v>
      </c>
      <c r="F14" s="283">
        <v>22</v>
      </c>
      <c r="G14" s="283">
        <v>9</v>
      </c>
      <c r="H14" s="283">
        <v>32</v>
      </c>
      <c r="I14" s="283">
        <v>14</v>
      </c>
      <c r="J14" s="283">
        <v>112</v>
      </c>
      <c r="K14" s="283">
        <v>488</v>
      </c>
      <c r="L14" s="283">
        <v>10</v>
      </c>
      <c r="M14" s="283">
        <v>121</v>
      </c>
      <c r="N14" s="283">
        <v>115</v>
      </c>
      <c r="O14" s="283">
        <v>33</v>
      </c>
      <c r="P14" s="283">
        <v>136</v>
      </c>
      <c r="Q14" s="283">
        <v>13</v>
      </c>
      <c r="R14" s="284">
        <v>238</v>
      </c>
    </row>
    <row r="15" spans="1:18" ht="15">
      <c r="A15" s="130" t="s">
        <v>350</v>
      </c>
      <c r="B15" s="130" t="s">
        <v>135</v>
      </c>
      <c r="C15" s="282">
        <v>111</v>
      </c>
      <c r="D15" s="283">
        <v>0</v>
      </c>
      <c r="E15" s="283">
        <v>74</v>
      </c>
      <c r="F15" s="283">
        <v>8</v>
      </c>
      <c r="G15" s="283">
        <v>5</v>
      </c>
      <c r="H15" s="283">
        <v>12</v>
      </c>
      <c r="I15" s="283">
        <v>3</v>
      </c>
      <c r="J15" s="283">
        <v>63</v>
      </c>
      <c r="K15" s="283">
        <v>184</v>
      </c>
      <c r="L15" s="283">
        <v>0</v>
      </c>
      <c r="M15" s="283">
        <v>152</v>
      </c>
      <c r="N15" s="283">
        <v>13</v>
      </c>
      <c r="O15" s="283">
        <v>9</v>
      </c>
      <c r="P15" s="283">
        <v>23</v>
      </c>
      <c r="Q15" s="283">
        <v>3</v>
      </c>
      <c r="R15" s="284">
        <v>92</v>
      </c>
    </row>
    <row r="16" spans="1:18" ht="15">
      <c r="A16" s="132" t="s">
        <v>351</v>
      </c>
      <c r="B16" s="132" t="s">
        <v>136</v>
      </c>
      <c r="C16" s="282">
        <v>3</v>
      </c>
      <c r="D16" s="283">
        <v>1</v>
      </c>
      <c r="E16" s="283">
        <v>7</v>
      </c>
      <c r="F16" s="283">
        <v>0</v>
      </c>
      <c r="G16" s="283">
        <v>0</v>
      </c>
      <c r="H16" s="283">
        <v>0</v>
      </c>
      <c r="I16" s="283">
        <v>0</v>
      </c>
      <c r="J16" s="283">
        <v>2</v>
      </c>
      <c r="K16" s="283">
        <v>2</v>
      </c>
      <c r="L16" s="283">
        <v>1</v>
      </c>
      <c r="M16" s="283">
        <v>4</v>
      </c>
      <c r="N16" s="283">
        <v>0</v>
      </c>
      <c r="O16" s="283">
        <v>0</v>
      </c>
      <c r="P16" s="283">
        <v>0</v>
      </c>
      <c r="Q16" s="283">
        <v>5</v>
      </c>
      <c r="R16" s="284">
        <v>5</v>
      </c>
    </row>
    <row r="17" spans="1:18" ht="15">
      <c r="A17" s="130" t="s">
        <v>352</v>
      </c>
      <c r="B17" s="130" t="s">
        <v>137</v>
      </c>
      <c r="C17" s="282">
        <v>37</v>
      </c>
      <c r="D17" s="283">
        <v>1</v>
      </c>
      <c r="E17" s="283">
        <v>41</v>
      </c>
      <c r="F17" s="283">
        <v>2</v>
      </c>
      <c r="G17" s="283">
        <v>1</v>
      </c>
      <c r="H17" s="283">
        <v>3</v>
      </c>
      <c r="I17" s="283">
        <v>2</v>
      </c>
      <c r="J17" s="283">
        <v>34</v>
      </c>
      <c r="K17" s="283">
        <v>37</v>
      </c>
      <c r="L17" s="283">
        <v>0</v>
      </c>
      <c r="M17" s="283">
        <v>56</v>
      </c>
      <c r="N17" s="283">
        <v>5</v>
      </c>
      <c r="O17" s="283">
        <v>3</v>
      </c>
      <c r="P17" s="283">
        <v>4</v>
      </c>
      <c r="Q17" s="283">
        <v>5</v>
      </c>
      <c r="R17" s="284">
        <v>48</v>
      </c>
    </row>
    <row r="18" spans="1:18" ht="15">
      <c r="A18" s="132" t="s">
        <v>353</v>
      </c>
      <c r="B18" s="132" t="s">
        <v>138</v>
      </c>
      <c r="C18" s="282">
        <v>24</v>
      </c>
      <c r="D18" s="283">
        <v>1</v>
      </c>
      <c r="E18" s="283">
        <v>19</v>
      </c>
      <c r="F18" s="283">
        <v>2</v>
      </c>
      <c r="G18" s="283">
        <v>1</v>
      </c>
      <c r="H18" s="283">
        <v>4</v>
      </c>
      <c r="I18" s="283">
        <v>4</v>
      </c>
      <c r="J18" s="283">
        <v>25</v>
      </c>
      <c r="K18" s="283">
        <v>36</v>
      </c>
      <c r="L18" s="283">
        <v>0</v>
      </c>
      <c r="M18" s="283">
        <v>20</v>
      </c>
      <c r="N18" s="283">
        <v>4</v>
      </c>
      <c r="O18" s="283">
        <v>10</v>
      </c>
      <c r="P18" s="283">
        <v>4</v>
      </c>
      <c r="Q18" s="283">
        <v>5</v>
      </c>
      <c r="R18" s="284">
        <v>38</v>
      </c>
    </row>
    <row r="19" spans="1:18" ht="15">
      <c r="A19" s="130" t="s">
        <v>354</v>
      </c>
      <c r="B19" s="130" t="s">
        <v>139</v>
      </c>
      <c r="C19" s="282">
        <v>4</v>
      </c>
      <c r="D19" s="283">
        <v>0</v>
      </c>
      <c r="E19" s="283">
        <v>9</v>
      </c>
      <c r="F19" s="283">
        <v>1</v>
      </c>
      <c r="G19" s="283">
        <v>0</v>
      </c>
      <c r="H19" s="283">
        <v>1</v>
      </c>
      <c r="I19" s="283">
        <v>1</v>
      </c>
      <c r="J19" s="283">
        <v>3</v>
      </c>
      <c r="K19" s="283">
        <v>6</v>
      </c>
      <c r="L19" s="283">
        <v>0</v>
      </c>
      <c r="M19" s="283">
        <v>2</v>
      </c>
      <c r="N19" s="283">
        <v>0</v>
      </c>
      <c r="O19" s="283">
        <v>0</v>
      </c>
      <c r="P19" s="283">
        <v>0</v>
      </c>
      <c r="Q19" s="283">
        <v>0</v>
      </c>
      <c r="R19" s="284">
        <v>1</v>
      </c>
    </row>
    <row r="20" spans="1:18" ht="15">
      <c r="A20" s="132" t="s">
        <v>355</v>
      </c>
      <c r="B20" s="132" t="s">
        <v>140</v>
      </c>
      <c r="C20" s="282">
        <v>3</v>
      </c>
      <c r="D20" s="283">
        <v>0</v>
      </c>
      <c r="E20" s="283">
        <v>4</v>
      </c>
      <c r="F20" s="283">
        <v>1</v>
      </c>
      <c r="G20" s="283">
        <v>1</v>
      </c>
      <c r="H20" s="283">
        <v>0</v>
      </c>
      <c r="I20" s="283">
        <v>2</v>
      </c>
      <c r="J20" s="283">
        <v>1</v>
      </c>
      <c r="K20" s="283">
        <v>5</v>
      </c>
      <c r="L20" s="283">
        <v>0</v>
      </c>
      <c r="M20" s="283">
        <v>13</v>
      </c>
      <c r="N20" s="283">
        <v>1</v>
      </c>
      <c r="O20" s="283">
        <v>4</v>
      </c>
      <c r="P20" s="283">
        <v>0</v>
      </c>
      <c r="Q20" s="283">
        <v>21</v>
      </c>
      <c r="R20" s="284">
        <v>5</v>
      </c>
    </row>
    <row r="21" spans="1:18" ht="15">
      <c r="A21" s="130" t="s">
        <v>356</v>
      </c>
      <c r="B21" s="130" t="s">
        <v>141</v>
      </c>
      <c r="C21" s="282">
        <v>3</v>
      </c>
      <c r="D21" s="283">
        <v>0</v>
      </c>
      <c r="E21" s="283">
        <v>8</v>
      </c>
      <c r="F21" s="283">
        <v>0</v>
      </c>
      <c r="G21" s="283">
        <v>0</v>
      </c>
      <c r="H21" s="283">
        <v>0</v>
      </c>
      <c r="I21" s="283">
        <v>0</v>
      </c>
      <c r="J21" s="283">
        <v>2</v>
      </c>
      <c r="K21" s="283">
        <v>5</v>
      </c>
      <c r="L21" s="283">
        <v>0</v>
      </c>
      <c r="M21" s="283">
        <v>2</v>
      </c>
      <c r="N21" s="283">
        <v>0</v>
      </c>
      <c r="O21" s="283">
        <v>0</v>
      </c>
      <c r="P21" s="283">
        <v>0</v>
      </c>
      <c r="Q21" s="283">
        <v>0</v>
      </c>
      <c r="R21" s="284">
        <v>5</v>
      </c>
    </row>
    <row r="22" spans="1:18" ht="15">
      <c r="A22" s="132" t="s">
        <v>357</v>
      </c>
      <c r="B22" s="132" t="s">
        <v>142</v>
      </c>
      <c r="C22" s="282">
        <v>4</v>
      </c>
      <c r="D22" s="283">
        <v>0</v>
      </c>
      <c r="E22" s="283">
        <v>7</v>
      </c>
      <c r="F22" s="283">
        <v>2</v>
      </c>
      <c r="G22" s="283">
        <v>1</v>
      </c>
      <c r="H22" s="283">
        <v>1</v>
      </c>
      <c r="I22" s="283">
        <v>0</v>
      </c>
      <c r="J22" s="283">
        <v>5</v>
      </c>
      <c r="K22" s="283">
        <v>12</v>
      </c>
      <c r="L22" s="283">
        <v>0</v>
      </c>
      <c r="M22" s="283">
        <v>4</v>
      </c>
      <c r="N22" s="283">
        <v>0</v>
      </c>
      <c r="O22" s="283">
        <v>1</v>
      </c>
      <c r="P22" s="283">
        <v>1</v>
      </c>
      <c r="Q22" s="283">
        <v>0</v>
      </c>
      <c r="R22" s="284">
        <v>3</v>
      </c>
    </row>
    <row r="23" spans="1:18" ht="15">
      <c r="A23" s="130" t="s">
        <v>358</v>
      </c>
      <c r="B23" s="130" t="s">
        <v>143</v>
      </c>
      <c r="C23" s="282">
        <v>6</v>
      </c>
      <c r="D23" s="283">
        <v>0</v>
      </c>
      <c r="E23" s="283">
        <v>3</v>
      </c>
      <c r="F23" s="283">
        <v>0</v>
      </c>
      <c r="G23" s="283">
        <v>0</v>
      </c>
      <c r="H23" s="283">
        <v>0</v>
      </c>
      <c r="I23" s="283">
        <v>0</v>
      </c>
      <c r="J23" s="283">
        <v>1</v>
      </c>
      <c r="K23" s="283">
        <v>10</v>
      </c>
      <c r="L23" s="283">
        <v>1</v>
      </c>
      <c r="M23" s="283">
        <v>3</v>
      </c>
      <c r="N23" s="283">
        <v>0</v>
      </c>
      <c r="O23" s="283">
        <v>0</v>
      </c>
      <c r="P23" s="283">
        <v>1</v>
      </c>
      <c r="Q23" s="283">
        <v>1</v>
      </c>
      <c r="R23" s="284">
        <v>2</v>
      </c>
    </row>
    <row r="24" spans="1:18" ht="15">
      <c r="A24" s="132" t="s">
        <v>359</v>
      </c>
      <c r="B24" s="132" t="s">
        <v>144</v>
      </c>
      <c r="C24" s="282">
        <v>129</v>
      </c>
      <c r="D24" s="283">
        <v>0</v>
      </c>
      <c r="E24" s="283">
        <v>31</v>
      </c>
      <c r="F24" s="283">
        <v>10</v>
      </c>
      <c r="G24" s="283">
        <v>2</v>
      </c>
      <c r="H24" s="283">
        <v>10</v>
      </c>
      <c r="I24" s="283">
        <v>2</v>
      </c>
      <c r="J24" s="283">
        <v>31</v>
      </c>
      <c r="K24" s="283">
        <v>165</v>
      </c>
      <c r="L24" s="283">
        <v>2</v>
      </c>
      <c r="M24" s="283">
        <v>35</v>
      </c>
      <c r="N24" s="283">
        <v>20</v>
      </c>
      <c r="O24" s="283">
        <v>13</v>
      </c>
      <c r="P24" s="283">
        <v>32</v>
      </c>
      <c r="Q24" s="283">
        <v>10</v>
      </c>
      <c r="R24" s="284">
        <v>41</v>
      </c>
    </row>
    <row r="25" spans="1:18" ht="15">
      <c r="A25" s="130" t="s">
        <v>360</v>
      </c>
      <c r="B25" s="130" t="s">
        <v>145</v>
      </c>
      <c r="C25" s="282">
        <v>17</v>
      </c>
      <c r="D25" s="283">
        <v>1</v>
      </c>
      <c r="E25" s="283">
        <v>1</v>
      </c>
      <c r="F25" s="283">
        <v>0</v>
      </c>
      <c r="G25" s="283">
        <v>1</v>
      </c>
      <c r="H25" s="283">
        <v>1</v>
      </c>
      <c r="I25" s="283">
        <v>0</v>
      </c>
      <c r="J25" s="283">
        <v>5</v>
      </c>
      <c r="K25" s="283">
        <v>17</v>
      </c>
      <c r="L25" s="283">
        <v>1</v>
      </c>
      <c r="M25" s="283">
        <v>9</v>
      </c>
      <c r="N25" s="283">
        <v>0</v>
      </c>
      <c r="O25" s="283">
        <v>0</v>
      </c>
      <c r="P25" s="283">
        <v>3</v>
      </c>
      <c r="Q25" s="283">
        <v>2</v>
      </c>
      <c r="R25" s="284">
        <v>14</v>
      </c>
    </row>
    <row r="26" spans="1:18" ht="15">
      <c r="A26" s="132" t="s">
        <v>361</v>
      </c>
      <c r="B26" s="132" t="s">
        <v>146</v>
      </c>
      <c r="C26" s="282">
        <v>3</v>
      </c>
      <c r="D26" s="283">
        <v>0</v>
      </c>
      <c r="E26" s="283">
        <v>1</v>
      </c>
      <c r="F26" s="283">
        <v>0</v>
      </c>
      <c r="G26" s="283">
        <v>1</v>
      </c>
      <c r="H26" s="283">
        <v>0</v>
      </c>
      <c r="I26" s="283">
        <v>0</v>
      </c>
      <c r="J26" s="283">
        <v>2</v>
      </c>
      <c r="K26" s="283">
        <v>8</v>
      </c>
      <c r="L26" s="283">
        <v>1</v>
      </c>
      <c r="M26" s="283">
        <v>2</v>
      </c>
      <c r="N26" s="283">
        <v>0</v>
      </c>
      <c r="O26" s="283">
        <v>2</v>
      </c>
      <c r="P26" s="283">
        <v>0</v>
      </c>
      <c r="Q26" s="283">
        <v>0</v>
      </c>
      <c r="R26" s="284">
        <v>2</v>
      </c>
    </row>
    <row r="27" spans="1:18" ht="15">
      <c r="A27" s="130" t="s">
        <v>362</v>
      </c>
      <c r="B27" s="130" t="s">
        <v>147</v>
      </c>
      <c r="C27" s="282">
        <v>6</v>
      </c>
      <c r="D27" s="283">
        <v>0</v>
      </c>
      <c r="E27" s="283">
        <v>8</v>
      </c>
      <c r="F27" s="283">
        <v>0</v>
      </c>
      <c r="G27" s="283">
        <v>0</v>
      </c>
      <c r="H27" s="283">
        <v>1</v>
      </c>
      <c r="I27" s="283">
        <v>0</v>
      </c>
      <c r="J27" s="283">
        <v>4</v>
      </c>
      <c r="K27" s="283">
        <v>8</v>
      </c>
      <c r="L27" s="283">
        <v>1</v>
      </c>
      <c r="M27" s="283">
        <v>25</v>
      </c>
      <c r="N27" s="283">
        <v>0</v>
      </c>
      <c r="O27" s="283">
        <v>2</v>
      </c>
      <c r="P27" s="283">
        <v>3</v>
      </c>
      <c r="Q27" s="283">
        <v>0</v>
      </c>
      <c r="R27" s="284">
        <v>7</v>
      </c>
    </row>
    <row r="28" spans="1:18" ht="15">
      <c r="A28" s="132" t="s">
        <v>363</v>
      </c>
      <c r="B28" s="132" t="s">
        <v>148</v>
      </c>
      <c r="C28" s="282">
        <v>49</v>
      </c>
      <c r="D28" s="283">
        <v>0</v>
      </c>
      <c r="E28" s="283">
        <v>40</v>
      </c>
      <c r="F28" s="283">
        <v>4</v>
      </c>
      <c r="G28" s="283">
        <v>1</v>
      </c>
      <c r="H28" s="283">
        <v>6</v>
      </c>
      <c r="I28" s="283">
        <v>6</v>
      </c>
      <c r="J28" s="283">
        <v>18</v>
      </c>
      <c r="K28" s="283">
        <v>48</v>
      </c>
      <c r="L28" s="283">
        <v>0</v>
      </c>
      <c r="M28" s="283">
        <v>60</v>
      </c>
      <c r="N28" s="283">
        <v>2</v>
      </c>
      <c r="O28" s="283">
        <v>8</v>
      </c>
      <c r="P28" s="283">
        <v>8</v>
      </c>
      <c r="Q28" s="283">
        <v>5</v>
      </c>
      <c r="R28" s="284">
        <v>26</v>
      </c>
    </row>
    <row r="29" spans="1:18" ht="15">
      <c r="A29" s="130" t="s">
        <v>364</v>
      </c>
      <c r="B29" s="130" t="s">
        <v>149</v>
      </c>
      <c r="C29" s="282">
        <v>39</v>
      </c>
      <c r="D29" s="283">
        <v>0</v>
      </c>
      <c r="E29" s="283">
        <v>26</v>
      </c>
      <c r="F29" s="283">
        <v>2</v>
      </c>
      <c r="G29" s="283">
        <v>2</v>
      </c>
      <c r="H29" s="283">
        <v>1</v>
      </c>
      <c r="I29" s="283">
        <v>1</v>
      </c>
      <c r="J29" s="283">
        <v>5</v>
      </c>
      <c r="K29" s="283">
        <v>44</v>
      </c>
      <c r="L29" s="283">
        <v>0</v>
      </c>
      <c r="M29" s="283">
        <v>40</v>
      </c>
      <c r="N29" s="283">
        <v>13</v>
      </c>
      <c r="O29" s="283">
        <v>3</v>
      </c>
      <c r="P29" s="283">
        <v>2</v>
      </c>
      <c r="Q29" s="283">
        <v>0</v>
      </c>
      <c r="R29" s="284">
        <v>7</v>
      </c>
    </row>
    <row r="30" spans="1:18" ht="15">
      <c r="A30" s="132" t="s">
        <v>365</v>
      </c>
      <c r="B30" s="132" t="s">
        <v>150</v>
      </c>
      <c r="C30" s="282">
        <v>4</v>
      </c>
      <c r="D30" s="283">
        <v>0</v>
      </c>
      <c r="E30" s="283">
        <v>4</v>
      </c>
      <c r="F30" s="283">
        <v>0</v>
      </c>
      <c r="G30" s="283">
        <v>1</v>
      </c>
      <c r="H30" s="283">
        <v>0</v>
      </c>
      <c r="I30" s="283">
        <v>0</v>
      </c>
      <c r="J30" s="283">
        <v>4</v>
      </c>
      <c r="K30" s="283">
        <v>9</v>
      </c>
      <c r="L30" s="283">
        <v>1</v>
      </c>
      <c r="M30" s="283">
        <v>16</v>
      </c>
      <c r="N30" s="283">
        <v>0</v>
      </c>
      <c r="O30" s="283">
        <v>9</v>
      </c>
      <c r="P30" s="283">
        <v>2</v>
      </c>
      <c r="Q30" s="283">
        <v>2</v>
      </c>
      <c r="R30" s="284">
        <v>19</v>
      </c>
    </row>
    <row r="31" spans="1:18" ht="15">
      <c r="A31" s="130" t="s">
        <v>366</v>
      </c>
      <c r="B31" s="130" t="s">
        <v>151</v>
      </c>
      <c r="C31" s="282">
        <v>9</v>
      </c>
      <c r="D31" s="283">
        <v>0</v>
      </c>
      <c r="E31" s="283">
        <v>1</v>
      </c>
      <c r="F31" s="283">
        <v>0</v>
      </c>
      <c r="G31" s="283">
        <v>0</v>
      </c>
      <c r="H31" s="283">
        <v>1</v>
      </c>
      <c r="I31" s="283">
        <v>0</v>
      </c>
      <c r="J31" s="283">
        <v>8</v>
      </c>
      <c r="K31" s="283">
        <v>19</v>
      </c>
      <c r="L31" s="283">
        <v>0</v>
      </c>
      <c r="M31" s="283">
        <v>19</v>
      </c>
      <c r="N31" s="283">
        <v>7</v>
      </c>
      <c r="O31" s="283">
        <v>1</v>
      </c>
      <c r="P31" s="283">
        <v>4</v>
      </c>
      <c r="Q31" s="283">
        <v>3</v>
      </c>
      <c r="R31" s="284">
        <v>13</v>
      </c>
    </row>
    <row r="32" spans="1:18" ht="15">
      <c r="A32" s="132" t="s">
        <v>367</v>
      </c>
      <c r="B32" s="132" t="s">
        <v>152</v>
      </c>
      <c r="C32" s="282">
        <v>3</v>
      </c>
      <c r="D32" s="283">
        <v>0</v>
      </c>
      <c r="E32" s="283">
        <v>11</v>
      </c>
      <c r="F32" s="283">
        <v>0</v>
      </c>
      <c r="G32" s="283">
        <v>0</v>
      </c>
      <c r="H32" s="283">
        <v>1</v>
      </c>
      <c r="I32" s="283">
        <v>0</v>
      </c>
      <c r="J32" s="283">
        <v>4</v>
      </c>
      <c r="K32" s="283">
        <v>9</v>
      </c>
      <c r="L32" s="283">
        <v>0</v>
      </c>
      <c r="M32" s="283">
        <v>8</v>
      </c>
      <c r="N32" s="283">
        <v>0</v>
      </c>
      <c r="O32" s="283">
        <v>1</v>
      </c>
      <c r="P32" s="283">
        <v>0</v>
      </c>
      <c r="Q32" s="283">
        <v>0</v>
      </c>
      <c r="R32" s="284">
        <v>3</v>
      </c>
    </row>
    <row r="33" spans="1:18" ht="15">
      <c r="A33" s="130" t="s">
        <v>368</v>
      </c>
      <c r="B33" s="130" t="s">
        <v>153</v>
      </c>
      <c r="C33" s="282">
        <v>10</v>
      </c>
      <c r="D33" s="283">
        <v>0</v>
      </c>
      <c r="E33" s="283">
        <v>9</v>
      </c>
      <c r="F33" s="283">
        <v>2</v>
      </c>
      <c r="G33" s="283">
        <v>0</v>
      </c>
      <c r="H33" s="283">
        <v>1</v>
      </c>
      <c r="I33" s="283">
        <v>1</v>
      </c>
      <c r="J33" s="283">
        <v>9</v>
      </c>
      <c r="K33" s="283">
        <v>12</v>
      </c>
      <c r="L33" s="283">
        <v>1</v>
      </c>
      <c r="M33" s="283">
        <v>6</v>
      </c>
      <c r="N33" s="283">
        <v>3</v>
      </c>
      <c r="O33" s="283">
        <v>2</v>
      </c>
      <c r="P33" s="283">
        <v>2</v>
      </c>
      <c r="Q33" s="283">
        <v>4</v>
      </c>
      <c r="R33" s="284">
        <v>15</v>
      </c>
    </row>
    <row r="34" spans="1:18" ht="15">
      <c r="A34" s="132" t="s">
        <v>369</v>
      </c>
      <c r="B34" s="132" t="s">
        <v>154</v>
      </c>
      <c r="C34" s="282">
        <v>19</v>
      </c>
      <c r="D34" s="283">
        <v>0</v>
      </c>
      <c r="E34" s="283">
        <v>40</v>
      </c>
      <c r="F34" s="283">
        <v>3</v>
      </c>
      <c r="G34" s="283">
        <v>2</v>
      </c>
      <c r="H34" s="283">
        <v>6</v>
      </c>
      <c r="I34" s="283">
        <v>1</v>
      </c>
      <c r="J34" s="283">
        <v>48</v>
      </c>
      <c r="K34" s="283">
        <v>32</v>
      </c>
      <c r="L34" s="283">
        <v>0</v>
      </c>
      <c r="M34" s="283">
        <v>79</v>
      </c>
      <c r="N34" s="283">
        <v>11</v>
      </c>
      <c r="O34" s="283">
        <v>7</v>
      </c>
      <c r="P34" s="283">
        <v>8</v>
      </c>
      <c r="Q34" s="283">
        <v>1</v>
      </c>
      <c r="R34" s="284">
        <v>32</v>
      </c>
    </row>
    <row r="35" spans="1:18" ht="15">
      <c r="A35" s="130" t="s">
        <v>370</v>
      </c>
      <c r="B35" s="130" t="s">
        <v>155</v>
      </c>
      <c r="C35" s="282">
        <v>71</v>
      </c>
      <c r="D35" s="283">
        <v>0</v>
      </c>
      <c r="E35" s="283">
        <v>25</v>
      </c>
      <c r="F35" s="283">
        <v>3</v>
      </c>
      <c r="G35" s="283">
        <v>0</v>
      </c>
      <c r="H35" s="283">
        <v>14</v>
      </c>
      <c r="I35" s="283">
        <v>1</v>
      </c>
      <c r="J35" s="283">
        <v>9</v>
      </c>
      <c r="K35" s="283">
        <v>105</v>
      </c>
      <c r="L35" s="283">
        <v>1</v>
      </c>
      <c r="M35" s="283">
        <v>63</v>
      </c>
      <c r="N35" s="283">
        <v>10</v>
      </c>
      <c r="O35" s="283">
        <v>1</v>
      </c>
      <c r="P35" s="283">
        <v>5</v>
      </c>
      <c r="Q35" s="283">
        <v>0</v>
      </c>
      <c r="R35" s="284">
        <v>21</v>
      </c>
    </row>
    <row r="36" spans="1:18" ht="15">
      <c r="A36" s="132" t="s">
        <v>371</v>
      </c>
      <c r="B36" s="132" t="s">
        <v>156</v>
      </c>
      <c r="C36" s="282">
        <v>6</v>
      </c>
      <c r="D36" s="283">
        <v>0</v>
      </c>
      <c r="E36" s="283">
        <v>8</v>
      </c>
      <c r="F36" s="283">
        <v>0</v>
      </c>
      <c r="G36" s="283">
        <v>0</v>
      </c>
      <c r="H36" s="283">
        <v>0</v>
      </c>
      <c r="I36" s="283">
        <v>0</v>
      </c>
      <c r="J36" s="283">
        <v>5</v>
      </c>
      <c r="K36" s="283">
        <v>10</v>
      </c>
      <c r="L36" s="283">
        <v>0</v>
      </c>
      <c r="M36" s="283">
        <v>13</v>
      </c>
      <c r="N36" s="283">
        <v>0</v>
      </c>
      <c r="O36" s="283">
        <v>5</v>
      </c>
      <c r="P36" s="283">
        <v>0</v>
      </c>
      <c r="Q36" s="283">
        <v>2</v>
      </c>
      <c r="R36" s="284">
        <v>6</v>
      </c>
    </row>
    <row r="37" spans="1:18" ht="15">
      <c r="A37" s="130" t="s">
        <v>372</v>
      </c>
      <c r="B37" s="130" t="s">
        <v>157</v>
      </c>
      <c r="C37" s="282">
        <v>1</v>
      </c>
      <c r="D37" s="283">
        <v>0</v>
      </c>
      <c r="E37" s="283">
        <v>3</v>
      </c>
      <c r="F37" s="283">
        <v>0</v>
      </c>
      <c r="G37" s="283">
        <v>0</v>
      </c>
      <c r="H37" s="283">
        <v>1</v>
      </c>
      <c r="I37" s="283">
        <v>0</v>
      </c>
      <c r="J37" s="283">
        <v>1</v>
      </c>
      <c r="K37" s="283">
        <v>1</v>
      </c>
      <c r="L37" s="283">
        <v>0</v>
      </c>
      <c r="M37" s="283">
        <v>0</v>
      </c>
      <c r="N37" s="283">
        <v>0</v>
      </c>
      <c r="O37" s="283">
        <v>6</v>
      </c>
      <c r="P37" s="283">
        <v>0</v>
      </c>
      <c r="Q37" s="283">
        <v>0</v>
      </c>
      <c r="R37" s="284">
        <v>0</v>
      </c>
    </row>
    <row r="38" spans="1:18" ht="15">
      <c r="A38" s="132" t="s">
        <v>373</v>
      </c>
      <c r="B38" s="132" t="s">
        <v>158</v>
      </c>
      <c r="C38" s="282">
        <v>5</v>
      </c>
      <c r="D38" s="283">
        <v>0</v>
      </c>
      <c r="E38" s="283">
        <v>1</v>
      </c>
      <c r="F38" s="283">
        <v>0</v>
      </c>
      <c r="G38" s="283">
        <v>0</v>
      </c>
      <c r="H38" s="283">
        <v>0</v>
      </c>
      <c r="I38" s="283">
        <v>0</v>
      </c>
      <c r="J38" s="283">
        <v>2</v>
      </c>
      <c r="K38" s="283">
        <v>2</v>
      </c>
      <c r="L38" s="283">
        <v>0</v>
      </c>
      <c r="M38" s="283">
        <v>2</v>
      </c>
      <c r="N38" s="283">
        <v>0</v>
      </c>
      <c r="O38" s="283">
        <v>0</v>
      </c>
      <c r="P38" s="283">
        <v>0</v>
      </c>
      <c r="Q38" s="283">
        <v>1</v>
      </c>
      <c r="R38" s="284">
        <v>1</v>
      </c>
    </row>
    <row r="39" spans="1:18" ht="15">
      <c r="A39" s="130" t="s">
        <v>374</v>
      </c>
      <c r="B39" s="130" t="s">
        <v>159</v>
      </c>
      <c r="C39" s="282">
        <v>40</v>
      </c>
      <c r="D39" s="283">
        <v>1</v>
      </c>
      <c r="E39" s="283">
        <v>28</v>
      </c>
      <c r="F39" s="283">
        <v>6</v>
      </c>
      <c r="G39" s="283">
        <v>1</v>
      </c>
      <c r="H39" s="283">
        <v>3</v>
      </c>
      <c r="I39" s="283">
        <v>0</v>
      </c>
      <c r="J39" s="283">
        <v>13</v>
      </c>
      <c r="K39" s="283">
        <v>54</v>
      </c>
      <c r="L39" s="283">
        <v>1</v>
      </c>
      <c r="M39" s="283">
        <v>23</v>
      </c>
      <c r="N39" s="283">
        <v>4</v>
      </c>
      <c r="O39" s="283">
        <v>0</v>
      </c>
      <c r="P39" s="283">
        <v>9</v>
      </c>
      <c r="Q39" s="283">
        <v>1</v>
      </c>
      <c r="R39" s="284">
        <v>11</v>
      </c>
    </row>
    <row r="40" spans="1:18" ht="15">
      <c r="A40" s="132" t="s">
        <v>375</v>
      </c>
      <c r="B40" s="132" t="s">
        <v>160</v>
      </c>
      <c r="C40" s="282">
        <v>5</v>
      </c>
      <c r="D40" s="283">
        <v>1</v>
      </c>
      <c r="E40" s="283">
        <v>4</v>
      </c>
      <c r="F40" s="283">
        <v>0</v>
      </c>
      <c r="G40" s="283">
        <v>2</v>
      </c>
      <c r="H40" s="283">
        <v>0</v>
      </c>
      <c r="I40" s="283">
        <v>0</v>
      </c>
      <c r="J40" s="283">
        <v>2</v>
      </c>
      <c r="K40" s="283">
        <v>13</v>
      </c>
      <c r="L40" s="283">
        <v>0</v>
      </c>
      <c r="M40" s="283">
        <v>8</v>
      </c>
      <c r="N40" s="283">
        <v>2</v>
      </c>
      <c r="O40" s="283">
        <v>7</v>
      </c>
      <c r="P40" s="283">
        <v>1</v>
      </c>
      <c r="Q40" s="283">
        <v>3</v>
      </c>
      <c r="R40" s="284">
        <v>2</v>
      </c>
    </row>
    <row r="41" spans="1:18" ht="15">
      <c r="A41" s="130" t="s">
        <v>376</v>
      </c>
      <c r="B41" s="130" t="s">
        <v>281</v>
      </c>
      <c r="C41" s="282">
        <v>75</v>
      </c>
      <c r="D41" s="283">
        <v>2</v>
      </c>
      <c r="E41" s="283">
        <v>23</v>
      </c>
      <c r="F41" s="283">
        <v>3</v>
      </c>
      <c r="G41" s="283">
        <v>0</v>
      </c>
      <c r="H41" s="283">
        <v>7</v>
      </c>
      <c r="I41" s="283">
        <v>1</v>
      </c>
      <c r="J41" s="283">
        <v>24</v>
      </c>
      <c r="K41" s="283">
        <v>145</v>
      </c>
      <c r="L41" s="283">
        <v>2</v>
      </c>
      <c r="M41" s="283">
        <v>54</v>
      </c>
      <c r="N41" s="283">
        <v>10</v>
      </c>
      <c r="O41" s="283">
        <v>3</v>
      </c>
      <c r="P41" s="283">
        <v>15</v>
      </c>
      <c r="Q41" s="283">
        <v>0</v>
      </c>
      <c r="R41" s="284">
        <v>25</v>
      </c>
    </row>
    <row r="42" spans="1:18" ht="15">
      <c r="A42" s="132" t="s">
        <v>377</v>
      </c>
      <c r="B42" s="132" t="s">
        <v>161</v>
      </c>
      <c r="C42" s="282">
        <v>1177</v>
      </c>
      <c r="D42" s="283">
        <v>1</v>
      </c>
      <c r="E42" s="283">
        <v>624</v>
      </c>
      <c r="F42" s="283">
        <v>135</v>
      </c>
      <c r="G42" s="283">
        <v>8</v>
      </c>
      <c r="H42" s="283">
        <v>285</v>
      </c>
      <c r="I42" s="283">
        <v>12</v>
      </c>
      <c r="J42" s="283">
        <v>349</v>
      </c>
      <c r="K42" s="283">
        <v>1870</v>
      </c>
      <c r="L42" s="283">
        <v>5</v>
      </c>
      <c r="M42" s="283">
        <v>1237</v>
      </c>
      <c r="N42" s="283">
        <v>500</v>
      </c>
      <c r="O42" s="283">
        <v>16</v>
      </c>
      <c r="P42" s="283">
        <v>415</v>
      </c>
      <c r="Q42" s="283">
        <v>14</v>
      </c>
      <c r="R42" s="284">
        <v>488</v>
      </c>
    </row>
    <row r="43" spans="1:18" ht="15">
      <c r="A43" s="130" t="s">
        <v>378</v>
      </c>
      <c r="B43" s="130" t="s">
        <v>162</v>
      </c>
      <c r="C43" s="282">
        <v>176</v>
      </c>
      <c r="D43" s="283">
        <v>1</v>
      </c>
      <c r="E43" s="283">
        <v>101</v>
      </c>
      <c r="F43" s="283">
        <v>15</v>
      </c>
      <c r="G43" s="283">
        <v>8</v>
      </c>
      <c r="H43" s="283">
        <v>27</v>
      </c>
      <c r="I43" s="283">
        <v>5</v>
      </c>
      <c r="J43" s="283">
        <v>50</v>
      </c>
      <c r="K43" s="283">
        <v>271</v>
      </c>
      <c r="L43" s="283">
        <v>3</v>
      </c>
      <c r="M43" s="283">
        <v>130</v>
      </c>
      <c r="N43" s="283">
        <v>66</v>
      </c>
      <c r="O43" s="283">
        <v>22</v>
      </c>
      <c r="P43" s="283">
        <v>64</v>
      </c>
      <c r="Q43" s="283">
        <v>9</v>
      </c>
      <c r="R43" s="284">
        <v>61</v>
      </c>
    </row>
    <row r="44" spans="1:18" ht="15">
      <c r="A44" s="132" t="s">
        <v>379</v>
      </c>
      <c r="B44" s="132" t="s">
        <v>163</v>
      </c>
      <c r="C44" s="282">
        <v>1</v>
      </c>
      <c r="D44" s="283">
        <v>0</v>
      </c>
      <c r="E44" s="283">
        <v>6</v>
      </c>
      <c r="F44" s="283">
        <v>0</v>
      </c>
      <c r="G44" s="283">
        <v>0</v>
      </c>
      <c r="H44" s="283">
        <v>0</v>
      </c>
      <c r="I44" s="283">
        <v>0</v>
      </c>
      <c r="J44" s="283">
        <v>1</v>
      </c>
      <c r="K44" s="283">
        <v>4</v>
      </c>
      <c r="L44" s="283">
        <v>0</v>
      </c>
      <c r="M44" s="283">
        <v>7</v>
      </c>
      <c r="N44" s="283">
        <v>0</v>
      </c>
      <c r="O44" s="283">
        <v>0</v>
      </c>
      <c r="P44" s="283">
        <v>0</v>
      </c>
      <c r="Q44" s="283">
        <v>0</v>
      </c>
      <c r="R44" s="284">
        <v>2</v>
      </c>
    </row>
    <row r="45" spans="1:18" ht="15">
      <c r="A45" s="130" t="s">
        <v>380</v>
      </c>
      <c r="B45" s="130" t="s">
        <v>164</v>
      </c>
      <c r="C45" s="282">
        <v>3</v>
      </c>
      <c r="D45" s="283">
        <v>1</v>
      </c>
      <c r="E45" s="283">
        <v>6</v>
      </c>
      <c r="F45" s="283">
        <v>0</v>
      </c>
      <c r="G45" s="283">
        <v>2</v>
      </c>
      <c r="H45" s="283">
        <v>2</v>
      </c>
      <c r="I45" s="283">
        <v>4</v>
      </c>
      <c r="J45" s="283">
        <v>3</v>
      </c>
      <c r="K45" s="283">
        <v>8</v>
      </c>
      <c r="L45" s="283">
        <v>0</v>
      </c>
      <c r="M45" s="283">
        <v>7</v>
      </c>
      <c r="N45" s="283">
        <v>2</v>
      </c>
      <c r="O45" s="283">
        <v>4</v>
      </c>
      <c r="P45" s="283">
        <v>3</v>
      </c>
      <c r="Q45" s="283">
        <v>3</v>
      </c>
      <c r="R45" s="284">
        <v>7</v>
      </c>
    </row>
    <row r="46" spans="1:18" ht="15">
      <c r="A46" s="132" t="s">
        <v>381</v>
      </c>
      <c r="B46" s="132" t="s">
        <v>165</v>
      </c>
      <c r="C46" s="282">
        <v>36</v>
      </c>
      <c r="D46" s="283">
        <v>1</v>
      </c>
      <c r="E46" s="283">
        <v>16</v>
      </c>
      <c r="F46" s="283">
        <v>3</v>
      </c>
      <c r="G46" s="283">
        <v>1</v>
      </c>
      <c r="H46" s="283">
        <v>7</v>
      </c>
      <c r="I46" s="283">
        <v>0</v>
      </c>
      <c r="J46" s="283">
        <v>12</v>
      </c>
      <c r="K46" s="283">
        <v>61</v>
      </c>
      <c r="L46" s="283">
        <v>0</v>
      </c>
      <c r="M46" s="283">
        <v>36</v>
      </c>
      <c r="N46" s="283">
        <v>13</v>
      </c>
      <c r="O46" s="283">
        <v>14</v>
      </c>
      <c r="P46" s="283">
        <v>5</v>
      </c>
      <c r="Q46" s="283">
        <v>8</v>
      </c>
      <c r="R46" s="284">
        <v>17</v>
      </c>
    </row>
    <row r="47" spans="1:18" ht="15">
      <c r="A47" s="130" t="s">
        <v>382</v>
      </c>
      <c r="B47" s="130" t="s">
        <v>166</v>
      </c>
      <c r="C47" s="282">
        <v>9</v>
      </c>
      <c r="D47" s="283">
        <v>0</v>
      </c>
      <c r="E47" s="283">
        <v>11</v>
      </c>
      <c r="F47" s="283">
        <v>1</v>
      </c>
      <c r="G47" s="283">
        <v>0</v>
      </c>
      <c r="H47" s="283">
        <v>0</v>
      </c>
      <c r="I47" s="283">
        <v>1</v>
      </c>
      <c r="J47" s="283">
        <v>4</v>
      </c>
      <c r="K47" s="283">
        <v>9</v>
      </c>
      <c r="L47" s="283">
        <v>0</v>
      </c>
      <c r="M47" s="283">
        <v>13</v>
      </c>
      <c r="N47" s="283">
        <v>5</v>
      </c>
      <c r="O47" s="283">
        <v>0</v>
      </c>
      <c r="P47" s="283">
        <v>1</v>
      </c>
      <c r="Q47" s="283">
        <v>0</v>
      </c>
      <c r="R47" s="284">
        <v>8</v>
      </c>
    </row>
    <row r="48" spans="1:18" ht="15">
      <c r="A48" s="132" t="s">
        <v>383</v>
      </c>
      <c r="B48" s="132" t="s">
        <v>167</v>
      </c>
      <c r="C48" s="282">
        <v>5</v>
      </c>
      <c r="D48" s="283">
        <v>1</v>
      </c>
      <c r="E48" s="283">
        <v>2</v>
      </c>
      <c r="F48" s="283">
        <v>2</v>
      </c>
      <c r="G48" s="283">
        <v>0</v>
      </c>
      <c r="H48" s="283">
        <v>0</v>
      </c>
      <c r="I48" s="283">
        <v>0</v>
      </c>
      <c r="J48" s="283">
        <v>1</v>
      </c>
      <c r="K48" s="283">
        <v>3</v>
      </c>
      <c r="L48" s="283">
        <v>0</v>
      </c>
      <c r="M48" s="283">
        <v>6</v>
      </c>
      <c r="N48" s="283">
        <v>0</v>
      </c>
      <c r="O48" s="283">
        <v>1</v>
      </c>
      <c r="P48" s="283">
        <v>3</v>
      </c>
      <c r="Q48" s="283">
        <v>1</v>
      </c>
      <c r="R48" s="284">
        <v>4</v>
      </c>
    </row>
    <row r="49" spans="1:18" ht="15">
      <c r="A49" s="130" t="s">
        <v>384</v>
      </c>
      <c r="B49" s="130" t="s">
        <v>168</v>
      </c>
      <c r="C49" s="282">
        <v>75</v>
      </c>
      <c r="D49" s="283">
        <v>1</v>
      </c>
      <c r="E49" s="283">
        <v>47</v>
      </c>
      <c r="F49" s="283">
        <v>7</v>
      </c>
      <c r="G49" s="283">
        <v>1</v>
      </c>
      <c r="H49" s="283">
        <v>11</v>
      </c>
      <c r="I49" s="283">
        <v>0</v>
      </c>
      <c r="J49" s="283">
        <v>9</v>
      </c>
      <c r="K49" s="283">
        <v>127</v>
      </c>
      <c r="L49" s="283">
        <v>0</v>
      </c>
      <c r="M49" s="283">
        <v>64</v>
      </c>
      <c r="N49" s="283">
        <v>24</v>
      </c>
      <c r="O49" s="283">
        <v>0</v>
      </c>
      <c r="P49" s="283">
        <v>11</v>
      </c>
      <c r="Q49" s="283">
        <v>1</v>
      </c>
      <c r="R49" s="284">
        <v>28</v>
      </c>
    </row>
    <row r="50" spans="1:18" ht="15">
      <c r="A50" s="132" t="s">
        <v>385</v>
      </c>
      <c r="B50" s="132" t="s">
        <v>169</v>
      </c>
      <c r="C50" s="282">
        <v>55</v>
      </c>
      <c r="D50" s="283">
        <v>2</v>
      </c>
      <c r="E50" s="283">
        <v>45</v>
      </c>
      <c r="F50" s="283">
        <v>5</v>
      </c>
      <c r="G50" s="283">
        <v>3</v>
      </c>
      <c r="H50" s="283">
        <v>12</v>
      </c>
      <c r="I50" s="283">
        <v>6</v>
      </c>
      <c r="J50" s="283">
        <v>17</v>
      </c>
      <c r="K50" s="283">
        <v>84</v>
      </c>
      <c r="L50" s="283">
        <v>2</v>
      </c>
      <c r="M50" s="283">
        <v>57</v>
      </c>
      <c r="N50" s="283">
        <v>5</v>
      </c>
      <c r="O50" s="283">
        <v>14</v>
      </c>
      <c r="P50" s="283">
        <v>12</v>
      </c>
      <c r="Q50" s="283">
        <v>12</v>
      </c>
      <c r="R50" s="284">
        <v>31</v>
      </c>
    </row>
    <row r="51" spans="1:18" ht="15">
      <c r="A51" s="130" t="s">
        <v>386</v>
      </c>
      <c r="B51" s="130" t="s">
        <v>170</v>
      </c>
      <c r="C51" s="282">
        <v>4</v>
      </c>
      <c r="D51" s="283">
        <v>0</v>
      </c>
      <c r="E51" s="283">
        <v>11</v>
      </c>
      <c r="F51" s="283">
        <v>0</v>
      </c>
      <c r="G51" s="283">
        <v>1</v>
      </c>
      <c r="H51" s="283">
        <v>0</v>
      </c>
      <c r="I51" s="283">
        <v>1</v>
      </c>
      <c r="J51" s="283">
        <v>9</v>
      </c>
      <c r="K51" s="283">
        <v>6</v>
      </c>
      <c r="L51" s="283">
        <v>2</v>
      </c>
      <c r="M51" s="283">
        <v>16</v>
      </c>
      <c r="N51" s="283">
        <v>2</v>
      </c>
      <c r="O51" s="283">
        <v>1</v>
      </c>
      <c r="P51" s="283">
        <v>0</v>
      </c>
      <c r="Q51" s="283">
        <v>3</v>
      </c>
      <c r="R51" s="284">
        <v>19</v>
      </c>
    </row>
    <row r="52" spans="1:18" ht="15">
      <c r="A52" s="132" t="s">
        <v>387</v>
      </c>
      <c r="B52" s="132" t="s">
        <v>171</v>
      </c>
      <c r="C52" s="282">
        <v>17</v>
      </c>
      <c r="D52" s="283">
        <v>0</v>
      </c>
      <c r="E52" s="283">
        <v>9</v>
      </c>
      <c r="F52" s="283">
        <v>1</v>
      </c>
      <c r="G52" s="283">
        <v>1</v>
      </c>
      <c r="H52" s="283">
        <v>1</v>
      </c>
      <c r="I52" s="283">
        <v>0</v>
      </c>
      <c r="J52" s="283">
        <v>1</v>
      </c>
      <c r="K52" s="283">
        <v>13</v>
      </c>
      <c r="L52" s="283">
        <v>0</v>
      </c>
      <c r="M52" s="283">
        <v>12</v>
      </c>
      <c r="N52" s="283">
        <v>3</v>
      </c>
      <c r="O52" s="283">
        <v>1</v>
      </c>
      <c r="P52" s="283">
        <v>1</v>
      </c>
      <c r="Q52" s="283">
        <v>1</v>
      </c>
      <c r="R52" s="284">
        <v>9</v>
      </c>
    </row>
    <row r="53" spans="1:18" ht="15">
      <c r="A53" s="130" t="s">
        <v>388</v>
      </c>
      <c r="B53" s="130" t="s">
        <v>172</v>
      </c>
      <c r="C53" s="282">
        <v>26</v>
      </c>
      <c r="D53" s="283">
        <v>1</v>
      </c>
      <c r="E53" s="283">
        <v>24</v>
      </c>
      <c r="F53" s="283">
        <v>4</v>
      </c>
      <c r="G53" s="283">
        <v>1</v>
      </c>
      <c r="H53" s="283">
        <v>3</v>
      </c>
      <c r="I53" s="283">
        <v>0</v>
      </c>
      <c r="J53" s="283">
        <v>11</v>
      </c>
      <c r="K53" s="283">
        <v>34</v>
      </c>
      <c r="L53" s="283">
        <v>1</v>
      </c>
      <c r="M53" s="283">
        <v>38</v>
      </c>
      <c r="N53" s="283">
        <v>6</v>
      </c>
      <c r="O53" s="283">
        <v>1</v>
      </c>
      <c r="P53" s="283">
        <v>3</v>
      </c>
      <c r="Q53" s="283">
        <v>1</v>
      </c>
      <c r="R53" s="284">
        <v>23</v>
      </c>
    </row>
    <row r="54" spans="1:18" ht="15">
      <c r="A54" s="132" t="s">
        <v>389</v>
      </c>
      <c r="B54" s="132" t="s">
        <v>173</v>
      </c>
      <c r="C54" s="282">
        <v>11</v>
      </c>
      <c r="D54" s="283">
        <v>0</v>
      </c>
      <c r="E54" s="283">
        <v>12</v>
      </c>
      <c r="F54" s="283">
        <v>1</v>
      </c>
      <c r="G54" s="283">
        <v>2</v>
      </c>
      <c r="H54" s="283">
        <v>1</v>
      </c>
      <c r="I54" s="283">
        <v>0</v>
      </c>
      <c r="J54" s="283">
        <v>3</v>
      </c>
      <c r="K54" s="283">
        <v>48</v>
      </c>
      <c r="L54" s="283">
        <v>2</v>
      </c>
      <c r="M54" s="283">
        <v>23</v>
      </c>
      <c r="N54" s="283">
        <v>0</v>
      </c>
      <c r="O54" s="283">
        <v>13</v>
      </c>
      <c r="P54" s="283">
        <v>2</v>
      </c>
      <c r="Q54" s="283">
        <v>3</v>
      </c>
      <c r="R54" s="284">
        <v>14</v>
      </c>
    </row>
    <row r="55" spans="1:18" ht="15">
      <c r="A55" s="130" t="s">
        <v>390</v>
      </c>
      <c r="B55" s="130" t="s">
        <v>174</v>
      </c>
      <c r="C55" s="282">
        <v>12</v>
      </c>
      <c r="D55" s="283">
        <v>0</v>
      </c>
      <c r="E55" s="283">
        <v>8</v>
      </c>
      <c r="F55" s="283">
        <v>1</v>
      </c>
      <c r="G55" s="283">
        <v>3</v>
      </c>
      <c r="H55" s="283">
        <v>0</v>
      </c>
      <c r="I55" s="283">
        <v>3</v>
      </c>
      <c r="J55" s="283">
        <v>3</v>
      </c>
      <c r="K55" s="283">
        <v>19</v>
      </c>
      <c r="L55" s="283">
        <v>0</v>
      </c>
      <c r="M55" s="283">
        <v>9</v>
      </c>
      <c r="N55" s="283">
        <v>1</v>
      </c>
      <c r="O55" s="283">
        <v>10</v>
      </c>
      <c r="P55" s="283">
        <v>2</v>
      </c>
      <c r="Q55" s="283">
        <v>6</v>
      </c>
      <c r="R55" s="284">
        <v>0</v>
      </c>
    </row>
    <row r="56" spans="1:18" ht="15">
      <c r="A56" s="132" t="s">
        <v>391</v>
      </c>
      <c r="B56" s="132" t="s">
        <v>175</v>
      </c>
      <c r="C56" s="282">
        <v>38</v>
      </c>
      <c r="D56" s="283">
        <v>0</v>
      </c>
      <c r="E56" s="283">
        <v>21</v>
      </c>
      <c r="F56" s="283">
        <v>6</v>
      </c>
      <c r="G56" s="283">
        <v>1</v>
      </c>
      <c r="H56" s="283">
        <v>7</v>
      </c>
      <c r="I56" s="283">
        <v>3</v>
      </c>
      <c r="J56" s="283">
        <v>20</v>
      </c>
      <c r="K56" s="283">
        <v>71</v>
      </c>
      <c r="L56" s="283">
        <v>0</v>
      </c>
      <c r="M56" s="283">
        <v>28</v>
      </c>
      <c r="N56" s="283">
        <v>9</v>
      </c>
      <c r="O56" s="283">
        <v>4</v>
      </c>
      <c r="P56" s="283">
        <v>8</v>
      </c>
      <c r="Q56" s="283">
        <v>2</v>
      </c>
      <c r="R56" s="284">
        <v>29</v>
      </c>
    </row>
    <row r="57" spans="1:18" ht="15">
      <c r="A57" s="130" t="s">
        <v>392</v>
      </c>
      <c r="B57" s="130" t="s">
        <v>176</v>
      </c>
      <c r="C57" s="282">
        <v>6</v>
      </c>
      <c r="D57" s="283">
        <v>0</v>
      </c>
      <c r="E57" s="283">
        <v>4</v>
      </c>
      <c r="F57" s="283">
        <v>0</v>
      </c>
      <c r="G57" s="283">
        <v>1</v>
      </c>
      <c r="H57" s="283">
        <v>1</v>
      </c>
      <c r="I57" s="283">
        <v>1</v>
      </c>
      <c r="J57" s="283">
        <v>1</v>
      </c>
      <c r="K57" s="283">
        <v>4</v>
      </c>
      <c r="L57" s="283">
        <v>1</v>
      </c>
      <c r="M57" s="283">
        <v>1</v>
      </c>
      <c r="N57" s="283">
        <v>1</v>
      </c>
      <c r="O57" s="283">
        <v>6</v>
      </c>
      <c r="P57" s="283">
        <v>1</v>
      </c>
      <c r="Q57" s="283">
        <v>3</v>
      </c>
      <c r="R57" s="284">
        <v>1</v>
      </c>
    </row>
    <row r="58" spans="1:18" ht="15">
      <c r="A58" s="132" t="s">
        <v>393</v>
      </c>
      <c r="B58" s="132" t="s">
        <v>177</v>
      </c>
      <c r="C58" s="282">
        <v>7</v>
      </c>
      <c r="D58" s="283">
        <v>0</v>
      </c>
      <c r="E58" s="283">
        <v>2</v>
      </c>
      <c r="F58" s="283">
        <v>0</v>
      </c>
      <c r="G58" s="283">
        <v>6</v>
      </c>
      <c r="H58" s="283">
        <v>0</v>
      </c>
      <c r="I58" s="283">
        <v>2</v>
      </c>
      <c r="J58" s="283">
        <v>6</v>
      </c>
      <c r="K58" s="283">
        <v>19</v>
      </c>
      <c r="L58" s="283">
        <v>7</v>
      </c>
      <c r="M58" s="283">
        <v>8</v>
      </c>
      <c r="N58" s="283">
        <v>2</v>
      </c>
      <c r="O58" s="283">
        <v>14</v>
      </c>
      <c r="P58" s="283">
        <v>2</v>
      </c>
      <c r="Q58" s="283">
        <v>7</v>
      </c>
      <c r="R58" s="284">
        <v>8</v>
      </c>
    </row>
    <row r="59" spans="1:18" ht="15">
      <c r="A59" s="130" t="s">
        <v>394</v>
      </c>
      <c r="B59" s="130" t="s">
        <v>178</v>
      </c>
      <c r="C59" s="282">
        <v>5</v>
      </c>
      <c r="D59" s="283">
        <v>0</v>
      </c>
      <c r="E59" s="283">
        <v>4</v>
      </c>
      <c r="F59" s="283">
        <v>1</v>
      </c>
      <c r="G59" s="283">
        <v>0</v>
      </c>
      <c r="H59" s="283">
        <v>0</v>
      </c>
      <c r="I59" s="283">
        <v>0</v>
      </c>
      <c r="J59" s="283">
        <v>0</v>
      </c>
      <c r="K59" s="283">
        <v>3</v>
      </c>
      <c r="L59" s="283">
        <v>0</v>
      </c>
      <c r="M59" s="283">
        <v>5</v>
      </c>
      <c r="N59" s="283">
        <v>2</v>
      </c>
      <c r="O59" s="283">
        <v>0</v>
      </c>
      <c r="P59" s="283">
        <v>1</v>
      </c>
      <c r="Q59" s="283">
        <v>0</v>
      </c>
      <c r="R59" s="284">
        <v>1</v>
      </c>
    </row>
    <row r="60" spans="1:18" ht="15">
      <c r="A60" s="132" t="s">
        <v>395</v>
      </c>
      <c r="B60" s="132" t="s">
        <v>179</v>
      </c>
      <c r="C60" s="282">
        <v>6</v>
      </c>
      <c r="D60" s="283">
        <v>0</v>
      </c>
      <c r="E60" s="283">
        <v>7</v>
      </c>
      <c r="F60" s="283">
        <v>0</v>
      </c>
      <c r="G60" s="283">
        <v>1</v>
      </c>
      <c r="H60" s="283">
        <v>1</v>
      </c>
      <c r="I60" s="283">
        <v>0</v>
      </c>
      <c r="J60" s="283">
        <v>13</v>
      </c>
      <c r="K60" s="283">
        <v>9</v>
      </c>
      <c r="L60" s="283">
        <v>0</v>
      </c>
      <c r="M60" s="283">
        <v>13</v>
      </c>
      <c r="N60" s="283">
        <v>1</v>
      </c>
      <c r="O60" s="283">
        <v>0</v>
      </c>
      <c r="P60" s="283">
        <v>6</v>
      </c>
      <c r="Q60" s="283">
        <v>0</v>
      </c>
      <c r="R60" s="284">
        <v>13</v>
      </c>
    </row>
    <row r="61" spans="1:18" ht="15">
      <c r="A61" s="130" t="s">
        <v>396</v>
      </c>
      <c r="B61" s="130" t="s">
        <v>180</v>
      </c>
      <c r="C61" s="282">
        <v>7</v>
      </c>
      <c r="D61" s="283">
        <v>0</v>
      </c>
      <c r="E61" s="283">
        <v>6</v>
      </c>
      <c r="F61" s="283">
        <v>0</v>
      </c>
      <c r="G61" s="283">
        <v>0</v>
      </c>
      <c r="H61" s="283">
        <v>0</v>
      </c>
      <c r="I61" s="283">
        <v>2</v>
      </c>
      <c r="J61" s="283">
        <v>2</v>
      </c>
      <c r="K61" s="283">
        <v>5</v>
      </c>
      <c r="L61" s="283">
        <v>1</v>
      </c>
      <c r="M61" s="283">
        <v>14</v>
      </c>
      <c r="N61" s="283">
        <v>1</v>
      </c>
      <c r="O61" s="283">
        <v>0</v>
      </c>
      <c r="P61" s="283">
        <v>2</v>
      </c>
      <c r="Q61" s="283">
        <v>1</v>
      </c>
      <c r="R61" s="284">
        <v>3</v>
      </c>
    </row>
    <row r="62" spans="1:18" ht="15">
      <c r="A62" s="132" t="s">
        <v>397</v>
      </c>
      <c r="B62" s="132" t="s">
        <v>181</v>
      </c>
      <c r="C62" s="282">
        <v>31</v>
      </c>
      <c r="D62" s="283">
        <v>0</v>
      </c>
      <c r="E62" s="283">
        <v>11</v>
      </c>
      <c r="F62" s="283">
        <v>2</v>
      </c>
      <c r="G62" s="283">
        <v>1</v>
      </c>
      <c r="H62" s="283">
        <v>2</v>
      </c>
      <c r="I62" s="283">
        <v>1</v>
      </c>
      <c r="J62" s="283">
        <v>9</v>
      </c>
      <c r="K62" s="283">
        <v>40</v>
      </c>
      <c r="L62" s="283">
        <v>0</v>
      </c>
      <c r="M62" s="283">
        <v>22</v>
      </c>
      <c r="N62" s="283">
        <v>6</v>
      </c>
      <c r="O62" s="283">
        <v>2</v>
      </c>
      <c r="P62" s="283">
        <v>5</v>
      </c>
      <c r="Q62" s="283">
        <v>2</v>
      </c>
      <c r="R62" s="284">
        <v>25</v>
      </c>
    </row>
    <row r="63" spans="1:18" ht="15">
      <c r="A63" s="130" t="s">
        <v>398</v>
      </c>
      <c r="B63" s="130" t="s">
        <v>182</v>
      </c>
      <c r="C63" s="282">
        <v>23</v>
      </c>
      <c r="D63" s="283">
        <v>1</v>
      </c>
      <c r="E63" s="283">
        <v>17</v>
      </c>
      <c r="F63" s="283">
        <v>3</v>
      </c>
      <c r="G63" s="283">
        <v>1</v>
      </c>
      <c r="H63" s="283">
        <v>9</v>
      </c>
      <c r="I63" s="283">
        <v>1</v>
      </c>
      <c r="J63" s="283">
        <v>11</v>
      </c>
      <c r="K63" s="283">
        <v>36</v>
      </c>
      <c r="L63" s="283">
        <v>0</v>
      </c>
      <c r="M63" s="283">
        <v>31</v>
      </c>
      <c r="N63" s="283">
        <v>7</v>
      </c>
      <c r="O63" s="283">
        <v>4</v>
      </c>
      <c r="P63" s="283">
        <v>9</v>
      </c>
      <c r="Q63" s="283">
        <v>4</v>
      </c>
      <c r="R63" s="284">
        <v>27</v>
      </c>
    </row>
    <row r="64" spans="1:18" ht="15">
      <c r="A64" s="132" t="s">
        <v>399</v>
      </c>
      <c r="B64" s="132" t="s">
        <v>183</v>
      </c>
      <c r="C64" s="282">
        <v>3</v>
      </c>
      <c r="D64" s="283">
        <v>0</v>
      </c>
      <c r="E64" s="283">
        <v>4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1</v>
      </c>
      <c r="L64" s="283">
        <v>0</v>
      </c>
      <c r="M64" s="283">
        <v>1</v>
      </c>
      <c r="N64" s="283">
        <v>0</v>
      </c>
      <c r="O64" s="283">
        <v>0</v>
      </c>
      <c r="P64" s="283">
        <v>0</v>
      </c>
      <c r="Q64" s="283">
        <v>0</v>
      </c>
      <c r="R64" s="284">
        <v>0</v>
      </c>
    </row>
    <row r="65" spans="1:18" ht="15">
      <c r="A65" s="130" t="s">
        <v>400</v>
      </c>
      <c r="B65" s="130" t="s">
        <v>184</v>
      </c>
      <c r="C65" s="282">
        <v>0</v>
      </c>
      <c r="D65" s="283">
        <v>1</v>
      </c>
      <c r="E65" s="283">
        <v>2</v>
      </c>
      <c r="F65" s="283">
        <v>0</v>
      </c>
      <c r="G65" s="283">
        <v>1</v>
      </c>
      <c r="H65" s="283">
        <v>1</v>
      </c>
      <c r="I65" s="283">
        <v>1</v>
      </c>
      <c r="J65" s="283">
        <v>0</v>
      </c>
      <c r="K65" s="283">
        <v>2</v>
      </c>
      <c r="L65" s="283">
        <v>1</v>
      </c>
      <c r="M65" s="283">
        <v>3</v>
      </c>
      <c r="N65" s="283">
        <v>1</v>
      </c>
      <c r="O65" s="283">
        <v>1</v>
      </c>
      <c r="P65" s="283">
        <v>1</v>
      </c>
      <c r="Q65" s="283">
        <v>2</v>
      </c>
      <c r="R65" s="284">
        <v>0</v>
      </c>
    </row>
    <row r="66" spans="1:18" ht="15">
      <c r="A66" s="132" t="s">
        <v>401</v>
      </c>
      <c r="B66" s="132" t="s">
        <v>185</v>
      </c>
      <c r="C66" s="282">
        <v>17</v>
      </c>
      <c r="D66" s="283">
        <v>1</v>
      </c>
      <c r="E66" s="283">
        <v>13</v>
      </c>
      <c r="F66" s="283">
        <v>1</v>
      </c>
      <c r="G66" s="283">
        <v>1</v>
      </c>
      <c r="H66" s="283">
        <v>0</v>
      </c>
      <c r="I66" s="283">
        <v>0</v>
      </c>
      <c r="J66" s="283">
        <v>5</v>
      </c>
      <c r="K66" s="283">
        <v>23</v>
      </c>
      <c r="L66" s="283">
        <v>0</v>
      </c>
      <c r="M66" s="283">
        <v>12</v>
      </c>
      <c r="N66" s="283">
        <v>0</v>
      </c>
      <c r="O66" s="283">
        <v>0</v>
      </c>
      <c r="P66" s="283">
        <v>0</v>
      </c>
      <c r="Q66" s="283">
        <v>0</v>
      </c>
      <c r="R66" s="284">
        <v>11</v>
      </c>
    </row>
    <row r="67" spans="1:18" ht="15">
      <c r="A67" s="130" t="s">
        <v>402</v>
      </c>
      <c r="B67" s="130" t="s">
        <v>186</v>
      </c>
      <c r="C67" s="282">
        <v>30</v>
      </c>
      <c r="D67" s="283">
        <v>0</v>
      </c>
      <c r="E67" s="283">
        <v>32</v>
      </c>
      <c r="F67" s="283">
        <v>1</v>
      </c>
      <c r="G67" s="283">
        <v>1</v>
      </c>
      <c r="H67" s="283">
        <v>5</v>
      </c>
      <c r="I67" s="283">
        <v>0</v>
      </c>
      <c r="J67" s="283">
        <v>27</v>
      </c>
      <c r="K67" s="283">
        <v>42</v>
      </c>
      <c r="L67" s="283">
        <v>0</v>
      </c>
      <c r="M67" s="283">
        <v>62</v>
      </c>
      <c r="N67" s="283">
        <v>5</v>
      </c>
      <c r="O67" s="283">
        <v>4</v>
      </c>
      <c r="P67" s="283">
        <v>4</v>
      </c>
      <c r="Q67" s="283">
        <v>1</v>
      </c>
      <c r="R67" s="284">
        <v>33</v>
      </c>
    </row>
    <row r="68" spans="1:18" ht="15">
      <c r="A68" s="132" t="s">
        <v>403</v>
      </c>
      <c r="B68" s="132" t="s">
        <v>187</v>
      </c>
      <c r="C68" s="282">
        <v>11</v>
      </c>
      <c r="D68" s="283">
        <v>0</v>
      </c>
      <c r="E68" s="283">
        <v>13</v>
      </c>
      <c r="F68" s="283">
        <v>1</v>
      </c>
      <c r="G68" s="283">
        <v>1</v>
      </c>
      <c r="H68" s="283">
        <v>3</v>
      </c>
      <c r="I68" s="283">
        <v>0</v>
      </c>
      <c r="J68" s="283">
        <v>7</v>
      </c>
      <c r="K68" s="283">
        <v>6</v>
      </c>
      <c r="L68" s="283">
        <v>1</v>
      </c>
      <c r="M68" s="283">
        <v>17</v>
      </c>
      <c r="N68" s="283">
        <v>2</v>
      </c>
      <c r="O68" s="283">
        <v>0</v>
      </c>
      <c r="P68" s="283">
        <v>3</v>
      </c>
      <c r="Q68" s="283">
        <v>2</v>
      </c>
      <c r="R68" s="284">
        <v>14</v>
      </c>
    </row>
    <row r="69" spans="1:18" ht="15">
      <c r="A69" s="130" t="s">
        <v>404</v>
      </c>
      <c r="B69" s="130" t="s">
        <v>188</v>
      </c>
      <c r="C69" s="282">
        <v>26</v>
      </c>
      <c r="D69" s="283">
        <v>0</v>
      </c>
      <c r="E69" s="283">
        <v>9</v>
      </c>
      <c r="F69" s="283">
        <v>0</v>
      </c>
      <c r="G69" s="283">
        <v>0</v>
      </c>
      <c r="H69" s="283">
        <v>3</v>
      </c>
      <c r="I69" s="283">
        <v>1</v>
      </c>
      <c r="J69" s="283">
        <v>11</v>
      </c>
      <c r="K69" s="283">
        <v>27</v>
      </c>
      <c r="L69" s="283">
        <v>0</v>
      </c>
      <c r="M69" s="283">
        <v>12</v>
      </c>
      <c r="N69" s="283">
        <v>1</v>
      </c>
      <c r="O69" s="283">
        <v>2</v>
      </c>
      <c r="P69" s="283">
        <v>2</v>
      </c>
      <c r="Q69" s="283">
        <v>2</v>
      </c>
      <c r="R69" s="284">
        <v>14</v>
      </c>
    </row>
    <row r="70" spans="1:18" ht="15">
      <c r="A70" s="132" t="s">
        <v>405</v>
      </c>
      <c r="B70" s="132" t="s">
        <v>189</v>
      </c>
      <c r="C70" s="282">
        <v>1</v>
      </c>
      <c r="D70" s="283">
        <v>0</v>
      </c>
      <c r="E70" s="283">
        <v>5</v>
      </c>
      <c r="F70" s="283">
        <v>0</v>
      </c>
      <c r="G70" s="283">
        <v>0</v>
      </c>
      <c r="H70" s="283">
        <v>0</v>
      </c>
      <c r="I70" s="283">
        <v>0</v>
      </c>
      <c r="J70" s="283">
        <v>4</v>
      </c>
      <c r="K70" s="283">
        <v>0</v>
      </c>
      <c r="L70" s="283">
        <v>0</v>
      </c>
      <c r="M70" s="283">
        <v>5</v>
      </c>
      <c r="N70" s="283">
        <v>0</v>
      </c>
      <c r="O70" s="283">
        <v>2</v>
      </c>
      <c r="P70" s="283">
        <v>0</v>
      </c>
      <c r="Q70" s="283">
        <v>0</v>
      </c>
      <c r="R70" s="284">
        <v>1</v>
      </c>
    </row>
    <row r="71" spans="1:18" ht="15">
      <c r="A71" s="130" t="s">
        <v>406</v>
      </c>
      <c r="B71" s="130" t="s">
        <v>190</v>
      </c>
      <c r="C71" s="282">
        <v>41</v>
      </c>
      <c r="D71" s="283">
        <v>0</v>
      </c>
      <c r="E71" s="283">
        <v>23</v>
      </c>
      <c r="F71" s="283">
        <v>0</v>
      </c>
      <c r="G71" s="283">
        <v>0</v>
      </c>
      <c r="H71" s="283">
        <v>1</v>
      </c>
      <c r="I71" s="283">
        <v>0</v>
      </c>
      <c r="J71" s="283">
        <v>3</v>
      </c>
      <c r="K71" s="283">
        <v>51</v>
      </c>
      <c r="L71" s="283">
        <v>2</v>
      </c>
      <c r="M71" s="283">
        <v>35</v>
      </c>
      <c r="N71" s="283">
        <v>4</v>
      </c>
      <c r="O71" s="283">
        <v>0</v>
      </c>
      <c r="P71" s="283">
        <v>2</v>
      </c>
      <c r="Q71" s="283">
        <v>0</v>
      </c>
      <c r="R71" s="284">
        <v>16</v>
      </c>
    </row>
    <row r="72" spans="1:18" ht="15">
      <c r="A72" s="132" t="s">
        <v>407</v>
      </c>
      <c r="B72" s="132" t="s">
        <v>191</v>
      </c>
      <c r="C72" s="282">
        <v>8</v>
      </c>
      <c r="D72" s="283">
        <v>1</v>
      </c>
      <c r="E72" s="283">
        <v>11</v>
      </c>
      <c r="F72" s="283">
        <v>1</v>
      </c>
      <c r="G72" s="283">
        <v>0</v>
      </c>
      <c r="H72" s="283">
        <v>1</v>
      </c>
      <c r="I72" s="283">
        <v>0</v>
      </c>
      <c r="J72" s="283">
        <v>1</v>
      </c>
      <c r="K72" s="283">
        <v>8</v>
      </c>
      <c r="L72" s="283">
        <v>0</v>
      </c>
      <c r="M72" s="283">
        <v>17</v>
      </c>
      <c r="N72" s="283">
        <v>4</v>
      </c>
      <c r="O72" s="283">
        <v>2</v>
      </c>
      <c r="P72" s="283">
        <v>2</v>
      </c>
      <c r="Q72" s="283">
        <v>0</v>
      </c>
      <c r="R72" s="284">
        <v>7</v>
      </c>
    </row>
    <row r="73" spans="1:18" ht="15">
      <c r="A73" s="130" t="s">
        <v>408</v>
      </c>
      <c r="B73" s="130" t="s">
        <v>192</v>
      </c>
      <c r="C73" s="282">
        <v>14</v>
      </c>
      <c r="D73" s="283">
        <v>1</v>
      </c>
      <c r="E73" s="283">
        <v>18</v>
      </c>
      <c r="F73" s="283">
        <v>1</v>
      </c>
      <c r="G73" s="283">
        <v>4</v>
      </c>
      <c r="H73" s="283">
        <v>1</v>
      </c>
      <c r="I73" s="283">
        <v>0</v>
      </c>
      <c r="J73" s="283">
        <v>6</v>
      </c>
      <c r="K73" s="283">
        <v>14</v>
      </c>
      <c r="L73" s="283">
        <v>0</v>
      </c>
      <c r="M73" s="283">
        <v>24</v>
      </c>
      <c r="N73" s="283">
        <v>3</v>
      </c>
      <c r="O73" s="283">
        <v>5</v>
      </c>
      <c r="P73" s="283">
        <v>8</v>
      </c>
      <c r="Q73" s="283">
        <v>0</v>
      </c>
      <c r="R73" s="284">
        <v>12</v>
      </c>
    </row>
    <row r="74" spans="1:18" ht="15">
      <c r="A74" s="132" t="s">
        <v>409</v>
      </c>
      <c r="B74" s="132" t="s">
        <v>193</v>
      </c>
      <c r="C74" s="282">
        <v>1</v>
      </c>
      <c r="D74" s="283">
        <v>0</v>
      </c>
      <c r="E74" s="283">
        <v>7</v>
      </c>
      <c r="F74" s="283">
        <v>0</v>
      </c>
      <c r="G74" s="283">
        <v>0</v>
      </c>
      <c r="H74" s="283">
        <v>0</v>
      </c>
      <c r="I74" s="283">
        <v>0</v>
      </c>
      <c r="J74" s="283">
        <v>2</v>
      </c>
      <c r="K74" s="283">
        <v>4</v>
      </c>
      <c r="L74" s="283">
        <v>0</v>
      </c>
      <c r="M74" s="283">
        <v>7</v>
      </c>
      <c r="N74" s="283">
        <v>0</v>
      </c>
      <c r="O74" s="283">
        <v>2</v>
      </c>
      <c r="P74" s="283">
        <v>1</v>
      </c>
      <c r="Q74" s="283">
        <v>1</v>
      </c>
      <c r="R74" s="284">
        <v>3</v>
      </c>
    </row>
    <row r="75" spans="1:18" ht="15">
      <c r="A75" s="130" t="s">
        <v>410</v>
      </c>
      <c r="B75" s="130" t="s">
        <v>194</v>
      </c>
      <c r="C75" s="282">
        <v>13</v>
      </c>
      <c r="D75" s="283">
        <v>0</v>
      </c>
      <c r="E75" s="283">
        <v>10</v>
      </c>
      <c r="F75" s="283">
        <v>1</v>
      </c>
      <c r="G75" s="283">
        <v>0</v>
      </c>
      <c r="H75" s="283">
        <v>0</v>
      </c>
      <c r="I75" s="283">
        <v>1</v>
      </c>
      <c r="J75" s="283">
        <v>4</v>
      </c>
      <c r="K75" s="283">
        <v>10</v>
      </c>
      <c r="L75" s="283">
        <v>0</v>
      </c>
      <c r="M75" s="283">
        <v>15</v>
      </c>
      <c r="N75" s="283">
        <v>3</v>
      </c>
      <c r="O75" s="283">
        <v>3</v>
      </c>
      <c r="P75" s="283">
        <v>2</v>
      </c>
      <c r="Q75" s="283">
        <v>0</v>
      </c>
      <c r="R75" s="284">
        <v>10</v>
      </c>
    </row>
    <row r="76" spans="1:18" ht="15">
      <c r="A76" s="132" t="s">
        <v>411</v>
      </c>
      <c r="B76" s="132" t="s">
        <v>195</v>
      </c>
      <c r="C76" s="282">
        <v>10</v>
      </c>
      <c r="D76" s="283">
        <v>0</v>
      </c>
      <c r="E76" s="283">
        <v>8</v>
      </c>
      <c r="F76" s="283">
        <v>0</v>
      </c>
      <c r="G76" s="283">
        <v>0</v>
      </c>
      <c r="H76" s="283">
        <v>2</v>
      </c>
      <c r="I76" s="283">
        <v>1</v>
      </c>
      <c r="J76" s="283">
        <v>5</v>
      </c>
      <c r="K76" s="283">
        <v>11</v>
      </c>
      <c r="L76" s="283">
        <v>0</v>
      </c>
      <c r="M76" s="283">
        <v>6</v>
      </c>
      <c r="N76" s="283">
        <v>0</v>
      </c>
      <c r="O76" s="283">
        <v>0</v>
      </c>
      <c r="P76" s="283">
        <v>0</v>
      </c>
      <c r="Q76" s="283">
        <v>0</v>
      </c>
      <c r="R76" s="284">
        <v>5</v>
      </c>
    </row>
    <row r="77" spans="1:18" ht="15">
      <c r="A77" s="130" t="s">
        <v>412</v>
      </c>
      <c r="B77" s="130" t="s">
        <v>196</v>
      </c>
      <c r="C77" s="282">
        <v>1</v>
      </c>
      <c r="D77" s="283">
        <v>0</v>
      </c>
      <c r="E77" s="283">
        <v>1</v>
      </c>
      <c r="F77" s="283">
        <v>0</v>
      </c>
      <c r="G77" s="283">
        <v>0</v>
      </c>
      <c r="H77" s="283">
        <v>0</v>
      </c>
      <c r="I77" s="283">
        <v>0</v>
      </c>
      <c r="J77" s="283">
        <v>0</v>
      </c>
      <c r="K77" s="283">
        <v>0</v>
      </c>
      <c r="L77" s="283">
        <v>0</v>
      </c>
      <c r="M77" s="283">
        <v>4</v>
      </c>
      <c r="N77" s="283">
        <v>0</v>
      </c>
      <c r="O77" s="283">
        <v>1</v>
      </c>
      <c r="P77" s="283">
        <v>0</v>
      </c>
      <c r="Q77" s="283">
        <v>0</v>
      </c>
      <c r="R77" s="284">
        <v>1</v>
      </c>
    </row>
    <row r="78" spans="1:18" ht="15">
      <c r="A78" s="132" t="s">
        <v>413</v>
      </c>
      <c r="B78" s="132" t="s">
        <v>197</v>
      </c>
      <c r="C78" s="282">
        <v>9</v>
      </c>
      <c r="D78" s="283">
        <v>1</v>
      </c>
      <c r="E78" s="283">
        <v>5</v>
      </c>
      <c r="F78" s="283">
        <v>0</v>
      </c>
      <c r="G78" s="283">
        <v>0</v>
      </c>
      <c r="H78" s="283">
        <v>0</v>
      </c>
      <c r="I78" s="283">
        <v>0</v>
      </c>
      <c r="J78" s="283">
        <v>6</v>
      </c>
      <c r="K78" s="283">
        <v>9</v>
      </c>
      <c r="L78" s="283">
        <v>0</v>
      </c>
      <c r="M78" s="283">
        <v>9</v>
      </c>
      <c r="N78" s="283">
        <v>2</v>
      </c>
      <c r="O78" s="283">
        <v>2</v>
      </c>
      <c r="P78" s="283">
        <v>0</v>
      </c>
      <c r="Q78" s="283">
        <v>0</v>
      </c>
      <c r="R78" s="284">
        <v>9</v>
      </c>
    </row>
    <row r="79" spans="1:18" ht="15">
      <c r="A79" s="130" t="s">
        <v>414</v>
      </c>
      <c r="B79" s="130" t="s">
        <v>198</v>
      </c>
      <c r="C79" s="282">
        <v>3</v>
      </c>
      <c r="D79" s="283">
        <v>1</v>
      </c>
      <c r="E79" s="283">
        <v>1</v>
      </c>
      <c r="F79" s="283">
        <v>0</v>
      </c>
      <c r="G79" s="283">
        <v>0</v>
      </c>
      <c r="H79" s="283">
        <v>1</v>
      </c>
      <c r="I79" s="283">
        <v>1</v>
      </c>
      <c r="J79" s="283">
        <v>0</v>
      </c>
      <c r="K79" s="283">
        <v>9</v>
      </c>
      <c r="L79" s="283">
        <v>0</v>
      </c>
      <c r="M79" s="283">
        <v>2</v>
      </c>
      <c r="N79" s="283">
        <v>1</v>
      </c>
      <c r="O79" s="283">
        <v>1</v>
      </c>
      <c r="P79" s="283">
        <v>0</v>
      </c>
      <c r="Q79" s="283">
        <v>1</v>
      </c>
      <c r="R79" s="284">
        <v>3</v>
      </c>
    </row>
    <row r="80" spans="1:18" ht="15">
      <c r="A80" s="132" t="s">
        <v>415</v>
      </c>
      <c r="B80" s="132" t="s">
        <v>199</v>
      </c>
      <c r="C80" s="282">
        <v>10</v>
      </c>
      <c r="D80" s="283">
        <v>0</v>
      </c>
      <c r="E80" s="283">
        <v>6</v>
      </c>
      <c r="F80" s="283">
        <v>0</v>
      </c>
      <c r="G80" s="283">
        <v>0</v>
      </c>
      <c r="H80" s="283">
        <v>0</v>
      </c>
      <c r="I80" s="283">
        <v>0</v>
      </c>
      <c r="J80" s="283">
        <v>0</v>
      </c>
      <c r="K80" s="283">
        <v>9</v>
      </c>
      <c r="L80" s="283">
        <v>0</v>
      </c>
      <c r="M80" s="283">
        <v>9</v>
      </c>
      <c r="N80" s="283">
        <v>4</v>
      </c>
      <c r="O80" s="283">
        <v>0</v>
      </c>
      <c r="P80" s="283">
        <v>0</v>
      </c>
      <c r="Q80" s="283">
        <v>0</v>
      </c>
      <c r="R80" s="284">
        <v>2</v>
      </c>
    </row>
    <row r="81" spans="1:18" ht="15">
      <c r="A81" s="130" t="s">
        <v>416</v>
      </c>
      <c r="B81" s="130" t="s">
        <v>200</v>
      </c>
      <c r="C81" s="282">
        <v>6</v>
      </c>
      <c r="D81" s="283">
        <v>0</v>
      </c>
      <c r="E81" s="283">
        <v>6</v>
      </c>
      <c r="F81" s="283">
        <v>1</v>
      </c>
      <c r="G81" s="283">
        <v>0</v>
      </c>
      <c r="H81" s="283">
        <v>1</v>
      </c>
      <c r="I81" s="283">
        <v>0</v>
      </c>
      <c r="J81" s="283">
        <v>0</v>
      </c>
      <c r="K81" s="283">
        <v>7</v>
      </c>
      <c r="L81" s="283">
        <v>0</v>
      </c>
      <c r="M81" s="283">
        <v>3</v>
      </c>
      <c r="N81" s="283">
        <v>1</v>
      </c>
      <c r="O81" s="283">
        <v>0</v>
      </c>
      <c r="P81" s="283">
        <v>0</v>
      </c>
      <c r="Q81" s="283">
        <v>0</v>
      </c>
      <c r="R81" s="284">
        <v>0</v>
      </c>
    </row>
    <row r="82" spans="1:18" ht="15">
      <c r="A82" s="132" t="s">
        <v>417</v>
      </c>
      <c r="B82" s="132" t="s">
        <v>201</v>
      </c>
      <c r="C82" s="282">
        <v>0</v>
      </c>
      <c r="D82" s="283">
        <v>0</v>
      </c>
      <c r="E82" s="283">
        <v>8</v>
      </c>
      <c r="F82" s="283">
        <v>0</v>
      </c>
      <c r="G82" s="283">
        <v>0</v>
      </c>
      <c r="H82" s="283">
        <v>0</v>
      </c>
      <c r="I82" s="283">
        <v>0</v>
      </c>
      <c r="J82" s="283">
        <v>0</v>
      </c>
      <c r="K82" s="283">
        <v>3</v>
      </c>
      <c r="L82" s="283">
        <v>0</v>
      </c>
      <c r="M82" s="283">
        <v>9</v>
      </c>
      <c r="N82" s="283">
        <v>0</v>
      </c>
      <c r="O82" s="283">
        <v>1</v>
      </c>
      <c r="P82" s="283">
        <v>1</v>
      </c>
      <c r="Q82" s="283">
        <v>0</v>
      </c>
      <c r="R82" s="284">
        <v>1</v>
      </c>
    </row>
    <row r="83" spans="1:18" ht="15">
      <c r="A83" s="130" t="s">
        <v>418</v>
      </c>
      <c r="B83" s="130" t="s">
        <v>202</v>
      </c>
      <c r="C83" s="282">
        <v>1</v>
      </c>
      <c r="D83" s="283">
        <v>0</v>
      </c>
      <c r="E83" s="283">
        <v>1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2</v>
      </c>
      <c r="L83" s="283">
        <v>0</v>
      </c>
      <c r="M83" s="283">
        <v>2</v>
      </c>
      <c r="N83" s="283">
        <v>0</v>
      </c>
      <c r="O83" s="283">
        <v>0</v>
      </c>
      <c r="P83" s="283">
        <v>0</v>
      </c>
      <c r="Q83" s="283">
        <v>0</v>
      </c>
      <c r="R83" s="284">
        <v>0</v>
      </c>
    </row>
    <row r="84" spans="1:18" ht="15">
      <c r="A84" s="132" t="s">
        <v>419</v>
      </c>
      <c r="B84" s="132" t="s">
        <v>203</v>
      </c>
      <c r="C84" s="282">
        <v>1</v>
      </c>
      <c r="D84" s="283">
        <v>0</v>
      </c>
      <c r="E84" s="283">
        <v>6</v>
      </c>
      <c r="F84" s="283">
        <v>0</v>
      </c>
      <c r="G84" s="283">
        <v>0</v>
      </c>
      <c r="H84" s="283">
        <v>0</v>
      </c>
      <c r="I84" s="283">
        <v>0</v>
      </c>
      <c r="J84" s="283">
        <v>6</v>
      </c>
      <c r="K84" s="283">
        <v>0</v>
      </c>
      <c r="L84" s="283">
        <v>0</v>
      </c>
      <c r="M84" s="283">
        <v>1</v>
      </c>
      <c r="N84" s="283">
        <v>0</v>
      </c>
      <c r="O84" s="283">
        <v>1</v>
      </c>
      <c r="P84" s="283">
        <v>0</v>
      </c>
      <c r="Q84" s="283">
        <v>0</v>
      </c>
      <c r="R84" s="284">
        <v>2</v>
      </c>
    </row>
    <row r="85" spans="1:18" ht="15">
      <c r="A85" s="130" t="s">
        <v>420</v>
      </c>
      <c r="B85" s="130" t="s">
        <v>204</v>
      </c>
      <c r="C85" s="282">
        <v>13</v>
      </c>
      <c r="D85" s="283">
        <v>0</v>
      </c>
      <c r="E85" s="283">
        <v>6</v>
      </c>
      <c r="F85" s="283">
        <v>0</v>
      </c>
      <c r="G85" s="283">
        <v>1</v>
      </c>
      <c r="H85" s="283">
        <v>1</v>
      </c>
      <c r="I85" s="283">
        <v>0</v>
      </c>
      <c r="J85" s="283">
        <v>3</v>
      </c>
      <c r="K85" s="283">
        <v>12</v>
      </c>
      <c r="L85" s="283">
        <v>0</v>
      </c>
      <c r="M85" s="283">
        <v>9</v>
      </c>
      <c r="N85" s="283">
        <v>0</v>
      </c>
      <c r="O85" s="283">
        <v>0</v>
      </c>
      <c r="P85" s="283">
        <v>0</v>
      </c>
      <c r="Q85" s="283">
        <v>0</v>
      </c>
      <c r="R85" s="284">
        <v>7</v>
      </c>
    </row>
    <row r="86" spans="1:18" ht="15">
      <c r="A86" s="132" t="s">
        <v>421</v>
      </c>
      <c r="B86" s="132" t="s">
        <v>205</v>
      </c>
      <c r="C86" s="282">
        <v>10</v>
      </c>
      <c r="D86" s="283">
        <v>1</v>
      </c>
      <c r="E86" s="283">
        <v>2</v>
      </c>
      <c r="F86" s="283">
        <v>0</v>
      </c>
      <c r="G86" s="283">
        <v>4</v>
      </c>
      <c r="H86" s="283">
        <v>2</v>
      </c>
      <c r="I86" s="283">
        <v>4</v>
      </c>
      <c r="J86" s="283">
        <v>8</v>
      </c>
      <c r="K86" s="283">
        <v>5</v>
      </c>
      <c r="L86" s="283">
        <v>0</v>
      </c>
      <c r="M86" s="283">
        <v>6</v>
      </c>
      <c r="N86" s="283">
        <v>1</v>
      </c>
      <c r="O86" s="283">
        <v>6</v>
      </c>
      <c r="P86" s="283">
        <v>2</v>
      </c>
      <c r="Q86" s="283">
        <v>0</v>
      </c>
      <c r="R86" s="284">
        <v>4</v>
      </c>
    </row>
    <row r="87" spans="1:18" ht="15">
      <c r="A87" s="130" t="s">
        <v>422</v>
      </c>
      <c r="B87" s="130" t="s">
        <v>206</v>
      </c>
      <c r="C87" s="282">
        <v>3</v>
      </c>
      <c r="D87" s="283">
        <v>0</v>
      </c>
      <c r="E87" s="283">
        <v>0</v>
      </c>
      <c r="F87" s="283">
        <v>0</v>
      </c>
      <c r="G87" s="283">
        <v>0</v>
      </c>
      <c r="H87" s="283">
        <v>0</v>
      </c>
      <c r="I87" s="283">
        <v>0</v>
      </c>
      <c r="J87" s="283">
        <v>0</v>
      </c>
      <c r="K87" s="283">
        <v>5</v>
      </c>
      <c r="L87" s="283">
        <v>0</v>
      </c>
      <c r="M87" s="283">
        <v>6</v>
      </c>
      <c r="N87" s="283">
        <v>1</v>
      </c>
      <c r="O87" s="283">
        <v>0</v>
      </c>
      <c r="P87" s="283">
        <v>1</v>
      </c>
      <c r="Q87" s="283">
        <v>0</v>
      </c>
      <c r="R87" s="284">
        <v>0</v>
      </c>
    </row>
    <row r="88" spans="1:18" ht="15">
      <c r="A88" s="132" t="s">
        <v>423</v>
      </c>
      <c r="B88" s="132" t="s">
        <v>207</v>
      </c>
      <c r="C88" s="282">
        <v>13</v>
      </c>
      <c r="D88" s="283">
        <v>0</v>
      </c>
      <c r="E88" s="283">
        <v>5</v>
      </c>
      <c r="F88" s="283">
        <v>1</v>
      </c>
      <c r="G88" s="283">
        <v>0</v>
      </c>
      <c r="H88" s="283">
        <v>0</v>
      </c>
      <c r="I88" s="283">
        <v>0</v>
      </c>
      <c r="J88" s="283">
        <v>4</v>
      </c>
      <c r="K88" s="283">
        <v>21</v>
      </c>
      <c r="L88" s="283">
        <v>0</v>
      </c>
      <c r="M88" s="283">
        <v>8</v>
      </c>
      <c r="N88" s="283">
        <v>1</v>
      </c>
      <c r="O88" s="283">
        <v>1</v>
      </c>
      <c r="P88" s="283">
        <v>3</v>
      </c>
      <c r="Q88" s="283">
        <v>0</v>
      </c>
      <c r="R88" s="284">
        <v>4</v>
      </c>
    </row>
    <row r="89" spans="1:18" ht="15.75" thickBot="1">
      <c r="A89" s="133" t="s">
        <v>424</v>
      </c>
      <c r="B89" s="130" t="s">
        <v>208</v>
      </c>
      <c r="C89" s="285">
        <v>8</v>
      </c>
      <c r="D89" s="286">
        <v>0</v>
      </c>
      <c r="E89" s="286">
        <v>5</v>
      </c>
      <c r="F89" s="286">
        <v>0</v>
      </c>
      <c r="G89" s="286">
        <v>1</v>
      </c>
      <c r="H89" s="286">
        <v>1</v>
      </c>
      <c r="I89" s="286">
        <v>0</v>
      </c>
      <c r="J89" s="286">
        <v>2</v>
      </c>
      <c r="K89" s="286">
        <v>13</v>
      </c>
      <c r="L89" s="286">
        <v>0</v>
      </c>
      <c r="M89" s="286">
        <v>12</v>
      </c>
      <c r="N89" s="286">
        <v>1</v>
      </c>
      <c r="O89" s="286">
        <v>0</v>
      </c>
      <c r="P89" s="286">
        <v>0</v>
      </c>
      <c r="Q89" s="286">
        <v>0</v>
      </c>
      <c r="R89" s="287">
        <v>5</v>
      </c>
    </row>
    <row r="90" spans="1:18" s="40" customFormat="1" ht="17.25" thickBot="1" thickTop="1">
      <c r="A90" s="147"/>
      <c r="B90" s="134" t="s">
        <v>209</v>
      </c>
      <c r="C90" s="198">
        <f>SUM(C9:C89)</f>
        <v>3094</v>
      </c>
      <c r="D90" s="199">
        <f aca="true" t="shared" si="0" ref="D90:R90">SUM(D9:D89)</f>
        <v>42</v>
      </c>
      <c r="E90" s="200">
        <f t="shared" si="0"/>
        <v>1763</v>
      </c>
      <c r="F90" s="258">
        <f t="shared" si="0"/>
        <v>278</v>
      </c>
      <c r="G90" s="200">
        <f t="shared" si="0"/>
        <v>91</v>
      </c>
      <c r="H90" s="258">
        <f t="shared" si="0"/>
        <v>512</v>
      </c>
      <c r="I90" s="199">
        <f t="shared" si="0"/>
        <v>90</v>
      </c>
      <c r="J90" s="200">
        <f t="shared" si="0"/>
        <v>1128</v>
      </c>
      <c r="K90" s="198">
        <f t="shared" si="0"/>
        <v>4705</v>
      </c>
      <c r="L90" s="199">
        <f>SUM(L9:L89)</f>
        <v>55</v>
      </c>
      <c r="M90" s="200">
        <f t="shared" si="0"/>
        <v>2982</v>
      </c>
      <c r="N90" s="198">
        <f t="shared" si="0"/>
        <v>935</v>
      </c>
      <c r="O90" s="200">
        <f>SUM(O9:O89)</f>
        <v>299</v>
      </c>
      <c r="P90" s="198">
        <f t="shared" si="0"/>
        <v>873</v>
      </c>
      <c r="Q90" s="199">
        <f t="shared" si="0"/>
        <v>180</v>
      </c>
      <c r="R90" s="200">
        <f t="shared" si="0"/>
        <v>1731</v>
      </c>
    </row>
    <row r="91" spans="1:18" s="46" customFormat="1" ht="16.5" customHeight="1" thickTop="1">
      <c r="A91" s="441" t="s">
        <v>18</v>
      </c>
      <c r="B91" s="441"/>
      <c r="C91" s="441"/>
      <c r="D91" s="441"/>
      <c r="E91" s="441"/>
      <c r="F91" s="44"/>
      <c r="G91" s="44"/>
      <c r="H91" s="44"/>
      <c r="I91" s="44"/>
      <c r="J91" s="44"/>
      <c r="K91" s="45"/>
      <c r="L91" s="45"/>
      <c r="M91" s="45"/>
      <c r="N91" s="45"/>
      <c r="O91" s="45"/>
      <c r="P91" s="45"/>
      <c r="Q91" s="45"/>
      <c r="R91" s="45"/>
    </row>
    <row r="92" spans="1:11" s="50" customFormat="1" ht="20.25">
      <c r="A92" s="47"/>
      <c r="B92" s="47"/>
      <c r="C92" s="48"/>
      <c r="D92" s="48"/>
      <c r="E92" s="48"/>
      <c r="F92" s="48"/>
      <c r="G92" s="48"/>
      <c r="H92" s="48"/>
      <c r="I92" s="48"/>
      <c r="J92" s="48"/>
      <c r="K92" s="49"/>
    </row>
    <row r="93" spans="1:11" s="52" customFormat="1" ht="20.25">
      <c r="A93" s="51"/>
      <c r="B93" s="51"/>
      <c r="K93" s="53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selection activeCell="C7" sqref="C7:R87"/>
    </sheetView>
  </sheetViews>
  <sheetFormatPr defaultColWidth="9.140625" defaultRowHeight="15"/>
  <cols>
    <col min="1" max="1" width="5.57421875" style="38" customWidth="1"/>
    <col min="2" max="2" width="9.140625" style="38" customWidth="1"/>
    <col min="3" max="3" width="5.7109375" style="37" customWidth="1"/>
    <col min="4" max="4" width="3.421875" style="37" customWidth="1"/>
    <col min="5" max="5" width="5.7109375" style="37" customWidth="1"/>
    <col min="6" max="6" width="5.140625" style="37" customWidth="1"/>
    <col min="7" max="7" width="3.8515625" style="37" customWidth="1"/>
    <col min="8" max="8" width="5.8515625" style="37" customWidth="1"/>
    <col min="9" max="9" width="4.421875" style="37" customWidth="1"/>
    <col min="10" max="10" width="5.8515625" style="37" customWidth="1"/>
    <col min="11" max="11" width="5.7109375" style="54" customWidth="1"/>
    <col min="12" max="12" width="4.00390625" style="37" customWidth="1"/>
    <col min="13" max="13" width="6.00390625" style="37" customWidth="1"/>
    <col min="14" max="14" width="5.7109375" style="37" customWidth="1"/>
    <col min="15" max="15" width="4.7109375" style="37" customWidth="1"/>
    <col min="16" max="16" width="5.8515625" style="37" customWidth="1"/>
    <col min="17" max="17" width="4.57421875" style="37" customWidth="1"/>
    <col min="18" max="18" width="5.57421875" style="37" customWidth="1"/>
    <col min="19" max="16384" width="9.140625" style="37" customWidth="1"/>
  </cols>
  <sheetData>
    <row r="1" spans="1:18" ht="16.5" thickBot="1">
      <c r="A1" s="453" t="s">
        <v>533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143"/>
      <c r="R1" s="143"/>
    </row>
    <row r="2" spans="1:18" ht="16.5" thickBot="1">
      <c r="A2" s="448" t="s">
        <v>210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</row>
    <row r="3" spans="1:18" s="39" customFormat="1" ht="17.25" customHeight="1" thickBot="1" thickTop="1">
      <c r="A3" s="135"/>
      <c r="B3" s="479" t="s">
        <v>122</v>
      </c>
      <c r="C3" s="482" t="s">
        <v>582</v>
      </c>
      <c r="D3" s="483"/>
      <c r="E3" s="483"/>
      <c r="F3" s="483"/>
      <c r="G3" s="483"/>
      <c r="H3" s="483"/>
      <c r="I3" s="483"/>
      <c r="J3" s="484"/>
      <c r="K3" s="482" t="s">
        <v>583</v>
      </c>
      <c r="L3" s="483"/>
      <c r="M3" s="483"/>
      <c r="N3" s="483"/>
      <c r="O3" s="483"/>
      <c r="P3" s="483"/>
      <c r="Q3" s="483"/>
      <c r="R3" s="484"/>
    </row>
    <row r="4" spans="1:18" ht="15.75" customHeight="1" thickTop="1">
      <c r="A4" s="136" t="s">
        <v>433</v>
      </c>
      <c r="B4" s="480"/>
      <c r="C4" s="485" t="s">
        <v>123</v>
      </c>
      <c r="D4" s="468"/>
      <c r="E4" s="476"/>
      <c r="F4" s="464" t="s">
        <v>124</v>
      </c>
      <c r="G4" s="466"/>
      <c r="H4" s="468" t="s">
        <v>125</v>
      </c>
      <c r="I4" s="468"/>
      <c r="J4" s="466"/>
      <c r="K4" s="468" t="s">
        <v>123</v>
      </c>
      <c r="L4" s="468"/>
      <c r="M4" s="468"/>
      <c r="N4" s="464" t="s">
        <v>124</v>
      </c>
      <c r="O4" s="476"/>
      <c r="P4" s="464" t="s">
        <v>125</v>
      </c>
      <c r="Q4" s="465"/>
      <c r="R4" s="466"/>
    </row>
    <row r="5" spans="1:18" ht="15" customHeight="1">
      <c r="A5" s="136" t="s">
        <v>431</v>
      </c>
      <c r="B5" s="480"/>
      <c r="C5" s="463" t="s">
        <v>126</v>
      </c>
      <c r="D5" s="457" t="s">
        <v>127</v>
      </c>
      <c r="E5" s="470" t="s">
        <v>128</v>
      </c>
      <c r="F5" s="462" t="s">
        <v>126</v>
      </c>
      <c r="G5" s="472" t="s">
        <v>127</v>
      </c>
      <c r="H5" s="474" t="s">
        <v>126</v>
      </c>
      <c r="I5" s="457" t="s">
        <v>127</v>
      </c>
      <c r="J5" s="477" t="s">
        <v>128</v>
      </c>
      <c r="K5" s="462" t="s">
        <v>126</v>
      </c>
      <c r="L5" s="456" t="s">
        <v>127</v>
      </c>
      <c r="M5" s="454" t="s">
        <v>128</v>
      </c>
      <c r="N5" s="458" t="s">
        <v>126</v>
      </c>
      <c r="O5" s="460" t="s">
        <v>127</v>
      </c>
      <c r="P5" s="462" t="s">
        <v>126</v>
      </c>
      <c r="Q5" s="456" t="s">
        <v>127</v>
      </c>
      <c r="R5" s="454" t="s">
        <v>128</v>
      </c>
    </row>
    <row r="6" spans="1:18" ht="20.25" customHeight="1" thickBot="1">
      <c r="A6" s="137"/>
      <c r="B6" s="481"/>
      <c r="C6" s="467"/>
      <c r="D6" s="469"/>
      <c r="E6" s="471"/>
      <c r="F6" s="463"/>
      <c r="G6" s="473"/>
      <c r="H6" s="475"/>
      <c r="I6" s="469"/>
      <c r="J6" s="478"/>
      <c r="K6" s="463"/>
      <c r="L6" s="457"/>
      <c r="M6" s="455"/>
      <c r="N6" s="459"/>
      <c r="O6" s="461"/>
      <c r="P6" s="463"/>
      <c r="Q6" s="457"/>
      <c r="R6" s="455"/>
    </row>
    <row r="7" spans="1:18" ht="15.75" thickTop="1">
      <c r="A7" s="138" t="s">
        <v>344</v>
      </c>
      <c r="B7" s="139" t="s">
        <v>129</v>
      </c>
      <c r="C7" s="279">
        <v>865</v>
      </c>
      <c r="D7" s="280">
        <v>8</v>
      </c>
      <c r="E7" s="280">
        <v>320</v>
      </c>
      <c r="F7" s="280">
        <v>121</v>
      </c>
      <c r="G7" s="280">
        <v>20</v>
      </c>
      <c r="H7" s="280">
        <v>105</v>
      </c>
      <c r="I7" s="280">
        <v>9</v>
      </c>
      <c r="J7" s="280">
        <v>183</v>
      </c>
      <c r="K7" s="280">
        <v>889</v>
      </c>
      <c r="L7" s="280">
        <v>13</v>
      </c>
      <c r="M7" s="280">
        <v>293</v>
      </c>
      <c r="N7" s="280">
        <v>144</v>
      </c>
      <c r="O7" s="280">
        <v>18</v>
      </c>
      <c r="P7" s="280">
        <v>155</v>
      </c>
      <c r="Q7" s="280">
        <v>12</v>
      </c>
      <c r="R7" s="281">
        <v>284</v>
      </c>
    </row>
    <row r="8" spans="1:18" ht="15">
      <c r="A8" s="140" t="s">
        <v>345</v>
      </c>
      <c r="B8" s="140" t="s">
        <v>130</v>
      </c>
      <c r="C8" s="282">
        <v>87</v>
      </c>
      <c r="D8" s="283">
        <v>3</v>
      </c>
      <c r="E8" s="283">
        <v>74</v>
      </c>
      <c r="F8" s="283">
        <v>21</v>
      </c>
      <c r="G8" s="283">
        <v>0</v>
      </c>
      <c r="H8" s="283">
        <v>24</v>
      </c>
      <c r="I8" s="283">
        <v>2</v>
      </c>
      <c r="J8" s="283">
        <v>15</v>
      </c>
      <c r="K8" s="283">
        <v>141</v>
      </c>
      <c r="L8" s="283">
        <v>7</v>
      </c>
      <c r="M8" s="283">
        <v>82</v>
      </c>
      <c r="N8" s="283">
        <v>18</v>
      </c>
      <c r="O8" s="283">
        <v>4</v>
      </c>
      <c r="P8" s="283">
        <v>23</v>
      </c>
      <c r="Q8" s="283">
        <v>1</v>
      </c>
      <c r="R8" s="284">
        <v>23</v>
      </c>
    </row>
    <row r="9" spans="1:18" ht="15">
      <c r="A9" s="138" t="s">
        <v>346</v>
      </c>
      <c r="B9" s="138" t="s">
        <v>211</v>
      </c>
      <c r="C9" s="282">
        <v>157</v>
      </c>
      <c r="D9" s="283">
        <v>11</v>
      </c>
      <c r="E9" s="283">
        <v>141</v>
      </c>
      <c r="F9" s="283">
        <v>27</v>
      </c>
      <c r="G9" s="283">
        <v>9</v>
      </c>
      <c r="H9" s="283">
        <v>22</v>
      </c>
      <c r="I9" s="283">
        <v>3</v>
      </c>
      <c r="J9" s="283">
        <v>80</v>
      </c>
      <c r="K9" s="283">
        <v>219</v>
      </c>
      <c r="L9" s="283">
        <v>8</v>
      </c>
      <c r="M9" s="283">
        <v>172</v>
      </c>
      <c r="N9" s="283">
        <v>18</v>
      </c>
      <c r="O9" s="283">
        <v>7</v>
      </c>
      <c r="P9" s="283">
        <v>31</v>
      </c>
      <c r="Q9" s="283">
        <v>10</v>
      </c>
      <c r="R9" s="284">
        <v>89</v>
      </c>
    </row>
    <row r="10" spans="1:18" ht="15">
      <c r="A10" s="140" t="s">
        <v>347</v>
      </c>
      <c r="B10" s="140" t="s">
        <v>132</v>
      </c>
      <c r="C10" s="282">
        <v>60</v>
      </c>
      <c r="D10" s="283">
        <v>1</v>
      </c>
      <c r="E10" s="283">
        <v>90</v>
      </c>
      <c r="F10" s="283">
        <v>4</v>
      </c>
      <c r="G10" s="283">
        <v>0</v>
      </c>
      <c r="H10" s="283">
        <v>3</v>
      </c>
      <c r="I10" s="283">
        <v>1</v>
      </c>
      <c r="J10" s="283">
        <v>26</v>
      </c>
      <c r="K10" s="283">
        <v>60</v>
      </c>
      <c r="L10" s="283">
        <v>0</v>
      </c>
      <c r="M10" s="283">
        <v>90</v>
      </c>
      <c r="N10" s="283">
        <v>5</v>
      </c>
      <c r="O10" s="283">
        <v>0</v>
      </c>
      <c r="P10" s="283">
        <v>5</v>
      </c>
      <c r="Q10" s="283">
        <v>0</v>
      </c>
      <c r="R10" s="284">
        <v>25</v>
      </c>
    </row>
    <row r="11" spans="1:18" ht="15">
      <c r="A11" s="138" t="s">
        <v>348</v>
      </c>
      <c r="B11" s="138" t="s">
        <v>133</v>
      </c>
      <c r="C11" s="282">
        <v>61</v>
      </c>
      <c r="D11" s="283">
        <v>6</v>
      </c>
      <c r="E11" s="283">
        <v>35</v>
      </c>
      <c r="F11" s="283">
        <v>13</v>
      </c>
      <c r="G11" s="283">
        <v>3</v>
      </c>
      <c r="H11" s="283">
        <v>2</v>
      </c>
      <c r="I11" s="283">
        <v>2</v>
      </c>
      <c r="J11" s="283">
        <v>18</v>
      </c>
      <c r="K11" s="283">
        <v>72</v>
      </c>
      <c r="L11" s="283">
        <v>3</v>
      </c>
      <c r="M11" s="283">
        <v>53</v>
      </c>
      <c r="N11" s="283">
        <v>5</v>
      </c>
      <c r="O11" s="283">
        <v>2</v>
      </c>
      <c r="P11" s="283">
        <v>7</v>
      </c>
      <c r="Q11" s="283">
        <v>5</v>
      </c>
      <c r="R11" s="284">
        <v>37</v>
      </c>
    </row>
    <row r="12" spans="1:18" ht="15">
      <c r="A12" s="140" t="s">
        <v>349</v>
      </c>
      <c r="B12" s="140" t="s">
        <v>134</v>
      </c>
      <c r="C12" s="282">
        <v>4634</v>
      </c>
      <c r="D12" s="283">
        <v>89</v>
      </c>
      <c r="E12" s="283">
        <v>1190</v>
      </c>
      <c r="F12" s="283">
        <v>650</v>
      </c>
      <c r="G12" s="283">
        <v>116</v>
      </c>
      <c r="H12" s="283">
        <v>594</v>
      </c>
      <c r="I12" s="283">
        <v>90</v>
      </c>
      <c r="J12" s="283">
        <v>1359</v>
      </c>
      <c r="K12" s="283">
        <v>4805</v>
      </c>
      <c r="L12" s="283">
        <v>87</v>
      </c>
      <c r="M12" s="283">
        <v>1403</v>
      </c>
      <c r="N12" s="283">
        <v>656</v>
      </c>
      <c r="O12" s="283">
        <v>122</v>
      </c>
      <c r="P12" s="283">
        <v>710</v>
      </c>
      <c r="Q12" s="283">
        <v>81</v>
      </c>
      <c r="R12" s="284">
        <v>1153</v>
      </c>
    </row>
    <row r="13" spans="1:18" ht="15">
      <c r="A13" s="138" t="s">
        <v>350</v>
      </c>
      <c r="B13" s="138" t="s">
        <v>135</v>
      </c>
      <c r="C13" s="282">
        <v>1607</v>
      </c>
      <c r="D13" s="283">
        <v>13</v>
      </c>
      <c r="E13" s="283">
        <v>1089</v>
      </c>
      <c r="F13" s="283">
        <v>171</v>
      </c>
      <c r="G13" s="283">
        <v>38</v>
      </c>
      <c r="H13" s="283">
        <v>141</v>
      </c>
      <c r="I13" s="283">
        <v>20</v>
      </c>
      <c r="J13" s="283">
        <v>523</v>
      </c>
      <c r="K13" s="283">
        <v>1635</v>
      </c>
      <c r="L13" s="283">
        <v>16</v>
      </c>
      <c r="M13" s="283">
        <v>1483</v>
      </c>
      <c r="N13" s="283">
        <v>156</v>
      </c>
      <c r="O13" s="283">
        <v>36</v>
      </c>
      <c r="P13" s="283">
        <v>251</v>
      </c>
      <c r="Q13" s="283">
        <v>23</v>
      </c>
      <c r="R13" s="284">
        <v>592</v>
      </c>
    </row>
    <row r="14" spans="1:18" ht="15">
      <c r="A14" s="140" t="s">
        <v>351</v>
      </c>
      <c r="B14" s="140" t="s">
        <v>136</v>
      </c>
      <c r="C14" s="282">
        <v>27</v>
      </c>
      <c r="D14" s="283">
        <v>8</v>
      </c>
      <c r="E14" s="283">
        <v>40</v>
      </c>
      <c r="F14" s="283">
        <v>1</v>
      </c>
      <c r="G14" s="283">
        <v>2</v>
      </c>
      <c r="H14" s="283">
        <v>6</v>
      </c>
      <c r="I14" s="283">
        <v>2</v>
      </c>
      <c r="J14" s="283">
        <v>25</v>
      </c>
      <c r="K14" s="283">
        <v>27</v>
      </c>
      <c r="L14" s="283">
        <v>2</v>
      </c>
      <c r="M14" s="283">
        <v>40</v>
      </c>
      <c r="N14" s="283">
        <v>6</v>
      </c>
      <c r="O14" s="283">
        <v>4</v>
      </c>
      <c r="P14" s="283">
        <v>3</v>
      </c>
      <c r="Q14" s="283">
        <v>6</v>
      </c>
      <c r="R14" s="284">
        <v>23</v>
      </c>
    </row>
    <row r="15" spans="1:18" ht="15">
      <c r="A15" s="138" t="s">
        <v>352</v>
      </c>
      <c r="B15" s="138" t="s">
        <v>137</v>
      </c>
      <c r="C15" s="282">
        <v>380</v>
      </c>
      <c r="D15" s="283">
        <v>8</v>
      </c>
      <c r="E15" s="283">
        <v>590</v>
      </c>
      <c r="F15" s="283">
        <v>69</v>
      </c>
      <c r="G15" s="283">
        <v>20</v>
      </c>
      <c r="H15" s="283">
        <v>49</v>
      </c>
      <c r="I15" s="283">
        <v>16</v>
      </c>
      <c r="J15" s="283">
        <v>263</v>
      </c>
      <c r="K15" s="283">
        <v>302</v>
      </c>
      <c r="L15" s="283">
        <v>3</v>
      </c>
      <c r="M15" s="283">
        <v>550</v>
      </c>
      <c r="N15" s="283">
        <v>57</v>
      </c>
      <c r="O15" s="283">
        <v>17</v>
      </c>
      <c r="P15" s="283">
        <v>56</v>
      </c>
      <c r="Q15" s="283">
        <v>26</v>
      </c>
      <c r="R15" s="284">
        <v>334</v>
      </c>
    </row>
    <row r="16" spans="1:18" ht="15">
      <c r="A16" s="140" t="s">
        <v>353</v>
      </c>
      <c r="B16" s="140" t="s">
        <v>138</v>
      </c>
      <c r="C16" s="282">
        <v>280</v>
      </c>
      <c r="D16" s="283">
        <v>7</v>
      </c>
      <c r="E16" s="283">
        <v>248</v>
      </c>
      <c r="F16" s="283">
        <v>35</v>
      </c>
      <c r="G16" s="283">
        <v>26</v>
      </c>
      <c r="H16" s="283">
        <v>42</v>
      </c>
      <c r="I16" s="283">
        <v>22</v>
      </c>
      <c r="J16" s="283">
        <v>219</v>
      </c>
      <c r="K16" s="283">
        <v>275</v>
      </c>
      <c r="L16" s="283">
        <v>4</v>
      </c>
      <c r="M16" s="283">
        <v>240</v>
      </c>
      <c r="N16" s="283">
        <v>26</v>
      </c>
      <c r="O16" s="283">
        <v>22</v>
      </c>
      <c r="P16" s="283">
        <v>52</v>
      </c>
      <c r="Q16" s="283">
        <v>27</v>
      </c>
      <c r="R16" s="284">
        <v>229</v>
      </c>
    </row>
    <row r="17" spans="1:18" ht="15">
      <c r="A17" s="138" t="s">
        <v>354</v>
      </c>
      <c r="B17" s="138" t="s">
        <v>139</v>
      </c>
      <c r="C17" s="282">
        <v>39</v>
      </c>
      <c r="D17" s="283">
        <v>3</v>
      </c>
      <c r="E17" s="283">
        <v>57</v>
      </c>
      <c r="F17" s="283">
        <v>7</v>
      </c>
      <c r="G17" s="283">
        <v>0</v>
      </c>
      <c r="H17" s="283">
        <v>5</v>
      </c>
      <c r="I17" s="283">
        <v>4</v>
      </c>
      <c r="J17" s="283">
        <v>28</v>
      </c>
      <c r="K17" s="283">
        <v>51</v>
      </c>
      <c r="L17" s="283">
        <v>1</v>
      </c>
      <c r="M17" s="283">
        <v>62</v>
      </c>
      <c r="N17" s="283">
        <v>4</v>
      </c>
      <c r="O17" s="283">
        <v>4</v>
      </c>
      <c r="P17" s="283">
        <v>8</v>
      </c>
      <c r="Q17" s="283">
        <v>3</v>
      </c>
      <c r="R17" s="284">
        <v>46</v>
      </c>
    </row>
    <row r="18" spans="1:18" ht="15">
      <c r="A18" s="140" t="s">
        <v>355</v>
      </c>
      <c r="B18" s="140" t="s">
        <v>140</v>
      </c>
      <c r="C18" s="282">
        <v>75</v>
      </c>
      <c r="D18" s="283">
        <v>2</v>
      </c>
      <c r="E18" s="283">
        <v>37</v>
      </c>
      <c r="F18" s="283">
        <v>6</v>
      </c>
      <c r="G18" s="283">
        <v>5</v>
      </c>
      <c r="H18" s="283">
        <v>5</v>
      </c>
      <c r="I18" s="283">
        <v>14</v>
      </c>
      <c r="J18" s="283">
        <v>11</v>
      </c>
      <c r="K18" s="283">
        <v>57</v>
      </c>
      <c r="L18" s="283">
        <v>1</v>
      </c>
      <c r="M18" s="283">
        <v>54</v>
      </c>
      <c r="N18" s="283">
        <v>4</v>
      </c>
      <c r="O18" s="283">
        <v>24</v>
      </c>
      <c r="P18" s="283">
        <v>1</v>
      </c>
      <c r="Q18" s="283">
        <v>35</v>
      </c>
      <c r="R18" s="284">
        <v>17</v>
      </c>
    </row>
    <row r="19" spans="1:18" ht="15">
      <c r="A19" s="138" t="s">
        <v>356</v>
      </c>
      <c r="B19" s="138" t="s">
        <v>141</v>
      </c>
      <c r="C19" s="282">
        <v>42</v>
      </c>
      <c r="D19" s="283">
        <v>3</v>
      </c>
      <c r="E19" s="283">
        <v>36</v>
      </c>
      <c r="F19" s="283">
        <v>3</v>
      </c>
      <c r="G19" s="283">
        <v>1</v>
      </c>
      <c r="H19" s="283">
        <v>4</v>
      </c>
      <c r="I19" s="283">
        <v>1</v>
      </c>
      <c r="J19" s="283">
        <v>17</v>
      </c>
      <c r="K19" s="283">
        <v>40</v>
      </c>
      <c r="L19" s="283">
        <v>0</v>
      </c>
      <c r="M19" s="283">
        <v>31</v>
      </c>
      <c r="N19" s="283">
        <v>4</v>
      </c>
      <c r="O19" s="283">
        <v>1</v>
      </c>
      <c r="P19" s="283">
        <v>9</v>
      </c>
      <c r="Q19" s="283">
        <v>1</v>
      </c>
      <c r="R19" s="284">
        <v>27</v>
      </c>
    </row>
    <row r="20" spans="1:18" ht="15">
      <c r="A20" s="140" t="s">
        <v>357</v>
      </c>
      <c r="B20" s="140" t="s">
        <v>142</v>
      </c>
      <c r="C20" s="282">
        <v>73</v>
      </c>
      <c r="D20" s="283">
        <v>2</v>
      </c>
      <c r="E20" s="283">
        <v>107</v>
      </c>
      <c r="F20" s="283">
        <v>8</v>
      </c>
      <c r="G20" s="283">
        <v>4</v>
      </c>
      <c r="H20" s="283">
        <v>17</v>
      </c>
      <c r="I20" s="283">
        <v>7</v>
      </c>
      <c r="J20" s="283">
        <v>34</v>
      </c>
      <c r="K20" s="283">
        <v>90</v>
      </c>
      <c r="L20" s="283">
        <v>2</v>
      </c>
      <c r="M20" s="283">
        <v>80</v>
      </c>
      <c r="N20" s="283">
        <v>15</v>
      </c>
      <c r="O20" s="283">
        <v>10</v>
      </c>
      <c r="P20" s="283">
        <v>16</v>
      </c>
      <c r="Q20" s="283">
        <v>2</v>
      </c>
      <c r="R20" s="284">
        <v>30</v>
      </c>
    </row>
    <row r="21" spans="1:18" ht="15">
      <c r="A21" s="138" t="s">
        <v>358</v>
      </c>
      <c r="B21" s="138" t="s">
        <v>143</v>
      </c>
      <c r="C21" s="282">
        <v>63</v>
      </c>
      <c r="D21" s="283">
        <v>2</v>
      </c>
      <c r="E21" s="283">
        <v>44</v>
      </c>
      <c r="F21" s="283">
        <v>3</v>
      </c>
      <c r="G21" s="283">
        <v>1</v>
      </c>
      <c r="H21" s="283">
        <v>5</v>
      </c>
      <c r="I21" s="283">
        <v>5</v>
      </c>
      <c r="J21" s="283">
        <v>26</v>
      </c>
      <c r="K21" s="283">
        <v>75</v>
      </c>
      <c r="L21" s="283">
        <v>2</v>
      </c>
      <c r="M21" s="283">
        <v>42</v>
      </c>
      <c r="N21" s="283">
        <v>8</v>
      </c>
      <c r="O21" s="283">
        <v>3</v>
      </c>
      <c r="P21" s="283">
        <v>5</v>
      </c>
      <c r="Q21" s="283">
        <v>3</v>
      </c>
      <c r="R21" s="284">
        <v>16</v>
      </c>
    </row>
    <row r="22" spans="1:18" ht="15">
      <c r="A22" s="140" t="s">
        <v>359</v>
      </c>
      <c r="B22" s="140" t="s">
        <v>144</v>
      </c>
      <c r="C22" s="282">
        <v>1630</v>
      </c>
      <c r="D22" s="283">
        <v>21</v>
      </c>
      <c r="E22" s="283">
        <v>461</v>
      </c>
      <c r="F22" s="283">
        <v>149</v>
      </c>
      <c r="G22" s="283">
        <v>29</v>
      </c>
      <c r="H22" s="283">
        <v>139</v>
      </c>
      <c r="I22" s="283">
        <v>35</v>
      </c>
      <c r="J22" s="283">
        <v>259</v>
      </c>
      <c r="K22" s="283">
        <v>1420</v>
      </c>
      <c r="L22" s="283">
        <v>23</v>
      </c>
      <c r="M22" s="283">
        <v>698</v>
      </c>
      <c r="N22" s="283">
        <v>129</v>
      </c>
      <c r="O22" s="283">
        <v>43</v>
      </c>
      <c r="P22" s="283">
        <v>241</v>
      </c>
      <c r="Q22" s="283">
        <v>51</v>
      </c>
      <c r="R22" s="284">
        <v>246</v>
      </c>
    </row>
    <row r="23" spans="1:18" ht="15">
      <c r="A23" s="138" t="s">
        <v>360</v>
      </c>
      <c r="B23" s="138" t="s">
        <v>145</v>
      </c>
      <c r="C23" s="282">
        <v>168</v>
      </c>
      <c r="D23" s="283">
        <v>21</v>
      </c>
      <c r="E23" s="283">
        <v>106</v>
      </c>
      <c r="F23" s="283">
        <v>26</v>
      </c>
      <c r="G23" s="283">
        <v>5</v>
      </c>
      <c r="H23" s="283">
        <v>15</v>
      </c>
      <c r="I23" s="283">
        <v>4</v>
      </c>
      <c r="J23" s="283">
        <v>65</v>
      </c>
      <c r="K23" s="283">
        <v>126</v>
      </c>
      <c r="L23" s="283">
        <v>9</v>
      </c>
      <c r="M23" s="283">
        <v>104</v>
      </c>
      <c r="N23" s="283">
        <v>9</v>
      </c>
      <c r="O23" s="283">
        <v>6</v>
      </c>
      <c r="P23" s="283">
        <v>37</v>
      </c>
      <c r="Q23" s="283">
        <v>15</v>
      </c>
      <c r="R23" s="284">
        <v>93</v>
      </c>
    </row>
    <row r="24" spans="1:18" ht="15">
      <c r="A24" s="140" t="s">
        <v>361</v>
      </c>
      <c r="B24" s="140" t="s">
        <v>146</v>
      </c>
      <c r="C24" s="282">
        <v>43</v>
      </c>
      <c r="D24" s="283">
        <v>2</v>
      </c>
      <c r="E24" s="283">
        <v>28</v>
      </c>
      <c r="F24" s="283">
        <v>4</v>
      </c>
      <c r="G24" s="283">
        <v>6</v>
      </c>
      <c r="H24" s="283">
        <v>2</v>
      </c>
      <c r="I24" s="283">
        <v>6</v>
      </c>
      <c r="J24" s="283">
        <v>8</v>
      </c>
      <c r="K24" s="283">
        <v>40</v>
      </c>
      <c r="L24" s="283">
        <v>8</v>
      </c>
      <c r="M24" s="283">
        <v>25</v>
      </c>
      <c r="N24" s="283">
        <v>1</v>
      </c>
      <c r="O24" s="283">
        <v>10</v>
      </c>
      <c r="P24" s="283">
        <v>1</v>
      </c>
      <c r="Q24" s="283">
        <v>3</v>
      </c>
      <c r="R24" s="284">
        <v>18</v>
      </c>
    </row>
    <row r="25" spans="1:18" ht="15">
      <c r="A25" s="138" t="s">
        <v>362</v>
      </c>
      <c r="B25" s="138" t="s">
        <v>147</v>
      </c>
      <c r="C25" s="282">
        <v>110</v>
      </c>
      <c r="D25" s="283">
        <v>12</v>
      </c>
      <c r="E25" s="283">
        <v>131</v>
      </c>
      <c r="F25" s="283">
        <v>8</v>
      </c>
      <c r="G25" s="283">
        <v>6</v>
      </c>
      <c r="H25" s="283">
        <v>11</v>
      </c>
      <c r="I25" s="283">
        <v>4</v>
      </c>
      <c r="J25" s="283">
        <v>82</v>
      </c>
      <c r="K25" s="283">
        <v>107</v>
      </c>
      <c r="L25" s="283">
        <v>5</v>
      </c>
      <c r="M25" s="283">
        <v>157</v>
      </c>
      <c r="N25" s="283">
        <v>10</v>
      </c>
      <c r="O25" s="283">
        <v>7</v>
      </c>
      <c r="P25" s="283">
        <v>17</v>
      </c>
      <c r="Q25" s="283">
        <v>3</v>
      </c>
      <c r="R25" s="284">
        <v>54</v>
      </c>
    </row>
    <row r="26" spans="1:18" ht="15">
      <c r="A26" s="140" t="s">
        <v>363</v>
      </c>
      <c r="B26" s="140" t="s">
        <v>148</v>
      </c>
      <c r="C26" s="282">
        <v>378</v>
      </c>
      <c r="D26" s="283">
        <v>4</v>
      </c>
      <c r="E26" s="283">
        <v>412</v>
      </c>
      <c r="F26" s="283">
        <v>34</v>
      </c>
      <c r="G26" s="283">
        <v>20</v>
      </c>
      <c r="H26" s="283">
        <v>46</v>
      </c>
      <c r="I26" s="283">
        <v>15</v>
      </c>
      <c r="J26" s="283">
        <v>200</v>
      </c>
      <c r="K26" s="283">
        <v>378</v>
      </c>
      <c r="L26" s="283">
        <v>8</v>
      </c>
      <c r="M26" s="283">
        <v>573</v>
      </c>
      <c r="N26" s="283">
        <v>39</v>
      </c>
      <c r="O26" s="283">
        <v>22</v>
      </c>
      <c r="P26" s="283">
        <v>65</v>
      </c>
      <c r="Q26" s="283">
        <v>20</v>
      </c>
      <c r="R26" s="284">
        <v>206</v>
      </c>
    </row>
    <row r="27" spans="1:18" ht="15">
      <c r="A27" s="138" t="s">
        <v>364</v>
      </c>
      <c r="B27" s="138" t="s">
        <v>149</v>
      </c>
      <c r="C27" s="282">
        <v>405</v>
      </c>
      <c r="D27" s="283">
        <v>3</v>
      </c>
      <c r="E27" s="283">
        <v>238</v>
      </c>
      <c r="F27" s="283">
        <v>48</v>
      </c>
      <c r="G27" s="283">
        <v>7</v>
      </c>
      <c r="H27" s="283">
        <v>56</v>
      </c>
      <c r="I27" s="283">
        <v>2</v>
      </c>
      <c r="J27" s="283">
        <v>33</v>
      </c>
      <c r="K27" s="283">
        <v>420</v>
      </c>
      <c r="L27" s="283">
        <v>7</v>
      </c>
      <c r="M27" s="283">
        <v>232</v>
      </c>
      <c r="N27" s="283">
        <v>84</v>
      </c>
      <c r="O27" s="283">
        <v>6</v>
      </c>
      <c r="P27" s="283">
        <v>37</v>
      </c>
      <c r="Q27" s="283">
        <v>6</v>
      </c>
      <c r="R27" s="284">
        <v>46</v>
      </c>
    </row>
    <row r="28" spans="1:18" ht="15">
      <c r="A28" s="140" t="s">
        <v>365</v>
      </c>
      <c r="B28" s="140" t="s">
        <v>150</v>
      </c>
      <c r="C28" s="282">
        <v>82</v>
      </c>
      <c r="D28" s="283">
        <v>3</v>
      </c>
      <c r="E28" s="283">
        <v>72</v>
      </c>
      <c r="F28" s="283">
        <v>9</v>
      </c>
      <c r="G28" s="283">
        <v>11</v>
      </c>
      <c r="H28" s="283">
        <v>13</v>
      </c>
      <c r="I28" s="283">
        <v>8</v>
      </c>
      <c r="J28" s="283">
        <v>65</v>
      </c>
      <c r="K28" s="283">
        <v>86</v>
      </c>
      <c r="L28" s="283">
        <v>8</v>
      </c>
      <c r="M28" s="283">
        <v>81</v>
      </c>
      <c r="N28" s="283">
        <v>12</v>
      </c>
      <c r="O28" s="283">
        <v>17</v>
      </c>
      <c r="P28" s="283">
        <v>11</v>
      </c>
      <c r="Q28" s="283">
        <v>17</v>
      </c>
      <c r="R28" s="284">
        <v>106</v>
      </c>
    </row>
    <row r="29" spans="1:18" ht="15">
      <c r="A29" s="138" t="s">
        <v>366</v>
      </c>
      <c r="B29" s="138" t="s">
        <v>151</v>
      </c>
      <c r="C29" s="282">
        <v>180</v>
      </c>
      <c r="D29" s="283">
        <v>1</v>
      </c>
      <c r="E29" s="283">
        <v>101</v>
      </c>
      <c r="F29" s="283">
        <v>26</v>
      </c>
      <c r="G29" s="283">
        <v>8</v>
      </c>
      <c r="H29" s="283">
        <v>29</v>
      </c>
      <c r="I29" s="283">
        <v>6</v>
      </c>
      <c r="J29" s="283">
        <v>48</v>
      </c>
      <c r="K29" s="283">
        <v>143</v>
      </c>
      <c r="L29" s="283">
        <v>2</v>
      </c>
      <c r="M29" s="283">
        <v>156</v>
      </c>
      <c r="N29" s="283">
        <v>33</v>
      </c>
      <c r="O29" s="283">
        <v>7</v>
      </c>
      <c r="P29" s="283">
        <v>26</v>
      </c>
      <c r="Q29" s="283">
        <v>7</v>
      </c>
      <c r="R29" s="284">
        <v>87</v>
      </c>
    </row>
    <row r="30" spans="1:18" ht="15">
      <c r="A30" s="140" t="s">
        <v>367</v>
      </c>
      <c r="B30" s="140" t="s">
        <v>152</v>
      </c>
      <c r="C30" s="282">
        <v>62</v>
      </c>
      <c r="D30" s="283">
        <v>1</v>
      </c>
      <c r="E30" s="283">
        <v>84</v>
      </c>
      <c r="F30" s="283">
        <v>5</v>
      </c>
      <c r="G30" s="283">
        <v>0</v>
      </c>
      <c r="H30" s="283">
        <v>10</v>
      </c>
      <c r="I30" s="283">
        <v>4</v>
      </c>
      <c r="J30" s="283">
        <v>86</v>
      </c>
      <c r="K30" s="283">
        <v>56</v>
      </c>
      <c r="L30" s="283">
        <v>0</v>
      </c>
      <c r="M30" s="283">
        <v>116</v>
      </c>
      <c r="N30" s="283">
        <v>12</v>
      </c>
      <c r="O30" s="283">
        <v>8</v>
      </c>
      <c r="P30" s="283">
        <v>9</v>
      </c>
      <c r="Q30" s="283">
        <v>3</v>
      </c>
      <c r="R30" s="284">
        <v>63</v>
      </c>
    </row>
    <row r="31" spans="1:18" ht="15">
      <c r="A31" s="138" t="s">
        <v>368</v>
      </c>
      <c r="B31" s="138" t="s">
        <v>153</v>
      </c>
      <c r="C31" s="282">
        <v>141</v>
      </c>
      <c r="D31" s="283">
        <v>1</v>
      </c>
      <c r="E31" s="283">
        <v>79</v>
      </c>
      <c r="F31" s="283">
        <v>13</v>
      </c>
      <c r="G31" s="283">
        <v>11</v>
      </c>
      <c r="H31" s="283">
        <v>15</v>
      </c>
      <c r="I31" s="283">
        <v>13</v>
      </c>
      <c r="J31" s="283">
        <v>41</v>
      </c>
      <c r="K31" s="283">
        <v>125</v>
      </c>
      <c r="L31" s="283">
        <v>6</v>
      </c>
      <c r="M31" s="283">
        <v>89</v>
      </c>
      <c r="N31" s="283">
        <v>37</v>
      </c>
      <c r="O31" s="283">
        <v>20</v>
      </c>
      <c r="P31" s="283">
        <v>27</v>
      </c>
      <c r="Q31" s="283">
        <v>29</v>
      </c>
      <c r="R31" s="284">
        <v>64</v>
      </c>
    </row>
    <row r="32" spans="1:18" ht="15">
      <c r="A32" s="140" t="s">
        <v>369</v>
      </c>
      <c r="B32" s="140" t="s">
        <v>154</v>
      </c>
      <c r="C32" s="282">
        <v>302</v>
      </c>
      <c r="D32" s="283">
        <v>4</v>
      </c>
      <c r="E32" s="283">
        <v>638</v>
      </c>
      <c r="F32" s="283">
        <v>52</v>
      </c>
      <c r="G32" s="283">
        <v>11</v>
      </c>
      <c r="H32" s="283">
        <v>47</v>
      </c>
      <c r="I32" s="283">
        <v>10</v>
      </c>
      <c r="J32" s="283">
        <v>327</v>
      </c>
      <c r="K32" s="283">
        <v>337</v>
      </c>
      <c r="L32" s="283">
        <v>2</v>
      </c>
      <c r="M32" s="283">
        <v>786</v>
      </c>
      <c r="N32" s="283">
        <v>55</v>
      </c>
      <c r="O32" s="283">
        <v>18</v>
      </c>
      <c r="P32" s="283">
        <v>64</v>
      </c>
      <c r="Q32" s="283">
        <v>8</v>
      </c>
      <c r="R32" s="284">
        <v>276</v>
      </c>
    </row>
    <row r="33" spans="1:18" ht="15">
      <c r="A33" s="138" t="s">
        <v>370</v>
      </c>
      <c r="B33" s="138" t="s">
        <v>155</v>
      </c>
      <c r="C33" s="282">
        <v>910</v>
      </c>
      <c r="D33" s="283">
        <v>5</v>
      </c>
      <c r="E33" s="283">
        <v>497</v>
      </c>
      <c r="F33" s="283">
        <v>83</v>
      </c>
      <c r="G33" s="283">
        <v>2</v>
      </c>
      <c r="H33" s="283">
        <v>51</v>
      </c>
      <c r="I33" s="283">
        <v>9</v>
      </c>
      <c r="J33" s="283">
        <v>91</v>
      </c>
      <c r="K33" s="283">
        <v>871</v>
      </c>
      <c r="L33" s="283">
        <v>2</v>
      </c>
      <c r="M33" s="283">
        <v>584</v>
      </c>
      <c r="N33" s="283">
        <v>64</v>
      </c>
      <c r="O33" s="283">
        <v>5</v>
      </c>
      <c r="P33" s="283">
        <v>68</v>
      </c>
      <c r="Q33" s="283">
        <v>3</v>
      </c>
      <c r="R33" s="284">
        <v>120</v>
      </c>
    </row>
    <row r="34" spans="1:18" ht="15">
      <c r="A34" s="140" t="s">
        <v>371</v>
      </c>
      <c r="B34" s="140" t="s">
        <v>156</v>
      </c>
      <c r="C34" s="282">
        <v>59</v>
      </c>
      <c r="D34" s="283">
        <v>2</v>
      </c>
      <c r="E34" s="283">
        <v>74</v>
      </c>
      <c r="F34" s="283">
        <v>20</v>
      </c>
      <c r="G34" s="283">
        <v>4</v>
      </c>
      <c r="H34" s="283">
        <v>11</v>
      </c>
      <c r="I34" s="283">
        <v>2</v>
      </c>
      <c r="J34" s="283">
        <v>47</v>
      </c>
      <c r="K34" s="283">
        <v>52</v>
      </c>
      <c r="L34" s="283">
        <v>4</v>
      </c>
      <c r="M34" s="283">
        <v>96</v>
      </c>
      <c r="N34" s="283">
        <v>5</v>
      </c>
      <c r="O34" s="283">
        <v>10</v>
      </c>
      <c r="P34" s="283">
        <v>9</v>
      </c>
      <c r="Q34" s="283">
        <v>8</v>
      </c>
      <c r="R34" s="284">
        <v>36</v>
      </c>
    </row>
    <row r="35" spans="1:18" ht="15">
      <c r="A35" s="138" t="s">
        <v>372</v>
      </c>
      <c r="B35" s="138" t="s">
        <v>157</v>
      </c>
      <c r="C35" s="282">
        <v>27</v>
      </c>
      <c r="D35" s="283">
        <v>3</v>
      </c>
      <c r="E35" s="283">
        <v>35</v>
      </c>
      <c r="F35" s="283">
        <v>5</v>
      </c>
      <c r="G35" s="283">
        <v>6</v>
      </c>
      <c r="H35" s="283">
        <v>1</v>
      </c>
      <c r="I35" s="283">
        <v>1</v>
      </c>
      <c r="J35" s="283">
        <v>16</v>
      </c>
      <c r="K35" s="283">
        <v>9</v>
      </c>
      <c r="L35" s="283">
        <v>4</v>
      </c>
      <c r="M35" s="283">
        <v>30</v>
      </c>
      <c r="N35" s="283">
        <v>2</v>
      </c>
      <c r="O35" s="283">
        <v>9</v>
      </c>
      <c r="P35" s="283">
        <v>1</v>
      </c>
      <c r="Q35" s="283">
        <v>2</v>
      </c>
      <c r="R35" s="284">
        <v>8</v>
      </c>
    </row>
    <row r="36" spans="1:18" ht="15">
      <c r="A36" s="140" t="s">
        <v>373</v>
      </c>
      <c r="B36" s="140" t="s">
        <v>158</v>
      </c>
      <c r="C36" s="282">
        <v>12</v>
      </c>
      <c r="D36" s="283">
        <v>0</v>
      </c>
      <c r="E36" s="283">
        <v>19</v>
      </c>
      <c r="F36" s="283">
        <v>0</v>
      </c>
      <c r="G36" s="283">
        <v>0</v>
      </c>
      <c r="H36" s="283">
        <v>0</v>
      </c>
      <c r="I36" s="283">
        <v>0</v>
      </c>
      <c r="J36" s="283">
        <v>6</v>
      </c>
      <c r="K36" s="283">
        <v>32</v>
      </c>
      <c r="L36" s="283">
        <v>1</v>
      </c>
      <c r="M36" s="283">
        <v>35</v>
      </c>
      <c r="N36" s="283">
        <v>0</v>
      </c>
      <c r="O36" s="283">
        <v>2</v>
      </c>
      <c r="P36" s="283">
        <v>2</v>
      </c>
      <c r="Q36" s="283">
        <v>2</v>
      </c>
      <c r="R36" s="284">
        <v>14</v>
      </c>
    </row>
    <row r="37" spans="1:18" ht="15">
      <c r="A37" s="138" t="s">
        <v>374</v>
      </c>
      <c r="B37" s="138" t="s">
        <v>159</v>
      </c>
      <c r="C37" s="282">
        <v>485</v>
      </c>
      <c r="D37" s="283">
        <v>6</v>
      </c>
      <c r="E37" s="283">
        <v>316</v>
      </c>
      <c r="F37" s="283">
        <v>57</v>
      </c>
      <c r="G37" s="283">
        <v>9</v>
      </c>
      <c r="H37" s="283">
        <v>43</v>
      </c>
      <c r="I37" s="283">
        <v>5</v>
      </c>
      <c r="J37" s="283">
        <v>141</v>
      </c>
      <c r="K37" s="283">
        <v>482</v>
      </c>
      <c r="L37" s="283">
        <v>7</v>
      </c>
      <c r="M37" s="283">
        <v>369</v>
      </c>
      <c r="N37" s="283">
        <v>47</v>
      </c>
      <c r="O37" s="283">
        <v>4</v>
      </c>
      <c r="P37" s="283">
        <v>71</v>
      </c>
      <c r="Q37" s="283">
        <v>10</v>
      </c>
      <c r="R37" s="284">
        <v>114</v>
      </c>
    </row>
    <row r="38" spans="1:18" ht="15">
      <c r="A38" s="140" t="s">
        <v>375</v>
      </c>
      <c r="B38" s="140" t="s">
        <v>160</v>
      </c>
      <c r="C38" s="282">
        <v>121</v>
      </c>
      <c r="D38" s="283">
        <v>7</v>
      </c>
      <c r="E38" s="283">
        <v>96</v>
      </c>
      <c r="F38" s="283">
        <v>23</v>
      </c>
      <c r="G38" s="283">
        <v>14</v>
      </c>
      <c r="H38" s="283">
        <v>16</v>
      </c>
      <c r="I38" s="283">
        <v>10</v>
      </c>
      <c r="J38" s="283">
        <v>45</v>
      </c>
      <c r="K38" s="283">
        <v>150</v>
      </c>
      <c r="L38" s="283">
        <v>10</v>
      </c>
      <c r="M38" s="283">
        <v>88</v>
      </c>
      <c r="N38" s="283">
        <v>11</v>
      </c>
      <c r="O38" s="283">
        <v>16</v>
      </c>
      <c r="P38" s="283">
        <v>13</v>
      </c>
      <c r="Q38" s="283">
        <v>10</v>
      </c>
      <c r="R38" s="284">
        <v>60</v>
      </c>
    </row>
    <row r="39" spans="1:18" ht="15">
      <c r="A39" s="138" t="s">
        <v>376</v>
      </c>
      <c r="B39" s="138" t="s">
        <v>281</v>
      </c>
      <c r="C39" s="282">
        <v>904</v>
      </c>
      <c r="D39" s="283">
        <v>15</v>
      </c>
      <c r="E39" s="283">
        <v>511</v>
      </c>
      <c r="F39" s="283">
        <v>118</v>
      </c>
      <c r="G39" s="283">
        <v>12</v>
      </c>
      <c r="H39" s="283">
        <v>94</v>
      </c>
      <c r="I39" s="283">
        <v>13</v>
      </c>
      <c r="J39" s="283">
        <v>166</v>
      </c>
      <c r="K39" s="283">
        <v>945</v>
      </c>
      <c r="L39" s="283">
        <v>43</v>
      </c>
      <c r="M39" s="283">
        <v>406</v>
      </c>
      <c r="N39" s="283">
        <v>118</v>
      </c>
      <c r="O39" s="283">
        <v>21</v>
      </c>
      <c r="P39" s="283">
        <v>114</v>
      </c>
      <c r="Q39" s="283">
        <v>6</v>
      </c>
      <c r="R39" s="284">
        <v>161</v>
      </c>
    </row>
    <row r="40" spans="1:18" ht="15">
      <c r="A40" s="140" t="s">
        <v>377</v>
      </c>
      <c r="B40" s="140" t="s">
        <v>161</v>
      </c>
      <c r="C40" s="282">
        <v>15054</v>
      </c>
      <c r="D40" s="283">
        <v>32</v>
      </c>
      <c r="E40" s="283">
        <v>9484</v>
      </c>
      <c r="F40" s="283">
        <v>3600</v>
      </c>
      <c r="G40" s="283">
        <v>73</v>
      </c>
      <c r="H40" s="283">
        <v>2989</v>
      </c>
      <c r="I40" s="283">
        <v>83</v>
      </c>
      <c r="J40" s="283">
        <v>3504</v>
      </c>
      <c r="K40" s="283">
        <v>15236</v>
      </c>
      <c r="L40" s="283">
        <v>37</v>
      </c>
      <c r="M40" s="283">
        <v>12010</v>
      </c>
      <c r="N40" s="283">
        <v>3893</v>
      </c>
      <c r="O40" s="283">
        <v>88</v>
      </c>
      <c r="P40" s="283">
        <v>3844</v>
      </c>
      <c r="Q40" s="283">
        <v>100</v>
      </c>
      <c r="R40" s="284">
        <v>4087</v>
      </c>
    </row>
    <row r="41" spans="1:18" ht="15">
      <c r="A41" s="138" t="s">
        <v>378</v>
      </c>
      <c r="B41" s="138" t="s">
        <v>162</v>
      </c>
      <c r="C41" s="282">
        <v>2468</v>
      </c>
      <c r="D41" s="283">
        <v>29</v>
      </c>
      <c r="E41" s="283">
        <v>1274</v>
      </c>
      <c r="F41" s="283">
        <v>417</v>
      </c>
      <c r="G41" s="283">
        <v>47</v>
      </c>
      <c r="H41" s="283">
        <v>330</v>
      </c>
      <c r="I41" s="283">
        <v>44</v>
      </c>
      <c r="J41" s="283">
        <v>409</v>
      </c>
      <c r="K41" s="283">
        <v>2324</v>
      </c>
      <c r="L41" s="283">
        <v>44</v>
      </c>
      <c r="M41" s="283">
        <v>1318</v>
      </c>
      <c r="N41" s="283">
        <v>415</v>
      </c>
      <c r="O41" s="283">
        <v>51</v>
      </c>
      <c r="P41" s="283">
        <v>493</v>
      </c>
      <c r="Q41" s="283">
        <v>49</v>
      </c>
      <c r="R41" s="284">
        <v>460</v>
      </c>
    </row>
    <row r="42" spans="1:18" ht="15">
      <c r="A42" s="140" t="s">
        <v>379</v>
      </c>
      <c r="B42" s="140" t="s">
        <v>163</v>
      </c>
      <c r="C42" s="282">
        <v>24</v>
      </c>
      <c r="D42" s="283">
        <v>0</v>
      </c>
      <c r="E42" s="283">
        <v>67</v>
      </c>
      <c r="F42" s="283">
        <v>0</v>
      </c>
      <c r="G42" s="283">
        <v>0</v>
      </c>
      <c r="H42" s="283">
        <v>2</v>
      </c>
      <c r="I42" s="283">
        <v>0</v>
      </c>
      <c r="J42" s="283">
        <v>14</v>
      </c>
      <c r="K42" s="283">
        <v>20</v>
      </c>
      <c r="L42" s="283">
        <v>1</v>
      </c>
      <c r="M42" s="283">
        <v>54</v>
      </c>
      <c r="N42" s="283">
        <v>1</v>
      </c>
      <c r="O42" s="283">
        <v>0</v>
      </c>
      <c r="P42" s="283">
        <v>10</v>
      </c>
      <c r="Q42" s="283">
        <v>0</v>
      </c>
      <c r="R42" s="284">
        <v>13</v>
      </c>
    </row>
    <row r="43" spans="1:18" ht="15">
      <c r="A43" s="138" t="s">
        <v>380</v>
      </c>
      <c r="B43" s="138" t="s">
        <v>164</v>
      </c>
      <c r="C43" s="282">
        <v>71</v>
      </c>
      <c r="D43" s="283">
        <v>3</v>
      </c>
      <c r="E43" s="283">
        <v>65</v>
      </c>
      <c r="F43" s="283">
        <v>14</v>
      </c>
      <c r="G43" s="283">
        <v>16</v>
      </c>
      <c r="H43" s="283">
        <v>12</v>
      </c>
      <c r="I43" s="283">
        <v>13</v>
      </c>
      <c r="J43" s="283">
        <v>37</v>
      </c>
      <c r="K43" s="283">
        <v>73</v>
      </c>
      <c r="L43" s="283">
        <v>6</v>
      </c>
      <c r="M43" s="283">
        <v>63</v>
      </c>
      <c r="N43" s="283">
        <v>8</v>
      </c>
      <c r="O43" s="283">
        <v>15</v>
      </c>
      <c r="P43" s="283">
        <v>12</v>
      </c>
      <c r="Q43" s="283">
        <v>10</v>
      </c>
      <c r="R43" s="284">
        <v>50</v>
      </c>
    </row>
    <row r="44" spans="1:18" ht="15">
      <c r="A44" s="140" t="s">
        <v>381</v>
      </c>
      <c r="B44" s="140" t="s">
        <v>165</v>
      </c>
      <c r="C44" s="282">
        <v>554</v>
      </c>
      <c r="D44" s="283">
        <v>3</v>
      </c>
      <c r="E44" s="283">
        <v>360</v>
      </c>
      <c r="F44" s="283">
        <v>74</v>
      </c>
      <c r="G44" s="283">
        <v>20</v>
      </c>
      <c r="H44" s="283">
        <v>79</v>
      </c>
      <c r="I44" s="283">
        <v>17</v>
      </c>
      <c r="J44" s="283">
        <v>126</v>
      </c>
      <c r="K44" s="283">
        <v>584</v>
      </c>
      <c r="L44" s="283">
        <v>7</v>
      </c>
      <c r="M44" s="283">
        <v>397</v>
      </c>
      <c r="N44" s="283">
        <v>86</v>
      </c>
      <c r="O44" s="283">
        <v>34</v>
      </c>
      <c r="P44" s="283">
        <v>92</v>
      </c>
      <c r="Q44" s="283">
        <v>27</v>
      </c>
      <c r="R44" s="284">
        <v>166</v>
      </c>
    </row>
    <row r="45" spans="1:18" ht="15">
      <c r="A45" s="138" t="s">
        <v>382</v>
      </c>
      <c r="B45" s="138" t="s">
        <v>166</v>
      </c>
      <c r="C45" s="282">
        <v>105</v>
      </c>
      <c r="D45" s="283">
        <v>1</v>
      </c>
      <c r="E45" s="283">
        <v>96</v>
      </c>
      <c r="F45" s="283">
        <v>13</v>
      </c>
      <c r="G45" s="283">
        <v>5</v>
      </c>
      <c r="H45" s="283">
        <v>15</v>
      </c>
      <c r="I45" s="283">
        <v>2</v>
      </c>
      <c r="J45" s="283">
        <v>107</v>
      </c>
      <c r="K45" s="283">
        <v>98</v>
      </c>
      <c r="L45" s="283">
        <v>2</v>
      </c>
      <c r="M45" s="283">
        <v>141</v>
      </c>
      <c r="N45" s="283">
        <v>18</v>
      </c>
      <c r="O45" s="283">
        <v>4</v>
      </c>
      <c r="P45" s="283">
        <v>12</v>
      </c>
      <c r="Q45" s="283">
        <v>12</v>
      </c>
      <c r="R45" s="284">
        <v>83</v>
      </c>
    </row>
    <row r="46" spans="1:18" ht="15">
      <c r="A46" s="140" t="s">
        <v>383</v>
      </c>
      <c r="B46" s="140" t="s">
        <v>167</v>
      </c>
      <c r="C46" s="282">
        <v>48</v>
      </c>
      <c r="D46" s="283">
        <v>5</v>
      </c>
      <c r="E46" s="283">
        <v>45</v>
      </c>
      <c r="F46" s="283">
        <v>7</v>
      </c>
      <c r="G46" s="283">
        <v>2</v>
      </c>
      <c r="H46" s="283">
        <v>6</v>
      </c>
      <c r="I46" s="283">
        <v>2</v>
      </c>
      <c r="J46" s="283">
        <v>32</v>
      </c>
      <c r="K46" s="283">
        <v>32</v>
      </c>
      <c r="L46" s="283">
        <v>1</v>
      </c>
      <c r="M46" s="283">
        <v>58</v>
      </c>
      <c r="N46" s="283">
        <v>6</v>
      </c>
      <c r="O46" s="283">
        <v>3</v>
      </c>
      <c r="P46" s="283">
        <v>8</v>
      </c>
      <c r="Q46" s="283">
        <v>4</v>
      </c>
      <c r="R46" s="284">
        <v>39</v>
      </c>
    </row>
    <row r="47" spans="1:18" ht="15">
      <c r="A47" s="138" t="s">
        <v>384</v>
      </c>
      <c r="B47" s="138" t="s">
        <v>168</v>
      </c>
      <c r="C47" s="282">
        <v>881</v>
      </c>
      <c r="D47" s="283">
        <v>5</v>
      </c>
      <c r="E47" s="283">
        <v>578</v>
      </c>
      <c r="F47" s="283">
        <v>127</v>
      </c>
      <c r="G47" s="283">
        <v>6</v>
      </c>
      <c r="H47" s="283">
        <v>114</v>
      </c>
      <c r="I47" s="283">
        <v>6</v>
      </c>
      <c r="J47" s="283">
        <v>101</v>
      </c>
      <c r="K47" s="283">
        <v>905</v>
      </c>
      <c r="L47" s="283">
        <v>2</v>
      </c>
      <c r="M47" s="283">
        <v>579</v>
      </c>
      <c r="N47" s="283">
        <v>165</v>
      </c>
      <c r="O47" s="283">
        <v>4</v>
      </c>
      <c r="P47" s="283">
        <v>156</v>
      </c>
      <c r="Q47" s="283">
        <v>16</v>
      </c>
      <c r="R47" s="284">
        <v>138</v>
      </c>
    </row>
    <row r="48" spans="1:18" ht="15">
      <c r="A48" s="140" t="s">
        <v>385</v>
      </c>
      <c r="B48" s="140" t="s">
        <v>169</v>
      </c>
      <c r="C48" s="282">
        <v>811</v>
      </c>
      <c r="D48" s="283">
        <v>19</v>
      </c>
      <c r="E48" s="283">
        <v>490</v>
      </c>
      <c r="F48" s="283">
        <v>78</v>
      </c>
      <c r="G48" s="283">
        <v>43</v>
      </c>
      <c r="H48" s="283">
        <v>76</v>
      </c>
      <c r="I48" s="283">
        <v>32</v>
      </c>
      <c r="J48" s="283">
        <v>225</v>
      </c>
      <c r="K48" s="283">
        <v>798</v>
      </c>
      <c r="L48" s="283">
        <v>17</v>
      </c>
      <c r="M48" s="283">
        <v>644</v>
      </c>
      <c r="N48" s="283">
        <v>69</v>
      </c>
      <c r="O48" s="283">
        <v>54</v>
      </c>
      <c r="P48" s="283">
        <v>114</v>
      </c>
      <c r="Q48" s="283">
        <v>85</v>
      </c>
      <c r="R48" s="284">
        <v>220</v>
      </c>
    </row>
    <row r="49" spans="1:18" ht="15">
      <c r="A49" s="138" t="s">
        <v>386</v>
      </c>
      <c r="B49" s="138" t="s">
        <v>170</v>
      </c>
      <c r="C49" s="282">
        <v>95</v>
      </c>
      <c r="D49" s="283">
        <v>3</v>
      </c>
      <c r="E49" s="283">
        <v>146</v>
      </c>
      <c r="F49" s="283">
        <v>6</v>
      </c>
      <c r="G49" s="283">
        <v>9</v>
      </c>
      <c r="H49" s="283">
        <v>9</v>
      </c>
      <c r="I49" s="283">
        <v>11</v>
      </c>
      <c r="J49" s="283">
        <v>105</v>
      </c>
      <c r="K49" s="283">
        <v>77</v>
      </c>
      <c r="L49" s="283">
        <v>4</v>
      </c>
      <c r="M49" s="283">
        <v>147</v>
      </c>
      <c r="N49" s="283">
        <v>4</v>
      </c>
      <c r="O49" s="283">
        <v>18</v>
      </c>
      <c r="P49" s="283">
        <v>13</v>
      </c>
      <c r="Q49" s="283">
        <v>12</v>
      </c>
      <c r="R49" s="284">
        <v>92</v>
      </c>
    </row>
    <row r="50" spans="1:18" ht="15">
      <c r="A50" s="140" t="s">
        <v>387</v>
      </c>
      <c r="B50" s="140" t="s">
        <v>171</v>
      </c>
      <c r="C50" s="282">
        <v>238</v>
      </c>
      <c r="D50" s="283">
        <v>1</v>
      </c>
      <c r="E50" s="283">
        <v>169</v>
      </c>
      <c r="F50" s="283">
        <v>20</v>
      </c>
      <c r="G50" s="283">
        <v>5</v>
      </c>
      <c r="H50" s="283">
        <v>15</v>
      </c>
      <c r="I50" s="283">
        <v>0</v>
      </c>
      <c r="J50" s="283">
        <v>66</v>
      </c>
      <c r="K50" s="283">
        <v>178</v>
      </c>
      <c r="L50" s="283">
        <v>2</v>
      </c>
      <c r="M50" s="283">
        <v>123</v>
      </c>
      <c r="N50" s="283">
        <v>16</v>
      </c>
      <c r="O50" s="283">
        <v>1</v>
      </c>
      <c r="P50" s="283">
        <v>21</v>
      </c>
      <c r="Q50" s="283">
        <v>3</v>
      </c>
      <c r="R50" s="284">
        <v>75</v>
      </c>
    </row>
    <row r="51" spans="1:18" ht="15">
      <c r="A51" s="138" t="s">
        <v>388</v>
      </c>
      <c r="B51" s="138" t="s">
        <v>172</v>
      </c>
      <c r="C51" s="282">
        <v>337</v>
      </c>
      <c r="D51" s="283">
        <v>7</v>
      </c>
      <c r="E51" s="283">
        <v>362</v>
      </c>
      <c r="F51" s="283">
        <v>32</v>
      </c>
      <c r="G51" s="283">
        <v>18</v>
      </c>
      <c r="H51" s="283">
        <v>38</v>
      </c>
      <c r="I51" s="283">
        <v>9</v>
      </c>
      <c r="J51" s="283">
        <v>130</v>
      </c>
      <c r="K51" s="283">
        <v>291</v>
      </c>
      <c r="L51" s="283">
        <v>14</v>
      </c>
      <c r="M51" s="283">
        <v>367</v>
      </c>
      <c r="N51" s="283">
        <v>42</v>
      </c>
      <c r="O51" s="283">
        <v>15</v>
      </c>
      <c r="P51" s="283">
        <v>47</v>
      </c>
      <c r="Q51" s="283">
        <v>10</v>
      </c>
      <c r="R51" s="284">
        <v>180</v>
      </c>
    </row>
    <row r="52" spans="1:18" ht="15">
      <c r="A52" s="140" t="s">
        <v>389</v>
      </c>
      <c r="B52" s="140" t="s">
        <v>173</v>
      </c>
      <c r="C52" s="282">
        <v>315</v>
      </c>
      <c r="D52" s="283">
        <v>3</v>
      </c>
      <c r="E52" s="283">
        <v>274</v>
      </c>
      <c r="F52" s="283">
        <v>28</v>
      </c>
      <c r="G52" s="283">
        <v>8</v>
      </c>
      <c r="H52" s="283">
        <v>15</v>
      </c>
      <c r="I52" s="283">
        <v>8</v>
      </c>
      <c r="J52" s="283">
        <v>98</v>
      </c>
      <c r="K52" s="283">
        <v>360</v>
      </c>
      <c r="L52" s="283">
        <v>6</v>
      </c>
      <c r="M52" s="283">
        <v>348</v>
      </c>
      <c r="N52" s="283">
        <v>26</v>
      </c>
      <c r="O52" s="283">
        <v>16</v>
      </c>
      <c r="P52" s="283">
        <v>21</v>
      </c>
      <c r="Q52" s="283">
        <v>12</v>
      </c>
      <c r="R52" s="284">
        <v>162</v>
      </c>
    </row>
    <row r="53" spans="1:18" ht="15">
      <c r="A53" s="138" t="s">
        <v>390</v>
      </c>
      <c r="B53" s="138" t="s">
        <v>174</v>
      </c>
      <c r="C53" s="282">
        <v>136</v>
      </c>
      <c r="D53" s="283">
        <v>2</v>
      </c>
      <c r="E53" s="283">
        <v>71</v>
      </c>
      <c r="F53" s="283">
        <v>10</v>
      </c>
      <c r="G53" s="283">
        <v>23</v>
      </c>
      <c r="H53" s="283">
        <v>7</v>
      </c>
      <c r="I53" s="283">
        <v>7</v>
      </c>
      <c r="J53" s="283">
        <v>15</v>
      </c>
      <c r="K53" s="283">
        <v>164</v>
      </c>
      <c r="L53" s="283">
        <v>5</v>
      </c>
      <c r="M53" s="283">
        <v>71</v>
      </c>
      <c r="N53" s="283">
        <v>4</v>
      </c>
      <c r="O53" s="283">
        <v>22</v>
      </c>
      <c r="P53" s="283">
        <v>4</v>
      </c>
      <c r="Q53" s="283">
        <v>9</v>
      </c>
      <c r="R53" s="284">
        <v>25</v>
      </c>
    </row>
    <row r="54" spans="1:18" ht="15">
      <c r="A54" s="140" t="s">
        <v>391</v>
      </c>
      <c r="B54" s="140" t="s">
        <v>175</v>
      </c>
      <c r="C54" s="282">
        <v>490</v>
      </c>
      <c r="D54" s="283">
        <v>10</v>
      </c>
      <c r="E54" s="283">
        <v>349</v>
      </c>
      <c r="F54" s="283">
        <v>69</v>
      </c>
      <c r="G54" s="283">
        <v>11</v>
      </c>
      <c r="H54" s="283">
        <v>69</v>
      </c>
      <c r="I54" s="283">
        <v>21</v>
      </c>
      <c r="J54" s="283">
        <v>199</v>
      </c>
      <c r="K54" s="283">
        <v>452</v>
      </c>
      <c r="L54" s="283">
        <v>8</v>
      </c>
      <c r="M54" s="283">
        <v>476</v>
      </c>
      <c r="N54" s="283">
        <v>78</v>
      </c>
      <c r="O54" s="283">
        <v>17</v>
      </c>
      <c r="P54" s="283">
        <v>86</v>
      </c>
      <c r="Q54" s="283">
        <v>19</v>
      </c>
      <c r="R54" s="284">
        <v>243</v>
      </c>
    </row>
    <row r="55" spans="1:18" ht="15">
      <c r="A55" s="138" t="s">
        <v>392</v>
      </c>
      <c r="B55" s="138" t="s">
        <v>176</v>
      </c>
      <c r="C55" s="282">
        <v>51</v>
      </c>
      <c r="D55" s="283">
        <v>4</v>
      </c>
      <c r="E55" s="283">
        <v>30</v>
      </c>
      <c r="F55" s="283">
        <v>8</v>
      </c>
      <c r="G55" s="283">
        <v>12</v>
      </c>
      <c r="H55" s="283">
        <v>5</v>
      </c>
      <c r="I55" s="283">
        <v>7</v>
      </c>
      <c r="J55" s="283">
        <v>11</v>
      </c>
      <c r="K55" s="283">
        <v>43</v>
      </c>
      <c r="L55" s="283">
        <v>6</v>
      </c>
      <c r="M55" s="283">
        <v>36</v>
      </c>
      <c r="N55" s="283">
        <v>6</v>
      </c>
      <c r="O55" s="283">
        <v>10</v>
      </c>
      <c r="P55" s="283">
        <v>4</v>
      </c>
      <c r="Q55" s="283">
        <v>6</v>
      </c>
      <c r="R55" s="284">
        <v>11</v>
      </c>
    </row>
    <row r="56" spans="1:18" ht="15">
      <c r="A56" s="140" t="s">
        <v>393</v>
      </c>
      <c r="B56" s="140" t="s">
        <v>177</v>
      </c>
      <c r="C56" s="282">
        <v>105</v>
      </c>
      <c r="D56" s="283">
        <v>4</v>
      </c>
      <c r="E56" s="283">
        <v>69</v>
      </c>
      <c r="F56" s="283">
        <v>12</v>
      </c>
      <c r="G56" s="283">
        <v>25</v>
      </c>
      <c r="H56" s="283">
        <v>11</v>
      </c>
      <c r="I56" s="283">
        <v>27</v>
      </c>
      <c r="J56" s="283">
        <v>40</v>
      </c>
      <c r="K56" s="283">
        <v>133</v>
      </c>
      <c r="L56" s="283">
        <v>32</v>
      </c>
      <c r="M56" s="283">
        <v>103</v>
      </c>
      <c r="N56" s="283">
        <v>9</v>
      </c>
      <c r="O56" s="283">
        <v>42</v>
      </c>
      <c r="P56" s="283">
        <v>10</v>
      </c>
      <c r="Q56" s="283">
        <v>18</v>
      </c>
      <c r="R56" s="284">
        <v>53</v>
      </c>
    </row>
    <row r="57" spans="1:18" ht="15">
      <c r="A57" s="138" t="s">
        <v>394</v>
      </c>
      <c r="B57" s="138" t="s">
        <v>178</v>
      </c>
      <c r="C57" s="282">
        <v>87</v>
      </c>
      <c r="D57" s="283">
        <v>5</v>
      </c>
      <c r="E57" s="283">
        <v>57</v>
      </c>
      <c r="F57" s="283">
        <v>17</v>
      </c>
      <c r="G57" s="283">
        <v>2</v>
      </c>
      <c r="H57" s="283">
        <v>11</v>
      </c>
      <c r="I57" s="283">
        <v>4</v>
      </c>
      <c r="J57" s="283">
        <v>14</v>
      </c>
      <c r="K57" s="283">
        <v>68</v>
      </c>
      <c r="L57" s="283">
        <v>5</v>
      </c>
      <c r="M57" s="283">
        <v>47</v>
      </c>
      <c r="N57" s="283">
        <v>13</v>
      </c>
      <c r="O57" s="283">
        <v>10</v>
      </c>
      <c r="P57" s="283">
        <v>6</v>
      </c>
      <c r="Q57" s="283">
        <v>4</v>
      </c>
      <c r="R57" s="284">
        <v>15</v>
      </c>
    </row>
    <row r="58" spans="1:18" ht="15">
      <c r="A58" s="140" t="s">
        <v>395</v>
      </c>
      <c r="B58" s="140" t="s">
        <v>179</v>
      </c>
      <c r="C58" s="282">
        <v>109</v>
      </c>
      <c r="D58" s="283">
        <v>4</v>
      </c>
      <c r="E58" s="283">
        <v>135</v>
      </c>
      <c r="F58" s="283">
        <v>14</v>
      </c>
      <c r="G58" s="283">
        <v>5</v>
      </c>
      <c r="H58" s="283">
        <v>15</v>
      </c>
      <c r="I58" s="283">
        <v>3</v>
      </c>
      <c r="J58" s="283">
        <v>94</v>
      </c>
      <c r="K58" s="283">
        <v>91</v>
      </c>
      <c r="L58" s="283">
        <v>3</v>
      </c>
      <c r="M58" s="283">
        <v>119</v>
      </c>
      <c r="N58" s="283">
        <v>18</v>
      </c>
      <c r="O58" s="283">
        <v>4</v>
      </c>
      <c r="P58" s="283">
        <v>28</v>
      </c>
      <c r="Q58" s="283">
        <v>2</v>
      </c>
      <c r="R58" s="284">
        <v>83</v>
      </c>
    </row>
    <row r="59" spans="1:18" ht="15">
      <c r="A59" s="138" t="s">
        <v>396</v>
      </c>
      <c r="B59" s="138" t="s">
        <v>180</v>
      </c>
      <c r="C59" s="282">
        <v>57</v>
      </c>
      <c r="D59" s="283">
        <v>4</v>
      </c>
      <c r="E59" s="283">
        <v>43</v>
      </c>
      <c r="F59" s="283">
        <v>15</v>
      </c>
      <c r="G59" s="283">
        <v>4</v>
      </c>
      <c r="H59" s="283">
        <v>12</v>
      </c>
      <c r="I59" s="283">
        <v>8</v>
      </c>
      <c r="J59" s="283">
        <v>38</v>
      </c>
      <c r="K59" s="283">
        <v>47</v>
      </c>
      <c r="L59" s="283">
        <v>7</v>
      </c>
      <c r="M59" s="283">
        <v>66</v>
      </c>
      <c r="N59" s="283">
        <v>9</v>
      </c>
      <c r="O59" s="283">
        <v>10</v>
      </c>
      <c r="P59" s="283">
        <v>19</v>
      </c>
      <c r="Q59" s="283">
        <v>6</v>
      </c>
      <c r="R59" s="284">
        <v>24</v>
      </c>
    </row>
    <row r="60" spans="1:18" ht="15">
      <c r="A60" s="140" t="s">
        <v>397</v>
      </c>
      <c r="B60" s="140" t="s">
        <v>181</v>
      </c>
      <c r="C60" s="282">
        <v>330</v>
      </c>
      <c r="D60" s="283">
        <v>4</v>
      </c>
      <c r="E60" s="283">
        <v>221</v>
      </c>
      <c r="F60" s="283">
        <v>32</v>
      </c>
      <c r="G60" s="283">
        <v>15</v>
      </c>
      <c r="H60" s="283">
        <v>28</v>
      </c>
      <c r="I60" s="283">
        <v>4</v>
      </c>
      <c r="J60" s="283">
        <v>67</v>
      </c>
      <c r="K60" s="283">
        <v>331</v>
      </c>
      <c r="L60" s="283">
        <v>1</v>
      </c>
      <c r="M60" s="283">
        <v>217</v>
      </c>
      <c r="N60" s="283">
        <v>48</v>
      </c>
      <c r="O60" s="283">
        <v>12</v>
      </c>
      <c r="P60" s="283">
        <v>55</v>
      </c>
      <c r="Q60" s="283">
        <v>16</v>
      </c>
      <c r="R60" s="284">
        <v>107</v>
      </c>
    </row>
    <row r="61" spans="1:18" ht="15">
      <c r="A61" s="138" t="s">
        <v>398</v>
      </c>
      <c r="B61" s="138" t="s">
        <v>182</v>
      </c>
      <c r="C61" s="282">
        <v>321</v>
      </c>
      <c r="D61" s="283">
        <v>7</v>
      </c>
      <c r="E61" s="283">
        <v>265</v>
      </c>
      <c r="F61" s="283">
        <v>44</v>
      </c>
      <c r="G61" s="283">
        <v>7</v>
      </c>
      <c r="H61" s="283">
        <v>44</v>
      </c>
      <c r="I61" s="283">
        <v>13</v>
      </c>
      <c r="J61" s="283">
        <v>134</v>
      </c>
      <c r="K61" s="283">
        <v>271</v>
      </c>
      <c r="L61" s="283">
        <v>5</v>
      </c>
      <c r="M61" s="283">
        <v>260</v>
      </c>
      <c r="N61" s="283">
        <v>38</v>
      </c>
      <c r="O61" s="283">
        <v>14</v>
      </c>
      <c r="P61" s="283">
        <v>37</v>
      </c>
      <c r="Q61" s="283">
        <v>12</v>
      </c>
      <c r="R61" s="284">
        <v>129</v>
      </c>
    </row>
    <row r="62" spans="1:18" ht="15">
      <c r="A62" s="140" t="s">
        <v>399</v>
      </c>
      <c r="B62" s="140" t="s">
        <v>183</v>
      </c>
      <c r="C62" s="282">
        <v>42</v>
      </c>
      <c r="D62" s="283">
        <v>0</v>
      </c>
      <c r="E62" s="283">
        <v>28</v>
      </c>
      <c r="F62" s="283">
        <v>5</v>
      </c>
      <c r="G62" s="283">
        <v>0</v>
      </c>
      <c r="H62" s="283">
        <v>8</v>
      </c>
      <c r="I62" s="283">
        <v>1</v>
      </c>
      <c r="J62" s="283">
        <v>7</v>
      </c>
      <c r="K62" s="283">
        <v>39</v>
      </c>
      <c r="L62" s="283">
        <v>1</v>
      </c>
      <c r="M62" s="283">
        <v>25</v>
      </c>
      <c r="N62" s="283">
        <v>6</v>
      </c>
      <c r="O62" s="283">
        <v>2</v>
      </c>
      <c r="P62" s="283">
        <v>6</v>
      </c>
      <c r="Q62" s="283">
        <v>1</v>
      </c>
      <c r="R62" s="284">
        <v>11</v>
      </c>
    </row>
    <row r="63" spans="1:18" ht="15">
      <c r="A63" s="138" t="s">
        <v>400</v>
      </c>
      <c r="B63" s="138" t="s">
        <v>184</v>
      </c>
      <c r="C63" s="282">
        <v>25</v>
      </c>
      <c r="D63" s="283">
        <v>6</v>
      </c>
      <c r="E63" s="283">
        <v>35</v>
      </c>
      <c r="F63" s="283">
        <v>6</v>
      </c>
      <c r="G63" s="283">
        <v>4</v>
      </c>
      <c r="H63" s="283">
        <v>3</v>
      </c>
      <c r="I63" s="283">
        <v>7</v>
      </c>
      <c r="J63" s="283">
        <v>16</v>
      </c>
      <c r="K63" s="283">
        <v>17</v>
      </c>
      <c r="L63" s="283">
        <v>3</v>
      </c>
      <c r="M63" s="283">
        <v>31</v>
      </c>
      <c r="N63" s="283">
        <v>7</v>
      </c>
      <c r="O63" s="283">
        <v>6</v>
      </c>
      <c r="P63" s="283">
        <v>9</v>
      </c>
      <c r="Q63" s="283">
        <v>6</v>
      </c>
      <c r="R63" s="284">
        <v>16</v>
      </c>
    </row>
    <row r="64" spans="1:18" ht="15">
      <c r="A64" s="140" t="s">
        <v>401</v>
      </c>
      <c r="B64" s="140" t="s">
        <v>185</v>
      </c>
      <c r="C64" s="282">
        <v>157</v>
      </c>
      <c r="D64" s="283">
        <v>4</v>
      </c>
      <c r="E64" s="283">
        <v>121</v>
      </c>
      <c r="F64" s="283">
        <v>26</v>
      </c>
      <c r="G64" s="283">
        <v>5</v>
      </c>
      <c r="H64" s="283">
        <v>14</v>
      </c>
      <c r="I64" s="283">
        <v>2</v>
      </c>
      <c r="J64" s="283">
        <v>62</v>
      </c>
      <c r="K64" s="283">
        <v>158</v>
      </c>
      <c r="L64" s="283">
        <v>1</v>
      </c>
      <c r="M64" s="283">
        <v>124</v>
      </c>
      <c r="N64" s="283">
        <v>11</v>
      </c>
      <c r="O64" s="283">
        <v>3</v>
      </c>
      <c r="P64" s="283">
        <v>18</v>
      </c>
      <c r="Q64" s="283">
        <v>5</v>
      </c>
      <c r="R64" s="284">
        <v>69</v>
      </c>
    </row>
    <row r="65" spans="1:18" ht="15">
      <c r="A65" s="138" t="s">
        <v>402</v>
      </c>
      <c r="B65" s="138" t="s">
        <v>186</v>
      </c>
      <c r="C65" s="282">
        <v>365</v>
      </c>
      <c r="D65" s="283">
        <v>6</v>
      </c>
      <c r="E65" s="283">
        <v>563</v>
      </c>
      <c r="F65" s="283">
        <v>42</v>
      </c>
      <c r="G65" s="283">
        <v>3</v>
      </c>
      <c r="H65" s="283">
        <v>40</v>
      </c>
      <c r="I65" s="283">
        <v>5</v>
      </c>
      <c r="J65" s="283">
        <v>251</v>
      </c>
      <c r="K65" s="283">
        <v>348</v>
      </c>
      <c r="L65" s="283">
        <v>11</v>
      </c>
      <c r="M65" s="283">
        <v>525</v>
      </c>
      <c r="N65" s="283">
        <v>43</v>
      </c>
      <c r="O65" s="283">
        <v>7</v>
      </c>
      <c r="P65" s="283">
        <v>34</v>
      </c>
      <c r="Q65" s="283">
        <v>8</v>
      </c>
      <c r="R65" s="284">
        <v>214</v>
      </c>
    </row>
    <row r="66" spans="1:18" ht="15">
      <c r="A66" s="140" t="s">
        <v>403</v>
      </c>
      <c r="B66" s="140" t="s">
        <v>187</v>
      </c>
      <c r="C66" s="282">
        <v>91</v>
      </c>
      <c r="D66" s="283">
        <v>3</v>
      </c>
      <c r="E66" s="283">
        <v>113</v>
      </c>
      <c r="F66" s="283">
        <v>11</v>
      </c>
      <c r="G66" s="283">
        <v>11</v>
      </c>
      <c r="H66" s="283">
        <v>11</v>
      </c>
      <c r="I66" s="283">
        <v>3</v>
      </c>
      <c r="J66" s="283">
        <v>91</v>
      </c>
      <c r="K66" s="283">
        <v>87</v>
      </c>
      <c r="L66" s="283">
        <v>10</v>
      </c>
      <c r="M66" s="283">
        <v>119</v>
      </c>
      <c r="N66" s="283">
        <v>8</v>
      </c>
      <c r="O66" s="283">
        <v>5</v>
      </c>
      <c r="P66" s="283">
        <v>17</v>
      </c>
      <c r="Q66" s="283">
        <v>15</v>
      </c>
      <c r="R66" s="284">
        <v>94</v>
      </c>
    </row>
    <row r="67" spans="1:18" ht="15">
      <c r="A67" s="138" t="s">
        <v>404</v>
      </c>
      <c r="B67" s="138" t="s">
        <v>188</v>
      </c>
      <c r="C67" s="282">
        <v>244</v>
      </c>
      <c r="D67" s="283">
        <v>3</v>
      </c>
      <c r="E67" s="283">
        <v>97</v>
      </c>
      <c r="F67" s="283">
        <v>14</v>
      </c>
      <c r="G67" s="283">
        <v>13</v>
      </c>
      <c r="H67" s="283">
        <v>26</v>
      </c>
      <c r="I67" s="283">
        <v>7</v>
      </c>
      <c r="J67" s="283">
        <v>70</v>
      </c>
      <c r="K67" s="283">
        <v>274</v>
      </c>
      <c r="L67" s="283">
        <v>6</v>
      </c>
      <c r="M67" s="283">
        <v>102</v>
      </c>
      <c r="N67" s="283">
        <v>12</v>
      </c>
      <c r="O67" s="283">
        <v>8</v>
      </c>
      <c r="P67" s="283">
        <v>27</v>
      </c>
      <c r="Q67" s="283">
        <v>7</v>
      </c>
      <c r="R67" s="284">
        <v>68</v>
      </c>
    </row>
    <row r="68" spans="1:18" ht="15">
      <c r="A68" s="140" t="s">
        <v>405</v>
      </c>
      <c r="B68" s="140" t="s">
        <v>189</v>
      </c>
      <c r="C68" s="282">
        <v>10</v>
      </c>
      <c r="D68" s="283">
        <v>4</v>
      </c>
      <c r="E68" s="283">
        <v>18</v>
      </c>
      <c r="F68" s="283">
        <v>0</v>
      </c>
      <c r="G68" s="283">
        <v>0</v>
      </c>
      <c r="H68" s="283">
        <v>0</v>
      </c>
      <c r="I68" s="283">
        <v>0</v>
      </c>
      <c r="J68" s="283">
        <v>24</v>
      </c>
      <c r="K68" s="283">
        <v>10</v>
      </c>
      <c r="L68" s="283">
        <v>0</v>
      </c>
      <c r="M68" s="283">
        <v>28</v>
      </c>
      <c r="N68" s="283">
        <v>1</v>
      </c>
      <c r="O68" s="283">
        <v>2</v>
      </c>
      <c r="P68" s="283">
        <v>1</v>
      </c>
      <c r="Q68" s="283">
        <v>1</v>
      </c>
      <c r="R68" s="284">
        <v>22</v>
      </c>
    </row>
    <row r="69" spans="1:18" ht="15">
      <c r="A69" s="138" t="s">
        <v>406</v>
      </c>
      <c r="B69" s="138" t="s">
        <v>190</v>
      </c>
      <c r="C69" s="282">
        <v>420</v>
      </c>
      <c r="D69" s="283">
        <v>2</v>
      </c>
      <c r="E69" s="283">
        <v>260</v>
      </c>
      <c r="F69" s="283">
        <v>40</v>
      </c>
      <c r="G69" s="283">
        <v>1</v>
      </c>
      <c r="H69" s="283">
        <v>19</v>
      </c>
      <c r="I69" s="283">
        <v>2</v>
      </c>
      <c r="J69" s="283">
        <v>37</v>
      </c>
      <c r="K69" s="283">
        <v>436</v>
      </c>
      <c r="L69" s="283">
        <v>8</v>
      </c>
      <c r="M69" s="283">
        <v>282</v>
      </c>
      <c r="N69" s="283">
        <v>38</v>
      </c>
      <c r="O69" s="283">
        <v>4</v>
      </c>
      <c r="P69" s="283">
        <v>20</v>
      </c>
      <c r="Q69" s="283">
        <v>2</v>
      </c>
      <c r="R69" s="284">
        <v>73</v>
      </c>
    </row>
    <row r="70" spans="1:18" ht="15">
      <c r="A70" s="140" t="s">
        <v>407</v>
      </c>
      <c r="B70" s="140" t="s">
        <v>191</v>
      </c>
      <c r="C70" s="282">
        <v>106</v>
      </c>
      <c r="D70" s="283">
        <v>4</v>
      </c>
      <c r="E70" s="283">
        <v>124</v>
      </c>
      <c r="F70" s="283">
        <v>19</v>
      </c>
      <c r="G70" s="283">
        <v>3</v>
      </c>
      <c r="H70" s="283">
        <v>9</v>
      </c>
      <c r="I70" s="283">
        <v>5</v>
      </c>
      <c r="J70" s="283">
        <v>33</v>
      </c>
      <c r="K70" s="283">
        <v>89</v>
      </c>
      <c r="L70" s="283">
        <v>1</v>
      </c>
      <c r="M70" s="283">
        <v>96</v>
      </c>
      <c r="N70" s="283">
        <v>19</v>
      </c>
      <c r="O70" s="283">
        <v>7</v>
      </c>
      <c r="P70" s="283">
        <v>13</v>
      </c>
      <c r="Q70" s="283">
        <v>3</v>
      </c>
      <c r="R70" s="284">
        <v>40</v>
      </c>
    </row>
    <row r="71" spans="1:18" ht="15">
      <c r="A71" s="138" t="s">
        <v>408</v>
      </c>
      <c r="B71" s="138" t="s">
        <v>192</v>
      </c>
      <c r="C71" s="282">
        <v>184</v>
      </c>
      <c r="D71" s="283">
        <v>4</v>
      </c>
      <c r="E71" s="283">
        <v>168</v>
      </c>
      <c r="F71" s="283">
        <v>34</v>
      </c>
      <c r="G71" s="283">
        <v>15</v>
      </c>
      <c r="H71" s="283">
        <v>27</v>
      </c>
      <c r="I71" s="283">
        <v>7</v>
      </c>
      <c r="J71" s="283">
        <v>63</v>
      </c>
      <c r="K71" s="283">
        <v>160</v>
      </c>
      <c r="L71" s="283">
        <v>7</v>
      </c>
      <c r="M71" s="283">
        <v>208</v>
      </c>
      <c r="N71" s="283">
        <v>35</v>
      </c>
      <c r="O71" s="283">
        <v>14</v>
      </c>
      <c r="P71" s="283">
        <v>35</v>
      </c>
      <c r="Q71" s="283">
        <v>14</v>
      </c>
      <c r="R71" s="284">
        <v>90</v>
      </c>
    </row>
    <row r="72" spans="1:18" ht="15">
      <c r="A72" s="140" t="s">
        <v>409</v>
      </c>
      <c r="B72" s="140" t="s">
        <v>193</v>
      </c>
      <c r="C72" s="282">
        <v>88</v>
      </c>
      <c r="D72" s="283">
        <v>3</v>
      </c>
      <c r="E72" s="283">
        <v>88</v>
      </c>
      <c r="F72" s="283">
        <v>2</v>
      </c>
      <c r="G72" s="283">
        <v>5</v>
      </c>
      <c r="H72" s="283">
        <v>9</v>
      </c>
      <c r="I72" s="283">
        <v>3</v>
      </c>
      <c r="J72" s="283">
        <v>40</v>
      </c>
      <c r="K72" s="283">
        <v>52</v>
      </c>
      <c r="L72" s="283">
        <v>2</v>
      </c>
      <c r="M72" s="283">
        <v>89</v>
      </c>
      <c r="N72" s="283">
        <v>7</v>
      </c>
      <c r="O72" s="283">
        <v>9</v>
      </c>
      <c r="P72" s="283">
        <v>12</v>
      </c>
      <c r="Q72" s="283">
        <v>4</v>
      </c>
      <c r="R72" s="284">
        <v>35</v>
      </c>
    </row>
    <row r="73" spans="1:18" ht="15">
      <c r="A73" s="138" t="s">
        <v>410</v>
      </c>
      <c r="B73" s="138" t="s">
        <v>194</v>
      </c>
      <c r="C73" s="282">
        <v>92</v>
      </c>
      <c r="D73" s="283">
        <v>1</v>
      </c>
      <c r="E73" s="283">
        <v>89</v>
      </c>
      <c r="F73" s="283">
        <v>20</v>
      </c>
      <c r="G73" s="283">
        <v>9</v>
      </c>
      <c r="H73" s="283">
        <v>18</v>
      </c>
      <c r="I73" s="283">
        <v>4</v>
      </c>
      <c r="J73" s="283">
        <v>98</v>
      </c>
      <c r="K73" s="283">
        <v>82</v>
      </c>
      <c r="L73" s="283">
        <v>1</v>
      </c>
      <c r="M73" s="283">
        <v>132</v>
      </c>
      <c r="N73" s="283">
        <v>18</v>
      </c>
      <c r="O73" s="283">
        <v>10</v>
      </c>
      <c r="P73" s="283">
        <v>21</v>
      </c>
      <c r="Q73" s="283">
        <v>6</v>
      </c>
      <c r="R73" s="284">
        <v>121</v>
      </c>
    </row>
    <row r="74" spans="1:18" ht="15">
      <c r="A74" s="140" t="s">
        <v>411</v>
      </c>
      <c r="B74" s="140" t="s">
        <v>195</v>
      </c>
      <c r="C74" s="282">
        <v>150</v>
      </c>
      <c r="D74" s="283">
        <v>2</v>
      </c>
      <c r="E74" s="283">
        <v>69</v>
      </c>
      <c r="F74" s="283">
        <v>12</v>
      </c>
      <c r="G74" s="283">
        <v>4</v>
      </c>
      <c r="H74" s="283">
        <v>30</v>
      </c>
      <c r="I74" s="283">
        <v>5</v>
      </c>
      <c r="J74" s="283">
        <v>28</v>
      </c>
      <c r="K74" s="283">
        <v>106</v>
      </c>
      <c r="L74" s="283">
        <v>2</v>
      </c>
      <c r="M74" s="283">
        <v>82</v>
      </c>
      <c r="N74" s="283">
        <v>21</v>
      </c>
      <c r="O74" s="283">
        <v>4</v>
      </c>
      <c r="P74" s="283">
        <v>23</v>
      </c>
      <c r="Q74" s="283">
        <v>4</v>
      </c>
      <c r="R74" s="284">
        <v>31</v>
      </c>
    </row>
    <row r="75" spans="1:18" ht="15">
      <c r="A75" s="138" t="s">
        <v>412</v>
      </c>
      <c r="B75" s="138" t="s">
        <v>196</v>
      </c>
      <c r="C75" s="282">
        <v>11</v>
      </c>
      <c r="D75" s="283">
        <v>1</v>
      </c>
      <c r="E75" s="283">
        <v>10</v>
      </c>
      <c r="F75" s="283">
        <v>2</v>
      </c>
      <c r="G75" s="283">
        <v>4</v>
      </c>
      <c r="H75" s="283">
        <v>2</v>
      </c>
      <c r="I75" s="283">
        <v>0</v>
      </c>
      <c r="J75" s="283">
        <v>6</v>
      </c>
      <c r="K75" s="283">
        <v>7</v>
      </c>
      <c r="L75" s="283">
        <v>0</v>
      </c>
      <c r="M75" s="283">
        <v>13</v>
      </c>
      <c r="N75" s="283">
        <v>2</v>
      </c>
      <c r="O75" s="283">
        <v>1</v>
      </c>
      <c r="P75" s="283">
        <v>1</v>
      </c>
      <c r="Q75" s="283">
        <v>1</v>
      </c>
      <c r="R75" s="284">
        <v>16</v>
      </c>
    </row>
    <row r="76" spans="1:18" ht="15">
      <c r="A76" s="140" t="s">
        <v>413</v>
      </c>
      <c r="B76" s="140" t="s">
        <v>197</v>
      </c>
      <c r="C76" s="282">
        <v>59</v>
      </c>
      <c r="D76" s="283">
        <v>2</v>
      </c>
      <c r="E76" s="283">
        <v>78</v>
      </c>
      <c r="F76" s="283">
        <v>8</v>
      </c>
      <c r="G76" s="283">
        <v>3</v>
      </c>
      <c r="H76" s="283">
        <v>4</v>
      </c>
      <c r="I76" s="283">
        <v>1</v>
      </c>
      <c r="J76" s="283">
        <v>32</v>
      </c>
      <c r="K76" s="283">
        <v>70</v>
      </c>
      <c r="L76" s="283">
        <v>6</v>
      </c>
      <c r="M76" s="283">
        <v>81</v>
      </c>
      <c r="N76" s="283">
        <v>5</v>
      </c>
      <c r="O76" s="283">
        <v>3</v>
      </c>
      <c r="P76" s="283">
        <v>12</v>
      </c>
      <c r="Q76" s="283">
        <v>5</v>
      </c>
      <c r="R76" s="284">
        <v>28</v>
      </c>
    </row>
    <row r="77" spans="1:18" ht="15">
      <c r="A77" s="138" t="s">
        <v>414</v>
      </c>
      <c r="B77" s="138" t="s">
        <v>198</v>
      </c>
      <c r="C77" s="282">
        <v>53</v>
      </c>
      <c r="D77" s="283">
        <v>2</v>
      </c>
      <c r="E77" s="283">
        <v>37</v>
      </c>
      <c r="F77" s="283">
        <v>7</v>
      </c>
      <c r="G77" s="283">
        <v>1</v>
      </c>
      <c r="H77" s="283">
        <v>5</v>
      </c>
      <c r="I77" s="283">
        <v>3</v>
      </c>
      <c r="J77" s="283">
        <v>16</v>
      </c>
      <c r="K77" s="283">
        <v>50</v>
      </c>
      <c r="L77" s="283">
        <v>0</v>
      </c>
      <c r="M77" s="283">
        <v>34</v>
      </c>
      <c r="N77" s="283">
        <v>7</v>
      </c>
      <c r="O77" s="283">
        <v>4</v>
      </c>
      <c r="P77" s="283">
        <v>5</v>
      </c>
      <c r="Q77" s="283">
        <v>3</v>
      </c>
      <c r="R77" s="284">
        <v>15</v>
      </c>
    </row>
    <row r="78" spans="1:18" ht="15">
      <c r="A78" s="140" t="s">
        <v>415</v>
      </c>
      <c r="B78" s="140" t="s">
        <v>199</v>
      </c>
      <c r="C78" s="282">
        <v>115</v>
      </c>
      <c r="D78" s="283">
        <v>1</v>
      </c>
      <c r="E78" s="283">
        <v>77</v>
      </c>
      <c r="F78" s="283">
        <v>9</v>
      </c>
      <c r="G78" s="283">
        <v>0</v>
      </c>
      <c r="H78" s="283">
        <v>9</v>
      </c>
      <c r="I78" s="283">
        <v>0</v>
      </c>
      <c r="J78" s="283">
        <v>11</v>
      </c>
      <c r="K78" s="283">
        <v>136</v>
      </c>
      <c r="L78" s="283">
        <v>1</v>
      </c>
      <c r="M78" s="283">
        <v>81</v>
      </c>
      <c r="N78" s="283">
        <v>16</v>
      </c>
      <c r="O78" s="283">
        <v>0</v>
      </c>
      <c r="P78" s="283">
        <v>11</v>
      </c>
      <c r="Q78" s="283">
        <v>0</v>
      </c>
      <c r="R78" s="284">
        <v>18</v>
      </c>
    </row>
    <row r="79" spans="1:18" ht="15">
      <c r="A79" s="138" t="s">
        <v>416</v>
      </c>
      <c r="B79" s="138" t="s">
        <v>200</v>
      </c>
      <c r="C79" s="282">
        <v>56</v>
      </c>
      <c r="D79" s="283">
        <v>0</v>
      </c>
      <c r="E79" s="283">
        <v>26</v>
      </c>
      <c r="F79" s="283">
        <v>5</v>
      </c>
      <c r="G79" s="283">
        <v>0</v>
      </c>
      <c r="H79" s="283">
        <v>7</v>
      </c>
      <c r="I79" s="283">
        <v>2</v>
      </c>
      <c r="J79" s="283">
        <v>5</v>
      </c>
      <c r="K79" s="283">
        <v>98</v>
      </c>
      <c r="L79" s="283">
        <v>1</v>
      </c>
      <c r="M79" s="283">
        <v>34</v>
      </c>
      <c r="N79" s="283">
        <v>18</v>
      </c>
      <c r="O79" s="283">
        <v>2</v>
      </c>
      <c r="P79" s="283">
        <v>6</v>
      </c>
      <c r="Q79" s="283">
        <v>0</v>
      </c>
      <c r="R79" s="284">
        <v>4</v>
      </c>
    </row>
    <row r="80" spans="1:18" ht="15">
      <c r="A80" s="140" t="s">
        <v>417</v>
      </c>
      <c r="B80" s="140" t="s">
        <v>201</v>
      </c>
      <c r="C80" s="282">
        <v>21</v>
      </c>
      <c r="D80" s="283">
        <v>1</v>
      </c>
      <c r="E80" s="283">
        <v>57</v>
      </c>
      <c r="F80" s="283">
        <v>4</v>
      </c>
      <c r="G80" s="283">
        <v>0</v>
      </c>
      <c r="H80" s="283">
        <v>2</v>
      </c>
      <c r="I80" s="283">
        <v>0</v>
      </c>
      <c r="J80" s="283">
        <v>17</v>
      </c>
      <c r="K80" s="283">
        <v>17</v>
      </c>
      <c r="L80" s="283">
        <v>0</v>
      </c>
      <c r="M80" s="283">
        <v>52</v>
      </c>
      <c r="N80" s="283">
        <v>3</v>
      </c>
      <c r="O80" s="283">
        <v>1</v>
      </c>
      <c r="P80" s="283">
        <v>3</v>
      </c>
      <c r="Q80" s="283">
        <v>3</v>
      </c>
      <c r="R80" s="284">
        <v>25</v>
      </c>
    </row>
    <row r="81" spans="1:18" ht="15">
      <c r="A81" s="138" t="s">
        <v>418</v>
      </c>
      <c r="B81" s="138" t="s">
        <v>202</v>
      </c>
      <c r="C81" s="282">
        <v>7</v>
      </c>
      <c r="D81" s="283">
        <v>0</v>
      </c>
      <c r="E81" s="283">
        <v>28</v>
      </c>
      <c r="F81" s="283">
        <v>0</v>
      </c>
      <c r="G81" s="283">
        <v>0</v>
      </c>
      <c r="H81" s="283">
        <v>0</v>
      </c>
      <c r="I81" s="283">
        <v>0</v>
      </c>
      <c r="J81" s="283">
        <v>6</v>
      </c>
      <c r="K81" s="283">
        <v>16</v>
      </c>
      <c r="L81" s="283">
        <v>0</v>
      </c>
      <c r="M81" s="283">
        <v>18</v>
      </c>
      <c r="N81" s="283">
        <v>0</v>
      </c>
      <c r="O81" s="283">
        <v>0</v>
      </c>
      <c r="P81" s="283">
        <v>1</v>
      </c>
      <c r="Q81" s="283">
        <v>0</v>
      </c>
      <c r="R81" s="284">
        <v>4</v>
      </c>
    </row>
    <row r="82" spans="1:18" ht="15">
      <c r="A82" s="140" t="s">
        <v>419</v>
      </c>
      <c r="B82" s="140" t="s">
        <v>203</v>
      </c>
      <c r="C82" s="282">
        <v>23</v>
      </c>
      <c r="D82" s="283">
        <v>1</v>
      </c>
      <c r="E82" s="283">
        <v>65</v>
      </c>
      <c r="F82" s="283">
        <v>3</v>
      </c>
      <c r="G82" s="283">
        <v>3</v>
      </c>
      <c r="H82" s="283">
        <v>3</v>
      </c>
      <c r="I82" s="283">
        <v>3</v>
      </c>
      <c r="J82" s="283">
        <v>18</v>
      </c>
      <c r="K82" s="283">
        <v>21</v>
      </c>
      <c r="L82" s="283">
        <v>8</v>
      </c>
      <c r="M82" s="283">
        <v>42</v>
      </c>
      <c r="N82" s="283">
        <v>6</v>
      </c>
      <c r="O82" s="283">
        <v>3</v>
      </c>
      <c r="P82" s="283">
        <v>2</v>
      </c>
      <c r="Q82" s="283">
        <v>0</v>
      </c>
      <c r="R82" s="284">
        <v>25</v>
      </c>
    </row>
    <row r="83" spans="1:18" ht="15">
      <c r="A83" s="138" t="s">
        <v>420</v>
      </c>
      <c r="B83" s="138" t="s">
        <v>204</v>
      </c>
      <c r="C83" s="282">
        <v>118</v>
      </c>
      <c r="D83" s="283">
        <v>0</v>
      </c>
      <c r="E83" s="283">
        <v>92</v>
      </c>
      <c r="F83" s="283">
        <v>6</v>
      </c>
      <c r="G83" s="283">
        <v>1</v>
      </c>
      <c r="H83" s="283">
        <v>8</v>
      </c>
      <c r="I83" s="283">
        <v>2</v>
      </c>
      <c r="J83" s="283">
        <v>30</v>
      </c>
      <c r="K83" s="283">
        <v>113</v>
      </c>
      <c r="L83" s="283">
        <v>2</v>
      </c>
      <c r="M83" s="283">
        <v>101</v>
      </c>
      <c r="N83" s="283">
        <v>11</v>
      </c>
      <c r="O83" s="283">
        <v>4</v>
      </c>
      <c r="P83" s="283">
        <v>16</v>
      </c>
      <c r="Q83" s="283">
        <v>0</v>
      </c>
      <c r="R83" s="284">
        <v>26</v>
      </c>
    </row>
    <row r="84" spans="1:18" ht="15">
      <c r="A84" s="140" t="s">
        <v>421</v>
      </c>
      <c r="B84" s="140" t="s">
        <v>205</v>
      </c>
      <c r="C84" s="282">
        <v>52</v>
      </c>
      <c r="D84" s="283">
        <v>2</v>
      </c>
      <c r="E84" s="283">
        <v>49</v>
      </c>
      <c r="F84" s="283">
        <v>3</v>
      </c>
      <c r="G84" s="283">
        <v>14</v>
      </c>
      <c r="H84" s="283">
        <v>12</v>
      </c>
      <c r="I84" s="283">
        <v>18</v>
      </c>
      <c r="J84" s="283">
        <v>51</v>
      </c>
      <c r="K84" s="283">
        <v>62</v>
      </c>
      <c r="L84" s="283">
        <v>1</v>
      </c>
      <c r="M84" s="283">
        <v>72</v>
      </c>
      <c r="N84" s="283">
        <v>14</v>
      </c>
      <c r="O84" s="283">
        <v>19</v>
      </c>
      <c r="P84" s="283">
        <v>10</v>
      </c>
      <c r="Q84" s="283">
        <v>12</v>
      </c>
      <c r="R84" s="284">
        <v>45</v>
      </c>
    </row>
    <row r="85" spans="1:18" ht="15">
      <c r="A85" s="138" t="s">
        <v>422</v>
      </c>
      <c r="B85" s="138" t="s">
        <v>206</v>
      </c>
      <c r="C85" s="282">
        <v>29</v>
      </c>
      <c r="D85" s="283">
        <v>0</v>
      </c>
      <c r="E85" s="283">
        <v>30</v>
      </c>
      <c r="F85" s="283">
        <v>4</v>
      </c>
      <c r="G85" s="283">
        <v>2</v>
      </c>
      <c r="H85" s="283">
        <v>0</v>
      </c>
      <c r="I85" s="283">
        <v>0</v>
      </c>
      <c r="J85" s="283">
        <v>5</v>
      </c>
      <c r="K85" s="283">
        <v>43</v>
      </c>
      <c r="L85" s="283">
        <v>3</v>
      </c>
      <c r="M85" s="283">
        <v>42</v>
      </c>
      <c r="N85" s="283">
        <v>2</v>
      </c>
      <c r="O85" s="283">
        <v>0</v>
      </c>
      <c r="P85" s="283">
        <v>5</v>
      </c>
      <c r="Q85" s="283">
        <v>1</v>
      </c>
      <c r="R85" s="284">
        <v>7</v>
      </c>
    </row>
    <row r="86" spans="1:18" ht="15">
      <c r="A86" s="140" t="s">
        <v>423</v>
      </c>
      <c r="B86" s="140" t="s">
        <v>207</v>
      </c>
      <c r="C86" s="282">
        <v>124</v>
      </c>
      <c r="D86" s="283">
        <v>3</v>
      </c>
      <c r="E86" s="283">
        <v>81</v>
      </c>
      <c r="F86" s="283">
        <v>14</v>
      </c>
      <c r="G86" s="283">
        <v>5</v>
      </c>
      <c r="H86" s="283">
        <v>20</v>
      </c>
      <c r="I86" s="283">
        <v>5</v>
      </c>
      <c r="J86" s="283">
        <v>36</v>
      </c>
      <c r="K86" s="283">
        <v>123</v>
      </c>
      <c r="L86" s="283">
        <v>1</v>
      </c>
      <c r="M86" s="283">
        <v>84</v>
      </c>
      <c r="N86" s="283">
        <v>14</v>
      </c>
      <c r="O86" s="283">
        <v>2</v>
      </c>
      <c r="P86" s="283">
        <v>29</v>
      </c>
      <c r="Q86" s="283">
        <v>1</v>
      </c>
      <c r="R86" s="284">
        <v>30</v>
      </c>
    </row>
    <row r="87" spans="1:18" ht="15.75" thickBot="1">
      <c r="A87" s="141" t="s">
        <v>424</v>
      </c>
      <c r="B87" s="256" t="s">
        <v>208</v>
      </c>
      <c r="C87" s="285">
        <v>78</v>
      </c>
      <c r="D87" s="286">
        <v>0</v>
      </c>
      <c r="E87" s="286">
        <v>70</v>
      </c>
      <c r="F87" s="286">
        <v>10</v>
      </c>
      <c r="G87" s="286">
        <v>3</v>
      </c>
      <c r="H87" s="286">
        <v>13</v>
      </c>
      <c r="I87" s="286">
        <v>2</v>
      </c>
      <c r="J87" s="286">
        <v>27</v>
      </c>
      <c r="K87" s="286">
        <v>88</v>
      </c>
      <c r="L87" s="286">
        <v>1</v>
      </c>
      <c r="M87" s="286">
        <v>74</v>
      </c>
      <c r="N87" s="286">
        <v>17</v>
      </c>
      <c r="O87" s="286">
        <v>0</v>
      </c>
      <c r="P87" s="286">
        <v>15</v>
      </c>
      <c r="Q87" s="286">
        <v>1</v>
      </c>
      <c r="R87" s="287">
        <v>24</v>
      </c>
    </row>
    <row r="88" spans="1:18" s="40" customFormat="1" ht="17.25" customHeight="1" thickBot="1" thickTop="1">
      <c r="A88" s="142"/>
      <c r="B88" s="142" t="s">
        <v>209</v>
      </c>
      <c r="C88" s="259">
        <f>SUM(C7:C87)</f>
        <v>39876</v>
      </c>
      <c r="D88" s="260">
        <f aca="true" t="shared" si="0" ref="D88:J88">SUM(D7:D87)</f>
        <v>487</v>
      </c>
      <c r="E88" s="261">
        <f t="shared" si="0"/>
        <v>25119</v>
      </c>
      <c r="F88" s="259">
        <f t="shared" si="0"/>
        <v>6762</v>
      </c>
      <c r="G88" s="261">
        <f t="shared" si="0"/>
        <v>871</v>
      </c>
      <c r="H88" s="259">
        <f t="shared" si="0"/>
        <v>5824</v>
      </c>
      <c r="I88" s="260">
        <f t="shared" si="0"/>
        <v>753</v>
      </c>
      <c r="J88" s="261">
        <f t="shared" si="0"/>
        <v>11199</v>
      </c>
      <c r="K88" s="259">
        <f>SUM(K7:K87)</f>
        <v>39795</v>
      </c>
      <c r="L88" s="260">
        <f aca="true" t="shared" si="1" ref="L88:Q88">SUM(L7:L87)</f>
        <v>590</v>
      </c>
      <c r="M88" s="261">
        <f t="shared" si="1"/>
        <v>29515</v>
      </c>
      <c r="N88" s="259">
        <f t="shared" si="1"/>
        <v>7107</v>
      </c>
      <c r="O88" s="261">
        <f t="shared" si="1"/>
        <v>1069</v>
      </c>
      <c r="P88" s="259">
        <f t="shared" si="1"/>
        <v>7589</v>
      </c>
      <c r="Q88" s="260">
        <f t="shared" si="1"/>
        <v>973</v>
      </c>
      <c r="R88" s="262">
        <f>SUM(R7:R87)</f>
        <v>12303</v>
      </c>
    </row>
    <row r="89" spans="1:18" s="46" customFormat="1" ht="16.5" thickTop="1">
      <c r="A89" s="41" t="s">
        <v>18</v>
      </c>
      <c r="B89" s="41"/>
      <c r="C89" s="42"/>
      <c r="D89" s="43"/>
      <c r="E89" s="43"/>
      <c r="F89" s="44"/>
      <c r="G89" s="44"/>
      <c r="H89" s="44"/>
      <c r="I89" s="44"/>
      <c r="J89" s="44"/>
      <c r="K89" s="45"/>
      <c r="L89" s="45"/>
      <c r="M89" s="45"/>
      <c r="N89" s="45"/>
      <c r="O89" s="45"/>
      <c r="P89" s="45"/>
      <c r="Q89" s="45"/>
      <c r="R89" s="45"/>
    </row>
    <row r="90" spans="1:11" s="50" customFormat="1" ht="20.25">
      <c r="A90" s="47"/>
      <c r="B90" s="47"/>
      <c r="C90" s="48"/>
      <c r="D90" s="48"/>
      <c r="E90" s="48"/>
      <c r="F90" s="48"/>
      <c r="G90" s="48"/>
      <c r="H90" s="48"/>
      <c r="I90" s="48"/>
      <c r="J90" s="48"/>
      <c r="K90" s="49"/>
    </row>
    <row r="91" spans="1:11" s="52" customFormat="1" ht="20.25" customHeight="1">
      <c r="A91" s="51"/>
      <c r="B91" s="51"/>
      <c r="K91" s="53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fitToHeight="0" fitToWidth="1"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2"/>
  <sheetViews>
    <sheetView zoomScalePageLayoutView="0" workbookViewId="0" topLeftCell="A1">
      <selection activeCell="D8" sqref="D8:M88"/>
    </sheetView>
  </sheetViews>
  <sheetFormatPr defaultColWidth="9.140625" defaultRowHeight="15"/>
  <cols>
    <col min="1" max="1" width="5.00390625" style="118" customWidth="1"/>
    <col min="2" max="2" width="5.00390625" style="0" customWidth="1"/>
    <col min="3" max="3" width="11.421875" style="0" customWidth="1"/>
    <col min="4" max="4" width="5.28125" style="0" customWidth="1"/>
    <col min="5" max="5" width="10.00390625" style="0" customWidth="1"/>
    <col min="6" max="6" width="7.140625" style="0" customWidth="1"/>
    <col min="7" max="7" width="5.7109375" style="0" customWidth="1"/>
    <col min="8" max="8" width="9.140625" style="0" customWidth="1"/>
    <col min="9" max="9" width="7.7109375" style="0" customWidth="1"/>
    <col min="10" max="10" width="11.8515625" style="0" customWidth="1"/>
    <col min="11" max="11" width="6.28125" style="0" customWidth="1"/>
    <col min="12" max="12" width="6.57421875" style="0" customWidth="1"/>
    <col min="13" max="13" width="7.57421875" style="0" customWidth="1"/>
  </cols>
  <sheetData>
    <row r="1" spans="2:14" s="37" customFormat="1" ht="18">
      <c r="B1" s="488" t="s">
        <v>533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126"/>
    </row>
    <row r="2" spans="2:12" s="37" customFormat="1" ht="15">
      <c r="B2" s="38"/>
      <c r="C2" s="38"/>
      <c r="L2" s="54"/>
    </row>
    <row r="3" spans="2:14" s="37" customFormat="1" ht="15.75">
      <c r="B3" s="490" t="s">
        <v>472</v>
      </c>
      <c r="C3" s="490"/>
      <c r="D3" s="490"/>
      <c r="E3" s="490"/>
      <c r="F3" s="490"/>
      <c r="G3" s="490"/>
      <c r="H3" s="490"/>
      <c r="I3" s="490"/>
      <c r="J3" s="490"/>
      <c r="K3" s="490"/>
      <c r="L3" s="154"/>
      <c r="M3" s="154"/>
      <c r="N3" s="151"/>
    </row>
    <row r="4" ht="15.75" thickBot="1">
      <c r="C4" s="118"/>
    </row>
    <row r="5" spans="2:13" ht="16.5" thickBot="1" thickTop="1">
      <c r="B5" s="491" t="s">
        <v>343</v>
      </c>
      <c r="C5" s="494" t="s">
        <v>470</v>
      </c>
      <c r="D5" s="497" t="s">
        <v>538</v>
      </c>
      <c r="E5" s="498"/>
      <c r="F5" s="498"/>
      <c r="G5" s="498"/>
      <c r="H5" s="498"/>
      <c r="I5" s="497" t="s">
        <v>539</v>
      </c>
      <c r="J5" s="498"/>
      <c r="K5" s="498"/>
      <c r="L5" s="498"/>
      <c r="M5" s="499"/>
    </row>
    <row r="6" spans="2:13" ht="23.25" thickTop="1">
      <c r="B6" s="492"/>
      <c r="C6" s="495"/>
      <c r="D6" s="486" t="s">
        <v>213</v>
      </c>
      <c r="E6" s="487"/>
      <c r="F6" s="152" t="s">
        <v>471</v>
      </c>
      <c r="G6" s="486" t="s">
        <v>7</v>
      </c>
      <c r="H6" s="487"/>
      <c r="I6" s="486" t="s">
        <v>213</v>
      </c>
      <c r="J6" s="487"/>
      <c r="K6" s="153" t="s">
        <v>471</v>
      </c>
      <c r="L6" s="486" t="s">
        <v>7</v>
      </c>
      <c r="M6" s="487"/>
    </row>
    <row r="7" spans="2:13" ht="15.75" customHeight="1" thickBot="1">
      <c r="B7" s="493"/>
      <c r="C7" s="496"/>
      <c r="D7" s="263" t="s">
        <v>9</v>
      </c>
      <c r="E7" s="264" t="s">
        <v>478</v>
      </c>
      <c r="F7" s="263" t="s">
        <v>9</v>
      </c>
      <c r="G7" s="263" t="s">
        <v>9</v>
      </c>
      <c r="H7" s="264" t="s">
        <v>478</v>
      </c>
      <c r="I7" s="263" t="s">
        <v>9</v>
      </c>
      <c r="J7" s="264" t="s">
        <v>478</v>
      </c>
      <c r="K7" s="263" t="s">
        <v>9</v>
      </c>
      <c r="L7" s="263" t="s">
        <v>9</v>
      </c>
      <c r="M7" s="264" t="s">
        <v>478</v>
      </c>
    </row>
    <row r="8" spans="2:14" ht="15.75" thickTop="1">
      <c r="B8" s="155" t="s">
        <v>344</v>
      </c>
      <c r="C8" s="155" t="s">
        <v>129</v>
      </c>
      <c r="D8" s="288">
        <v>68</v>
      </c>
      <c r="E8" s="289">
        <v>15037000</v>
      </c>
      <c r="F8" s="289">
        <v>33</v>
      </c>
      <c r="G8" s="289">
        <v>2</v>
      </c>
      <c r="H8" s="289">
        <v>45000</v>
      </c>
      <c r="I8" s="289">
        <v>865</v>
      </c>
      <c r="J8" s="289">
        <v>157556000</v>
      </c>
      <c r="K8" s="289">
        <v>320</v>
      </c>
      <c r="L8" s="289">
        <v>8</v>
      </c>
      <c r="M8" s="290">
        <v>61700</v>
      </c>
      <c r="N8" s="1"/>
    </row>
    <row r="9" spans="2:14" ht="15">
      <c r="B9" s="156" t="s">
        <v>345</v>
      </c>
      <c r="C9" s="156" t="s">
        <v>130</v>
      </c>
      <c r="D9" s="291">
        <v>6</v>
      </c>
      <c r="E9" s="292">
        <v>800000</v>
      </c>
      <c r="F9" s="292">
        <v>9</v>
      </c>
      <c r="G9" s="292">
        <v>1</v>
      </c>
      <c r="H9" s="292">
        <v>900</v>
      </c>
      <c r="I9" s="292">
        <v>87</v>
      </c>
      <c r="J9" s="292">
        <v>14300000</v>
      </c>
      <c r="K9" s="292">
        <v>74</v>
      </c>
      <c r="L9" s="292">
        <v>3</v>
      </c>
      <c r="M9" s="293">
        <v>2300</v>
      </c>
      <c r="N9" s="1"/>
    </row>
    <row r="10" spans="2:14" ht="15">
      <c r="B10" s="157" t="s">
        <v>346</v>
      </c>
      <c r="C10" s="157" t="s">
        <v>131</v>
      </c>
      <c r="D10" s="291">
        <v>6</v>
      </c>
      <c r="E10" s="292">
        <v>530000</v>
      </c>
      <c r="F10" s="292">
        <v>7</v>
      </c>
      <c r="G10" s="292">
        <v>1</v>
      </c>
      <c r="H10" s="292">
        <v>700</v>
      </c>
      <c r="I10" s="292">
        <v>157</v>
      </c>
      <c r="J10" s="292">
        <v>39164000</v>
      </c>
      <c r="K10" s="292">
        <v>141</v>
      </c>
      <c r="L10" s="292">
        <v>11</v>
      </c>
      <c r="M10" s="293">
        <v>17400</v>
      </c>
      <c r="N10" s="1"/>
    </row>
    <row r="11" spans="2:14" ht="15">
      <c r="B11" s="156" t="s">
        <v>347</v>
      </c>
      <c r="C11" s="156" t="s">
        <v>132</v>
      </c>
      <c r="D11" s="291">
        <v>8</v>
      </c>
      <c r="E11" s="292">
        <v>1250000</v>
      </c>
      <c r="F11" s="292">
        <v>6</v>
      </c>
      <c r="G11" s="292">
        <v>0</v>
      </c>
      <c r="H11" s="292">
        <v>0</v>
      </c>
      <c r="I11" s="292">
        <v>60</v>
      </c>
      <c r="J11" s="292">
        <v>16765000</v>
      </c>
      <c r="K11" s="292">
        <v>90</v>
      </c>
      <c r="L11" s="292">
        <v>1</v>
      </c>
      <c r="M11" s="293">
        <v>7000</v>
      </c>
      <c r="N11" s="1"/>
    </row>
    <row r="12" spans="2:14" ht="15">
      <c r="B12" s="157" t="s">
        <v>348</v>
      </c>
      <c r="C12" s="157" t="s">
        <v>133</v>
      </c>
      <c r="D12" s="291">
        <v>5</v>
      </c>
      <c r="E12" s="292">
        <v>370000</v>
      </c>
      <c r="F12" s="292">
        <v>3</v>
      </c>
      <c r="G12" s="292">
        <v>2</v>
      </c>
      <c r="H12" s="292">
        <v>1400</v>
      </c>
      <c r="I12" s="292">
        <v>61</v>
      </c>
      <c r="J12" s="292">
        <v>12140000</v>
      </c>
      <c r="K12" s="292">
        <v>35</v>
      </c>
      <c r="L12" s="292">
        <v>6</v>
      </c>
      <c r="M12" s="293">
        <v>4200</v>
      </c>
      <c r="N12" s="1"/>
    </row>
    <row r="13" spans="2:14" ht="15">
      <c r="B13" s="156" t="s">
        <v>349</v>
      </c>
      <c r="C13" s="156" t="s">
        <v>134</v>
      </c>
      <c r="D13" s="291">
        <v>332</v>
      </c>
      <c r="E13" s="292">
        <v>95093000</v>
      </c>
      <c r="F13" s="292">
        <v>68</v>
      </c>
      <c r="G13" s="292">
        <v>11</v>
      </c>
      <c r="H13" s="292">
        <v>8300</v>
      </c>
      <c r="I13" s="292">
        <v>4634</v>
      </c>
      <c r="J13" s="292">
        <v>3216109296</v>
      </c>
      <c r="K13" s="292">
        <v>1190</v>
      </c>
      <c r="L13" s="292">
        <v>89</v>
      </c>
      <c r="M13" s="293">
        <v>121400</v>
      </c>
      <c r="N13" s="1"/>
    </row>
    <row r="14" spans="2:14" ht="15">
      <c r="B14" s="157" t="s">
        <v>350</v>
      </c>
      <c r="C14" s="157" t="s">
        <v>135</v>
      </c>
      <c r="D14" s="291">
        <v>111</v>
      </c>
      <c r="E14" s="292">
        <v>25131500</v>
      </c>
      <c r="F14" s="292">
        <v>74</v>
      </c>
      <c r="G14" s="292">
        <v>0</v>
      </c>
      <c r="H14" s="292">
        <v>0</v>
      </c>
      <c r="I14" s="292">
        <v>1607</v>
      </c>
      <c r="J14" s="292">
        <v>185074686</v>
      </c>
      <c r="K14" s="292">
        <v>1089</v>
      </c>
      <c r="L14" s="292">
        <v>13</v>
      </c>
      <c r="M14" s="293">
        <v>50100</v>
      </c>
      <c r="N14" s="1"/>
    </row>
    <row r="15" spans="2:14" ht="15">
      <c r="B15" s="156" t="s">
        <v>351</v>
      </c>
      <c r="C15" s="156" t="s">
        <v>136</v>
      </c>
      <c r="D15" s="291">
        <v>3</v>
      </c>
      <c r="E15" s="292">
        <v>375000</v>
      </c>
      <c r="F15" s="292">
        <v>7</v>
      </c>
      <c r="G15" s="292">
        <v>1</v>
      </c>
      <c r="H15" s="292">
        <v>700</v>
      </c>
      <c r="I15" s="292">
        <v>27</v>
      </c>
      <c r="J15" s="292">
        <v>6915000</v>
      </c>
      <c r="K15" s="292">
        <v>40</v>
      </c>
      <c r="L15" s="292">
        <v>8</v>
      </c>
      <c r="M15" s="293">
        <v>5700</v>
      </c>
      <c r="N15" s="1"/>
    </row>
    <row r="16" spans="2:14" ht="15">
      <c r="B16" s="157" t="s">
        <v>352</v>
      </c>
      <c r="C16" s="157" t="s">
        <v>137</v>
      </c>
      <c r="D16" s="291">
        <v>37</v>
      </c>
      <c r="E16" s="292">
        <v>2645000</v>
      </c>
      <c r="F16" s="292">
        <v>41</v>
      </c>
      <c r="G16" s="292">
        <v>1</v>
      </c>
      <c r="H16" s="292">
        <v>7000</v>
      </c>
      <c r="I16" s="292">
        <v>380</v>
      </c>
      <c r="J16" s="292">
        <v>54201100</v>
      </c>
      <c r="K16" s="292">
        <v>590</v>
      </c>
      <c r="L16" s="292">
        <v>8</v>
      </c>
      <c r="M16" s="293">
        <v>23800</v>
      </c>
      <c r="N16" s="1"/>
    </row>
    <row r="17" spans="2:14" ht="15">
      <c r="B17" s="156" t="s">
        <v>353</v>
      </c>
      <c r="C17" s="156" t="s">
        <v>138</v>
      </c>
      <c r="D17" s="291">
        <v>24</v>
      </c>
      <c r="E17" s="292">
        <v>3577200</v>
      </c>
      <c r="F17" s="292">
        <v>19</v>
      </c>
      <c r="G17" s="292">
        <v>1</v>
      </c>
      <c r="H17" s="292">
        <v>2800</v>
      </c>
      <c r="I17" s="292">
        <v>280</v>
      </c>
      <c r="J17" s="292">
        <v>40094700</v>
      </c>
      <c r="K17" s="292">
        <v>248</v>
      </c>
      <c r="L17" s="292">
        <v>7</v>
      </c>
      <c r="M17" s="293">
        <v>12900</v>
      </c>
      <c r="N17" s="1"/>
    </row>
    <row r="18" spans="2:14" ht="15">
      <c r="B18" s="157" t="s">
        <v>354</v>
      </c>
      <c r="C18" s="157" t="s">
        <v>139</v>
      </c>
      <c r="D18" s="291">
        <v>4</v>
      </c>
      <c r="E18" s="292">
        <v>360000</v>
      </c>
      <c r="F18" s="292">
        <v>9</v>
      </c>
      <c r="G18" s="292">
        <v>0</v>
      </c>
      <c r="H18" s="292">
        <v>0</v>
      </c>
      <c r="I18" s="292">
        <v>39</v>
      </c>
      <c r="J18" s="292">
        <v>6336000</v>
      </c>
      <c r="K18" s="292">
        <v>57</v>
      </c>
      <c r="L18" s="292">
        <v>3</v>
      </c>
      <c r="M18" s="293">
        <v>9800</v>
      </c>
      <c r="N18" s="1"/>
    </row>
    <row r="19" spans="2:14" ht="15">
      <c r="B19" s="156" t="s">
        <v>355</v>
      </c>
      <c r="C19" s="156" t="s">
        <v>140</v>
      </c>
      <c r="D19" s="291">
        <v>3</v>
      </c>
      <c r="E19" s="292">
        <v>200000</v>
      </c>
      <c r="F19" s="292">
        <v>4</v>
      </c>
      <c r="G19" s="292">
        <v>0</v>
      </c>
      <c r="H19" s="292">
        <v>0</v>
      </c>
      <c r="I19" s="292">
        <v>75</v>
      </c>
      <c r="J19" s="292">
        <v>11520000</v>
      </c>
      <c r="K19" s="292">
        <v>37</v>
      </c>
      <c r="L19" s="292">
        <v>2</v>
      </c>
      <c r="M19" s="293">
        <v>1800</v>
      </c>
      <c r="N19" s="1"/>
    </row>
    <row r="20" spans="2:14" ht="15">
      <c r="B20" s="157" t="s">
        <v>356</v>
      </c>
      <c r="C20" s="157" t="s">
        <v>141</v>
      </c>
      <c r="D20" s="291">
        <v>3</v>
      </c>
      <c r="E20" s="292">
        <v>800000</v>
      </c>
      <c r="F20" s="292">
        <v>8</v>
      </c>
      <c r="G20" s="292">
        <v>0</v>
      </c>
      <c r="H20" s="292">
        <v>0</v>
      </c>
      <c r="I20" s="292">
        <v>42</v>
      </c>
      <c r="J20" s="292">
        <v>8420000</v>
      </c>
      <c r="K20" s="292">
        <v>36</v>
      </c>
      <c r="L20" s="292">
        <v>3</v>
      </c>
      <c r="M20" s="293">
        <v>7000</v>
      </c>
      <c r="N20" s="1"/>
    </row>
    <row r="21" spans="2:14" ht="15">
      <c r="B21" s="156" t="s">
        <v>357</v>
      </c>
      <c r="C21" s="156" t="s">
        <v>142</v>
      </c>
      <c r="D21" s="291">
        <v>4</v>
      </c>
      <c r="E21" s="292">
        <v>160000</v>
      </c>
      <c r="F21" s="292">
        <v>7</v>
      </c>
      <c r="G21" s="292">
        <v>0</v>
      </c>
      <c r="H21" s="292">
        <v>0</v>
      </c>
      <c r="I21" s="292">
        <v>73</v>
      </c>
      <c r="J21" s="292">
        <v>11360000</v>
      </c>
      <c r="K21" s="292">
        <v>107</v>
      </c>
      <c r="L21" s="292">
        <v>2</v>
      </c>
      <c r="M21" s="293">
        <v>14000</v>
      </c>
      <c r="N21" s="1"/>
    </row>
    <row r="22" spans="2:14" ht="15">
      <c r="B22" s="157" t="s">
        <v>358</v>
      </c>
      <c r="C22" s="157" t="s">
        <v>143</v>
      </c>
      <c r="D22" s="291">
        <v>6</v>
      </c>
      <c r="E22" s="292">
        <v>1310000</v>
      </c>
      <c r="F22" s="292">
        <v>3</v>
      </c>
      <c r="G22" s="292">
        <v>0</v>
      </c>
      <c r="H22" s="292">
        <v>0</v>
      </c>
      <c r="I22" s="292">
        <v>63</v>
      </c>
      <c r="J22" s="292">
        <v>18247000</v>
      </c>
      <c r="K22" s="292">
        <v>44</v>
      </c>
      <c r="L22" s="292">
        <v>2</v>
      </c>
      <c r="M22" s="293">
        <v>3475</v>
      </c>
      <c r="N22" s="1"/>
    </row>
    <row r="23" spans="2:14" ht="15">
      <c r="B23" s="156" t="s">
        <v>359</v>
      </c>
      <c r="C23" s="156" t="s">
        <v>144</v>
      </c>
      <c r="D23" s="291">
        <v>129</v>
      </c>
      <c r="E23" s="292">
        <v>26000000</v>
      </c>
      <c r="F23" s="292">
        <v>31</v>
      </c>
      <c r="G23" s="292">
        <v>0</v>
      </c>
      <c r="H23" s="292">
        <v>0</v>
      </c>
      <c r="I23" s="292">
        <v>1630</v>
      </c>
      <c r="J23" s="292">
        <v>327192126</v>
      </c>
      <c r="K23" s="292">
        <v>461</v>
      </c>
      <c r="L23" s="292">
        <v>21</v>
      </c>
      <c r="M23" s="293">
        <v>196400</v>
      </c>
      <c r="N23" s="1"/>
    </row>
    <row r="24" spans="2:14" ht="15">
      <c r="B24" s="157" t="s">
        <v>360</v>
      </c>
      <c r="C24" s="157" t="s">
        <v>145</v>
      </c>
      <c r="D24" s="291">
        <v>17</v>
      </c>
      <c r="E24" s="292">
        <v>2192000</v>
      </c>
      <c r="F24" s="292">
        <v>1</v>
      </c>
      <c r="G24" s="292">
        <v>1</v>
      </c>
      <c r="H24" s="292">
        <v>700</v>
      </c>
      <c r="I24" s="292">
        <v>168</v>
      </c>
      <c r="J24" s="292">
        <v>17977500</v>
      </c>
      <c r="K24" s="292">
        <v>106</v>
      </c>
      <c r="L24" s="292">
        <v>21</v>
      </c>
      <c r="M24" s="293">
        <v>26400</v>
      </c>
      <c r="N24" s="1"/>
    </row>
    <row r="25" spans="2:14" ht="15">
      <c r="B25" s="156" t="s">
        <v>361</v>
      </c>
      <c r="C25" s="156" t="s">
        <v>146</v>
      </c>
      <c r="D25" s="291">
        <v>3</v>
      </c>
      <c r="E25" s="292">
        <v>260000</v>
      </c>
      <c r="F25" s="292">
        <v>1</v>
      </c>
      <c r="G25" s="292">
        <v>0</v>
      </c>
      <c r="H25" s="292">
        <v>0</v>
      </c>
      <c r="I25" s="292">
        <v>43</v>
      </c>
      <c r="J25" s="292">
        <v>6310000</v>
      </c>
      <c r="K25" s="292">
        <v>28</v>
      </c>
      <c r="L25" s="292">
        <v>2</v>
      </c>
      <c r="M25" s="293">
        <v>1400</v>
      </c>
      <c r="N25" s="1"/>
    </row>
    <row r="26" spans="2:14" ht="15">
      <c r="B26" s="157" t="s">
        <v>362</v>
      </c>
      <c r="C26" s="157" t="s">
        <v>147</v>
      </c>
      <c r="D26" s="291">
        <v>6</v>
      </c>
      <c r="E26" s="292">
        <v>780000</v>
      </c>
      <c r="F26" s="292">
        <v>8</v>
      </c>
      <c r="G26" s="292">
        <v>0</v>
      </c>
      <c r="H26" s="292">
        <v>0</v>
      </c>
      <c r="I26" s="292">
        <v>110</v>
      </c>
      <c r="J26" s="292">
        <v>20636950</v>
      </c>
      <c r="K26" s="292">
        <v>131</v>
      </c>
      <c r="L26" s="292">
        <v>12</v>
      </c>
      <c r="M26" s="293">
        <v>59400</v>
      </c>
      <c r="N26" s="1"/>
    </row>
    <row r="27" spans="2:14" ht="15">
      <c r="B27" s="156" t="s">
        <v>363</v>
      </c>
      <c r="C27" s="156" t="s">
        <v>148</v>
      </c>
      <c r="D27" s="291">
        <v>49</v>
      </c>
      <c r="E27" s="292">
        <v>11785000</v>
      </c>
      <c r="F27" s="292">
        <v>40</v>
      </c>
      <c r="G27" s="292">
        <v>0</v>
      </c>
      <c r="H27" s="292">
        <v>0</v>
      </c>
      <c r="I27" s="292">
        <v>378</v>
      </c>
      <c r="J27" s="292">
        <v>54142920</v>
      </c>
      <c r="K27" s="292">
        <v>412</v>
      </c>
      <c r="L27" s="292">
        <v>4</v>
      </c>
      <c r="M27" s="293">
        <v>2800</v>
      </c>
      <c r="N27" s="1"/>
    </row>
    <row r="28" spans="2:14" ht="15">
      <c r="B28" s="157" t="s">
        <v>364</v>
      </c>
      <c r="C28" s="157" t="s">
        <v>149</v>
      </c>
      <c r="D28" s="291">
        <v>39</v>
      </c>
      <c r="E28" s="292">
        <v>8900000</v>
      </c>
      <c r="F28" s="292">
        <v>26</v>
      </c>
      <c r="G28" s="292">
        <v>0</v>
      </c>
      <c r="H28" s="292">
        <v>0</v>
      </c>
      <c r="I28" s="292">
        <v>405</v>
      </c>
      <c r="J28" s="292">
        <v>79655000</v>
      </c>
      <c r="K28" s="292">
        <v>238</v>
      </c>
      <c r="L28" s="292">
        <v>3</v>
      </c>
      <c r="M28" s="293">
        <v>2100</v>
      </c>
      <c r="N28" s="1"/>
    </row>
    <row r="29" spans="2:14" ht="15">
      <c r="B29" s="156" t="s">
        <v>365</v>
      </c>
      <c r="C29" s="156" t="s">
        <v>150</v>
      </c>
      <c r="D29" s="291">
        <v>4</v>
      </c>
      <c r="E29" s="292">
        <v>275000</v>
      </c>
      <c r="F29" s="292">
        <v>4</v>
      </c>
      <c r="G29" s="292">
        <v>0</v>
      </c>
      <c r="H29" s="292">
        <v>0</v>
      </c>
      <c r="I29" s="292">
        <v>82</v>
      </c>
      <c r="J29" s="292">
        <v>13260000</v>
      </c>
      <c r="K29" s="292">
        <v>72</v>
      </c>
      <c r="L29" s="292">
        <v>3</v>
      </c>
      <c r="M29" s="293">
        <v>2100</v>
      </c>
      <c r="N29" s="1"/>
    </row>
    <row r="30" spans="2:14" ht="15">
      <c r="B30" s="157" t="s">
        <v>366</v>
      </c>
      <c r="C30" s="157" t="s">
        <v>151</v>
      </c>
      <c r="D30" s="291">
        <v>9</v>
      </c>
      <c r="E30" s="292">
        <v>4130000</v>
      </c>
      <c r="F30" s="292">
        <v>1</v>
      </c>
      <c r="G30" s="292">
        <v>0</v>
      </c>
      <c r="H30" s="292">
        <v>0</v>
      </c>
      <c r="I30" s="292">
        <v>180</v>
      </c>
      <c r="J30" s="292">
        <v>51985000</v>
      </c>
      <c r="K30" s="292">
        <v>101</v>
      </c>
      <c r="L30" s="292">
        <v>1</v>
      </c>
      <c r="M30" s="293">
        <v>1000</v>
      </c>
      <c r="N30" s="1"/>
    </row>
    <row r="31" spans="2:14" ht="15">
      <c r="B31" s="156" t="s">
        <v>367</v>
      </c>
      <c r="C31" s="156" t="s">
        <v>152</v>
      </c>
      <c r="D31" s="291">
        <v>3</v>
      </c>
      <c r="E31" s="292">
        <v>600000</v>
      </c>
      <c r="F31" s="292">
        <v>11</v>
      </c>
      <c r="G31" s="292">
        <v>0</v>
      </c>
      <c r="H31" s="292">
        <v>0</v>
      </c>
      <c r="I31" s="292">
        <v>62</v>
      </c>
      <c r="J31" s="292">
        <v>6710000</v>
      </c>
      <c r="K31" s="292">
        <v>84</v>
      </c>
      <c r="L31" s="292">
        <v>1</v>
      </c>
      <c r="M31" s="293">
        <v>1200</v>
      </c>
      <c r="N31" s="1"/>
    </row>
    <row r="32" spans="2:14" ht="15">
      <c r="B32" s="157" t="s">
        <v>368</v>
      </c>
      <c r="C32" s="157" t="s">
        <v>153</v>
      </c>
      <c r="D32" s="291">
        <v>10</v>
      </c>
      <c r="E32" s="292">
        <v>3220000</v>
      </c>
      <c r="F32" s="292">
        <v>9</v>
      </c>
      <c r="G32" s="292">
        <v>0</v>
      </c>
      <c r="H32" s="292">
        <v>0</v>
      </c>
      <c r="I32" s="292">
        <v>141</v>
      </c>
      <c r="J32" s="292">
        <v>24200000</v>
      </c>
      <c r="K32" s="292">
        <v>79</v>
      </c>
      <c r="L32" s="292">
        <v>1</v>
      </c>
      <c r="M32" s="293">
        <v>800</v>
      </c>
      <c r="N32" s="1"/>
    </row>
    <row r="33" spans="2:14" ht="15">
      <c r="B33" s="156" t="s">
        <v>369</v>
      </c>
      <c r="C33" s="156" t="s">
        <v>154</v>
      </c>
      <c r="D33" s="291">
        <v>19</v>
      </c>
      <c r="E33" s="292">
        <v>1120000</v>
      </c>
      <c r="F33" s="292">
        <v>40</v>
      </c>
      <c r="G33" s="292">
        <v>0</v>
      </c>
      <c r="H33" s="292">
        <v>0</v>
      </c>
      <c r="I33" s="292">
        <v>302</v>
      </c>
      <c r="J33" s="292">
        <v>41446125</v>
      </c>
      <c r="K33" s="292">
        <v>638</v>
      </c>
      <c r="L33" s="292">
        <v>4</v>
      </c>
      <c r="M33" s="293">
        <v>4400</v>
      </c>
      <c r="N33" s="1"/>
    </row>
    <row r="34" spans="2:14" ht="15">
      <c r="B34" s="157" t="s">
        <v>370</v>
      </c>
      <c r="C34" s="157" t="s">
        <v>155</v>
      </c>
      <c r="D34" s="291">
        <v>71</v>
      </c>
      <c r="E34" s="292">
        <v>16150000</v>
      </c>
      <c r="F34" s="292">
        <v>25</v>
      </c>
      <c r="G34" s="292">
        <v>0</v>
      </c>
      <c r="H34" s="292">
        <v>0</v>
      </c>
      <c r="I34" s="292">
        <v>910</v>
      </c>
      <c r="J34" s="292">
        <v>274172100</v>
      </c>
      <c r="K34" s="292">
        <v>497</v>
      </c>
      <c r="L34" s="292">
        <v>5</v>
      </c>
      <c r="M34" s="293">
        <v>19100</v>
      </c>
      <c r="N34" s="1"/>
    </row>
    <row r="35" spans="2:14" ht="15">
      <c r="B35" s="156" t="s">
        <v>371</v>
      </c>
      <c r="C35" s="156" t="s">
        <v>156</v>
      </c>
      <c r="D35" s="291">
        <v>6</v>
      </c>
      <c r="E35" s="292">
        <v>730000</v>
      </c>
      <c r="F35" s="292">
        <v>8</v>
      </c>
      <c r="G35" s="292">
        <v>0</v>
      </c>
      <c r="H35" s="292">
        <v>0</v>
      </c>
      <c r="I35" s="292">
        <v>59</v>
      </c>
      <c r="J35" s="292">
        <v>9332000</v>
      </c>
      <c r="K35" s="292">
        <v>74</v>
      </c>
      <c r="L35" s="292">
        <v>2</v>
      </c>
      <c r="M35" s="293">
        <v>1400</v>
      </c>
      <c r="N35" s="1"/>
    </row>
    <row r="36" spans="2:14" ht="15">
      <c r="B36" s="157" t="s">
        <v>372</v>
      </c>
      <c r="C36" s="157" t="s">
        <v>157</v>
      </c>
      <c r="D36" s="291">
        <v>1</v>
      </c>
      <c r="E36" s="292">
        <v>880000</v>
      </c>
      <c r="F36" s="292">
        <v>3</v>
      </c>
      <c r="G36" s="292">
        <v>0</v>
      </c>
      <c r="H36" s="292">
        <v>0</v>
      </c>
      <c r="I36" s="292">
        <v>27</v>
      </c>
      <c r="J36" s="292">
        <v>3930000</v>
      </c>
      <c r="K36" s="292">
        <v>35</v>
      </c>
      <c r="L36" s="292">
        <v>3</v>
      </c>
      <c r="M36" s="293">
        <v>15600</v>
      </c>
      <c r="N36" s="1"/>
    </row>
    <row r="37" spans="2:14" ht="15">
      <c r="B37" s="156" t="s">
        <v>373</v>
      </c>
      <c r="C37" s="156" t="s">
        <v>158</v>
      </c>
      <c r="D37" s="291">
        <v>5</v>
      </c>
      <c r="E37" s="292">
        <v>400000</v>
      </c>
      <c r="F37" s="292">
        <v>1</v>
      </c>
      <c r="G37" s="292">
        <v>0</v>
      </c>
      <c r="H37" s="292">
        <v>0</v>
      </c>
      <c r="I37" s="292">
        <v>12</v>
      </c>
      <c r="J37" s="292">
        <v>2360000</v>
      </c>
      <c r="K37" s="292">
        <v>19</v>
      </c>
      <c r="L37" s="292">
        <v>0</v>
      </c>
      <c r="M37" s="293">
        <v>0</v>
      </c>
      <c r="N37" s="1"/>
    </row>
    <row r="38" spans="2:14" ht="15">
      <c r="B38" s="157" t="s">
        <v>374</v>
      </c>
      <c r="C38" s="157" t="s">
        <v>159</v>
      </c>
      <c r="D38" s="291">
        <v>40</v>
      </c>
      <c r="E38" s="292">
        <v>7280000</v>
      </c>
      <c r="F38" s="292">
        <v>28</v>
      </c>
      <c r="G38" s="292">
        <v>1</v>
      </c>
      <c r="H38" s="292">
        <v>1100</v>
      </c>
      <c r="I38" s="292">
        <v>485</v>
      </c>
      <c r="J38" s="292">
        <v>149010717</v>
      </c>
      <c r="K38" s="292">
        <v>316</v>
      </c>
      <c r="L38" s="292">
        <v>6</v>
      </c>
      <c r="M38" s="293">
        <v>11000</v>
      </c>
      <c r="N38" s="1"/>
    </row>
    <row r="39" spans="2:14" ht="15">
      <c r="B39" s="156" t="s">
        <v>375</v>
      </c>
      <c r="C39" s="156" t="s">
        <v>160</v>
      </c>
      <c r="D39" s="291">
        <v>5</v>
      </c>
      <c r="E39" s="292">
        <v>375000</v>
      </c>
      <c r="F39" s="292">
        <v>4</v>
      </c>
      <c r="G39" s="292">
        <v>1</v>
      </c>
      <c r="H39" s="292">
        <v>700</v>
      </c>
      <c r="I39" s="292">
        <v>121</v>
      </c>
      <c r="J39" s="292">
        <v>13942000</v>
      </c>
      <c r="K39" s="292">
        <v>96</v>
      </c>
      <c r="L39" s="292">
        <v>7</v>
      </c>
      <c r="M39" s="293">
        <v>6600</v>
      </c>
      <c r="N39" s="1"/>
    </row>
    <row r="40" spans="2:14" ht="15">
      <c r="B40" s="157" t="s">
        <v>376</v>
      </c>
      <c r="C40" s="157" t="s">
        <v>281</v>
      </c>
      <c r="D40" s="291">
        <v>75</v>
      </c>
      <c r="E40" s="292">
        <v>17185000</v>
      </c>
      <c r="F40" s="292">
        <v>23</v>
      </c>
      <c r="G40" s="292">
        <v>2</v>
      </c>
      <c r="H40" s="292">
        <v>1600</v>
      </c>
      <c r="I40" s="292">
        <v>904</v>
      </c>
      <c r="J40" s="292">
        <v>197333530</v>
      </c>
      <c r="K40" s="292">
        <v>511</v>
      </c>
      <c r="L40" s="292">
        <v>15</v>
      </c>
      <c r="M40" s="293">
        <v>12800</v>
      </c>
      <c r="N40" s="1"/>
    </row>
    <row r="41" spans="2:14" ht="15">
      <c r="B41" s="156" t="s">
        <v>377</v>
      </c>
      <c r="C41" s="156" t="s">
        <v>161</v>
      </c>
      <c r="D41" s="291">
        <v>1177</v>
      </c>
      <c r="E41" s="292">
        <v>447009440</v>
      </c>
      <c r="F41" s="292">
        <v>624</v>
      </c>
      <c r="G41" s="292">
        <v>1</v>
      </c>
      <c r="H41" s="292">
        <v>9000</v>
      </c>
      <c r="I41" s="292">
        <v>15054</v>
      </c>
      <c r="J41" s="292">
        <v>3882534579</v>
      </c>
      <c r="K41" s="292">
        <v>9484</v>
      </c>
      <c r="L41" s="292">
        <v>32</v>
      </c>
      <c r="M41" s="293">
        <v>201600</v>
      </c>
      <c r="N41" s="1"/>
    </row>
    <row r="42" spans="2:14" ht="15">
      <c r="B42" s="157" t="s">
        <v>378</v>
      </c>
      <c r="C42" s="157" t="s">
        <v>162</v>
      </c>
      <c r="D42" s="291">
        <v>176</v>
      </c>
      <c r="E42" s="292">
        <v>18715739</v>
      </c>
      <c r="F42" s="292">
        <v>101</v>
      </c>
      <c r="G42" s="292">
        <v>1</v>
      </c>
      <c r="H42" s="292">
        <v>700</v>
      </c>
      <c r="I42" s="292">
        <v>2468</v>
      </c>
      <c r="J42" s="292">
        <v>463998936</v>
      </c>
      <c r="K42" s="292">
        <v>1274</v>
      </c>
      <c r="L42" s="292">
        <v>29</v>
      </c>
      <c r="M42" s="293">
        <v>68800</v>
      </c>
      <c r="N42" s="1"/>
    </row>
    <row r="43" spans="2:14" ht="15">
      <c r="B43" s="156" t="s">
        <v>379</v>
      </c>
      <c r="C43" s="156" t="s">
        <v>163</v>
      </c>
      <c r="D43" s="291">
        <v>1</v>
      </c>
      <c r="E43" s="292">
        <v>800000</v>
      </c>
      <c r="F43" s="292">
        <v>6</v>
      </c>
      <c r="G43" s="292">
        <v>0</v>
      </c>
      <c r="H43" s="292">
        <v>0</v>
      </c>
      <c r="I43" s="292">
        <v>24</v>
      </c>
      <c r="J43" s="292">
        <v>5330000</v>
      </c>
      <c r="K43" s="292">
        <v>67</v>
      </c>
      <c r="L43" s="292">
        <v>0</v>
      </c>
      <c r="M43" s="293">
        <v>0</v>
      </c>
      <c r="N43" s="1"/>
    </row>
    <row r="44" spans="2:14" ht="15">
      <c r="B44" s="157" t="s">
        <v>380</v>
      </c>
      <c r="C44" s="157" t="s">
        <v>164</v>
      </c>
      <c r="D44" s="291">
        <v>3</v>
      </c>
      <c r="E44" s="292">
        <v>851000</v>
      </c>
      <c r="F44" s="292">
        <v>6</v>
      </c>
      <c r="G44" s="292">
        <v>1</v>
      </c>
      <c r="H44" s="292">
        <v>1100</v>
      </c>
      <c r="I44" s="292">
        <v>71</v>
      </c>
      <c r="J44" s="292">
        <v>15761000</v>
      </c>
      <c r="K44" s="292">
        <v>65</v>
      </c>
      <c r="L44" s="292">
        <v>3</v>
      </c>
      <c r="M44" s="293">
        <v>3200</v>
      </c>
      <c r="N44" s="1"/>
    </row>
    <row r="45" spans="2:14" ht="15">
      <c r="B45" s="156" t="s">
        <v>381</v>
      </c>
      <c r="C45" s="156" t="s">
        <v>165</v>
      </c>
      <c r="D45" s="291">
        <v>36</v>
      </c>
      <c r="E45" s="292">
        <v>6010000</v>
      </c>
      <c r="F45" s="292">
        <v>16</v>
      </c>
      <c r="G45" s="292">
        <v>1</v>
      </c>
      <c r="H45" s="292">
        <v>700</v>
      </c>
      <c r="I45" s="292">
        <v>554</v>
      </c>
      <c r="J45" s="292">
        <v>145129552</v>
      </c>
      <c r="K45" s="292">
        <v>360</v>
      </c>
      <c r="L45" s="292">
        <v>3</v>
      </c>
      <c r="M45" s="293">
        <v>2100</v>
      </c>
      <c r="N45" s="1"/>
    </row>
    <row r="46" spans="2:14" ht="15">
      <c r="B46" s="157" t="s">
        <v>382</v>
      </c>
      <c r="C46" s="157" t="s">
        <v>166</v>
      </c>
      <c r="D46" s="291">
        <v>9</v>
      </c>
      <c r="E46" s="292">
        <v>2370000</v>
      </c>
      <c r="F46" s="292">
        <v>11</v>
      </c>
      <c r="G46" s="292">
        <v>0</v>
      </c>
      <c r="H46" s="292">
        <v>0</v>
      </c>
      <c r="I46" s="292">
        <v>105</v>
      </c>
      <c r="J46" s="292">
        <v>23050050</v>
      </c>
      <c r="K46" s="292">
        <v>96</v>
      </c>
      <c r="L46" s="292">
        <v>1</v>
      </c>
      <c r="M46" s="293">
        <v>7000</v>
      </c>
      <c r="N46" s="1"/>
    </row>
    <row r="47" spans="2:14" ht="15">
      <c r="B47" s="156" t="s">
        <v>383</v>
      </c>
      <c r="C47" s="156" t="s">
        <v>167</v>
      </c>
      <c r="D47" s="291">
        <v>5</v>
      </c>
      <c r="E47" s="292">
        <v>700000</v>
      </c>
      <c r="F47" s="292">
        <v>2</v>
      </c>
      <c r="G47" s="292">
        <v>1</v>
      </c>
      <c r="H47" s="292">
        <v>5100</v>
      </c>
      <c r="I47" s="292">
        <v>48</v>
      </c>
      <c r="J47" s="292">
        <v>20285250</v>
      </c>
      <c r="K47" s="292">
        <v>45</v>
      </c>
      <c r="L47" s="292">
        <v>5</v>
      </c>
      <c r="M47" s="293">
        <v>22350</v>
      </c>
      <c r="N47" s="1"/>
    </row>
    <row r="48" spans="2:14" ht="15">
      <c r="B48" s="157" t="s">
        <v>384</v>
      </c>
      <c r="C48" s="157" t="s">
        <v>168</v>
      </c>
      <c r="D48" s="291">
        <v>75</v>
      </c>
      <c r="E48" s="292">
        <v>5467000</v>
      </c>
      <c r="F48" s="292">
        <v>47</v>
      </c>
      <c r="G48" s="292">
        <v>1</v>
      </c>
      <c r="H48" s="292">
        <v>40000</v>
      </c>
      <c r="I48" s="292">
        <v>881</v>
      </c>
      <c r="J48" s="292">
        <v>91685200</v>
      </c>
      <c r="K48" s="292">
        <v>578</v>
      </c>
      <c r="L48" s="292">
        <v>5</v>
      </c>
      <c r="M48" s="293">
        <v>76500</v>
      </c>
      <c r="N48" s="1"/>
    </row>
    <row r="49" spans="2:14" ht="15">
      <c r="B49" s="156" t="s">
        <v>385</v>
      </c>
      <c r="C49" s="156" t="s">
        <v>169</v>
      </c>
      <c r="D49" s="291">
        <v>55</v>
      </c>
      <c r="E49" s="292">
        <v>15739000</v>
      </c>
      <c r="F49" s="292">
        <v>45</v>
      </c>
      <c r="G49" s="292">
        <v>2</v>
      </c>
      <c r="H49" s="292">
        <v>1400</v>
      </c>
      <c r="I49" s="292">
        <v>811</v>
      </c>
      <c r="J49" s="292">
        <v>211550000</v>
      </c>
      <c r="K49" s="292">
        <v>490</v>
      </c>
      <c r="L49" s="292">
        <v>19</v>
      </c>
      <c r="M49" s="293">
        <v>88900</v>
      </c>
      <c r="N49" s="1"/>
    </row>
    <row r="50" spans="2:14" ht="15">
      <c r="B50" s="157" t="s">
        <v>386</v>
      </c>
      <c r="C50" s="157" t="s">
        <v>170</v>
      </c>
      <c r="D50" s="291">
        <v>4</v>
      </c>
      <c r="E50" s="292">
        <v>340000</v>
      </c>
      <c r="F50" s="292">
        <v>11</v>
      </c>
      <c r="G50" s="292">
        <v>0</v>
      </c>
      <c r="H50" s="292">
        <v>0</v>
      </c>
      <c r="I50" s="292">
        <v>95</v>
      </c>
      <c r="J50" s="292">
        <v>130095369</v>
      </c>
      <c r="K50" s="292">
        <v>146</v>
      </c>
      <c r="L50" s="292">
        <v>3</v>
      </c>
      <c r="M50" s="293">
        <v>2100</v>
      </c>
      <c r="N50" s="1"/>
    </row>
    <row r="51" spans="2:14" ht="15">
      <c r="B51" s="156" t="s">
        <v>387</v>
      </c>
      <c r="C51" s="156" t="s">
        <v>171</v>
      </c>
      <c r="D51" s="291">
        <v>17</v>
      </c>
      <c r="E51" s="292">
        <v>2500000</v>
      </c>
      <c r="F51" s="292">
        <v>9</v>
      </c>
      <c r="G51" s="292">
        <v>0</v>
      </c>
      <c r="H51" s="292">
        <v>0</v>
      </c>
      <c r="I51" s="292">
        <v>238</v>
      </c>
      <c r="J51" s="292">
        <v>36533000</v>
      </c>
      <c r="K51" s="292">
        <v>169</v>
      </c>
      <c r="L51" s="292">
        <v>1</v>
      </c>
      <c r="M51" s="293">
        <v>700</v>
      </c>
      <c r="N51" s="1"/>
    </row>
    <row r="52" spans="2:14" ht="15">
      <c r="B52" s="157" t="s">
        <v>388</v>
      </c>
      <c r="C52" s="157" t="s">
        <v>172</v>
      </c>
      <c r="D52" s="291">
        <v>26</v>
      </c>
      <c r="E52" s="292">
        <v>4605000</v>
      </c>
      <c r="F52" s="292">
        <v>24</v>
      </c>
      <c r="G52" s="292">
        <v>1</v>
      </c>
      <c r="H52" s="292">
        <v>700</v>
      </c>
      <c r="I52" s="292">
        <v>337</v>
      </c>
      <c r="J52" s="292">
        <v>43821000</v>
      </c>
      <c r="K52" s="292">
        <v>362</v>
      </c>
      <c r="L52" s="292">
        <v>7</v>
      </c>
      <c r="M52" s="293">
        <v>159700</v>
      </c>
      <c r="N52" s="1"/>
    </row>
    <row r="53" spans="2:14" ht="15">
      <c r="B53" s="156" t="s">
        <v>389</v>
      </c>
      <c r="C53" s="156" t="s">
        <v>173</v>
      </c>
      <c r="D53" s="291">
        <v>11</v>
      </c>
      <c r="E53" s="292">
        <v>1521000</v>
      </c>
      <c r="F53" s="292">
        <v>12</v>
      </c>
      <c r="G53" s="292">
        <v>0</v>
      </c>
      <c r="H53" s="292">
        <v>0</v>
      </c>
      <c r="I53" s="292">
        <v>315</v>
      </c>
      <c r="J53" s="292">
        <v>84547000</v>
      </c>
      <c r="K53" s="292">
        <v>274</v>
      </c>
      <c r="L53" s="292">
        <v>3</v>
      </c>
      <c r="M53" s="293">
        <v>2700</v>
      </c>
      <c r="N53" s="1"/>
    </row>
    <row r="54" spans="2:14" ht="15">
      <c r="B54" s="157" t="s">
        <v>390</v>
      </c>
      <c r="C54" s="157" t="s">
        <v>174</v>
      </c>
      <c r="D54" s="291">
        <v>12</v>
      </c>
      <c r="E54" s="292">
        <v>4760000</v>
      </c>
      <c r="F54" s="292">
        <v>8</v>
      </c>
      <c r="G54" s="292">
        <v>0</v>
      </c>
      <c r="H54" s="292">
        <v>0</v>
      </c>
      <c r="I54" s="292">
        <v>136</v>
      </c>
      <c r="J54" s="292">
        <v>53955000</v>
      </c>
      <c r="K54" s="292">
        <v>71</v>
      </c>
      <c r="L54" s="292">
        <v>2</v>
      </c>
      <c r="M54" s="293">
        <v>14700</v>
      </c>
      <c r="N54" s="1"/>
    </row>
    <row r="55" spans="2:14" ht="15">
      <c r="B55" s="156" t="s">
        <v>391</v>
      </c>
      <c r="C55" s="156" t="s">
        <v>175</v>
      </c>
      <c r="D55" s="291">
        <v>38</v>
      </c>
      <c r="E55" s="292">
        <v>4890000</v>
      </c>
      <c r="F55" s="292">
        <v>21</v>
      </c>
      <c r="G55" s="292">
        <v>0</v>
      </c>
      <c r="H55" s="292">
        <v>0</v>
      </c>
      <c r="I55" s="292">
        <v>490</v>
      </c>
      <c r="J55" s="292">
        <v>66320946</v>
      </c>
      <c r="K55" s="292">
        <v>349</v>
      </c>
      <c r="L55" s="292">
        <v>10</v>
      </c>
      <c r="M55" s="293">
        <v>42500</v>
      </c>
      <c r="N55" s="1"/>
    </row>
    <row r="56" spans="2:14" ht="15">
      <c r="B56" s="157" t="s">
        <v>392</v>
      </c>
      <c r="C56" s="157" t="s">
        <v>176</v>
      </c>
      <c r="D56" s="291">
        <v>6</v>
      </c>
      <c r="E56" s="292">
        <v>1020000</v>
      </c>
      <c r="F56" s="292">
        <v>4</v>
      </c>
      <c r="G56" s="292">
        <v>0</v>
      </c>
      <c r="H56" s="292">
        <v>0</v>
      </c>
      <c r="I56" s="292">
        <v>51</v>
      </c>
      <c r="J56" s="292">
        <v>11941000</v>
      </c>
      <c r="K56" s="292">
        <v>30</v>
      </c>
      <c r="L56" s="292">
        <v>4</v>
      </c>
      <c r="M56" s="293">
        <v>8400</v>
      </c>
      <c r="N56" s="1"/>
    </row>
    <row r="57" spans="2:14" ht="15">
      <c r="B57" s="156" t="s">
        <v>393</v>
      </c>
      <c r="C57" s="156" t="s">
        <v>177</v>
      </c>
      <c r="D57" s="291">
        <v>7</v>
      </c>
      <c r="E57" s="292">
        <v>475000</v>
      </c>
      <c r="F57" s="292">
        <v>2</v>
      </c>
      <c r="G57" s="292">
        <v>0</v>
      </c>
      <c r="H57" s="292">
        <v>0</v>
      </c>
      <c r="I57" s="292">
        <v>105</v>
      </c>
      <c r="J57" s="292">
        <v>23145000</v>
      </c>
      <c r="K57" s="292">
        <v>69</v>
      </c>
      <c r="L57" s="292">
        <v>4</v>
      </c>
      <c r="M57" s="293">
        <v>5600</v>
      </c>
      <c r="N57" s="1"/>
    </row>
    <row r="58" spans="2:14" ht="15">
      <c r="B58" s="157" t="s">
        <v>394</v>
      </c>
      <c r="C58" s="157" t="s">
        <v>178</v>
      </c>
      <c r="D58" s="291">
        <v>5</v>
      </c>
      <c r="E58" s="292">
        <v>300000</v>
      </c>
      <c r="F58" s="292">
        <v>4</v>
      </c>
      <c r="G58" s="292">
        <v>0</v>
      </c>
      <c r="H58" s="292">
        <v>0</v>
      </c>
      <c r="I58" s="292">
        <v>87</v>
      </c>
      <c r="J58" s="292">
        <v>32705000</v>
      </c>
      <c r="K58" s="292">
        <v>57</v>
      </c>
      <c r="L58" s="292">
        <v>5</v>
      </c>
      <c r="M58" s="293">
        <v>72800</v>
      </c>
      <c r="N58" s="1"/>
    </row>
    <row r="59" spans="2:14" ht="15">
      <c r="B59" s="156" t="s">
        <v>395</v>
      </c>
      <c r="C59" s="156" t="s">
        <v>179</v>
      </c>
      <c r="D59" s="291">
        <v>6</v>
      </c>
      <c r="E59" s="292">
        <v>470000</v>
      </c>
      <c r="F59" s="292">
        <v>7</v>
      </c>
      <c r="G59" s="292">
        <v>0</v>
      </c>
      <c r="H59" s="292">
        <v>0</v>
      </c>
      <c r="I59" s="292">
        <v>109</v>
      </c>
      <c r="J59" s="292">
        <v>15422000</v>
      </c>
      <c r="K59" s="292">
        <v>135</v>
      </c>
      <c r="L59" s="292">
        <v>4</v>
      </c>
      <c r="M59" s="293">
        <v>15400</v>
      </c>
      <c r="N59" s="1"/>
    </row>
    <row r="60" spans="2:14" ht="15">
      <c r="B60" s="157" t="s">
        <v>396</v>
      </c>
      <c r="C60" s="157" t="s">
        <v>180</v>
      </c>
      <c r="D60" s="291">
        <v>7</v>
      </c>
      <c r="E60" s="292">
        <v>750000</v>
      </c>
      <c r="F60" s="292">
        <v>6</v>
      </c>
      <c r="G60" s="292">
        <v>0</v>
      </c>
      <c r="H60" s="292">
        <v>0</v>
      </c>
      <c r="I60" s="292">
        <v>57</v>
      </c>
      <c r="J60" s="292">
        <v>14161000</v>
      </c>
      <c r="K60" s="292">
        <v>43</v>
      </c>
      <c r="L60" s="292">
        <v>4</v>
      </c>
      <c r="M60" s="293">
        <v>9925</v>
      </c>
      <c r="N60" s="1"/>
    </row>
    <row r="61" spans="2:14" ht="15">
      <c r="B61" s="156" t="s">
        <v>397</v>
      </c>
      <c r="C61" s="156" t="s">
        <v>181</v>
      </c>
      <c r="D61" s="291">
        <v>31</v>
      </c>
      <c r="E61" s="292">
        <v>2760000</v>
      </c>
      <c r="F61" s="292">
        <v>11</v>
      </c>
      <c r="G61" s="292">
        <v>0</v>
      </c>
      <c r="H61" s="292">
        <v>0</v>
      </c>
      <c r="I61" s="292">
        <v>330</v>
      </c>
      <c r="J61" s="292">
        <v>48544525</v>
      </c>
      <c r="K61" s="292">
        <v>221</v>
      </c>
      <c r="L61" s="292">
        <v>4</v>
      </c>
      <c r="M61" s="293">
        <v>205000</v>
      </c>
      <c r="N61" s="1"/>
    </row>
    <row r="62" spans="2:14" ht="15">
      <c r="B62" s="157" t="s">
        <v>398</v>
      </c>
      <c r="C62" s="157" t="s">
        <v>182</v>
      </c>
      <c r="D62" s="291">
        <v>23</v>
      </c>
      <c r="E62" s="292">
        <v>2950000</v>
      </c>
      <c r="F62" s="292">
        <v>17</v>
      </c>
      <c r="G62" s="292">
        <v>1</v>
      </c>
      <c r="H62" s="292">
        <v>700</v>
      </c>
      <c r="I62" s="292">
        <v>321</v>
      </c>
      <c r="J62" s="292">
        <v>45513000</v>
      </c>
      <c r="K62" s="292">
        <v>265</v>
      </c>
      <c r="L62" s="292">
        <v>7</v>
      </c>
      <c r="M62" s="293">
        <v>4900</v>
      </c>
      <c r="N62" s="1"/>
    </row>
    <row r="63" spans="2:14" ht="15">
      <c r="B63" s="156" t="s">
        <v>399</v>
      </c>
      <c r="C63" s="156" t="s">
        <v>183</v>
      </c>
      <c r="D63" s="291">
        <v>3</v>
      </c>
      <c r="E63" s="292">
        <v>1100000</v>
      </c>
      <c r="F63" s="292">
        <v>4</v>
      </c>
      <c r="G63" s="292">
        <v>0</v>
      </c>
      <c r="H63" s="292">
        <v>0</v>
      </c>
      <c r="I63" s="292">
        <v>42</v>
      </c>
      <c r="J63" s="292">
        <v>11720000</v>
      </c>
      <c r="K63" s="292">
        <v>28</v>
      </c>
      <c r="L63" s="292">
        <v>0</v>
      </c>
      <c r="M63" s="293">
        <v>0</v>
      </c>
      <c r="N63" s="1"/>
    </row>
    <row r="64" spans="2:14" ht="15">
      <c r="B64" s="157" t="s">
        <v>400</v>
      </c>
      <c r="C64" s="157" t="s">
        <v>184</v>
      </c>
      <c r="D64" s="291">
        <v>0</v>
      </c>
      <c r="E64" s="292">
        <v>0</v>
      </c>
      <c r="F64" s="292">
        <v>2</v>
      </c>
      <c r="G64" s="292">
        <v>1</v>
      </c>
      <c r="H64" s="292">
        <v>700</v>
      </c>
      <c r="I64" s="292">
        <v>25</v>
      </c>
      <c r="J64" s="292">
        <v>3090000</v>
      </c>
      <c r="K64" s="292">
        <v>35</v>
      </c>
      <c r="L64" s="292">
        <v>6</v>
      </c>
      <c r="M64" s="293">
        <v>3600</v>
      </c>
      <c r="N64" s="1"/>
    </row>
    <row r="65" spans="2:14" ht="15">
      <c r="B65" s="156" t="s">
        <v>401</v>
      </c>
      <c r="C65" s="156" t="s">
        <v>185</v>
      </c>
      <c r="D65" s="291">
        <v>17</v>
      </c>
      <c r="E65" s="292">
        <v>5885000</v>
      </c>
      <c r="F65" s="292">
        <v>13</v>
      </c>
      <c r="G65" s="292">
        <v>1</v>
      </c>
      <c r="H65" s="292">
        <v>700</v>
      </c>
      <c r="I65" s="292">
        <v>157</v>
      </c>
      <c r="J65" s="292">
        <v>22310085</v>
      </c>
      <c r="K65" s="292">
        <v>121</v>
      </c>
      <c r="L65" s="292">
        <v>4</v>
      </c>
      <c r="M65" s="293">
        <v>9800</v>
      </c>
      <c r="N65" s="1"/>
    </row>
    <row r="66" spans="2:14" ht="15">
      <c r="B66" s="157" t="s">
        <v>402</v>
      </c>
      <c r="C66" s="157" t="s">
        <v>186</v>
      </c>
      <c r="D66" s="291">
        <v>30</v>
      </c>
      <c r="E66" s="292">
        <v>3220000</v>
      </c>
      <c r="F66" s="292">
        <v>32</v>
      </c>
      <c r="G66" s="292">
        <v>0</v>
      </c>
      <c r="H66" s="292">
        <v>0</v>
      </c>
      <c r="I66" s="292">
        <v>365</v>
      </c>
      <c r="J66" s="292">
        <v>44828250</v>
      </c>
      <c r="K66" s="292">
        <v>563</v>
      </c>
      <c r="L66" s="292">
        <v>6</v>
      </c>
      <c r="M66" s="293">
        <v>24750</v>
      </c>
      <c r="N66" s="1"/>
    </row>
    <row r="67" spans="2:14" ht="15">
      <c r="B67" s="156" t="s">
        <v>403</v>
      </c>
      <c r="C67" s="156" t="s">
        <v>187</v>
      </c>
      <c r="D67" s="291">
        <v>11</v>
      </c>
      <c r="E67" s="292">
        <v>2060000</v>
      </c>
      <c r="F67" s="292">
        <v>13</v>
      </c>
      <c r="G67" s="292">
        <v>0</v>
      </c>
      <c r="H67" s="292">
        <v>0</v>
      </c>
      <c r="I67" s="292">
        <v>91</v>
      </c>
      <c r="J67" s="292">
        <v>16660000</v>
      </c>
      <c r="K67" s="292">
        <v>113</v>
      </c>
      <c r="L67" s="292">
        <v>3</v>
      </c>
      <c r="M67" s="293">
        <v>7100</v>
      </c>
      <c r="N67" s="1"/>
    </row>
    <row r="68" spans="2:14" ht="15">
      <c r="B68" s="157" t="s">
        <v>404</v>
      </c>
      <c r="C68" s="157" t="s">
        <v>188</v>
      </c>
      <c r="D68" s="291">
        <v>26</v>
      </c>
      <c r="E68" s="292">
        <v>5105000</v>
      </c>
      <c r="F68" s="292">
        <v>9</v>
      </c>
      <c r="G68" s="292">
        <v>0</v>
      </c>
      <c r="H68" s="292">
        <v>0</v>
      </c>
      <c r="I68" s="292">
        <v>244</v>
      </c>
      <c r="J68" s="292">
        <v>69198500</v>
      </c>
      <c r="K68" s="292">
        <v>97</v>
      </c>
      <c r="L68" s="292">
        <v>3</v>
      </c>
      <c r="M68" s="293">
        <v>2100</v>
      </c>
      <c r="N68" s="1"/>
    </row>
    <row r="69" spans="2:14" ht="15">
      <c r="B69" s="156" t="s">
        <v>405</v>
      </c>
      <c r="C69" s="156" t="s">
        <v>189</v>
      </c>
      <c r="D69" s="291">
        <v>1</v>
      </c>
      <c r="E69" s="292">
        <v>140000</v>
      </c>
      <c r="F69" s="292">
        <v>5</v>
      </c>
      <c r="G69" s="292">
        <v>0</v>
      </c>
      <c r="H69" s="292">
        <v>0</v>
      </c>
      <c r="I69" s="292">
        <v>10</v>
      </c>
      <c r="J69" s="292">
        <v>1080000</v>
      </c>
      <c r="K69" s="292">
        <v>18</v>
      </c>
      <c r="L69" s="292">
        <v>4</v>
      </c>
      <c r="M69" s="293">
        <v>3000</v>
      </c>
      <c r="N69" s="1"/>
    </row>
    <row r="70" spans="2:14" ht="15">
      <c r="B70" s="157" t="s">
        <v>406</v>
      </c>
      <c r="C70" s="157" t="s">
        <v>190</v>
      </c>
      <c r="D70" s="291">
        <v>41</v>
      </c>
      <c r="E70" s="292">
        <v>7155000</v>
      </c>
      <c r="F70" s="292">
        <v>23</v>
      </c>
      <c r="G70" s="292">
        <v>0</v>
      </c>
      <c r="H70" s="292">
        <v>0</v>
      </c>
      <c r="I70" s="292">
        <v>420</v>
      </c>
      <c r="J70" s="292">
        <v>86117000</v>
      </c>
      <c r="K70" s="292">
        <v>260</v>
      </c>
      <c r="L70" s="292">
        <v>2</v>
      </c>
      <c r="M70" s="293">
        <v>1400</v>
      </c>
      <c r="N70" s="1"/>
    </row>
    <row r="71" spans="2:14" ht="15">
      <c r="B71" s="156" t="s">
        <v>407</v>
      </c>
      <c r="C71" s="156" t="s">
        <v>191</v>
      </c>
      <c r="D71" s="291">
        <v>8</v>
      </c>
      <c r="E71" s="292">
        <v>860000</v>
      </c>
      <c r="F71" s="292">
        <v>11</v>
      </c>
      <c r="G71" s="292">
        <v>1</v>
      </c>
      <c r="H71" s="292">
        <v>3500</v>
      </c>
      <c r="I71" s="292">
        <v>106</v>
      </c>
      <c r="J71" s="292">
        <v>15135000</v>
      </c>
      <c r="K71" s="292">
        <v>124</v>
      </c>
      <c r="L71" s="292">
        <v>4</v>
      </c>
      <c r="M71" s="293">
        <v>5800</v>
      </c>
      <c r="N71" s="1"/>
    </row>
    <row r="72" spans="2:14" ht="15">
      <c r="B72" s="157" t="s">
        <v>408</v>
      </c>
      <c r="C72" s="157" t="s">
        <v>192</v>
      </c>
      <c r="D72" s="291">
        <v>14</v>
      </c>
      <c r="E72" s="292">
        <v>3320000</v>
      </c>
      <c r="F72" s="292">
        <v>18</v>
      </c>
      <c r="G72" s="292">
        <v>1</v>
      </c>
      <c r="H72" s="292">
        <v>49000</v>
      </c>
      <c r="I72" s="292">
        <v>184</v>
      </c>
      <c r="J72" s="292">
        <v>30865000</v>
      </c>
      <c r="K72" s="292">
        <v>168</v>
      </c>
      <c r="L72" s="292">
        <v>4</v>
      </c>
      <c r="M72" s="293">
        <v>91700</v>
      </c>
      <c r="N72" s="1"/>
    </row>
    <row r="73" spans="2:14" ht="15">
      <c r="B73" s="156" t="s">
        <v>409</v>
      </c>
      <c r="C73" s="156" t="s">
        <v>193</v>
      </c>
      <c r="D73" s="291">
        <v>1</v>
      </c>
      <c r="E73" s="292">
        <v>100000</v>
      </c>
      <c r="F73" s="292">
        <v>7</v>
      </c>
      <c r="G73" s="292">
        <v>0</v>
      </c>
      <c r="H73" s="292">
        <v>0</v>
      </c>
      <c r="I73" s="292">
        <v>88</v>
      </c>
      <c r="J73" s="292">
        <v>32000000</v>
      </c>
      <c r="K73" s="292">
        <v>88</v>
      </c>
      <c r="L73" s="292">
        <v>3</v>
      </c>
      <c r="M73" s="293">
        <v>12400</v>
      </c>
      <c r="N73" s="1"/>
    </row>
    <row r="74" spans="2:14" ht="15">
      <c r="B74" s="157" t="s">
        <v>410</v>
      </c>
      <c r="C74" s="157" t="s">
        <v>194</v>
      </c>
      <c r="D74" s="291">
        <v>13</v>
      </c>
      <c r="E74" s="292">
        <v>915000</v>
      </c>
      <c r="F74" s="292">
        <v>10</v>
      </c>
      <c r="G74" s="292">
        <v>0</v>
      </c>
      <c r="H74" s="292">
        <v>0</v>
      </c>
      <c r="I74" s="292">
        <v>92</v>
      </c>
      <c r="J74" s="292">
        <v>7125000</v>
      </c>
      <c r="K74" s="292">
        <v>89</v>
      </c>
      <c r="L74" s="292">
        <v>1</v>
      </c>
      <c r="M74" s="293">
        <v>700</v>
      </c>
      <c r="N74" s="1"/>
    </row>
    <row r="75" spans="2:14" ht="15">
      <c r="B75" s="156" t="s">
        <v>411</v>
      </c>
      <c r="C75" s="156" t="s">
        <v>195</v>
      </c>
      <c r="D75" s="291">
        <v>10</v>
      </c>
      <c r="E75" s="292">
        <v>2090000</v>
      </c>
      <c r="F75" s="292">
        <v>8</v>
      </c>
      <c r="G75" s="292">
        <v>0</v>
      </c>
      <c r="H75" s="292">
        <v>0</v>
      </c>
      <c r="I75" s="292">
        <v>150</v>
      </c>
      <c r="J75" s="292">
        <v>37994000</v>
      </c>
      <c r="K75" s="292">
        <v>69</v>
      </c>
      <c r="L75" s="292">
        <v>2</v>
      </c>
      <c r="M75" s="293">
        <v>247100</v>
      </c>
      <c r="N75" s="1"/>
    </row>
    <row r="76" spans="2:14" ht="15">
      <c r="B76" s="157" t="s">
        <v>412</v>
      </c>
      <c r="C76" s="157" t="s">
        <v>196</v>
      </c>
      <c r="D76" s="291">
        <v>1</v>
      </c>
      <c r="E76" s="292">
        <v>10000</v>
      </c>
      <c r="F76" s="292">
        <v>1</v>
      </c>
      <c r="G76" s="292">
        <v>0</v>
      </c>
      <c r="H76" s="292">
        <v>0</v>
      </c>
      <c r="I76" s="292">
        <v>11</v>
      </c>
      <c r="J76" s="292">
        <v>1170000</v>
      </c>
      <c r="K76" s="292">
        <v>10</v>
      </c>
      <c r="L76" s="292">
        <v>1</v>
      </c>
      <c r="M76" s="293">
        <v>700</v>
      </c>
      <c r="N76" s="1"/>
    </row>
    <row r="77" spans="2:14" ht="15">
      <c r="B77" s="156" t="s">
        <v>413</v>
      </c>
      <c r="C77" s="156" t="s">
        <v>197</v>
      </c>
      <c r="D77" s="291">
        <v>9</v>
      </c>
      <c r="E77" s="292">
        <v>490000</v>
      </c>
      <c r="F77" s="292">
        <v>5</v>
      </c>
      <c r="G77" s="292">
        <v>1</v>
      </c>
      <c r="H77" s="292">
        <v>700</v>
      </c>
      <c r="I77" s="292">
        <v>59</v>
      </c>
      <c r="J77" s="292">
        <v>15570000</v>
      </c>
      <c r="K77" s="292">
        <v>78</v>
      </c>
      <c r="L77" s="292">
        <v>2</v>
      </c>
      <c r="M77" s="293">
        <v>1400</v>
      </c>
      <c r="N77" s="1"/>
    </row>
    <row r="78" spans="2:14" ht="15">
      <c r="B78" s="157" t="s">
        <v>414</v>
      </c>
      <c r="C78" s="157" t="s">
        <v>198</v>
      </c>
      <c r="D78" s="291">
        <v>3</v>
      </c>
      <c r="E78" s="292">
        <v>500000</v>
      </c>
      <c r="F78" s="292">
        <v>1</v>
      </c>
      <c r="G78" s="292">
        <v>1</v>
      </c>
      <c r="H78" s="292">
        <v>700</v>
      </c>
      <c r="I78" s="292">
        <v>53</v>
      </c>
      <c r="J78" s="292">
        <v>7180000</v>
      </c>
      <c r="K78" s="292">
        <v>37</v>
      </c>
      <c r="L78" s="292">
        <v>2</v>
      </c>
      <c r="M78" s="293">
        <v>1400</v>
      </c>
      <c r="N78" s="1"/>
    </row>
    <row r="79" spans="2:14" ht="15">
      <c r="B79" s="156" t="s">
        <v>415</v>
      </c>
      <c r="C79" s="156" t="s">
        <v>199</v>
      </c>
      <c r="D79" s="291">
        <v>10</v>
      </c>
      <c r="E79" s="292">
        <v>2700000</v>
      </c>
      <c r="F79" s="292">
        <v>6</v>
      </c>
      <c r="G79" s="292">
        <v>0</v>
      </c>
      <c r="H79" s="292">
        <v>0</v>
      </c>
      <c r="I79" s="292">
        <v>115</v>
      </c>
      <c r="J79" s="292">
        <v>39295000</v>
      </c>
      <c r="K79" s="292">
        <v>77</v>
      </c>
      <c r="L79" s="292">
        <v>1</v>
      </c>
      <c r="M79" s="293">
        <v>700</v>
      </c>
      <c r="N79" s="1"/>
    </row>
    <row r="80" spans="2:14" ht="15">
      <c r="B80" s="157" t="s">
        <v>416</v>
      </c>
      <c r="C80" s="157" t="s">
        <v>200</v>
      </c>
      <c r="D80" s="291">
        <v>6</v>
      </c>
      <c r="E80" s="292">
        <v>2800000</v>
      </c>
      <c r="F80" s="292">
        <v>6</v>
      </c>
      <c r="G80" s="292">
        <v>0</v>
      </c>
      <c r="H80" s="292">
        <v>0</v>
      </c>
      <c r="I80" s="292">
        <v>56</v>
      </c>
      <c r="J80" s="292">
        <v>22030000</v>
      </c>
      <c r="K80" s="292">
        <v>26</v>
      </c>
      <c r="L80" s="292">
        <v>0</v>
      </c>
      <c r="M80" s="293">
        <v>0</v>
      </c>
      <c r="N80" s="1"/>
    </row>
    <row r="81" spans="2:14" ht="15">
      <c r="B81" s="156" t="s">
        <v>417</v>
      </c>
      <c r="C81" s="156" t="s">
        <v>201</v>
      </c>
      <c r="D81" s="291">
        <v>0</v>
      </c>
      <c r="E81" s="292">
        <v>0</v>
      </c>
      <c r="F81" s="292">
        <v>8</v>
      </c>
      <c r="G81" s="292">
        <v>0</v>
      </c>
      <c r="H81" s="292">
        <v>0</v>
      </c>
      <c r="I81" s="292">
        <v>21</v>
      </c>
      <c r="J81" s="292">
        <v>4660000</v>
      </c>
      <c r="K81" s="292">
        <v>57</v>
      </c>
      <c r="L81" s="292">
        <v>1</v>
      </c>
      <c r="M81" s="293">
        <v>700</v>
      </c>
      <c r="N81" s="1"/>
    </row>
    <row r="82" spans="2:14" ht="15">
      <c r="B82" s="157" t="s">
        <v>418</v>
      </c>
      <c r="C82" s="157" t="s">
        <v>202</v>
      </c>
      <c r="D82" s="291">
        <v>1</v>
      </c>
      <c r="E82" s="292">
        <v>10000</v>
      </c>
      <c r="F82" s="292">
        <v>1</v>
      </c>
      <c r="G82" s="292">
        <v>0</v>
      </c>
      <c r="H82" s="292">
        <v>0</v>
      </c>
      <c r="I82" s="292">
        <v>7</v>
      </c>
      <c r="J82" s="292">
        <v>1520000</v>
      </c>
      <c r="K82" s="292">
        <v>28</v>
      </c>
      <c r="L82" s="292">
        <v>0</v>
      </c>
      <c r="M82" s="293">
        <v>0</v>
      </c>
      <c r="N82" s="1"/>
    </row>
    <row r="83" spans="2:14" ht="15">
      <c r="B83" s="156" t="s">
        <v>419</v>
      </c>
      <c r="C83" s="156" t="s">
        <v>203</v>
      </c>
      <c r="D83" s="291">
        <v>1</v>
      </c>
      <c r="E83" s="292">
        <v>100000</v>
      </c>
      <c r="F83" s="292">
        <v>6</v>
      </c>
      <c r="G83" s="292">
        <v>0</v>
      </c>
      <c r="H83" s="292">
        <v>0</v>
      </c>
      <c r="I83" s="292">
        <v>23</v>
      </c>
      <c r="J83" s="292">
        <v>7715000</v>
      </c>
      <c r="K83" s="292">
        <v>65</v>
      </c>
      <c r="L83" s="292">
        <v>1</v>
      </c>
      <c r="M83" s="293">
        <v>7000</v>
      </c>
      <c r="N83" s="1"/>
    </row>
    <row r="84" spans="2:14" ht="15">
      <c r="B84" s="157" t="s">
        <v>420</v>
      </c>
      <c r="C84" s="157" t="s">
        <v>204</v>
      </c>
      <c r="D84" s="291">
        <v>13</v>
      </c>
      <c r="E84" s="292">
        <v>2300000</v>
      </c>
      <c r="F84" s="292">
        <v>6</v>
      </c>
      <c r="G84" s="292">
        <v>0</v>
      </c>
      <c r="H84" s="292">
        <v>0</v>
      </c>
      <c r="I84" s="292">
        <v>118</v>
      </c>
      <c r="J84" s="292">
        <v>20922000</v>
      </c>
      <c r="K84" s="292">
        <v>92</v>
      </c>
      <c r="L84" s="292">
        <v>0</v>
      </c>
      <c r="M84" s="293">
        <v>0</v>
      </c>
      <c r="N84" s="1"/>
    </row>
    <row r="85" spans="2:14" ht="15">
      <c r="B85" s="156" t="s">
        <v>421</v>
      </c>
      <c r="C85" s="156" t="s">
        <v>205</v>
      </c>
      <c r="D85" s="291">
        <v>10</v>
      </c>
      <c r="E85" s="292">
        <v>3340000</v>
      </c>
      <c r="F85" s="292">
        <v>2</v>
      </c>
      <c r="G85" s="292">
        <v>1</v>
      </c>
      <c r="H85" s="292">
        <v>900</v>
      </c>
      <c r="I85" s="292">
        <v>52</v>
      </c>
      <c r="J85" s="292">
        <v>10620000</v>
      </c>
      <c r="K85" s="292">
        <v>49</v>
      </c>
      <c r="L85" s="292">
        <v>2</v>
      </c>
      <c r="M85" s="293">
        <v>7900</v>
      </c>
      <c r="N85" s="1"/>
    </row>
    <row r="86" spans="2:14" ht="15">
      <c r="B86" s="157" t="s">
        <v>422</v>
      </c>
      <c r="C86" s="157" t="s">
        <v>206</v>
      </c>
      <c r="D86" s="291">
        <v>3</v>
      </c>
      <c r="E86" s="292">
        <v>700000</v>
      </c>
      <c r="F86" s="292">
        <v>0</v>
      </c>
      <c r="G86" s="292">
        <v>0</v>
      </c>
      <c r="H86" s="292">
        <v>0</v>
      </c>
      <c r="I86" s="292">
        <v>29</v>
      </c>
      <c r="J86" s="292">
        <v>7805000</v>
      </c>
      <c r="K86" s="292">
        <v>30</v>
      </c>
      <c r="L86" s="292">
        <v>0</v>
      </c>
      <c r="M86" s="293">
        <v>0</v>
      </c>
      <c r="N86" s="1"/>
    </row>
    <row r="87" spans="2:14" ht="15">
      <c r="B87" s="156" t="s">
        <v>423</v>
      </c>
      <c r="C87" s="156" t="s">
        <v>207</v>
      </c>
      <c r="D87" s="291">
        <v>13</v>
      </c>
      <c r="E87" s="292">
        <v>2651000</v>
      </c>
      <c r="F87" s="292">
        <v>5</v>
      </c>
      <c r="G87" s="292">
        <v>0</v>
      </c>
      <c r="H87" s="292">
        <v>0</v>
      </c>
      <c r="I87" s="292">
        <v>124</v>
      </c>
      <c r="J87" s="292">
        <v>31881000</v>
      </c>
      <c r="K87" s="292">
        <v>81</v>
      </c>
      <c r="L87" s="292">
        <v>3</v>
      </c>
      <c r="M87" s="293">
        <v>2100</v>
      </c>
      <c r="N87" s="1"/>
    </row>
    <row r="88" spans="2:14" ht="15.75" thickBot="1">
      <c r="B88" s="158" t="s">
        <v>424</v>
      </c>
      <c r="C88" s="158" t="s">
        <v>208</v>
      </c>
      <c r="D88" s="294">
        <v>8</v>
      </c>
      <c r="E88" s="295">
        <v>2460000</v>
      </c>
      <c r="F88" s="295">
        <v>5</v>
      </c>
      <c r="G88" s="295">
        <v>0</v>
      </c>
      <c r="H88" s="295">
        <v>0</v>
      </c>
      <c r="I88" s="295">
        <v>78</v>
      </c>
      <c r="J88" s="295">
        <v>9685000</v>
      </c>
      <c r="K88" s="295">
        <v>70</v>
      </c>
      <c r="L88" s="295">
        <v>0</v>
      </c>
      <c r="M88" s="296">
        <v>0</v>
      </c>
      <c r="N88" s="1"/>
    </row>
    <row r="89" spans="2:14" ht="16.5" thickBot="1" thickTop="1">
      <c r="B89" s="159"/>
      <c r="C89" s="160" t="s">
        <v>209</v>
      </c>
      <c r="D89" s="265">
        <f>SUM(D8:D88)</f>
        <v>3094</v>
      </c>
      <c r="E89" s="265">
        <f aca="true" t="shared" si="0" ref="E89:M89">SUM(E8:E88)</f>
        <v>824914879</v>
      </c>
      <c r="F89" s="265">
        <f t="shared" si="0"/>
        <v>1763</v>
      </c>
      <c r="G89" s="265">
        <f t="shared" si="0"/>
        <v>42</v>
      </c>
      <c r="H89" s="265">
        <f t="shared" si="0"/>
        <v>186500</v>
      </c>
      <c r="I89" s="265">
        <f t="shared" si="0"/>
        <v>39876</v>
      </c>
      <c r="J89" s="265">
        <f t="shared" si="0"/>
        <v>11116002992</v>
      </c>
      <c r="K89" s="265">
        <f t="shared" si="0"/>
        <v>25119</v>
      </c>
      <c r="L89" s="265">
        <f t="shared" si="0"/>
        <v>487</v>
      </c>
      <c r="M89" s="265">
        <f t="shared" si="0"/>
        <v>2153300</v>
      </c>
      <c r="N89" s="150"/>
    </row>
    <row r="90" ht="15.75" thickTop="1"/>
    <row r="91" spans="2:6" ht="15">
      <c r="B91" s="1" t="s">
        <v>479</v>
      </c>
      <c r="C91" s="1"/>
      <c r="D91" s="1"/>
      <c r="E91" s="1"/>
      <c r="F91" s="1"/>
    </row>
    <row r="92" spans="2:6" ht="15">
      <c r="B92" s="489" t="s">
        <v>18</v>
      </c>
      <c r="C92" s="489"/>
      <c r="D92" s="489"/>
      <c r="E92" s="489"/>
      <c r="F92" s="489"/>
    </row>
  </sheetData>
  <sheetProtection/>
  <mergeCells count="11">
    <mergeCell ref="I6:J6"/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Footer>&amp;L18.07.2016&amp;CTÜRKİYE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02" t="s">
        <v>533</v>
      </c>
      <c r="B1" s="502"/>
      <c r="C1" s="502"/>
      <c r="D1" s="502"/>
    </row>
    <row r="2" spans="2:4" ht="15.75" customHeight="1">
      <c r="B2" s="500" t="s">
        <v>543</v>
      </c>
      <c r="C2" s="500"/>
      <c r="D2" s="500"/>
    </row>
    <row r="3" spans="2:4" ht="15.75" customHeight="1" thickBot="1">
      <c r="B3" s="97"/>
      <c r="C3" s="97"/>
      <c r="D3" s="97"/>
    </row>
    <row r="4" spans="2:4" ht="19.5" customHeight="1">
      <c r="B4" s="241" t="s">
        <v>296</v>
      </c>
      <c r="C4" s="238" t="s">
        <v>30</v>
      </c>
      <c r="D4" s="100"/>
    </row>
    <row r="5" spans="2:3" ht="16.5" customHeight="1">
      <c r="B5" s="266" t="s">
        <v>285</v>
      </c>
      <c r="C5" s="267">
        <v>24</v>
      </c>
    </row>
    <row r="6" spans="2:3" ht="16.5" customHeight="1">
      <c r="B6" s="266" t="s">
        <v>286</v>
      </c>
      <c r="C6" s="267">
        <v>7</v>
      </c>
    </row>
    <row r="7" spans="2:3" ht="16.5" customHeight="1">
      <c r="B7" s="266" t="s">
        <v>287</v>
      </c>
      <c r="C7" s="267">
        <v>3</v>
      </c>
    </row>
    <row r="8" spans="2:3" ht="16.5" customHeight="1">
      <c r="B8" s="266" t="s">
        <v>288</v>
      </c>
      <c r="C8" s="267">
        <v>1</v>
      </c>
    </row>
    <row r="9" spans="2:3" ht="16.5" customHeight="1">
      <c r="B9" s="266" t="s">
        <v>289</v>
      </c>
      <c r="C9" s="267">
        <v>2</v>
      </c>
    </row>
    <row r="10" spans="2:3" ht="16.5" customHeight="1">
      <c r="B10" s="266" t="s">
        <v>290</v>
      </c>
      <c r="C10" s="267">
        <v>1</v>
      </c>
    </row>
    <row r="11" spans="2:3" s="118" customFormat="1" ht="16.5" customHeight="1">
      <c r="B11" s="266" t="s">
        <v>291</v>
      </c>
      <c r="C11" s="267">
        <v>2</v>
      </c>
    </row>
    <row r="12" spans="2:3" s="118" customFormat="1" ht="16.5" customHeight="1">
      <c r="B12" s="266" t="s">
        <v>303</v>
      </c>
      <c r="C12" s="267">
        <v>1</v>
      </c>
    </row>
    <row r="13" spans="2:3" s="118" customFormat="1" ht="16.5" customHeight="1">
      <c r="B13" s="266" t="s">
        <v>584</v>
      </c>
      <c r="C13" s="267">
        <v>1</v>
      </c>
    </row>
    <row r="14" spans="2:3" ht="19.5" customHeight="1" thickBot="1">
      <c r="B14" s="101" t="s">
        <v>30</v>
      </c>
      <c r="C14" s="239">
        <f>SUM(C5:C13)</f>
        <v>42</v>
      </c>
    </row>
    <row r="15" spans="2:3" ht="15">
      <c r="B15" s="501"/>
      <c r="C15" s="501"/>
    </row>
    <row r="16" spans="1:4" ht="15.75" customHeight="1" thickBot="1">
      <c r="A16" s="503" t="s">
        <v>542</v>
      </c>
      <c r="B16" s="503"/>
      <c r="C16" s="503"/>
      <c r="D16" s="503"/>
    </row>
    <row r="17" spans="2:4" ht="18" customHeight="1">
      <c r="B17" s="237" t="s">
        <v>296</v>
      </c>
      <c r="C17" s="238" t="s">
        <v>30</v>
      </c>
      <c r="D17" s="100"/>
    </row>
    <row r="18" spans="2:3" ht="16.5" customHeight="1">
      <c r="B18" s="240" t="s">
        <v>285</v>
      </c>
      <c r="C18" s="230">
        <v>215</v>
      </c>
    </row>
    <row r="19" spans="2:3" ht="16.5" customHeight="1">
      <c r="B19" s="240" t="s">
        <v>286</v>
      </c>
      <c r="C19" s="230">
        <v>67</v>
      </c>
    </row>
    <row r="20" spans="2:3" ht="16.5" customHeight="1">
      <c r="B20" s="240" t="s">
        <v>287</v>
      </c>
      <c r="C20" s="230">
        <v>39</v>
      </c>
    </row>
    <row r="21" spans="2:3" ht="16.5" customHeight="1">
      <c r="B21" s="240" t="s">
        <v>288</v>
      </c>
      <c r="C21" s="230">
        <v>23</v>
      </c>
    </row>
    <row r="22" spans="2:3" ht="16.5" customHeight="1">
      <c r="B22" s="240" t="s">
        <v>289</v>
      </c>
      <c r="C22" s="230">
        <v>34</v>
      </c>
    </row>
    <row r="23" spans="2:3" ht="16.5" customHeight="1">
      <c r="B23" s="240" t="s">
        <v>290</v>
      </c>
      <c r="C23" s="230">
        <v>27</v>
      </c>
    </row>
    <row r="24" spans="2:3" ht="18" customHeight="1">
      <c r="B24" s="240" t="s">
        <v>291</v>
      </c>
      <c r="C24" s="230">
        <v>30</v>
      </c>
    </row>
    <row r="25" spans="2:3" ht="16.5" customHeight="1">
      <c r="B25" s="240" t="s">
        <v>292</v>
      </c>
      <c r="C25" s="230">
        <v>8</v>
      </c>
    </row>
    <row r="26" spans="2:3" ht="16.5" customHeight="1">
      <c r="B26" s="240" t="s">
        <v>293</v>
      </c>
      <c r="C26" s="230">
        <v>11</v>
      </c>
    </row>
    <row r="27" spans="2:3" s="118" customFormat="1" ht="16.5" customHeight="1">
      <c r="B27" s="240" t="s">
        <v>303</v>
      </c>
      <c r="C27" s="230">
        <v>13</v>
      </c>
    </row>
    <row r="28" spans="2:3" s="118" customFormat="1" ht="16.5" customHeight="1">
      <c r="B28" s="240" t="s">
        <v>307</v>
      </c>
      <c r="C28" s="230">
        <v>4</v>
      </c>
    </row>
    <row r="29" spans="2:3" s="118" customFormat="1" ht="16.5" customHeight="1">
      <c r="B29" s="240" t="s">
        <v>500</v>
      </c>
      <c r="C29" s="230">
        <v>2</v>
      </c>
    </row>
    <row r="30" spans="2:3" s="118" customFormat="1" ht="16.5" customHeight="1">
      <c r="B30" s="240" t="s">
        <v>501</v>
      </c>
      <c r="C30" s="230">
        <v>1</v>
      </c>
    </row>
    <row r="31" spans="2:3" ht="16.5" customHeight="1">
      <c r="B31" s="240" t="s">
        <v>295</v>
      </c>
      <c r="C31" s="230">
        <v>6</v>
      </c>
    </row>
    <row r="32" spans="2:3" s="118" customFormat="1" ht="16.5" customHeight="1">
      <c r="B32" s="240" t="s">
        <v>584</v>
      </c>
      <c r="C32" s="230">
        <v>1</v>
      </c>
    </row>
    <row r="33" spans="2:3" s="118" customFormat="1" ht="16.5" customHeight="1">
      <c r="B33" s="240" t="s">
        <v>497</v>
      </c>
      <c r="C33" s="230">
        <v>1</v>
      </c>
    </row>
    <row r="34" spans="2:3" s="118" customFormat="1" ht="16.5" customHeight="1">
      <c r="B34" s="240" t="s">
        <v>498</v>
      </c>
      <c r="C34" s="230">
        <v>1</v>
      </c>
    </row>
    <row r="35" spans="2:3" s="118" customFormat="1" ht="16.5" customHeight="1">
      <c r="B35" s="240" t="s">
        <v>450</v>
      </c>
      <c r="C35" s="230">
        <v>1</v>
      </c>
    </row>
    <row r="36" spans="2:3" ht="16.5" customHeight="1">
      <c r="B36" s="240" t="s">
        <v>294</v>
      </c>
      <c r="C36" s="230">
        <v>3</v>
      </c>
    </row>
    <row r="37" spans="2:3" ht="20.25" customHeight="1" thickBot="1">
      <c r="B37" s="101" t="s">
        <v>30</v>
      </c>
      <c r="C37" s="239">
        <f>SUM(C18:C36)</f>
        <v>487</v>
      </c>
    </row>
    <row r="38" ht="15">
      <c r="B38" s="31" t="s">
        <v>18</v>
      </c>
    </row>
  </sheetData>
  <sheetProtection/>
  <mergeCells count="4">
    <mergeCell ref="B2:D2"/>
    <mergeCell ref="B15:C15"/>
    <mergeCell ref="A1:D1"/>
    <mergeCell ref="A16:D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6.8515625" style="0" customWidth="1"/>
    <col min="3" max="3" width="9.140625" style="0" customWidth="1"/>
    <col min="8" max="8" width="11.140625" style="0" bestFit="1" customWidth="1"/>
    <col min="252" max="252" width="26.8515625" style="0" customWidth="1"/>
  </cols>
  <sheetData>
    <row r="2" spans="1:8" ht="18.75" thickBot="1">
      <c r="A2" s="334" t="s">
        <v>533</v>
      </c>
      <c r="B2" s="334"/>
      <c r="C2" s="334"/>
      <c r="D2" s="334"/>
      <c r="E2" s="334"/>
      <c r="F2" s="334"/>
      <c r="G2" s="334"/>
      <c r="H2" s="334"/>
    </row>
    <row r="5" spans="1:8" ht="18.75" customHeight="1">
      <c r="A5" s="379" t="s">
        <v>544</v>
      </c>
      <c r="B5" s="379"/>
      <c r="C5" s="379"/>
      <c r="D5" s="379"/>
      <c r="E5" s="379"/>
      <c r="F5" s="379"/>
      <c r="G5" s="379"/>
      <c r="H5" s="379"/>
    </row>
    <row r="6" spans="1:8" ht="15.75">
      <c r="A6" t="s">
        <v>902</v>
      </c>
      <c r="B6" s="1"/>
      <c r="C6" s="34"/>
      <c r="D6" s="34"/>
      <c r="E6" s="34"/>
      <c r="F6" s="34"/>
      <c r="G6" s="34"/>
      <c r="H6" s="34"/>
    </row>
    <row r="7" spans="2:8" ht="15.75">
      <c r="B7" s="1"/>
      <c r="C7" s="34"/>
      <c r="D7" s="34"/>
      <c r="E7" s="34"/>
      <c r="F7" s="34"/>
      <c r="G7" s="34"/>
      <c r="H7" s="34"/>
    </row>
    <row r="9" spans="1:7" ht="31.5" customHeight="1">
      <c r="A9" s="57"/>
      <c r="B9" s="514" t="s">
        <v>3</v>
      </c>
      <c r="C9" s="515"/>
      <c r="D9" s="514" t="s">
        <v>6</v>
      </c>
      <c r="E9" s="515"/>
      <c r="F9" s="514" t="s">
        <v>2</v>
      </c>
      <c r="G9" s="515"/>
    </row>
    <row r="10" spans="1:7" ht="31.5" customHeight="1">
      <c r="A10" s="98" t="s">
        <v>9</v>
      </c>
      <c r="B10" s="516">
        <v>36</v>
      </c>
      <c r="C10" s="517"/>
      <c r="D10" s="516">
        <v>194</v>
      </c>
      <c r="E10" s="517"/>
      <c r="F10" s="518">
        <v>230</v>
      </c>
      <c r="G10" s="519"/>
    </row>
    <row r="11" spans="1:8" ht="30">
      <c r="A11" s="58" t="s">
        <v>214</v>
      </c>
      <c r="B11" s="516">
        <v>11350000</v>
      </c>
      <c r="C11" s="517"/>
      <c r="D11" s="516">
        <v>36670000</v>
      </c>
      <c r="E11" s="517"/>
      <c r="F11" s="516">
        <v>48020000</v>
      </c>
      <c r="G11" s="517"/>
      <c r="H11" s="92"/>
    </row>
    <row r="12" spans="1:8" ht="45">
      <c r="A12" s="59" t="s">
        <v>215</v>
      </c>
      <c r="B12" s="516">
        <v>6813500</v>
      </c>
      <c r="C12" s="517"/>
      <c r="D12" s="516">
        <v>34725890</v>
      </c>
      <c r="E12" s="517"/>
      <c r="F12" s="516">
        <v>41539390</v>
      </c>
      <c r="G12" s="517"/>
      <c r="H12" s="92"/>
    </row>
    <row r="13" spans="1:7" ht="42" customHeight="1">
      <c r="A13" s="58" t="s">
        <v>216</v>
      </c>
      <c r="B13" s="504">
        <v>60.03</v>
      </c>
      <c r="C13" s="505"/>
      <c r="D13" s="504">
        <v>94.7</v>
      </c>
      <c r="E13" s="505"/>
      <c r="F13" s="504">
        <v>86.5</v>
      </c>
      <c r="G13" s="505"/>
    </row>
    <row r="14" spans="1:4" ht="45" customHeight="1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09" t="s">
        <v>545</v>
      </c>
      <c r="B18" s="509"/>
      <c r="C18" s="509"/>
      <c r="D18" s="509"/>
      <c r="E18" s="509"/>
      <c r="F18" s="509"/>
      <c r="G18" s="509"/>
    </row>
    <row r="19" spans="1:7" ht="15.75" customHeight="1">
      <c r="A19" s="509"/>
      <c r="B19" s="509"/>
      <c r="C19" s="509"/>
      <c r="D19" s="509"/>
      <c r="E19" s="509"/>
      <c r="F19" s="509"/>
      <c r="G19" s="509"/>
    </row>
    <row r="20" spans="1:7" ht="31.5" customHeight="1">
      <c r="A20" s="27"/>
      <c r="B20" s="27"/>
      <c r="C20" s="27"/>
      <c r="D20" s="27"/>
      <c r="E20" s="27"/>
      <c r="F20" s="27"/>
      <c r="G20" s="27"/>
    </row>
    <row r="21" spans="1:8" ht="5.25" customHeight="1">
      <c r="A21" s="510"/>
      <c r="B21" s="510"/>
      <c r="C21" s="510"/>
      <c r="D21" s="510"/>
      <c r="E21" s="510"/>
      <c r="F21" s="510"/>
      <c r="G21" s="510"/>
      <c r="H21" s="510"/>
    </row>
    <row r="22" spans="1:7" ht="31.5" customHeight="1">
      <c r="A22" s="60"/>
      <c r="B22" s="514" t="s">
        <v>3</v>
      </c>
      <c r="C22" s="515"/>
      <c r="D22" s="514" t="s">
        <v>6</v>
      </c>
      <c r="E22" s="515"/>
      <c r="F22" s="514" t="s">
        <v>2</v>
      </c>
      <c r="G22" s="515"/>
    </row>
    <row r="23" spans="1:7" ht="28.5" customHeight="1">
      <c r="A23" s="61" t="s">
        <v>9</v>
      </c>
      <c r="B23" s="511">
        <v>383</v>
      </c>
      <c r="C23" s="512"/>
      <c r="D23" s="511">
        <v>2403</v>
      </c>
      <c r="E23" s="512"/>
      <c r="F23" s="511">
        <v>2786</v>
      </c>
      <c r="G23" s="513"/>
    </row>
    <row r="24" spans="1:7" ht="42" customHeight="1">
      <c r="A24" s="62" t="s">
        <v>214</v>
      </c>
      <c r="B24" s="506">
        <v>333962050</v>
      </c>
      <c r="C24" s="507"/>
      <c r="D24" s="506">
        <v>382660425</v>
      </c>
      <c r="E24" s="507"/>
      <c r="F24" s="506">
        <v>716622475</v>
      </c>
      <c r="G24" s="508"/>
    </row>
    <row r="25" spans="1:7" ht="45">
      <c r="A25" s="63" t="s">
        <v>215</v>
      </c>
      <c r="B25" s="506">
        <v>291556196</v>
      </c>
      <c r="C25" s="507"/>
      <c r="D25" s="506">
        <v>350046211</v>
      </c>
      <c r="E25" s="507"/>
      <c r="F25" s="506">
        <v>641602407</v>
      </c>
      <c r="G25" s="508"/>
    </row>
    <row r="26" spans="1:7" ht="25.5" customHeight="1">
      <c r="A26" s="58" t="s">
        <v>216</v>
      </c>
      <c r="B26" s="504">
        <v>87.3</v>
      </c>
      <c r="C26" s="505"/>
      <c r="D26" s="504">
        <v>91.48</v>
      </c>
      <c r="E26" s="505"/>
      <c r="F26" s="504">
        <v>89.53</v>
      </c>
      <c r="G26" s="505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13:C13"/>
    <mergeCell ref="B12:C12"/>
    <mergeCell ref="B11:C11"/>
    <mergeCell ref="B10:C10"/>
    <mergeCell ref="D10:E10"/>
    <mergeCell ref="F10:G10"/>
    <mergeCell ref="D12:E12"/>
    <mergeCell ref="F12:G12"/>
    <mergeCell ref="D13:E13"/>
    <mergeCell ref="F13:G13"/>
    <mergeCell ref="A2:H2"/>
    <mergeCell ref="A5:H5"/>
    <mergeCell ref="B9:C9"/>
    <mergeCell ref="D9:E9"/>
    <mergeCell ref="F9:G9"/>
    <mergeCell ref="D11:E11"/>
    <mergeCell ref="F11:G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12.7109375" style="0" customWidth="1"/>
    <col min="3" max="3" width="18.00390625" style="118" customWidth="1"/>
    <col min="4" max="5" width="13.8515625" style="0" customWidth="1"/>
    <col min="6" max="6" width="19.421875" style="0" customWidth="1"/>
    <col min="7" max="7" width="10.140625" style="0" bestFit="1" customWidth="1"/>
    <col min="129" max="129" width="18.00390625" style="0" customWidth="1"/>
    <col min="130" max="131" width="13.8515625" style="0" customWidth="1"/>
    <col min="132" max="132" width="19.421875" style="0" customWidth="1"/>
    <col min="133" max="133" width="10.140625" style="0" bestFit="1" customWidth="1"/>
    <col min="134" max="134" width="8.8515625" style="0" customWidth="1"/>
    <col min="135" max="135" width="10.140625" style="0" bestFit="1" customWidth="1"/>
  </cols>
  <sheetData>
    <row r="1" spans="1:7" ht="17.25" thickBot="1">
      <c r="A1" s="520" t="s">
        <v>529</v>
      </c>
      <c r="B1" s="520"/>
      <c r="C1" s="520"/>
      <c r="D1" s="520"/>
      <c r="E1" s="520"/>
      <c r="F1" s="520"/>
      <c r="G1" s="125"/>
    </row>
    <row r="2" spans="1:7" ht="15" customHeight="1">
      <c r="A2" s="521" t="s">
        <v>546</v>
      </c>
      <c r="B2" s="521"/>
      <c r="C2" s="521"/>
      <c r="D2" s="521"/>
      <c r="E2" s="521"/>
      <c r="F2" s="521"/>
      <c r="G2" s="99"/>
    </row>
    <row r="3" spans="1:7" ht="15" customHeight="1">
      <c r="A3" s="503"/>
      <c r="B3" s="503"/>
      <c r="C3" s="503"/>
      <c r="D3" s="503"/>
      <c r="E3" s="503"/>
      <c r="F3" s="503"/>
      <c r="G3" s="99"/>
    </row>
    <row r="4" spans="1:6" ht="15.75" customHeight="1">
      <c r="A4" s="1"/>
      <c r="B4" s="417" t="s">
        <v>106</v>
      </c>
      <c r="C4" s="417"/>
      <c r="D4" s="417"/>
      <c r="E4" s="417"/>
      <c r="F4" s="417"/>
    </row>
    <row r="5" spans="2:6" ht="45" customHeight="1">
      <c r="B5" s="525" t="s">
        <v>343</v>
      </c>
      <c r="C5" s="522" t="s">
        <v>217</v>
      </c>
      <c r="D5" s="525" t="s">
        <v>218</v>
      </c>
      <c r="E5" s="525" t="s">
        <v>219</v>
      </c>
      <c r="F5" s="525" t="s">
        <v>220</v>
      </c>
    </row>
    <row r="6" spans="2:6" ht="15" customHeight="1">
      <c r="B6" s="525"/>
      <c r="C6" s="524"/>
      <c r="D6" s="525"/>
      <c r="E6" s="527"/>
      <c r="F6" s="527"/>
    </row>
    <row r="7" spans="2:6" ht="17.25" customHeight="1" hidden="1">
      <c r="B7" s="525"/>
      <c r="C7" s="121"/>
      <c r="D7" s="525"/>
      <c r="E7" s="527"/>
      <c r="F7" s="527"/>
    </row>
    <row r="8" spans="2:6" ht="15">
      <c r="B8" s="297" t="s">
        <v>377</v>
      </c>
      <c r="C8" s="298" t="s">
        <v>161</v>
      </c>
      <c r="D8" s="297">
        <v>265</v>
      </c>
      <c r="E8" s="297">
        <v>280605050</v>
      </c>
      <c r="F8" s="297">
        <v>245940946</v>
      </c>
    </row>
    <row r="9" spans="2:6" ht="15">
      <c r="B9" s="297" t="s">
        <v>349</v>
      </c>
      <c r="C9" s="298" t="s">
        <v>134</v>
      </c>
      <c r="D9" s="297">
        <v>27</v>
      </c>
      <c r="E9" s="297">
        <v>11725000</v>
      </c>
      <c r="F9" s="297">
        <v>8488500</v>
      </c>
    </row>
    <row r="10" spans="2:6" ht="15">
      <c r="B10" s="297" t="s">
        <v>378</v>
      </c>
      <c r="C10" s="298" t="s">
        <v>162</v>
      </c>
      <c r="D10" s="297">
        <v>24</v>
      </c>
      <c r="E10" s="297">
        <v>28425000</v>
      </c>
      <c r="F10" s="297">
        <v>27645000</v>
      </c>
    </row>
    <row r="11" spans="2:6" ht="15">
      <c r="B11" s="297" t="s">
        <v>350</v>
      </c>
      <c r="C11" s="298" t="s">
        <v>135</v>
      </c>
      <c r="D11" s="297">
        <v>23</v>
      </c>
      <c r="E11" s="297">
        <v>4132000</v>
      </c>
      <c r="F11" s="297">
        <v>3407000</v>
      </c>
    </row>
    <row r="12" spans="2:6" ht="15">
      <c r="B12" s="297" t="s">
        <v>359</v>
      </c>
      <c r="C12" s="298" t="s">
        <v>144</v>
      </c>
      <c r="D12" s="297">
        <v>10</v>
      </c>
      <c r="E12" s="297">
        <v>725000</v>
      </c>
      <c r="F12" s="297">
        <v>479750</v>
      </c>
    </row>
    <row r="13" spans="2:6" ht="15">
      <c r="B13" s="297" t="s">
        <v>384</v>
      </c>
      <c r="C13" s="298" t="s">
        <v>168</v>
      </c>
      <c r="D13" s="297">
        <v>7</v>
      </c>
      <c r="E13" s="297">
        <v>650000</v>
      </c>
      <c r="F13" s="297">
        <v>413500</v>
      </c>
    </row>
    <row r="14" spans="2:6" ht="15">
      <c r="B14" s="297" t="s">
        <v>391</v>
      </c>
      <c r="C14" s="298" t="s">
        <v>175</v>
      </c>
      <c r="D14" s="297">
        <v>4</v>
      </c>
      <c r="E14" s="297">
        <v>1950000</v>
      </c>
      <c r="F14" s="297">
        <v>1095000</v>
      </c>
    </row>
    <row r="15" spans="2:6" ht="15">
      <c r="B15" s="297" t="s">
        <v>381</v>
      </c>
      <c r="C15" s="298" t="s">
        <v>165</v>
      </c>
      <c r="D15" s="297">
        <v>3</v>
      </c>
      <c r="E15" s="297">
        <v>650000</v>
      </c>
      <c r="F15" s="297">
        <v>275000</v>
      </c>
    </row>
    <row r="16" spans="2:6" ht="15">
      <c r="B16" s="297" t="s">
        <v>413</v>
      </c>
      <c r="C16" s="298" t="s">
        <v>197</v>
      </c>
      <c r="D16" s="297">
        <v>2</v>
      </c>
      <c r="E16" s="297">
        <v>100000</v>
      </c>
      <c r="F16" s="297">
        <v>100000</v>
      </c>
    </row>
    <row r="17" spans="2:6" ht="15">
      <c r="B17" s="297" t="s">
        <v>370</v>
      </c>
      <c r="C17" s="298" t="s">
        <v>155</v>
      </c>
      <c r="D17" s="297">
        <v>2</v>
      </c>
      <c r="E17" s="297">
        <v>400000</v>
      </c>
      <c r="F17" s="297">
        <v>320000</v>
      </c>
    </row>
    <row r="18" spans="2:6" s="118" customFormat="1" ht="15">
      <c r="B18" s="297" t="s">
        <v>365</v>
      </c>
      <c r="C18" s="298" t="s">
        <v>150</v>
      </c>
      <c r="D18" s="297">
        <v>2</v>
      </c>
      <c r="E18" s="297">
        <v>100000</v>
      </c>
      <c r="F18" s="297">
        <v>70000</v>
      </c>
    </row>
    <row r="19" spans="2:6" s="118" customFormat="1" ht="15">
      <c r="B19" s="297" t="s">
        <v>352</v>
      </c>
      <c r="C19" s="298" t="s">
        <v>137</v>
      </c>
      <c r="D19" s="297">
        <v>2</v>
      </c>
      <c r="E19" s="297">
        <v>1100000</v>
      </c>
      <c r="F19" s="297">
        <v>570000</v>
      </c>
    </row>
    <row r="20" spans="2:6" s="118" customFormat="1" ht="15">
      <c r="B20" s="297" t="s">
        <v>398</v>
      </c>
      <c r="C20" s="298" t="s">
        <v>182</v>
      </c>
      <c r="D20" s="297">
        <v>2</v>
      </c>
      <c r="E20" s="297">
        <v>150000</v>
      </c>
      <c r="F20" s="297">
        <v>82500</v>
      </c>
    </row>
    <row r="21" spans="2:6" s="118" customFormat="1" ht="15">
      <c r="B21" s="297" t="s">
        <v>376</v>
      </c>
      <c r="C21" s="298" t="s">
        <v>281</v>
      </c>
      <c r="D21" s="297">
        <v>2</v>
      </c>
      <c r="E21" s="297">
        <v>1000000</v>
      </c>
      <c r="F21" s="297">
        <v>900000</v>
      </c>
    </row>
    <row r="22" spans="2:6" s="118" customFormat="1" ht="15">
      <c r="B22" s="297" t="s">
        <v>347</v>
      </c>
      <c r="C22" s="298" t="s">
        <v>132</v>
      </c>
      <c r="D22" s="297">
        <v>1</v>
      </c>
      <c r="E22" s="297">
        <v>500000</v>
      </c>
      <c r="F22" s="297">
        <v>200000</v>
      </c>
    </row>
    <row r="23" spans="2:6" s="118" customFormat="1" ht="15">
      <c r="B23" s="297" t="s">
        <v>394</v>
      </c>
      <c r="C23" s="298" t="s">
        <v>178</v>
      </c>
      <c r="D23" s="297">
        <v>1</v>
      </c>
      <c r="E23" s="297">
        <v>800000</v>
      </c>
      <c r="F23" s="297">
        <v>800000</v>
      </c>
    </row>
    <row r="24" spans="2:6" s="118" customFormat="1" ht="15">
      <c r="B24" s="297" t="s">
        <v>409</v>
      </c>
      <c r="C24" s="298" t="s">
        <v>193</v>
      </c>
      <c r="D24" s="297">
        <v>1</v>
      </c>
      <c r="E24" s="297">
        <v>100000</v>
      </c>
      <c r="F24" s="297">
        <v>55000</v>
      </c>
    </row>
    <row r="25" spans="2:6" ht="15">
      <c r="B25" s="297" t="s">
        <v>405</v>
      </c>
      <c r="C25" s="298" t="s">
        <v>189</v>
      </c>
      <c r="D25" s="297">
        <v>1</v>
      </c>
      <c r="E25" s="297">
        <v>500000</v>
      </c>
      <c r="F25" s="297">
        <v>500000</v>
      </c>
    </row>
    <row r="26" spans="2:6" s="118" customFormat="1" ht="15">
      <c r="B26" s="297" t="s">
        <v>420</v>
      </c>
      <c r="C26" s="298" t="s">
        <v>204</v>
      </c>
      <c r="D26" s="297">
        <v>1</v>
      </c>
      <c r="E26" s="297">
        <v>50000</v>
      </c>
      <c r="F26" s="297">
        <v>50000</v>
      </c>
    </row>
    <row r="27" spans="2:6" ht="15" customHeight="1">
      <c r="B27" s="297" t="s">
        <v>388</v>
      </c>
      <c r="C27" s="298" t="s">
        <v>172</v>
      </c>
      <c r="D27" s="297">
        <v>1</v>
      </c>
      <c r="E27" s="297">
        <v>100000</v>
      </c>
      <c r="F27" s="297">
        <v>15000</v>
      </c>
    </row>
    <row r="28" spans="2:6" ht="15" customHeight="1">
      <c r="B28" s="297" t="s">
        <v>374</v>
      </c>
      <c r="C28" s="298" t="s">
        <v>159</v>
      </c>
      <c r="D28" s="297">
        <v>1</v>
      </c>
      <c r="E28" s="297">
        <v>100000</v>
      </c>
      <c r="F28" s="297">
        <v>99000</v>
      </c>
    </row>
    <row r="29" spans="2:6" s="118" customFormat="1" ht="15" customHeight="1">
      <c r="B29" s="297" t="s">
        <v>382</v>
      </c>
      <c r="C29" s="298" t="s">
        <v>166</v>
      </c>
      <c r="D29" s="297">
        <v>1</v>
      </c>
      <c r="E29" s="297">
        <v>100000</v>
      </c>
      <c r="F29" s="297">
        <v>50000</v>
      </c>
    </row>
    <row r="30" spans="2:6" s="118" customFormat="1" ht="15" customHeight="1">
      <c r="B30" s="526" t="s">
        <v>30</v>
      </c>
      <c r="C30" s="526"/>
      <c r="D30" s="526"/>
      <c r="E30" s="526"/>
      <c r="F30" s="299">
        <v>291556196</v>
      </c>
    </row>
    <row r="31" spans="2:6" s="118" customFormat="1" ht="15" customHeight="1">
      <c r="B31" s="227"/>
      <c r="C31" s="227"/>
      <c r="D31" s="227"/>
      <c r="E31" s="227"/>
      <c r="F31" s="227"/>
    </row>
    <row r="32" spans="2:6" ht="15.75" customHeight="1">
      <c r="B32" s="417" t="s">
        <v>114</v>
      </c>
      <c r="C32" s="417"/>
      <c r="D32" s="417"/>
      <c r="E32" s="417"/>
      <c r="F32" s="417"/>
    </row>
    <row r="33" spans="2:6" ht="30" customHeight="1">
      <c r="B33" s="522" t="s">
        <v>343</v>
      </c>
      <c r="C33" s="522" t="s">
        <v>217</v>
      </c>
      <c r="D33" s="522" t="s">
        <v>218</v>
      </c>
      <c r="E33" s="522" t="s">
        <v>219</v>
      </c>
      <c r="F33" s="522" t="s">
        <v>220</v>
      </c>
    </row>
    <row r="34" spans="2:6" ht="27.75" customHeight="1">
      <c r="B34" s="523"/>
      <c r="C34" s="523"/>
      <c r="D34" s="523"/>
      <c r="E34" s="523"/>
      <c r="F34" s="523"/>
    </row>
    <row r="35" spans="2:6" ht="18.75" customHeight="1" hidden="1">
      <c r="B35" s="524"/>
      <c r="C35" s="122"/>
      <c r="D35" s="524"/>
      <c r="E35" s="524"/>
      <c r="F35" s="524"/>
    </row>
    <row r="36" spans="2:6" ht="15">
      <c r="B36" s="297" t="s">
        <v>377</v>
      </c>
      <c r="C36" s="298" t="s">
        <v>161</v>
      </c>
      <c r="D36" s="297">
        <v>1381</v>
      </c>
      <c r="E36" s="297">
        <v>206563425</v>
      </c>
      <c r="F36" s="297">
        <v>192002956</v>
      </c>
    </row>
    <row r="37" spans="2:6" ht="15">
      <c r="B37" s="297" t="s">
        <v>376</v>
      </c>
      <c r="C37" s="298" t="s">
        <v>281</v>
      </c>
      <c r="D37" s="297">
        <v>179</v>
      </c>
      <c r="E37" s="297">
        <v>32197000</v>
      </c>
      <c r="F37" s="297">
        <v>31241500</v>
      </c>
    </row>
    <row r="38" spans="2:6" ht="15">
      <c r="B38" s="297" t="s">
        <v>370</v>
      </c>
      <c r="C38" s="298" t="s">
        <v>155</v>
      </c>
      <c r="D38" s="297">
        <v>176</v>
      </c>
      <c r="E38" s="297">
        <v>40623000</v>
      </c>
      <c r="F38" s="297">
        <v>40045920</v>
      </c>
    </row>
    <row r="39" spans="2:6" ht="15">
      <c r="B39" s="297" t="s">
        <v>350</v>
      </c>
      <c r="C39" s="298" t="s">
        <v>135</v>
      </c>
      <c r="D39" s="297">
        <v>103</v>
      </c>
      <c r="E39" s="297">
        <v>10706000</v>
      </c>
      <c r="F39" s="297">
        <v>7940200</v>
      </c>
    </row>
    <row r="40" spans="2:6" ht="15">
      <c r="B40" s="297" t="s">
        <v>374</v>
      </c>
      <c r="C40" s="298" t="s">
        <v>159</v>
      </c>
      <c r="D40" s="297">
        <v>99</v>
      </c>
      <c r="E40" s="297">
        <v>18210000</v>
      </c>
      <c r="F40" s="297">
        <v>14849000</v>
      </c>
    </row>
    <row r="41" spans="2:6" ht="15">
      <c r="B41" s="297" t="s">
        <v>359</v>
      </c>
      <c r="C41" s="298" t="s">
        <v>144</v>
      </c>
      <c r="D41" s="297">
        <v>89</v>
      </c>
      <c r="E41" s="297">
        <v>7437000</v>
      </c>
      <c r="F41" s="297">
        <v>6448350</v>
      </c>
    </row>
    <row r="42" spans="2:6" ht="15">
      <c r="B42" s="297" t="s">
        <v>349</v>
      </c>
      <c r="C42" s="298" t="s">
        <v>134</v>
      </c>
      <c r="D42" s="297">
        <v>75</v>
      </c>
      <c r="E42" s="297">
        <v>6990000</v>
      </c>
      <c r="F42" s="297">
        <v>5644100</v>
      </c>
    </row>
    <row r="43" spans="2:6" ht="15">
      <c r="B43" s="297" t="s">
        <v>378</v>
      </c>
      <c r="C43" s="298" t="s">
        <v>162</v>
      </c>
      <c r="D43" s="297">
        <v>52</v>
      </c>
      <c r="E43" s="297">
        <v>20520000</v>
      </c>
      <c r="F43" s="297">
        <v>19634075</v>
      </c>
    </row>
    <row r="44" spans="2:6" ht="15">
      <c r="B44" s="297" t="s">
        <v>420</v>
      </c>
      <c r="C44" s="298" t="s">
        <v>204</v>
      </c>
      <c r="D44" s="297">
        <v>30</v>
      </c>
      <c r="E44" s="297">
        <v>7660000</v>
      </c>
      <c r="F44" s="297">
        <v>7020500</v>
      </c>
    </row>
    <row r="45" spans="2:6" ht="15">
      <c r="B45" s="297" t="s">
        <v>391</v>
      </c>
      <c r="C45" s="298" t="s">
        <v>175</v>
      </c>
      <c r="D45" s="297">
        <v>21</v>
      </c>
      <c r="E45" s="297">
        <v>2760000</v>
      </c>
      <c r="F45" s="297">
        <v>2164350</v>
      </c>
    </row>
    <row r="46" spans="2:6" ht="15">
      <c r="B46" s="297" t="s">
        <v>406</v>
      </c>
      <c r="C46" s="298" t="s">
        <v>517</v>
      </c>
      <c r="D46" s="297">
        <v>20</v>
      </c>
      <c r="E46" s="297">
        <v>2045000</v>
      </c>
      <c r="F46" s="297">
        <v>2045000</v>
      </c>
    </row>
    <row r="47" spans="2:6" ht="15">
      <c r="B47" s="297" t="s">
        <v>397</v>
      </c>
      <c r="C47" s="298" t="s">
        <v>181</v>
      </c>
      <c r="D47" s="297">
        <v>16</v>
      </c>
      <c r="E47" s="297">
        <v>2690000</v>
      </c>
      <c r="F47" s="297">
        <v>2269000</v>
      </c>
    </row>
    <row r="48" spans="2:6" ht="15">
      <c r="B48" s="297" t="s">
        <v>352</v>
      </c>
      <c r="C48" s="298" t="s">
        <v>137</v>
      </c>
      <c r="D48" s="297">
        <v>15</v>
      </c>
      <c r="E48" s="297">
        <v>811000</v>
      </c>
      <c r="F48" s="297">
        <v>736900</v>
      </c>
    </row>
    <row r="49" spans="2:6" ht="15">
      <c r="B49" s="297" t="s">
        <v>384</v>
      </c>
      <c r="C49" s="298" t="s">
        <v>168</v>
      </c>
      <c r="D49" s="297">
        <v>14</v>
      </c>
      <c r="E49" s="297">
        <v>2295000</v>
      </c>
      <c r="F49" s="297">
        <v>1542500</v>
      </c>
    </row>
    <row r="50" spans="2:6" ht="15">
      <c r="B50" s="297" t="s">
        <v>344</v>
      </c>
      <c r="C50" s="298" t="s">
        <v>129</v>
      </c>
      <c r="D50" s="297">
        <v>14</v>
      </c>
      <c r="E50" s="297">
        <v>2020000</v>
      </c>
      <c r="F50" s="297">
        <v>1919000</v>
      </c>
    </row>
    <row r="51" spans="2:6" ht="15">
      <c r="B51" s="297" t="s">
        <v>385</v>
      </c>
      <c r="C51" s="298" t="s">
        <v>169</v>
      </c>
      <c r="D51" s="297">
        <v>12</v>
      </c>
      <c r="E51" s="297">
        <v>1435000</v>
      </c>
      <c r="F51" s="297">
        <v>909600</v>
      </c>
    </row>
    <row r="52" spans="2:6" ht="15">
      <c r="B52" s="297" t="s">
        <v>381</v>
      </c>
      <c r="C52" s="298" t="s">
        <v>165</v>
      </c>
      <c r="D52" s="297">
        <v>11</v>
      </c>
      <c r="E52" s="297">
        <v>1600000</v>
      </c>
      <c r="F52" s="297">
        <v>1205000</v>
      </c>
    </row>
    <row r="53" spans="2:6" ht="15">
      <c r="B53" s="297" t="s">
        <v>404</v>
      </c>
      <c r="C53" s="298" t="s">
        <v>188</v>
      </c>
      <c r="D53" s="297">
        <v>10</v>
      </c>
      <c r="E53" s="297">
        <v>1072000</v>
      </c>
      <c r="F53" s="297">
        <v>837000</v>
      </c>
    </row>
    <row r="54" spans="2:6" ht="15">
      <c r="B54" s="297" t="s">
        <v>398</v>
      </c>
      <c r="C54" s="298" t="s">
        <v>182</v>
      </c>
      <c r="D54" s="297">
        <v>8</v>
      </c>
      <c r="E54" s="297">
        <v>1044000</v>
      </c>
      <c r="F54" s="297">
        <v>810500</v>
      </c>
    </row>
    <row r="55" spans="2:6" ht="15">
      <c r="B55" s="297" t="s">
        <v>389</v>
      </c>
      <c r="C55" s="298" t="s">
        <v>518</v>
      </c>
      <c r="D55" s="297">
        <v>7</v>
      </c>
      <c r="E55" s="297">
        <v>1690000</v>
      </c>
      <c r="F55" s="297">
        <v>1659000</v>
      </c>
    </row>
    <row r="56" spans="2:6" ht="15">
      <c r="B56" s="297" t="s">
        <v>390</v>
      </c>
      <c r="C56" s="298" t="s">
        <v>174</v>
      </c>
      <c r="D56" s="297">
        <v>6</v>
      </c>
      <c r="E56" s="297">
        <v>2800000</v>
      </c>
      <c r="F56" s="297">
        <v>1425000</v>
      </c>
    </row>
    <row r="57" spans="2:6" ht="15">
      <c r="B57" s="297" t="s">
        <v>402</v>
      </c>
      <c r="C57" s="298" t="s">
        <v>186</v>
      </c>
      <c r="D57" s="297">
        <v>6</v>
      </c>
      <c r="E57" s="297">
        <v>1130000</v>
      </c>
      <c r="F57" s="297">
        <v>1089400</v>
      </c>
    </row>
    <row r="58" spans="2:6" ht="15">
      <c r="B58" s="297" t="s">
        <v>424</v>
      </c>
      <c r="C58" s="298" t="s">
        <v>208</v>
      </c>
      <c r="D58" s="297">
        <v>5</v>
      </c>
      <c r="E58" s="297">
        <v>320000</v>
      </c>
      <c r="F58" s="297">
        <v>307000</v>
      </c>
    </row>
    <row r="59" spans="2:6" ht="15">
      <c r="B59" s="297" t="s">
        <v>422</v>
      </c>
      <c r="C59" s="298" t="s">
        <v>206</v>
      </c>
      <c r="D59" s="297">
        <v>5</v>
      </c>
      <c r="E59" s="297">
        <v>700000</v>
      </c>
      <c r="F59" s="297">
        <v>700000</v>
      </c>
    </row>
    <row r="60" spans="2:6" ht="15">
      <c r="B60" s="297" t="s">
        <v>408</v>
      </c>
      <c r="C60" s="298" t="s">
        <v>192</v>
      </c>
      <c r="D60" s="297">
        <v>4</v>
      </c>
      <c r="E60" s="297">
        <v>290000</v>
      </c>
      <c r="F60" s="297">
        <v>290000</v>
      </c>
    </row>
    <row r="61" spans="2:6" ht="15">
      <c r="B61" s="297" t="s">
        <v>363</v>
      </c>
      <c r="C61" s="298" t="s">
        <v>148</v>
      </c>
      <c r="D61" s="297">
        <v>4</v>
      </c>
      <c r="E61" s="297">
        <v>460000</v>
      </c>
      <c r="F61" s="297">
        <v>166700</v>
      </c>
    </row>
    <row r="62" spans="2:6" ht="15">
      <c r="B62" s="297" t="s">
        <v>387</v>
      </c>
      <c r="C62" s="298" t="s">
        <v>171</v>
      </c>
      <c r="D62" s="297">
        <v>4</v>
      </c>
      <c r="E62" s="297">
        <v>252000</v>
      </c>
      <c r="F62" s="297">
        <v>188960</v>
      </c>
    </row>
    <row r="63" spans="2:6" ht="15">
      <c r="B63" s="297" t="s">
        <v>386</v>
      </c>
      <c r="C63" s="298" t="s">
        <v>170</v>
      </c>
      <c r="D63" s="297">
        <v>3</v>
      </c>
      <c r="E63" s="297">
        <v>250000</v>
      </c>
      <c r="F63" s="297">
        <v>200000</v>
      </c>
    </row>
    <row r="64" spans="2:6" ht="15">
      <c r="B64" s="297" t="s">
        <v>346</v>
      </c>
      <c r="C64" s="298" t="s">
        <v>131</v>
      </c>
      <c r="D64" s="297">
        <v>3</v>
      </c>
      <c r="E64" s="297">
        <v>120000</v>
      </c>
      <c r="F64" s="297">
        <v>97200</v>
      </c>
    </row>
    <row r="65" spans="2:6" ht="15">
      <c r="B65" s="297" t="s">
        <v>353</v>
      </c>
      <c r="C65" s="298" t="s">
        <v>138</v>
      </c>
      <c r="D65" s="297">
        <v>3</v>
      </c>
      <c r="E65" s="297">
        <v>400000</v>
      </c>
      <c r="F65" s="297">
        <v>390000</v>
      </c>
    </row>
    <row r="66" spans="2:6" s="118" customFormat="1" ht="15">
      <c r="B66" s="297" t="s">
        <v>388</v>
      </c>
      <c r="C66" s="298" t="s">
        <v>172</v>
      </c>
      <c r="D66" s="297">
        <v>3</v>
      </c>
      <c r="E66" s="297">
        <v>100000</v>
      </c>
      <c r="F66" s="297">
        <v>60000</v>
      </c>
    </row>
    <row r="67" spans="2:6" s="118" customFormat="1" ht="15">
      <c r="B67" s="297" t="s">
        <v>358</v>
      </c>
      <c r="C67" s="298" t="s">
        <v>143</v>
      </c>
      <c r="D67" s="297">
        <v>2</v>
      </c>
      <c r="E67" s="297">
        <v>110000</v>
      </c>
      <c r="F67" s="297">
        <v>55000</v>
      </c>
    </row>
    <row r="68" spans="2:6" s="118" customFormat="1" ht="15">
      <c r="B68" s="297" t="s">
        <v>369</v>
      </c>
      <c r="C68" s="298" t="s">
        <v>154</v>
      </c>
      <c r="D68" s="297">
        <v>2</v>
      </c>
      <c r="E68" s="297">
        <v>700000</v>
      </c>
      <c r="F68" s="297">
        <v>450000</v>
      </c>
    </row>
    <row r="69" spans="2:6" s="118" customFormat="1" ht="15">
      <c r="B69" s="297" t="s">
        <v>423</v>
      </c>
      <c r="C69" s="298" t="s">
        <v>207</v>
      </c>
      <c r="D69" s="297">
        <v>2</v>
      </c>
      <c r="E69" s="297">
        <v>520000</v>
      </c>
      <c r="F69" s="297">
        <v>520000</v>
      </c>
    </row>
    <row r="70" spans="2:6" s="118" customFormat="1" ht="15">
      <c r="B70" s="297" t="s">
        <v>394</v>
      </c>
      <c r="C70" s="298" t="s">
        <v>178</v>
      </c>
      <c r="D70" s="297">
        <v>2</v>
      </c>
      <c r="E70" s="297">
        <v>800000</v>
      </c>
      <c r="F70" s="297">
        <v>550000</v>
      </c>
    </row>
    <row r="71" spans="2:6" s="118" customFormat="1" ht="15">
      <c r="B71" s="297" t="s">
        <v>365</v>
      </c>
      <c r="C71" s="298" t="s">
        <v>150</v>
      </c>
      <c r="D71" s="297">
        <v>2</v>
      </c>
      <c r="E71" s="297">
        <v>125000</v>
      </c>
      <c r="F71" s="297">
        <v>125000</v>
      </c>
    </row>
    <row r="72" spans="2:6" ht="15">
      <c r="B72" s="297" t="s">
        <v>407</v>
      </c>
      <c r="C72" s="298" t="s">
        <v>191</v>
      </c>
      <c r="D72" s="297">
        <v>2</v>
      </c>
      <c r="E72" s="297">
        <v>115000</v>
      </c>
      <c r="F72" s="297">
        <v>115000</v>
      </c>
    </row>
    <row r="73" spans="2:6" ht="15">
      <c r="B73" s="297" t="s">
        <v>364</v>
      </c>
      <c r="C73" s="298" t="s">
        <v>149</v>
      </c>
      <c r="D73" s="297">
        <v>2</v>
      </c>
      <c r="E73" s="297">
        <v>200000</v>
      </c>
      <c r="F73" s="297">
        <v>150000</v>
      </c>
    </row>
    <row r="74" spans="2:6" s="118" customFormat="1" ht="15">
      <c r="B74" s="297" t="s">
        <v>345</v>
      </c>
      <c r="C74" s="298" t="s">
        <v>130</v>
      </c>
      <c r="D74" s="297">
        <v>1</v>
      </c>
      <c r="E74" s="297">
        <v>400000</v>
      </c>
      <c r="F74" s="297">
        <v>400000</v>
      </c>
    </row>
    <row r="75" spans="2:6" s="118" customFormat="1" ht="15">
      <c r="B75" s="297" t="s">
        <v>411</v>
      </c>
      <c r="C75" s="298" t="s">
        <v>195</v>
      </c>
      <c r="D75" s="297">
        <v>1</v>
      </c>
      <c r="E75" s="297">
        <v>50000</v>
      </c>
      <c r="F75" s="297">
        <v>50000</v>
      </c>
    </row>
    <row r="76" spans="2:6" s="118" customFormat="1" ht="15">
      <c r="B76" s="297" t="s">
        <v>400</v>
      </c>
      <c r="C76" s="298" t="s">
        <v>184</v>
      </c>
      <c r="D76" s="297">
        <v>1</v>
      </c>
      <c r="E76" s="297">
        <v>10000</v>
      </c>
      <c r="F76" s="297">
        <v>7500</v>
      </c>
    </row>
    <row r="77" spans="2:6" s="118" customFormat="1" ht="15">
      <c r="B77" s="297" t="s">
        <v>348</v>
      </c>
      <c r="C77" s="298" t="s">
        <v>133</v>
      </c>
      <c r="D77" s="297">
        <v>1</v>
      </c>
      <c r="E77" s="297">
        <v>50000</v>
      </c>
      <c r="F77" s="297">
        <v>50000</v>
      </c>
    </row>
    <row r="78" spans="2:6" ht="15">
      <c r="B78" s="297" t="s">
        <v>396</v>
      </c>
      <c r="C78" s="298" t="s">
        <v>180</v>
      </c>
      <c r="D78" s="297">
        <v>1</v>
      </c>
      <c r="E78" s="297">
        <v>100000</v>
      </c>
      <c r="F78" s="297">
        <v>70000</v>
      </c>
    </row>
    <row r="79" spans="2:6" ht="15">
      <c r="B79" s="297" t="s">
        <v>395</v>
      </c>
      <c r="C79" s="298" t="s">
        <v>179</v>
      </c>
      <c r="D79" s="297">
        <v>1</v>
      </c>
      <c r="E79" s="297">
        <v>10000</v>
      </c>
      <c r="F79" s="297">
        <v>10000</v>
      </c>
    </row>
    <row r="80" spans="2:6" ht="15" customHeight="1">
      <c r="B80" s="297" t="s">
        <v>366</v>
      </c>
      <c r="C80" s="298" t="s">
        <v>151</v>
      </c>
      <c r="D80" s="297">
        <v>1</v>
      </c>
      <c r="E80" s="297">
        <v>1000000</v>
      </c>
      <c r="F80" s="297">
        <v>400000</v>
      </c>
    </row>
    <row r="81" spans="2:6" ht="15">
      <c r="B81" s="297" t="s">
        <v>413</v>
      </c>
      <c r="C81" s="298" t="s">
        <v>197</v>
      </c>
      <c r="D81" s="297">
        <v>1</v>
      </c>
      <c r="E81" s="297">
        <v>1000000</v>
      </c>
      <c r="F81" s="297">
        <v>1000000</v>
      </c>
    </row>
    <row r="82" spans="2:6" ht="15">
      <c r="B82" s="297" t="s">
        <v>419</v>
      </c>
      <c r="C82" s="298" t="s">
        <v>203</v>
      </c>
      <c r="D82" s="297">
        <v>1</v>
      </c>
      <c r="E82" s="297">
        <v>50000</v>
      </c>
      <c r="F82" s="297">
        <v>25000</v>
      </c>
    </row>
    <row r="83" spans="2:6" ht="15">
      <c r="B83" s="297" t="s">
        <v>375</v>
      </c>
      <c r="C83" s="298" t="s">
        <v>160</v>
      </c>
      <c r="D83" s="297">
        <v>1</v>
      </c>
      <c r="E83" s="297">
        <v>200000</v>
      </c>
      <c r="F83" s="297">
        <v>200000</v>
      </c>
    </row>
    <row r="84" spans="2:6" ht="15">
      <c r="B84" s="297" t="s">
        <v>417</v>
      </c>
      <c r="C84" s="298" t="s">
        <v>201</v>
      </c>
      <c r="D84" s="297">
        <v>1</v>
      </c>
      <c r="E84" s="297">
        <v>30000</v>
      </c>
      <c r="F84" s="297">
        <v>30000</v>
      </c>
    </row>
    <row r="85" spans="2:6" ht="15">
      <c r="B85" s="526" t="s">
        <v>30</v>
      </c>
      <c r="C85" s="526"/>
      <c r="D85" s="526"/>
      <c r="E85" s="526"/>
      <c r="F85" s="299">
        <v>350046211</v>
      </c>
    </row>
    <row r="90" ht="15" customHeight="1"/>
  </sheetData>
  <sheetProtection/>
  <mergeCells count="16">
    <mergeCell ref="B85:E85"/>
    <mergeCell ref="D5:D7"/>
    <mergeCell ref="E5:E7"/>
    <mergeCell ref="F5:F7"/>
    <mergeCell ref="B4:F4"/>
    <mergeCell ref="C5:C6"/>
    <mergeCell ref="A1:F1"/>
    <mergeCell ref="A2:F3"/>
    <mergeCell ref="B32:F32"/>
    <mergeCell ref="B33:B35"/>
    <mergeCell ref="D33:D35"/>
    <mergeCell ref="E33:E35"/>
    <mergeCell ref="F33:F35"/>
    <mergeCell ref="C33:C34"/>
    <mergeCell ref="B5:B7"/>
    <mergeCell ref="B30:E3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B10" sqref="B10:E3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09" max="109" width="18.00390625" style="0" customWidth="1"/>
    <col min="110" max="111" width="13.8515625" style="0" customWidth="1"/>
    <col min="112" max="112" width="19.421875" style="0" customWidth="1"/>
    <col min="114" max="114" width="11.421875" style="0" customWidth="1"/>
    <col min="116" max="116" width="20.140625" style="0" bestFit="1" customWidth="1"/>
  </cols>
  <sheetData>
    <row r="1" spans="1:6" ht="21.75" customHeight="1" thickBot="1">
      <c r="A1" s="528" t="s">
        <v>532</v>
      </c>
      <c r="B1" s="528"/>
      <c r="C1" s="528"/>
      <c r="D1" s="528"/>
      <c r="E1" s="528"/>
      <c r="F1" s="528"/>
    </row>
    <row r="2" spans="1:6" s="118" customFormat="1" ht="21.75" customHeight="1">
      <c r="A2" s="149"/>
      <c r="B2" s="149"/>
      <c r="C2" s="149"/>
      <c r="D2" s="149"/>
      <c r="E2" s="149"/>
      <c r="F2" s="149"/>
    </row>
    <row r="3" spans="1:6" ht="16.5" customHeight="1">
      <c r="A3" s="357" t="s">
        <v>547</v>
      </c>
      <c r="B3" s="357"/>
      <c r="C3" s="357"/>
      <c r="D3" s="357"/>
      <c r="E3" s="357"/>
      <c r="F3" s="357"/>
    </row>
    <row r="4" spans="1:6" s="118" customFormat="1" ht="16.5" customHeight="1">
      <c r="A4" s="161"/>
      <c r="B4" s="161"/>
      <c r="C4" s="161"/>
      <c r="D4" s="161"/>
      <c r="E4" s="161"/>
      <c r="F4" s="161"/>
    </row>
    <row r="5" spans="1:6" ht="16.5" customHeight="1">
      <c r="A5" s="96"/>
      <c r="B5" s="96"/>
      <c r="C5" s="96"/>
      <c r="D5" s="96"/>
      <c r="E5" s="96"/>
      <c r="F5" s="96"/>
    </row>
    <row r="6" spans="2:5" ht="16.5" customHeight="1">
      <c r="B6" s="417" t="s">
        <v>106</v>
      </c>
      <c r="C6" s="417"/>
      <c r="D6" s="417"/>
      <c r="E6" s="417"/>
    </row>
    <row r="7" spans="2:5" ht="16.5" customHeight="1">
      <c r="B7" s="525" t="s">
        <v>221</v>
      </c>
      <c r="C7" s="525" t="s">
        <v>222</v>
      </c>
      <c r="D7" s="525" t="s">
        <v>219</v>
      </c>
      <c r="E7" s="525" t="s">
        <v>220</v>
      </c>
    </row>
    <row r="8" spans="2:5" ht="16.5" customHeight="1">
      <c r="B8" s="525"/>
      <c r="C8" s="525"/>
      <c r="D8" s="527"/>
      <c r="E8" s="527"/>
    </row>
    <row r="9" spans="2:5" ht="24.75" customHeight="1">
      <c r="B9" s="525"/>
      <c r="C9" s="525"/>
      <c r="D9" s="527"/>
      <c r="E9" s="527"/>
    </row>
    <row r="10" spans="2:5" ht="16.5" customHeight="1">
      <c r="B10" s="297" t="s">
        <v>254</v>
      </c>
      <c r="C10" s="297">
        <v>9</v>
      </c>
      <c r="D10" s="297">
        <v>1750000</v>
      </c>
      <c r="E10" s="297">
        <v>905000</v>
      </c>
    </row>
    <row r="11" spans="2:5" ht="16.5" customHeight="1">
      <c r="B11" s="297" t="s">
        <v>269</v>
      </c>
      <c r="C11" s="297">
        <v>3</v>
      </c>
      <c r="D11" s="297">
        <v>300000</v>
      </c>
      <c r="E11" s="297">
        <v>300000</v>
      </c>
    </row>
    <row r="12" spans="2:5" ht="16.5" customHeight="1">
      <c r="B12" s="297" t="s">
        <v>308</v>
      </c>
      <c r="C12" s="297">
        <v>2</v>
      </c>
      <c r="D12" s="297">
        <v>150000</v>
      </c>
      <c r="E12" s="297">
        <v>60000</v>
      </c>
    </row>
    <row r="13" spans="2:5" ht="16.5" customHeight="1">
      <c r="B13" s="297" t="s">
        <v>278</v>
      </c>
      <c r="C13" s="297">
        <v>2</v>
      </c>
      <c r="D13" s="297">
        <v>700000</v>
      </c>
      <c r="E13" s="297">
        <v>562000</v>
      </c>
    </row>
    <row r="14" spans="2:5" ht="16.5" customHeight="1">
      <c r="B14" s="297" t="s">
        <v>520</v>
      </c>
      <c r="C14" s="297">
        <v>2</v>
      </c>
      <c r="D14" s="297">
        <v>550000</v>
      </c>
      <c r="E14" s="297">
        <v>549000</v>
      </c>
    </row>
    <row r="15" spans="2:5" ht="16.5" customHeight="1">
      <c r="B15" s="297" t="s">
        <v>298</v>
      </c>
      <c r="C15" s="297">
        <v>2</v>
      </c>
      <c r="D15" s="297">
        <v>350000</v>
      </c>
      <c r="E15" s="297">
        <v>163500</v>
      </c>
    </row>
    <row r="16" spans="2:5" ht="16.5" customHeight="1">
      <c r="B16" s="297" t="s">
        <v>284</v>
      </c>
      <c r="C16" s="297">
        <v>2</v>
      </c>
      <c r="D16" s="297">
        <v>150000</v>
      </c>
      <c r="E16" s="297">
        <v>124000</v>
      </c>
    </row>
    <row r="17" spans="2:5" ht="16.5" customHeight="1">
      <c r="B17" s="297" t="s">
        <v>459</v>
      </c>
      <c r="C17" s="297">
        <v>1</v>
      </c>
      <c r="D17" s="297">
        <v>50000</v>
      </c>
      <c r="E17" s="297">
        <v>50000</v>
      </c>
    </row>
    <row r="18" spans="2:5" ht="16.5" customHeight="1">
      <c r="B18" s="297" t="s">
        <v>261</v>
      </c>
      <c r="C18" s="297">
        <v>1</v>
      </c>
      <c r="D18" s="297">
        <v>50000</v>
      </c>
      <c r="E18" s="297">
        <v>50000</v>
      </c>
    </row>
    <row r="19" spans="2:5" ht="16.5" customHeight="1">
      <c r="B19" s="297" t="s">
        <v>519</v>
      </c>
      <c r="C19" s="297">
        <v>1</v>
      </c>
      <c r="D19" s="297">
        <v>6000000</v>
      </c>
      <c r="E19" s="297">
        <v>3000000</v>
      </c>
    </row>
    <row r="20" spans="2:5" ht="16.5" customHeight="1">
      <c r="B20" s="297" t="s">
        <v>304</v>
      </c>
      <c r="C20" s="297">
        <v>1</v>
      </c>
      <c r="D20" s="297">
        <v>100000</v>
      </c>
      <c r="E20" s="297">
        <v>100000</v>
      </c>
    </row>
    <row r="21" spans="2:5" s="118" customFormat="1" ht="16.5" customHeight="1">
      <c r="B21" s="297" t="s">
        <v>256</v>
      </c>
      <c r="C21" s="297">
        <v>1</v>
      </c>
      <c r="D21" s="297">
        <v>50000</v>
      </c>
      <c r="E21" s="297">
        <v>50000</v>
      </c>
    </row>
    <row r="22" spans="2:5" s="118" customFormat="1" ht="16.5" customHeight="1">
      <c r="B22" s="297" t="s">
        <v>451</v>
      </c>
      <c r="C22" s="297">
        <v>1</v>
      </c>
      <c r="D22" s="297">
        <v>50000</v>
      </c>
      <c r="E22" s="297">
        <v>50000</v>
      </c>
    </row>
    <row r="23" spans="2:5" s="118" customFormat="1" ht="16.5" customHeight="1">
      <c r="B23" s="297" t="s">
        <v>329</v>
      </c>
      <c r="C23" s="297">
        <v>1</v>
      </c>
      <c r="D23" s="297">
        <v>50000</v>
      </c>
      <c r="E23" s="297">
        <v>15000</v>
      </c>
    </row>
    <row r="24" spans="2:5" s="118" customFormat="1" ht="16.5" customHeight="1">
      <c r="B24" s="297" t="s">
        <v>325</v>
      </c>
      <c r="C24" s="297">
        <v>1</v>
      </c>
      <c r="D24" s="297">
        <v>50000</v>
      </c>
      <c r="E24" s="297">
        <v>500</v>
      </c>
    </row>
    <row r="25" spans="2:5" s="118" customFormat="1" ht="16.5" customHeight="1">
      <c r="B25" s="297" t="s">
        <v>495</v>
      </c>
      <c r="C25" s="297">
        <v>1</v>
      </c>
      <c r="D25" s="297">
        <v>50000</v>
      </c>
      <c r="E25" s="297">
        <v>16500</v>
      </c>
    </row>
    <row r="26" spans="2:5" s="118" customFormat="1" ht="16.5" customHeight="1">
      <c r="B26" s="297" t="s">
        <v>255</v>
      </c>
      <c r="C26" s="297">
        <v>1</v>
      </c>
      <c r="D26" s="297">
        <v>100000</v>
      </c>
      <c r="E26" s="297">
        <v>15000</v>
      </c>
    </row>
    <row r="27" spans="2:5" s="118" customFormat="1" ht="16.5" customHeight="1">
      <c r="B27" s="297" t="s">
        <v>264</v>
      </c>
      <c r="C27" s="297">
        <v>1</v>
      </c>
      <c r="D27" s="297">
        <v>100000</v>
      </c>
      <c r="E27" s="297">
        <v>3000</v>
      </c>
    </row>
    <row r="28" spans="2:5" ht="16.5" customHeight="1">
      <c r="B28" s="297" t="s">
        <v>266</v>
      </c>
      <c r="C28" s="297">
        <v>1</v>
      </c>
      <c r="D28" s="297">
        <v>50000</v>
      </c>
      <c r="E28" s="297">
        <v>50000</v>
      </c>
    </row>
    <row r="29" spans="2:5" ht="16.5" customHeight="1">
      <c r="B29" s="297" t="s">
        <v>496</v>
      </c>
      <c r="C29" s="297">
        <v>1</v>
      </c>
      <c r="D29" s="297">
        <v>50000</v>
      </c>
      <c r="E29" s="297">
        <v>50000</v>
      </c>
    </row>
    <row r="30" spans="2:5" ht="16.5" customHeight="1">
      <c r="B30" s="297" t="s">
        <v>268</v>
      </c>
      <c r="C30" s="297">
        <v>1</v>
      </c>
      <c r="D30" s="297">
        <v>500000</v>
      </c>
      <c r="E30" s="297">
        <v>500000</v>
      </c>
    </row>
    <row r="31" spans="2:5" ht="16.5" customHeight="1">
      <c r="B31" s="297" t="s">
        <v>253</v>
      </c>
      <c r="C31" s="297">
        <v>1</v>
      </c>
      <c r="D31" s="297">
        <v>200000</v>
      </c>
      <c r="E31" s="297">
        <v>200000</v>
      </c>
    </row>
    <row r="32" spans="2:5" ht="16.5" customHeight="1">
      <c r="B32" s="526" t="s">
        <v>30</v>
      </c>
      <c r="C32" s="526"/>
      <c r="D32" s="526"/>
      <c r="E32" s="299">
        <v>6813500</v>
      </c>
    </row>
    <row r="33" spans="2:5" s="118" customFormat="1" ht="16.5" customHeight="1">
      <c r="B33" s="144"/>
      <c r="C33" s="144"/>
      <c r="D33" s="144"/>
      <c r="E33" s="145"/>
    </row>
    <row r="34" spans="2:5" s="118" customFormat="1" ht="16.5" customHeight="1">
      <c r="B34" s="144"/>
      <c r="C34" s="144"/>
      <c r="D34" s="144"/>
      <c r="E34" s="145"/>
    </row>
    <row r="35" spans="2:5" ht="16.5" customHeight="1">
      <c r="B35" s="417" t="s">
        <v>114</v>
      </c>
      <c r="C35" s="417"/>
      <c r="D35" s="417"/>
      <c r="E35" s="417"/>
    </row>
    <row r="36" spans="2:5" ht="16.5" customHeight="1">
      <c r="B36" s="525" t="s">
        <v>221</v>
      </c>
      <c r="C36" s="525" t="s">
        <v>218</v>
      </c>
      <c r="D36" s="525" t="s">
        <v>219</v>
      </c>
      <c r="E36" s="525" t="s">
        <v>220</v>
      </c>
    </row>
    <row r="37" spans="2:5" ht="16.5" customHeight="1">
      <c r="B37" s="525"/>
      <c r="C37" s="525"/>
      <c r="D37" s="527"/>
      <c r="E37" s="527"/>
    </row>
    <row r="38" spans="2:5" ht="23.25" customHeight="1">
      <c r="B38" s="525"/>
      <c r="C38" s="525"/>
      <c r="D38" s="527"/>
      <c r="E38" s="527"/>
    </row>
    <row r="39" spans="2:5" ht="16.5" customHeight="1">
      <c r="B39" s="230" t="s">
        <v>269</v>
      </c>
      <c r="C39" s="230">
        <v>92</v>
      </c>
      <c r="D39" s="230">
        <v>12910000</v>
      </c>
      <c r="E39" s="230">
        <v>12346420</v>
      </c>
    </row>
    <row r="40" spans="2:5" ht="16.5" customHeight="1">
      <c r="B40" s="230" t="s">
        <v>265</v>
      </c>
      <c r="C40" s="230">
        <v>11</v>
      </c>
      <c r="D40" s="230">
        <v>4370000</v>
      </c>
      <c r="E40" s="230">
        <v>3970000</v>
      </c>
    </row>
    <row r="41" spans="2:5" ht="16.5" customHeight="1">
      <c r="B41" s="230" t="s">
        <v>253</v>
      </c>
      <c r="C41" s="230">
        <v>11</v>
      </c>
      <c r="D41" s="230">
        <v>1840000</v>
      </c>
      <c r="E41" s="230">
        <v>1739500</v>
      </c>
    </row>
    <row r="42" spans="2:5" ht="16.5" customHeight="1">
      <c r="B42" s="230" t="s">
        <v>278</v>
      </c>
      <c r="C42" s="230">
        <v>9</v>
      </c>
      <c r="D42" s="230">
        <v>820000</v>
      </c>
      <c r="E42" s="230">
        <v>631000</v>
      </c>
    </row>
    <row r="43" spans="2:5" ht="16.5" customHeight="1">
      <c r="B43" s="230" t="s">
        <v>254</v>
      </c>
      <c r="C43" s="230">
        <v>9</v>
      </c>
      <c r="D43" s="230">
        <v>2010000</v>
      </c>
      <c r="E43" s="230">
        <v>1832500</v>
      </c>
    </row>
    <row r="44" spans="2:5" ht="16.5" customHeight="1">
      <c r="B44" s="230" t="s">
        <v>266</v>
      </c>
      <c r="C44" s="230">
        <v>6</v>
      </c>
      <c r="D44" s="230">
        <v>250000</v>
      </c>
      <c r="E44" s="230">
        <v>131400</v>
      </c>
    </row>
    <row r="45" spans="2:5" ht="16.5" customHeight="1">
      <c r="B45" s="230" t="s">
        <v>309</v>
      </c>
      <c r="C45" s="230">
        <v>5</v>
      </c>
      <c r="D45" s="230">
        <v>75000</v>
      </c>
      <c r="E45" s="230">
        <v>65000</v>
      </c>
    </row>
    <row r="46" spans="2:5" ht="16.5" customHeight="1">
      <c r="B46" s="230" t="s">
        <v>268</v>
      </c>
      <c r="C46" s="230">
        <v>5</v>
      </c>
      <c r="D46" s="230">
        <v>400000</v>
      </c>
      <c r="E46" s="230">
        <v>281500</v>
      </c>
    </row>
    <row r="47" spans="2:5" ht="16.5" customHeight="1">
      <c r="B47" s="230" t="s">
        <v>271</v>
      </c>
      <c r="C47" s="230">
        <v>4</v>
      </c>
      <c r="D47" s="230">
        <v>10120000</v>
      </c>
      <c r="E47" s="230">
        <v>10015000</v>
      </c>
    </row>
    <row r="48" spans="2:5" ht="16.5" customHeight="1">
      <c r="B48" s="230" t="s">
        <v>304</v>
      </c>
      <c r="C48" s="230">
        <v>4</v>
      </c>
      <c r="D48" s="230">
        <v>130000</v>
      </c>
      <c r="E48" s="230">
        <v>130000</v>
      </c>
    </row>
    <row r="49" spans="2:5" ht="16.5" customHeight="1">
      <c r="B49" s="230" t="s">
        <v>326</v>
      </c>
      <c r="C49" s="230">
        <v>4</v>
      </c>
      <c r="D49" s="230">
        <v>350000</v>
      </c>
      <c r="E49" s="230">
        <v>250000</v>
      </c>
    </row>
    <row r="50" spans="2:5" ht="16.5" customHeight="1">
      <c r="B50" s="230" t="s">
        <v>264</v>
      </c>
      <c r="C50" s="230">
        <v>3</v>
      </c>
      <c r="D50" s="230">
        <v>290000</v>
      </c>
      <c r="E50" s="230">
        <v>167400</v>
      </c>
    </row>
    <row r="51" spans="2:5" ht="16.5" customHeight="1">
      <c r="B51" s="230" t="s">
        <v>283</v>
      </c>
      <c r="C51" s="230">
        <v>3</v>
      </c>
      <c r="D51" s="230">
        <v>210000</v>
      </c>
      <c r="E51" s="230">
        <v>210000</v>
      </c>
    </row>
    <row r="52" spans="2:5" ht="16.5" customHeight="1">
      <c r="B52" s="230" t="s">
        <v>521</v>
      </c>
      <c r="C52" s="230">
        <v>3</v>
      </c>
      <c r="D52" s="230">
        <v>300000</v>
      </c>
      <c r="E52" s="230">
        <v>300000</v>
      </c>
    </row>
    <row r="53" spans="2:5" ht="16.5" customHeight="1">
      <c r="B53" s="230" t="s">
        <v>284</v>
      </c>
      <c r="C53" s="230">
        <v>3</v>
      </c>
      <c r="D53" s="230">
        <v>700000</v>
      </c>
      <c r="E53" s="230">
        <v>433000</v>
      </c>
    </row>
    <row r="54" spans="2:5" ht="16.5" customHeight="1">
      <c r="B54" s="230" t="s">
        <v>257</v>
      </c>
      <c r="C54" s="230">
        <v>3</v>
      </c>
      <c r="D54" s="230">
        <v>45000</v>
      </c>
      <c r="E54" s="230">
        <v>40000</v>
      </c>
    </row>
    <row r="55" spans="2:5" ht="16.5" customHeight="1">
      <c r="B55" s="230" t="s">
        <v>277</v>
      </c>
      <c r="C55" s="230">
        <v>2</v>
      </c>
      <c r="D55" s="230">
        <v>320000</v>
      </c>
      <c r="E55" s="230">
        <v>140080</v>
      </c>
    </row>
    <row r="56" spans="2:5" ht="16.5" customHeight="1">
      <c r="B56" s="230" t="s">
        <v>308</v>
      </c>
      <c r="C56" s="230">
        <v>2</v>
      </c>
      <c r="D56" s="230">
        <v>250000</v>
      </c>
      <c r="E56" s="230">
        <v>74000</v>
      </c>
    </row>
    <row r="57" spans="2:5" ht="16.5" customHeight="1">
      <c r="B57" s="230" t="s">
        <v>520</v>
      </c>
      <c r="C57" s="230">
        <v>2</v>
      </c>
      <c r="D57" s="230">
        <v>600000</v>
      </c>
      <c r="E57" s="230">
        <v>499500</v>
      </c>
    </row>
    <row r="58" spans="2:5" ht="16.5" customHeight="1">
      <c r="B58" s="230" t="s">
        <v>429</v>
      </c>
      <c r="C58" s="230">
        <v>2</v>
      </c>
      <c r="D58" s="230">
        <v>200000</v>
      </c>
      <c r="E58" s="230">
        <v>200000</v>
      </c>
    </row>
    <row r="59" spans="2:5" ht="16.5" customHeight="1">
      <c r="B59" s="230" t="s">
        <v>256</v>
      </c>
      <c r="C59" s="230">
        <v>2</v>
      </c>
      <c r="D59" s="230">
        <v>310000</v>
      </c>
      <c r="E59" s="230">
        <v>304900</v>
      </c>
    </row>
    <row r="60" spans="2:5" ht="16.5" customHeight="1">
      <c r="B60" s="230" t="s">
        <v>298</v>
      </c>
      <c r="C60" s="230">
        <v>2</v>
      </c>
      <c r="D60" s="230">
        <v>350000</v>
      </c>
      <c r="E60" s="230">
        <v>350000</v>
      </c>
    </row>
    <row r="61" spans="2:5" ht="16.5" customHeight="1">
      <c r="B61" s="230" t="s">
        <v>260</v>
      </c>
      <c r="C61" s="230">
        <v>2</v>
      </c>
      <c r="D61" s="230">
        <v>250000</v>
      </c>
      <c r="E61" s="230">
        <v>149500</v>
      </c>
    </row>
    <row r="62" spans="2:5" ht="16.5" customHeight="1">
      <c r="B62" s="230" t="s">
        <v>426</v>
      </c>
      <c r="C62" s="230">
        <v>1</v>
      </c>
      <c r="D62" s="230">
        <v>100000</v>
      </c>
      <c r="E62" s="230">
        <v>100000</v>
      </c>
    </row>
    <row r="63" spans="2:5" ht="16.5" customHeight="1">
      <c r="B63" s="230" t="s">
        <v>496</v>
      </c>
      <c r="C63" s="230">
        <v>1</v>
      </c>
      <c r="D63" s="230">
        <v>200000</v>
      </c>
      <c r="E63" s="230">
        <v>160000</v>
      </c>
    </row>
    <row r="64" spans="2:5" ht="16.5" customHeight="1">
      <c r="B64" s="230" t="s">
        <v>483</v>
      </c>
      <c r="C64" s="230">
        <v>1</v>
      </c>
      <c r="D64" s="230">
        <v>10000</v>
      </c>
      <c r="E64" s="230">
        <v>3300</v>
      </c>
    </row>
    <row r="65" spans="2:5" ht="16.5" customHeight="1">
      <c r="B65" s="230" t="s">
        <v>259</v>
      </c>
      <c r="C65" s="230">
        <v>1</v>
      </c>
      <c r="D65" s="230">
        <v>10000</v>
      </c>
      <c r="E65" s="230">
        <v>10000</v>
      </c>
    </row>
    <row r="66" spans="2:5" ht="16.5" customHeight="1">
      <c r="B66" s="230" t="s">
        <v>329</v>
      </c>
      <c r="C66" s="230">
        <v>1</v>
      </c>
      <c r="D66" s="230">
        <v>10000</v>
      </c>
      <c r="E66" s="230">
        <v>10000</v>
      </c>
    </row>
    <row r="67" spans="2:5" ht="16.5" customHeight="1">
      <c r="B67" s="230" t="s">
        <v>486</v>
      </c>
      <c r="C67" s="230">
        <v>1</v>
      </c>
      <c r="D67" s="230">
        <v>10000</v>
      </c>
      <c r="E67" s="230">
        <v>10000</v>
      </c>
    </row>
    <row r="68" spans="2:5" ht="16.5" customHeight="1">
      <c r="B68" s="230" t="s">
        <v>585</v>
      </c>
      <c r="C68" s="230">
        <v>1</v>
      </c>
      <c r="D68" s="230">
        <v>10000</v>
      </c>
      <c r="E68" s="230">
        <v>7000</v>
      </c>
    </row>
    <row r="69" spans="2:5" ht="16.5" customHeight="1">
      <c r="B69" s="230" t="s">
        <v>262</v>
      </c>
      <c r="C69" s="230">
        <v>1</v>
      </c>
      <c r="D69" s="230">
        <v>10000</v>
      </c>
      <c r="E69" s="230">
        <v>10000</v>
      </c>
    </row>
    <row r="70" spans="2:5" ht="16.5" customHeight="1">
      <c r="B70" s="230" t="s">
        <v>258</v>
      </c>
      <c r="C70" s="230">
        <v>1</v>
      </c>
      <c r="D70" s="230">
        <v>10000</v>
      </c>
      <c r="E70" s="230">
        <v>10000</v>
      </c>
    </row>
    <row r="71" spans="2:5" ht="16.5" customHeight="1">
      <c r="B71" s="230" t="s">
        <v>333</v>
      </c>
      <c r="C71" s="230">
        <v>1</v>
      </c>
      <c r="D71" s="230">
        <v>200000</v>
      </c>
      <c r="E71" s="230">
        <v>100000</v>
      </c>
    </row>
    <row r="72" spans="2:5" ht="16.5" customHeight="1">
      <c r="B72" s="230" t="s">
        <v>263</v>
      </c>
      <c r="C72" s="230">
        <v>1</v>
      </c>
      <c r="D72" s="230">
        <v>10000</v>
      </c>
      <c r="E72" s="230">
        <v>4900</v>
      </c>
    </row>
    <row r="73" spans="2:5" ht="16.5" customHeight="1">
      <c r="B73" s="230" t="s">
        <v>282</v>
      </c>
      <c r="C73" s="230">
        <v>1</v>
      </c>
      <c r="D73" s="230">
        <v>30000</v>
      </c>
      <c r="E73" s="230">
        <v>9990</v>
      </c>
    </row>
    <row r="74" spans="2:5" ht="16.5" customHeight="1">
      <c r="B74" s="230" t="s">
        <v>310</v>
      </c>
      <c r="C74" s="230">
        <v>1</v>
      </c>
      <c r="D74" s="230">
        <v>30000</v>
      </c>
      <c r="E74" s="230">
        <v>30000</v>
      </c>
    </row>
    <row r="75" spans="2:5" ht="16.5" customHeight="1">
      <c r="B75" s="530" t="s">
        <v>30</v>
      </c>
      <c r="C75" s="530"/>
      <c r="D75" s="530"/>
      <c r="E75" s="257">
        <v>34725890</v>
      </c>
    </row>
    <row r="76" spans="2:5" ht="16.5" customHeight="1">
      <c r="B76" s="2"/>
      <c r="C76" s="2"/>
      <c r="D76" s="2"/>
      <c r="E76" s="118"/>
    </row>
    <row r="77" spans="2:5" ht="16.5" customHeight="1">
      <c r="B77" s="90" t="s">
        <v>223</v>
      </c>
      <c r="C77" s="90"/>
      <c r="D77" s="90"/>
      <c r="E77" s="90"/>
    </row>
    <row r="79" spans="1:6" ht="16.5" customHeight="1">
      <c r="A79" s="529" t="s">
        <v>548</v>
      </c>
      <c r="B79" s="529"/>
      <c r="C79" s="529"/>
      <c r="D79" s="529"/>
      <c r="E79" s="529"/>
      <c r="F79" s="529"/>
    </row>
    <row r="80" spans="1:6" ht="16.5" customHeight="1">
      <c r="A80" s="118"/>
      <c r="B80" s="417" t="s">
        <v>106</v>
      </c>
      <c r="C80" s="417"/>
      <c r="D80" s="417"/>
      <c r="E80" s="417"/>
      <c r="F80" s="118"/>
    </row>
    <row r="81" spans="1:6" ht="16.5" customHeight="1">
      <c r="A81" s="118"/>
      <c r="B81" s="525" t="s">
        <v>221</v>
      </c>
      <c r="C81" s="525" t="s">
        <v>222</v>
      </c>
      <c r="D81" s="525" t="s">
        <v>219</v>
      </c>
      <c r="E81" s="525" t="s">
        <v>220</v>
      </c>
      <c r="F81" s="118"/>
    </row>
    <row r="82" spans="1:6" ht="16.5" customHeight="1">
      <c r="A82" s="118"/>
      <c r="B82" s="525"/>
      <c r="C82" s="525"/>
      <c r="D82" s="527"/>
      <c r="E82" s="527"/>
      <c r="F82" s="118"/>
    </row>
    <row r="83" spans="1:6" ht="29.25" customHeight="1">
      <c r="A83" s="118"/>
      <c r="B83" s="525"/>
      <c r="C83" s="525"/>
      <c r="D83" s="527"/>
      <c r="E83" s="527"/>
      <c r="F83" s="118"/>
    </row>
    <row r="84" spans="1:6" ht="16.5" customHeight="1">
      <c r="A84" s="118"/>
      <c r="B84" s="230" t="s">
        <v>254</v>
      </c>
      <c r="C84" s="230">
        <v>48</v>
      </c>
      <c r="D84" s="230" t="s">
        <v>586</v>
      </c>
      <c r="E84" s="230" t="s">
        <v>587</v>
      </c>
      <c r="F84" s="118"/>
    </row>
    <row r="85" spans="1:6" ht="16.5" customHeight="1">
      <c r="A85" s="118"/>
      <c r="B85" s="230" t="s">
        <v>256</v>
      </c>
      <c r="C85" s="230">
        <v>34</v>
      </c>
      <c r="D85" s="230" t="s">
        <v>588</v>
      </c>
      <c r="E85" s="230" t="s">
        <v>589</v>
      </c>
      <c r="F85" s="118"/>
    </row>
    <row r="86" spans="1:6" ht="16.5" customHeight="1">
      <c r="A86" s="118"/>
      <c r="B86" s="230" t="s">
        <v>269</v>
      </c>
      <c r="C86" s="230">
        <v>29</v>
      </c>
      <c r="D86" s="230" t="s">
        <v>590</v>
      </c>
      <c r="E86" s="230" t="s">
        <v>591</v>
      </c>
      <c r="F86" s="118"/>
    </row>
    <row r="87" spans="1:6" ht="16.5" customHeight="1">
      <c r="A87" s="118"/>
      <c r="B87" s="230" t="s">
        <v>253</v>
      </c>
      <c r="C87" s="230">
        <v>25</v>
      </c>
      <c r="D87" s="230" t="s">
        <v>592</v>
      </c>
      <c r="E87" s="230" t="s">
        <v>593</v>
      </c>
      <c r="F87" s="118"/>
    </row>
    <row r="88" spans="1:6" ht="16.5" customHeight="1">
      <c r="A88" s="118"/>
      <c r="B88" s="230" t="s">
        <v>284</v>
      </c>
      <c r="C88" s="230">
        <v>22</v>
      </c>
      <c r="D88" s="230" t="s">
        <v>594</v>
      </c>
      <c r="E88" s="230" t="s">
        <v>595</v>
      </c>
      <c r="F88" s="118"/>
    </row>
    <row r="89" spans="1:6" ht="16.5" customHeight="1">
      <c r="A89" s="118"/>
      <c r="B89" s="230" t="s">
        <v>278</v>
      </c>
      <c r="C89" s="230">
        <v>14</v>
      </c>
      <c r="D89" s="230" t="s">
        <v>596</v>
      </c>
      <c r="E89" s="230" t="s">
        <v>597</v>
      </c>
      <c r="F89" s="118"/>
    </row>
    <row r="90" spans="1:6" ht="16.5" customHeight="1">
      <c r="A90" s="118"/>
      <c r="B90" s="230" t="s">
        <v>598</v>
      </c>
      <c r="C90" s="230">
        <v>13</v>
      </c>
      <c r="D90" s="230" t="s">
        <v>599</v>
      </c>
      <c r="E90" s="230" t="s">
        <v>600</v>
      </c>
      <c r="F90" s="118"/>
    </row>
    <row r="91" spans="1:6" ht="16.5" customHeight="1">
      <c r="A91" s="118"/>
      <c r="B91" s="230" t="s">
        <v>260</v>
      </c>
      <c r="C91" s="230">
        <v>13</v>
      </c>
      <c r="D91" s="230" t="s">
        <v>601</v>
      </c>
      <c r="E91" s="230" t="s">
        <v>602</v>
      </c>
      <c r="F91" s="118"/>
    </row>
    <row r="92" spans="1:6" ht="16.5" customHeight="1">
      <c r="A92" s="118"/>
      <c r="B92" s="230" t="s">
        <v>255</v>
      </c>
      <c r="C92" s="230">
        <v>13</v>
      </c>
      <c r="D92" s="230" t="s">
        <v>603</v>
      </c>
      <c r="E92" s="230" t="s">
        <v>604</v>
      </c>
      <c r="F92" s="118"/>
    </row>
    <row r="93" spans="1:6" ht="16.5" customHeight="1">
      <c r="A93" s="118"/>
      <c r="B93" s="230" t="s">
        <v>459</v>
      </c>
      <c r="C93" s="230">
        <v>11</v>
      </c>
      <c r="D93" s="230" t="s">
        <v>605</v>
      </c>
      <c r="E93" s="230" t="s">
        <v>606</v>
      </c>
      <c r="F93" s="118"/>
    </row>
    <row r="94" spans="1:6" ht="16.5" customHeight="1">
      <c r="A94" s="118"/>
      <c r="B94" s="230" t="s">
        <v>262</v>
      </c>
      <c r="C94" s="230">
        <v>11</v>
      </c>
      <c r="D94" s="230" t="s">
        <v>607</v>
      </c>
      <c r="E94" s="230" t="s">
        <v>608</v>
      </c>
      <c r="F94" s="118"/>
    </row>
    <row r="95" spans="1:6" ht="16.5" customHeight="1">
      <c r="A95" s="118"/>
      <c r="B95" s="230" t="s">
        <v>265</v>
      </c>
      <c r="C95" s="230">
        <v>10</v>
      </c>
      <c r="D95" s="230" t="s">
        <v>609</v>
      </c>
      <c r="E95" s="230" t="s">
        <v>610</v>
      </c>
      <c r="F95" s="118"/>
    </row>
    <row r="96" spans="1:6" ht="16.5" customHeight="1">
      <c r="A96" s="118"/>
      <c r="B96" s="230" t="s">
        <v>266</v>
      </c>
      <c r="C96" s="230">
        <v>9</v>
      </c>
      <c r="D96" s="230" t="s">
        <v>611</v>
      </c>
      <c r="E96" s="230" t="s">
        <v>612</v>
      </c>
      <c r="F96" s="118"/>
    </row>
    <row r="97" spans="1:6" ht="16.5" customHeight="1">
      <c r="A97" s="118"/>
      <c r="B97" s="230" t="s">
        <v>309</v>
      </c>
      <c r="C97" s="230">
        <v>9</v>
      </c>
      <c r="D97" s="230" t="s">
        <v>613</v>
      </c>
      <c r="E97" s="230" t="s">
        <v>614</v>
      </c>
      <c r="F97" s="118"/>
    </row>
    <row r="98" spans="1:6" ht="16.5" customHeight="1">
      <c r="A98" s="118"/>
      <c r="B98" s="230" t="s">
        <v>261</v>
      </c>
      <c r="C98" s="230">
        <v>9</v>
      </c>
      <c r="D98" s="230" t="s">
        <v>615</v>
      </c>
      <c r="E98" s="230" t="s">
        <v>616</v>
      </c>
      <c r="F98" s="118"/>
    </row>
    <row r="99" spans="2:5" s="118" customFormat="1" ht="16.5" customHeight="1">
      <c r="B99" s="230" t="s">
        <v>308</v>
      </c>
      <c r="C99" s="230">
        <v>8</v>
      </c>
      <c r="D99" s="230" t="s">
        <v>617</v>
      </c>
      <c r="E99" s="230" t="s">
        <v>618</v>
      </c>
    </row>
    <row r="100" spans="2:5" s="118" customFormat="1" ht="16.5" customHeight="1">
      <c r="B100" s="230" t="s">
        <v>283</v>
      </c>
      <c r="C100" s="230">
        <v>8</v>
      </c>
      <c r="D100" s="230" t="s">
        <v>619</v>
      </c>
      <c r="E100" s="230" t="s">
        <v>620</v>
      </c>
    </row>
    <row r="101" spans="2:5" s="118" customFormat="1" ht="16.5" customHeight="1">
      <c r="B101" s="230" t="s">
        <v>282</v>
      </c>
      <c r="C101" s="230">
        <v>7</v>
      </c>
      <c r="D101" s="230" t="s">
        <v>621</v>
      </c>
      <c r="E101" s="230" t="s">
        <v>622</v>
      </c>
    </row>
    <row r="102" spans="2:5" s="118" customFormat="1" ht="16.5" customHeight="1">
      <c r="B102" s="230" t="s">
        <v>277</v>
      </c>
      <c r="C102" s="230">
        <v>7</v>
      </c>
      <c r="D102" s="230" t="s">
        <v>623</v>
      </c>
      <c r="E102" s="230" t="s">
        <v>624</v>
      </c>
    </row>
    <row r="103" spans="2:5" s="118" customFormat="1" ht="16.5" customHeight="1">
      <c r="B103" s="230" t="s">
        <v>263</v>
      </c>
      <c r="C103" s="230">
        <v>7</v>
      </c>
      <c r="D103" s="230" t="s">
        <v>625</v>
      </c>
      <c r="E103" s="230" t="s">
        <v>626</v>
      </c>
    </row>
    <row r="104" spans="2:5" s="118" customFormat="1" ht="16.5" customHeight="1">
      <c r="B104" s="230" t="s">
        <v>264</v>
      </c>
      <c r="C104" s="230">
        <v>6</v>
      </c>
      <c r="D104" s="230" t="s">
        <v>627</v>
      </c>
      <c r="E104" s="230" t="s">
        <v>628</v>
      </c>
    </row>
    <row r="105" spans="2:5" s="118" customFormat="1" ht="16.5" customHeight="1">
      <c r="B105" s="230" t="s">
        <v>268</v>
      </c>
      <c r="C105" s="230">
        <v>6</v>
      </c>
      <c r="D105" s="230" t="s">
        <v>629</v>
      </c>
      <c r="E105" s="230" t="s">
        <v>630</v>
      </c>
    </row>
    <row r="106" spans="2:5" s="118" customFormat="1" ht="16.5" customHeight="1">
      <c r="B106" s="230" t="s">
        <v>326</v>
      </c>
      <c r="C106" s="230">
        <v>6</v>
      </c>
      <c r="D106" s="230" t="s">
        <v>631</v>
      </c>
      <c r="E106" s="230" t="s">
        <v>632</v>
      </c>
    </row>
    <row r="107" spans="2:5" s="118" customFormat="1" ht="16.5" customHeight="1">
      <c r="B107" s="230" t="s">
        <v>331</v>
      </c>
      <c r="C107" s="230">
        <v>5</v>
      </c>
      <c r="D107" s="230" t="s">
        <v>633</v>
      </c>
      <c r="E107" s="230" t="s">
        <v>634</v>
      </c>
    </row>
    <row r="108" spans="2:5" s="118" customFormat="1" ht="16.5" customHeight="1">
      <c r="B108" s="230" t="s">
        <v>258</v>
      </c>
      <c r="C108" s="230">
        <v>5</v>
      </c>
      <c r="D108" s="230" t="s">
        <v>635</v>
      </c>
      <c r="E108" s="230" t="s">
        <v>636</v>
      </c>
    </row>
    <row r="109" spans="2:5" s="118" customFormat="1" ht="16.5" customHeight="1">
      <c r="B109" s="230" t="s">
        <v>452</v>
      </c>
      <c r="C109" s="230">
        <v>5</v>
      </c>
      <c r="D109" s="230" t="s">
        <v>637</v>
      </c>
      <c r="E109" s="230" t="s">
        <v>638</v>
      </c>
    </row>
    <row r="110" spans="2:5" s="118" customFormat="1" ht="16.5" customHeight="1">
      <c r="B110" s="230" t="s">
        <v>257</v>
      </c>
      <c r="C110" s="230">
        <v>4</v>
      </c>
      <c r="D110" s="230" t="s">
        <v>579</v>
      </c>
      <c r="E110" s="230" t="s">
        <v>639</v>
      </c>
    </row>
    <row r="111" spans="2:5" s="118" customFormat="1" ht="16.5" customHeight="1">
      <c r="B111" s="230" t="s">
        <v>271</v>
      </c>
      <c r="C111" s="230">
        <v>4</v>
      </c>
      <c r="D111" s="230" t="s">
        <v>640</v>
      </c>
      <c r="E111" s="230" t="s">
        <v>641</v>
      </c>
    </row>
    <row r="112" spans="2:5" s="118" customFormat="1" ht="16.5" customHeight="1">
      <c r="B112" s="230" t="s">
        <v>467</v>
      </c>
      <c r="C112" s="230">
        <v>4</v>
      </c>
      <c r="D112" s="230" t="s">
        <v>642</v>
      </c>
      <c r="E112" s="230" t="s">
        <v>642</v>
      </c>
    </row>
    <row r="113" spans="2:5" s="118" customFormat="1" ht="16.5" customHeight="1">
      <c r="B113" s="230" t="s">
        <v>298</v>
      </c>
      <c r="C113" s="230">
        <v>4</v>
      </c>
      <c r="D113" s="230" t="s">
        <v>643</v>
      </c>
      <c r="E113" s="230" t="s">
        <v>644</v>
      </c>
    </row>
    <row r="114" spans="2:5" s="118" customFormat="1" ht="16.5" customHeight="1">
      <c r="B114" s="230" t="s">
        <v>259</v>
      </c>
      <c r="C114" s="230">
        <v>4</v>
      </c>
      <c r="D114" s="230" t="s">
        <v>645</v>
      </c>
      <c r="E114" s="230" t="s">
        <v>646</v>
      </c>
    </row>
    <row r="115" spans="2:5" s="118" customFormat="1" ht="16.5" customHeight="1">
      <c r="B115" s="230" t="s">
        <v>270</v>
      </c>
      <c r="C115" s="230">
        <v>3</v>
      </c>
      <c r="D115" s="230" t="s">
        <v>579</v>
      </c>
      <c r="E115" s="230" t="s">
        <v>647</v>
      </c>
    </row>
    <row r="116" spans="2:5" s="118" customFormat="1" ht="16.5" customHeight="1">
      <c r="B116" s="230" t="s">
        <v>648</v>
      </c>
      <c r="C116" s="230">
        <v>3</v>
      </c>
      <c r="D116" s="230" t="s">
        <v>649</v>
      </c>
      <c r="E116" s="230" t="s">
        <v>650</v>
      </c>
    </row>
    <row r="117" spans="2:5" s="118" customFormat="1" ht="16.5" customHeight="1">
      <c r="B117" s="230" t="s">
        <v>451</v>
      </c>
      <c r="C117" s="230">
        <v>3</v>
      </c>
      <c r="D117" s="230" t="s">
        <v>651</v>
      </c>
      <c r="E117" s="230" t="s">
        <v>652</v>
      </c>
    </row>
    <row r="118" spans="2:5" s="118" customFormat="1" ht="16.5" customHeight="1">
      <c r="B118" s="230" t="s">
        <v>462</v>
      </c>
      <c r="C118" s="230">
        <v>3</v>
      </c>
      <c r="D118" s="230" t="s">
        <v>653</v>
      </c>
      <c r="E118" s="230" t="s">
        <v>654</v>
      </c>
    </row>
    <row r="119" spans="2:5" s="118" customFormat="1" ht="16.5" customHeight="1">
      <c r="B119" s="230" t="s">
        <v>485</v>
      </c>
      <c r="C119" s="230">
        <v>3</v>
      </c>
      <c r="D119" s="230" t="s">
        <v>655</v>
      </c>
      <c r="E119" s="230" t="s">
        <v>656</v>
      </c>
    </row>
    <row r="120" spans="2:5" s="118" customFormat="1" ht="16.5" customHeight="1">
      <c r="B120" s="230" t="s">
        <v>267</v>
      </c>
      <c r="C120" s="230">
        <v>2</v>
      </c>
      <c r="D120" s="230" t="s">
        <v>657</v>
      </c>
      <c r="E120" s="230" t="s">
        <v>658</v>
      </c>
    </row>
    <row r="121" spans="2:5" s="118" customFormat="1" ht="16.5" customHeight="1">
      <c r="B121" s="230" t="s">
        <v>330</v>
      </c>
      <c r="C121" s="230">
        <v>2</v>
      </c>
      <c r="D121" s="230" t="s">
        <v>659</v>
      </c>
      <c r="E121" s="230" t="s">
        <v>660</v>
      </c>
    </row>
    <row r="122" spans="2:5" s="118" customFormat="1" ht="16.5" customHeight="1">
      <c r="B122" s="230" t="s">
        <v>304</v>
      </c>
      <c r="C122" s="230">
        <v>2</v>
      </c>
      <c r="D122" s="230" t="s">
        <v>661</v>
      </c>
      <c r="E122" s="230" t="s">
        <v>662</v>
      </c>
    </row>
    <row r="123" spans="2:5" s="118" customFormat="1" ht="16.5" customHeight="1">
      <c r="B123" s="230" t="s">
        <v>519</v>
      </c>
      <c r="C123" s="230">
        <v>2</v>
      </c>
      <c r="D123" s="230" t="s">
        <v>663</v>
      </c>
      <c r="E123" s="230" t="s">
        <v>664</v>
      </c>
    </row>
    <row r="124" spans="2:5" s="118" customFormat="1" ht="16.5" customHeight="1">
      <c r="B124" s="230" t="s">
        <v>333</v>
      </c>
      <c r="C124" s="230">
        <v>2</v>
      </c>
      <c r="D124" s="230" t="s">
        <v>665</v>
      </c>
      <c r="E124" s="230" t="s">
        <v>666</v>
      </c>
    </row>
    <row r="125" spans="2:5" s="118" customFormat="1" ht="16.5" customHeight="1">
      <c r="B125" s="230" t="s">
        <v>279</v>
      </c>
      <c r="C125" s="230">
        <v>2</v>
      </c>
      <c r="D125" s="230" t="s">
        <v>562</v>
      </c>
      <c r="E125" s="230" t="s">
        <v>562</v>
      </c>
    </row>
    <row r="126" spans="2:5" s="118" customFormat="1" ht="16.5" customHeight="1">
      <c r="B126" s="230" t="s">
        <v>427</v>
      </c>
      <c r="C126" s="230">
        <v>2</v>
      </c>
      <c r="D126" s="230" t="s">
        <v>667</v>
      </c>
      <c r="E126" s="230" t="s">
        <v>668</v>
      </c>
    </row>
    <row r="127" spans="2:5" s="118" customFormat="1" ht="16.5" customHeight="1">
      <c r="B127" s="230" t="s">
        <v>338</v>
      </c>
      <c r="C127" s="230">
        <v>2</v>
      </c>
      <c r="D127" s="230" t="s">
        <v>669</v>
      </c>
      <c r="E127" s="230" t="s">
        <v>670</v>
      </c>
    </row>
    <row r="128" spans="2:5" s="118" customFormat="1" ht="16.5" customHeight="1">
      <c r="B128" s="230" t="s">
        <v>335</v>
      </c>
      <c r="C128" s="230">
        <v>2</v>
      </c>
      <c r="D128" s="230" t="s">
        <v>671</v>
      </c>
      <c r="E128" s="230" t="s">
        <v>672</v>
      </c>
    </row>
    <row r="129" spans="2:5" s="118" customFormat="1" ht="16.5" customHeight="1">
      <c r="B129" s="230" t="s">
        <v>460</v>
      </c>
      <c r="C129" s="230">
        <v>2</v>
      </c>
      <c r="D129" s="230" t="s">
        <v>573</v>
      </c>
      <c r="E129" s="230" t="s">
        <v>562</v>
      </c>
    </row>
    <row r="130" spans="2:5" s="118" customFormat="1" ht="16.5" customHeight="1">
      <c r="B130" s="230" t="s">
        <v>337</v>
      </c>
      <c r="C130" s="230">
        <v>1</v>
      </c>
      <c r="D130" s="230" t="s">
        <v>578</v>
      </c>
      <c r="E130" s="230" t="s">
        <v>673</v>
      </c>
    </row>
    <row r="131" spans="2:5" s="118" customFormat="1" ht="16.5" customHeight="1">
      <c r="B131" s="230" t="s">
        <v>310</v>
      </c>
      <c r="C131" s="230">
        <v>1</v>
      </c>
      <c r="D131" s="230" t="s">
        <v>674</v>
      </c>
      <c r="E131" s="230" t="s">
        <v>675</v>
      </c>
    </row>
    <row r="132" spans="2:5" s="118" customFormat="1" ht="16.5" customHeight="1">
      <c r="B132" s="230" t="s">
        <v>272</v>
      </c>
      <c r="C132" s="230">
        <v>1</v>
      </c>
      <c r="D132" s="230" t="s">
        <v>562</v>
      </c>
      <c r="E132" s="230" t="s">
        <v>562</v>
      </c>
    </row>
    <row r="133" spans="2:5" s="118" customFormat="1" ht="16.5" customHeight="1">
      <c r="B133" s="230" t="s">
        <v>325</v>
      </c>
      <c r="C133" s="230">
        <v>1</v>
      </c>
      <c r="D133" s="230" t="s">
        <v>578</v>
      </c>
      <c r="E133" s="230">
        <v>500</v>
      </c>
    </row>
    <row r="134" spans="2:5" s="118" customFormat="1" ht="16.5" customHeight="1">
      <c r="B134" s="230" t="s">
        <v>483</v>
      </c>
      <c r="C134" s="230">
        <v>1</v>
      </c>
      <c r="D134" s="230" t="s">
        <v>562</v>
      </c>
      <c r="E134" s="230" t="s">
        <v>676</v>
      </c>
    </row>
    <row r="135" spans="2:5" s="118" customFormat="1" ht="16.5" customHeight="1">
      <c r="B135" s="230" t="s">
        <v>327</v>
      </c>
      <c r="C135" s="230">
        <v>1</v>
      </c>
      <c r="D135" s="230" t="s">
        <v>677</v>
      </c>
      <c r="E135" s="230" t="s">
        <v>677</v>
      </c>
    </row>
    <row r="136" spans="2:5" s="118" customFormat="1" ht="16.5" customHeight="1">
      <c r="B136" s="230" t="s">
        <v>678</v>
      </c>
      <c r="C136" s="230">
        <v>1</v>
      </c>
      <c r="D136" s="230" t="s">
        <v>661</v>
      </c>
      <c r="E136" s="230" t="s">
        <v>679</v>
      </c>
    </row>
    <row r="137" spans="2:5" s="118" customFormat="1" ht="16.5" customHeight="1">
      <c r="B137" s="230" t="s">
        <v>680</v>
      </c>
      <c r="C137" s="230">
        <v>1</v>
      </c>
      <c r="D137" s="230" t="s">
        <v>578</v>
      </c>
      <c r="E137" s="230" t="s">
        <v>673</v>
      </c>
    </row>
    <row r="138" spans="2:5" s="118" customFormat="1" ht="16.5" customHeight="1">
      <c r="B138" s="230" t="s">
        <v>495</v>
      </c>
      <c r="C138" s="230">
        <v>1</v>
      </c>
      <c r="D138" s="230" t="s">
        <v>578</v>
      </c>
      <c r="E138" s="230" t="s">
        <v>681</v>
      </c>
    </row>
    <row r="139" spans="2:5" s="118" customFormat="1" ht="16.5" customHeight="1">
      <c r="B139" s="230" t="s">
        <v>496</v>
      </c>
      <c r="C139" s="230">
        <v>1</v>
      </c>
      <c r="D139" s="230" t="s">
        <v>578</v>
      </c>
      <c r="E139" s="230" t="s">
        <v>578</v>
      </c>
    </row>
    <row r="140" spans="2:5" s="118" customFormat="1" ht="16.5" customHeight="1">
      <c r="B140" s="230" t="s">
        <v>682</v>
      </c>
      <c r="C140" s="230">
        <v>1</v>
      </c>
      <c r="D140" s="230" t="s">
        <v>562</v>
      </c>
      <c r="E140" s="230" t="s">
        <v>562</v>
      </c>
    </row>
    <row r="141" spans="2:5" s="118" customFormat="1" ht="16.5" customHeight="1">
      <c r="B141" s="230" t="s">
        <v>458</v>
      </c>
      <c r="C141" s="230">
        <v>1</v>
      </c>
      <c r="D141" s="230" t="s">
        <v>578</v>
      </c>
      <c r="E141" s="230" t="s">
        <v>676</v>
      </c>
    </row>
    <row r="142" spans="2:5" s="118" customFormat="1" ht="16.5" customHeight="1">
      <c r="B142" s="230" t="s">
        <v>329</v>
      </c>
      <c r="C142" s="230">
        <v>1</v>
      </c>
      <c r="D142" s="230" t="s">
        <v>578</v>
      </c>
      <c r="E142" s="230" t="s">
        <v>683</v>
      </c>
    </row>
    <row r="143" spans="2:5" s="118" customFormat="1" ht="16.5" customHeight="1">
      <c r="B143" s="530" t="s">
        <v>30</v>
      </c>
      <c r="C143" s="530"/>
      <c r="D143" s="530"/>
      <c r="E143" s="240" t="s">
        <v>684</v>
      </c>
    </row>
    <row r="144" spans="2:5" s="118" customFormat="1" ht="16.5" customHeight="1">
      <c r="B144" s="65"/>
      <c r="C144" s="65"/>
      <c r="D144" s="66"/>
      <c r="E144" s="66"/>
    </row>
    <row r="145" spans="2:5" s="118" customFormat="1" ht="16.5" customHeight="1">
      <c r="B145" s="534" t="s">
        <v>114</v>
      </c>
      <c r="C145" s="534"/>
      <c r="D145" s="534"/>
      <c r="E145" s="534"/>
    </row>
    <row r="146" spans="2:5" s="118" customFormat="1" ht="16.5" customHeight="1">
      <c r="B146" s="522" t="s">
        <v>221</v>
      </c>
      <c r="C146" s="522" t="s">
        <v>218</v>
      </c>
      <c r="D146" s="522" t="s">
        <v>219</v>
      </c>
      <c r="E146" s="522" t="s">
        <v>220</v>
      </c>
    </row>
    <row r="147" spans="2:5" s="118" customFormat="1" ht="16.5" customHeight="1">
      <c r="B147" s="523"/>
      <c r="C147" s="523"/>
      <c r="D147" s="523"/>
      <c r="E147" s="523"/>
    </row>
    <row r="148" spans="2:5" s="118" customFormat="1" ht="25.5" customHeight="1">
      <c r="B148" s="524"/>
      <c r="C148" s="524"/>
      <c r="D148" s="524"/>
      <c r="E148" s="524"/>
    </row>
    <row r="149" spans="2:5" s="118" customFormat="1" ht="16.5" customHeight="1">
      <c r="B149" s="230" t="s">
        <v>269</v>
      </c>
      <c r="C149" s="230">
        <v>1073</v>
      </c>
      <c r="D149" s="230" t="s">
        <v>685</v>
      </c>
      <c r="E149" s="230" t="s">
        <v>686</v>
      </c>
    </row>
    <row r="150" spans="2:5" s="118" customFormat="1" ht="16.5" customHeight="1">
      <c r="B150" s="230" t="s">
        <v>265</v>
      </c>
      <c r="C150" s="230">
        <v>167</v>
      </c>
      <c r="D150" s="230" t="s">
        <v>687</v>
      </c>
      <c r="E150" s="230" t="s">
        <v>688</v>
      </c>
    </row>
    <row r="151" spans="2:5" s="118" customFormat="1" ht="16.5" customHeight="1">
      <c r="B151" s="230" t="s">
        <v>253</v>
      </c>
      <c r="C151" s="230">
        <v>144</v>
      </c>
      <c r="D151" s="230" t="s">
        <v>689</v>
      </c>
      <c r="E151" s="230" t="s">
        <v>690</v>
      </c>
    </row>
    <row r="152" spans="2:5" s="118" customFormat="1" ht="16.5" customHeight="1">
      <c r="B152" s="230" t="s">
        <v>254</v>
      </c>
      <c r="C152" s="230">
        <v>129</v>
      </c>
      <c r="D152" s="230" t="s">
        <v>691</v>
      </c>
      <c r="E152" s="230" t="s">
        <v>692</v>
      </c>
    </row>
    <row r="153" spans="2:5" s="118" customFormat="1" ht="16.5" customHeight="1">
      <c r="B153" s="230" t="s">
        <v>284</v>
      </c>
      <c r="C153" s="230">
        <v>93</v>
      </c>
      <c r="D153" s="230" t="s">
        <v>693</v>
      </c>
      <c r="E153" s="230" t="s">
        <v>694</v>
      </c>
    </row>
    <row r="154" spans="2:5" s="118" customFormat="1" ht="16.5" customHeight="1">
      <c r="B154" s="230" t="s">
        <v>278</v>
      </c>
      <c r="C154" s="230">
        <v>88</v>
      </c>
      <c r="D154" s="230" t="s">
        <v>695</v>
      </c>
      <c r="E154" s="230" t="s">
        <v>696</v>
      </c>
    </row>
    <row r="155" spans="2:5" s="118" customFormat="1" ht="16.5" customHeight="1">
      <c r="B155" s="230" t="s">
        <v>256</v>
      </c>
      <c r="C155" s="230">
        <v>65</v>
      </c>
      <c r="D155" s="230" t="s">
        <v>697</v>
      </c>
      <c r="E155" s="230" t="s">
        <v>698</v>
      </c>
    </row>
    <row r="156" spans="2:5" s="118" customFormat="1" ht="16.5" customHeight="1">
      <c r="B156" s="230" t="s">
        <v>266</v>
      </c>
      <c r="C156" s="230">
        <v>57</v>
      </c>
      <c r="D156" s="230" t="s">
        <v>699</v>
      </c>
      <c r="E156" s="230" t="s">
        <v>700</v>
      </c>
    </row>
    <row r="157" spans="2:5" s="118" customFormat="1" ht="16.5" customHeight="1">
      <c r="B157" s="230" t="s">
        <v>268</v>
      </c>
      <c r="C157" s="230">
        <v>44</v>
      </c>
      <c r="D157" s="230" t="s">
        <v>701</v>
      </c>
      <c r="E157" s="230" t="s">
        <v>702</v>
      </c>
    </row>
    <row r="158" spans="2:5" s="118" customFormat="1" ht="16.5" customHeight="1">
      <c r="B158" s="230" t="s">
        <v>283</v>
      </c>
      <c r="C158" s="230">
        <v>43</v>
      </c>
      <c r="D158" s="230" t="s">
        <v>703</v>
      </c>
      <c r="E158" s="230" t="s">
        <v>704</v>
      </c>
    </row>
    <row r="159" spans="2:5" s="118" customFormat="1" ht="16.5" customHeight="1">
      <c r="B159" s="230" t="s">
        <v>298</v>
      </c>
      <c r="C159" s="230">
        <v>39</v>
      </c>
      <c r="D159" s="230" t="s">
        <v>705</v>
      </c>
      <c r="E159" s="230" t="s">
        <v>706</v>
      </c>
    </row>
    <row r="160" spans="2:5" s="118" customFormat="1" ht="16.5" customHeight="1">
      <c r="B160" s="230" t="s">
        <v>707</v>
      </c>
      <c r="C160" s="230">
        <v>33</v>
      </c>
      <c r="D160" s="230" t="s">
        <v>708</v>
      </c>
      <c r="E160" s="230" t="s">
        <v>709</v>
      </c>
    </row>
    <row r="161" spans="2:5" s="118" customFormat="1" ht="16.5" customHeight="1">
      <c r="B161" s="230" t="s">
        <v>309</v>
      </c>
      <c r="C161" s="230">
        <v>31</v>
      </c>
      <c r="D161" s="230" t="s">
        <v>710</v>
      </c>
      <c r="E161" s="230" t="s">
        <v>711</v>
      </c>
    </row>
    <row r="162" spans="2:5" s="118" customFormat="1" ht="16.5" customHeight="1">
      <c r="B162" s="230" t="s">
        <v>261</v>
      </c>
      <c r="C162" s="230">
        <v>31</v>
      </c>
      <c r="D162" s="230" t="s">
        <v>712</v>
      </c>
      <c r="E162" s="230" t="s">
        <v>713</v>
      </c>
    </row>
    <row r="163" spans="2:5" s="118" customFormat="1" ht="16.5" customHeight="1">
      <c r="B163" s="230" t="s">
        <v>272</v>
      </c>
      <c r="C163" s="230">
        <v>28</v>
      </c>
      <c r="D163" s="230" t="s">
        <v>714</v>
      </c>
      <c r="E163" s="230" t="s">
        <v>715</v>
      </c>
    </row>
    <row r="164" spans="2:5" s="118" customFormat="1" ht="16.5" customHeight="1">
      <c r="B164" s="230" t="s">
        <v>264</v>
      </c>
      <c r="C164" s="230">
        <v>27</v>
      </c>
      <c r="D164" s="230" t="s">
        <v>716</v>
      </c>
      <c r="E164" s="230" t="s">
        <v>717</v>
      </c>
    </row>
    <row r="165" spans="2:5" s="118" customFormat="1" ht="16.5" customHeight="1">
      <c r="B165" s="230" t="s">
        <v>598</v>
      </c>
      <c r="C165" s="230">
        <v>24</v>
      </c>
      <c r="D165" s="230" t="s">
        <v>718</v>
      </c>
      <c r="E165" s="230" t="s">
        <v>719</v>
      </c>
    </row>
    <row r="166" spans="2:5" s="118" customFormat="1" ht="16.5" customHeight="1">
      <c r="B166" s="230" t="s">
        <v>271</v>
      </c>
      <c r="C166" s="230">
        <v>24</v>
      </c>
      <c r="D166" s="230" t="s">
        <v>720</v>
      </c>
      <c r="E166" s="230" t="s">
        <v>721</v>
      </c>
    </row>
    <row r="167" spans="2:5" s="118" customFormat="1" ht="16.5" customHeight="1">
      <c r="B167" s="230" t="s">
        <v>308</v>
      </c>
      <c r="C167" s="230">
        <v>23</v>
      </c>
      <c r="D167" s="230" t="s">
        <v>722</v>
      </c>
      <c r="E167" s="230" t="s">
        <v>723</v>
      </c>
    </row>
    <row r="168" spans="2:5" s="118" customFormat="1" ht="16.5" customHeight="1">
      <c r="B168" s="230" t="s">
        <v>304</v>
      </c>
      <c r="C168" s="230">
        <v>21</v>
      </c>
      <c r="D168" s="230" t="s">
        <v>724</v>
      </c>
      <c r="E168" s="230" t="s">
        <v>725</v>
      </c>
    </row>
    <row r="169" spans="2:5" s="118" customFormat="1" ht="16.5" customHeight="1">
      <c r="B169" s="230" t="s">
        <v>326</v>
      </c>
      <c r="C169" s="230">
        <v>18</v>
      </c>
      <c r="D169" s="230" t="s">
        <v>726</v>
      </c>
      <c r="E169" s="230" t="s">
        <v>727</v>
      </c>
    </row>
    <row r="170" spans="2:5" s="118" customFormat="1" ht="16.5" customHeight="1">
      <c r="B170" s="230" t="s">
        <v>260</v>
      </c>
      <c r="C170" s="230">
        <v>17</v>
      </c>
      <c r="D170" s="230" t="s">
        <v>728</v>
      </c>
      <c r="E170" s="230" t="s">
        <v>729</v>
      </c>
    </row>
    <row r="171" spans="2:5" s="118" customFormat="1" ht="16.5" customHeight="1">
      <c r="B171" s="230" t="s">
        <v>255</v>
      </c>
      <c r="C171" s="230">
        <v>17</v>
      </c>
      <c r="D171" s="230" t="s">
        <v>730</v>
      </c>
      <c r="E171" s="230" t="s">
        <v>731</v>
      </c>
    </row>
    <row r="172" spans="2:5" s="118" customFormat="1" ht="16.5" customHeight="1">
      <c r="B172" s="230" t="s">
        <v>310</v>
      </c>
      <c r="C172" s="230">
        <v>17</v>
      </c>
      <c r="D172" s="230" t="s">
        <v>732</v>
      </c>
      <c r="E172" s="230" t="s">
        <v>733</v>
      </c>
    </row>
    <row r="173" spans="2:5" ht="16.5" customHeight="1">
      <c r="B173" s="230" t="s">
        <v>462</v>
      </c>
      <c r="C173" s="230">
        <v>17</v>
      </c>
      <c r="D173" s="230" t="s">
        <v>734</v>
      </c>
      <c r="E173" s="230" t="s">
        <v>735</v>
      </c>
    </row>
    <row r="174" spans="2:5" ht="16.5" customHeight="1">
      <c r="B174" s="230" t="s">
        <v>257</v>
      </c>
      <c r="C174" s="230">
        <v>14</v>
      </c>
      <c r="D174" s="230" t="s">
        <v>736</v>
      </c>
      <c r="E174" s="230" t="s">
        <v>737</v>
      </c>
    </row>
    <row r="175" spans="2:5" ht="16.5" customHeight="1">
      <c r="B175" s="230" t="s">
        <v>277</v>
      </c>
      <c r="C175" s="230">
        <v>14</v>
      </c>
      <c r="D175" s="230" t="s">
        <v>738</v>
      </c>
      <c r="E175" s="230" t="s">
        <v>739</v>
      </c>
    </row>
    <row r="176" spans="2:5" ht="16.5" customHeight="1">
      <c r="B176" s="230" t="s">
        <v>333</v>
      </c>
      <c r="C176" s="230">
        <v>14</v>
      </c>
      <c r="D176" s="230" t="s">
        <v>740</v>
      </c>
      <c r="E176" s="230" t="s">
        <v>741</v>
      </c>
    </row>
    <row r="177" spans="2:5" ht="16.5" customHeight="1">
      <c r="B177" s="230" t="s">
        <v>282</v>
      </c>
      <c r="C177" s="230">
        <v>12</v>
      </c>
      <c r="D177" s="230" t="s">
        <v>742</v>
      </c>
      <c r="E177" s="230" t="s">
        <v>743</v>
      </c>
    </row>
    <row r="178" spans="2:5" ht="16.5" customHeight="1">
      <c r="B178" s="230" t="s">
        <v>452</v>
      </c>
      <c r="C178" s="230">
        <v>12</v>
      </c>
      <c r="D178" s="230" t="s">
        <v>744</v>
      </c>
      <c r="E178" s="230" t="s">
        <v>745</v>
      </c>
    </row>
    <row r="179" spans="2:5" ht="16.5" customHeight="1">
      <c r="B179" s="230" t="s">
        <v>270</v>
      </c>
      <c r="C179" s="230">
        <v>11</v>
      </c>
      <c r="D179" s="230" t="s">
        <v>746</v>
      </c>
      <c r="E179" s="230" t="s">
        <v>747</v>
      </c>
    </row>
    <row r="180" spans="2:5" ht="16.5" customHeight="1">
      <c r="B180" s="230" t="s">
        <v>459</v>
      </c>
      <c r="C180" s="230">
        <v>10</v>
      </c>
      <c r="D180" s="230" t="s">
        <v>748</v>
      </c>
      <c r="E180" s="230" t="s">
        <v>749</v>
      </c>
    </row>
    <row r="181" spans="2:5" ht="16.5" customHeight="1">
      <c r="B181" s="230" t="s">
        <v>258</v>
      </c>
      <c r="C181" s="230">
        <v>10</v>
      </c>
      <c r="D181" s="230" t="s">
        <v>750</v>
      </c>
      <c r="E181" s="230" t="s">
        <v>668</v>
      </c>
    </row>
    <row r="182" spans="2:5" ht="16.5" customHeight="1">
      <c r="B182" s="230" t="s">
        <v>262</v>
      </c>
      <c r="C182" s="230">
        <v>10</v>
      </c>
      <c r="D182" s="230" t="s">
        <v>751</v>
      </c>
      <c r="E182" s="230" t="s">
        <v>752</v>
      </c>
    </row>
    <row r="183" spans="2:5" ht="16.5" customHeight="1">
      <c r="B183" s="230" t="s">
        <v>267</v>
      </c>
      <c r="C183" s="230">
        <v>9</v>
      </c>
      <c r="D183" s="230" t="s">
        <v>753</v>
      </c>
      <c r="E183" s="230" t="s">
        <v>754</v>
      </c>
    </row>
    <row r="184" spans="2:5" ht="16.5" customHeight="1">
      <c r="B184" s="230" t="s">
        <v>337</v>
      </c>
      <c r="C184" s="230">
        <v>9</v>
      </c>
      <c r="D184" s="230" t="s">
        <v>755</v>
      </c>
      <c r="E184" s="230" t="s">
        <v>756</v>
      </c>
    </row>
    <row r="185" spans="2:5" ht="16.5" customHeight="1">
      <c r="B185" s="230" t="s">
        <v>334</v>
      </c>
      <c r="C185" s="230">
        <v>8</v>
      </c>
      <c r="D185" s="230" t="s">
        <v>757</v>
      </c>
      <c r="E185" s="230" t="s">
        <v>758</v>
      </c>
    </row>
    <row r="186" spans="2:5" ht="16.5" customHeight="1">
      <c r="B186" s="230" t="s">
        <v>335</v>
      </c>
      <c r="C186" s="230">
        <v>8</v>
      </c>
      <c r="D186" s="230" t="s">
        <v>575</v>
      </c>
      <c r="E186" s="230" t="s">
        <v>759</v>
      </c>
    </row>
    <row r="187" spans="2:5" ht="16.5" customHeight="1">
      <c r="B187" s="230" t="s">
        <v>259</v>
      </c>
      <c r="C187" s="230">
        <v>8</v>
      </c>
      <c r="D187" s="230" t="s">
        <v>760</v>
      </c>
      <c r="E187" s="230" t="s">
        <v>761</v>
      </c>
    </row>
    <row r="188" spans="2:5" ht="16.5" customHeight="1">
      <c r="B188" s="230" t="s">
        <v>425</v>
      </c>
      <c r="C188" s="230">
        <v>8</v>
      </c>
      <c r="D188" s="230" t="s">
        <v>762</v>
      </c>
      <c r="E188" s="230" t="s">
        <v>763</v>
      </c>
    </row>
    <row r="189" spans="2:5" ht="16.5" customHeight="1">
      <c r="B189" s="230" t="s">
        <v>429</v>
      </c>
      <c r="C189" s="230">
        <v>7</v>
      </c>
      <c r="D189" s="230" t="s">
        <v>764</v>
      </c>
      <c r="E189" s="230" t="s">
        <v>657</v>
      </c>
    </row>
    <row r="190" spans="2:5" ht="16.5" customHeight="1">
      <c r="B190" s="230" t="s">
        <v>486</v>
      </c>
      <c r="C190" s="230">
        <v>6</v>
      </c>
      <c r="D190" s="230" t="s">
        <v>579</v>
      </c>
      <c r="E190" s="230" t="s">
        <v>562</v>
      </c>
    </row>
    <row r="191" spans="2:5" ht="16.5" customHeight="1">
      <c r="B191" s="230" t="s">
        <v>331</v>
      </c>
      <c r="C191" s="230">
        <v>6</v>
      </c>
      <c r="D191" s="230" t="s">
        <v>765</v>
      </c>
      <c r="E191" s="230" t="s">
        <v>766</v>
      </c>
    </row>
    <row r="192" spans="2:5" ht="16.5" customHeight="1">
      <c r="B192" s="230" t="s">
        <v>263</v>
      </c>
      <c r="C192" s="230">
        <v>6</v>
      </c>
      <c r="D192" s="230" t="s">
        <v>767</v>
      </c>
      <c r="E192" s="230" t="s">
        <v>768</v>
      </c>
    </row>
    <row r="193" spans="2:5" ht="16.5" customHeight="1">
      <c r="B193" s="230" t="s">
        <v>682</v>
      </c>
      <c r="C193" s="230">
        <v>5</v>
      </c>
      <c r="D193" s="230" t="s">
        <v>769</v>
      </c>
      <c r="E193" s="230" t="s">
        <v>770</v>
      </c>
    </row>
    <row r="194" spans="2:5" ht="16.5" customHeight="1">
      <c r="B194" s="230" t="s">
        <v>332</v>
      </c>
      <c r="C194" s="230">
        <v>4</v>
      </c>
      <c r="D194" s="230" t="s">
        <v>748</v>
      </c>
      <c r="E194" s="230" t="s">
        <v>748</v>
      </c>
    </row>
    <row r="195" spans="2:5" ht="16.5" customHeight="1">
      <c r="B195" s="230" t="s">
        <v>325</v>
      </c>
      <c r="C195" s="230">
        <v>4</v>
      </c>
      <c r="D195" s="230" t="s">
        <v>771</v>
      </c>
      <c r="E195" s="230" t="s">
        <v>772</v>
      </c>
    </row>
    <row r="196" spans="2:5" ht="16.5" customHeight="1">
      <c r="B196" s="230" t="s">
        <v>330</v>
      </c>
      <c r="C196" s="230">
        <v>4</v>
      </c>
      <c r="D196" s="230" t="s">
        <v>773</v>
      </c>
      <c r="E196" s="230" t="s">
        <v>774</v>
      </c>
    </row>
    <row r="197" spans="2:5" ht="16.5" customHeight="1">
      <c r="B197" s="230" t="s">
        <v>329</v>
      </c>
      <c r="C197" s="230">
        <v>4</v>
      </c>
      <c r="D197" s="230" t="s">
        <v>775</v>
      </c>
      <c r="E197" s="230" t="s">
        <v>775</v>
      </c>
    </row>
    <row r="198" spans="2:5" ht="16.5" customHeight="1">
      <c r="B198" s="230" t="s">
        <v>648</v>
      </c>
      <c r="C198" s="230">
        <v>4</v>
      </c>
      <c r="D198" s="230" t="s">
        <v>776</v>
      </c>
      <c r="E198" s="230" t="s">
        <v>777</v>
      </c>
    </row>
    <row r="199" spans="2:5" s="118" customFormat="1" ht="16.5" customHeight="1">
      <c r="B199" s="230" t="s">
        <v>279</v>
      </c>
      <c r="C199" s="230">
        <v>3</v>
      </c>
      <c r="D199" s="230" t="s">
        <v>667</v>
      </c>
      <c r="E199" s="230" t="s">
        <v>778</v>
      </c>
    </row>
    <row r="200" spans="2:5" s="118" customFormat="1" ht="16.5" customHeight="1">
      <c r="B200" s="230" t="s">
        <v>426</v>
      </c>
      <c r="C200" s="230">
        <v>3</v>
      </c>
      <c r="D200" s="230" t="s">
        <v>779</v>
      </c>
      <c r="E200" s="230" t="s">
        <v>779</v>
      </c>
    </row>
    <row r="201" spans="2:5" s="118" customFormat="1" ht="16.5" customHeight="1">
      <c r="B201" s="230" t="s">
        <v>496</v>
      </c>
      <c r="C201" s="230">
        <v>3</v>
      </c>
      <c r="D201" s="230" t="s">
        <v>780</v>
      </c>
      <c r="E201" s="230" t="s">
        <v>781</v>
      </c>
    </row>
    <row r="202" spans="2:5" s="118" customFormat="1" ht="16.5" customHeight="1">
      <c r="B202" s="230" t="s">
        <v>328</v>
      </c>
      <c r="C202" s="230">
        <v>3</v>
      </c>
      <c r="D202" s="230" t="s">
        <v>676</v>
      </c>
      <c r="E202" s="230" t="s">
        <v>676</v>
      </c>
    </row>
    <row r="203" spans="2:5" s="118" customFormat="1" ht="16.5" customHeight="1">
      <c r="B203" s="230" t="s">
        <v>483</v>
      </c>
      <c r="C203" s="230">
        <v>2</v>
      </c>
      <c r="D203" s="230" t="s">
        <v>782</v>
      </c>
      <c r="E203" s="230" t="s">
        <v>783</v>
      </c>
    </row>
    <row r="204" spans="2:5" s="118" customFormat="1" ht="16.5" customHeight="1">
      <c r="B204" s="230" t="s">
        <v>466</v>
      </c>
      <c r="C204" s="230">
        <v>2</v>
      </c>
      <c r="D204" s="230" t="s">
        <v>782</v>
      </c>
      <c r="E204" s="230" t="s">
        <v>782</v>
      </c>
    </row>
    <row r="205" spans="2:5" s="118" customFormat="1" ht="16.5" customHeight="1">
      <c r="B205" s="230" t="s">
        <v>428</v>
      </c>
      <c r="C205" s="230">
        <v>2</v>
      </c>
      <c r="D205" s="230" t="s">
        <v>784</v>
      </c>
      <c r="E205" s="230" t="s">
        <v>785</v>
      </c>
    </row>
    <row r="206" spans="2:5" s="118" customFormat="1" ht="16.5" customHeight="1">
      <c r="B206" s="230" t="s">
        <v>327</v>
      </c>
      <c r="C206" s="230">
        <v>2</v>
      </c>
      <c r="D206" s="230" t="s">
        <v>786</v>
      </c>
      <c r="E206" s="230" t="s">
        <v>786</v>
      </c>
    </row>
    <row r="207" spans="2:5" s="118" customFormat="1" ht="16.5" customHeight="1">
      <c r="B207" s="230" t="s">
        <v>460</v>
      </c>
      <c r="C207" s="230">
        <v>2</v>
      </c>
      <c r="D207" s="230" t="s">
        <v>651</v>
      </c>
      <c r="E207" s="230" t="s">
        <v>787</v>
      </c>
    </row>
    <row r="208" spans="2:5" s="118" customFormat="1" ht="16.5" customHeight="1">
      <c r="B208" s="230" t="s">
        <v>430</v>
      </c>
      <c r="C208" s="230">
        <v>2</v>
      </c>
      <c r="D208" s="230" t="s">
        <v>788</v>
      </c>
      <c r="E208" s="230" t="s">
        <v>788</v>
      </c>
    </row>
    <row r="209" spans="2:5" s="118" customFormat="1" ht="16.5" customHeight="1">
      <c r="B209" s="230" t="s">
        <v>489</v>
      </c>
      <c r="C209" s="230">
        <v>2</v>
      </c>
      <c r="D209" s="230" t="s">
        <v>782</v>
      </c>
      <c r="E209" s="230" t="s">
        <v>789</v>
      </c>
    </row>
    <row r="210" spans="2:5" s="118" customFormat="1" ht="16.5" customHeight="1">
      <c r="B210" s="230" t="s">
        <v>494</v>
      </c>
      <c r="C210" s="230">
        <v>2</v>
      </c>
      <c r="D210" s="230" t="s">
        <v>782</v>
      </c>
      <c r="E210" s="230" t="s">
        <v>676</v>
      </c>
    </row>
    <row r="211" spans="2:5" s="118" customFormat="1" ht="16.5" customHeight="1">
      <c r="B211" s="230" t="s">
        <v>463</v>
      </c>
      <c r="C211" s="230">
        <v>2</v>
      </c>
      <c r="D211" s="230" t="s">
        <v>562</v>
      </c>
      <c r="E211" s="230" t="s">
        <v>790</v>
      </c>
    </row>
    <row r="212" spans="2:5" s="118" customFormat="1" ht="16.5" customHeight="1">
      <c r="B212" s="230" t="s">
        <v>484</v>
      </c>
      <c r="C212" s="230">
        <v>2</v>
      </c>
      <c r="D212" s="230" t="s">
        <v>661</v>
      </c>
      <c r="E212" s="230" t="s">
        <v>661</v>
      </c>
    </row>
    <row r="213" spans="2:5" s="118" customFormat="1" ht="16.5" customHeight="1">
      <c r="B213" s="230" t="s">
        <v>485</v>
      </c>
      <c r="C213" s="230">
        <v>2</v>
      </c>
      <c r="D213" s="230" t="s">
        <v>786</v>
      </c>
      <c r="E213" s="230" t="s">
        <v>786</v>
      </c>
    </row>
    <row r="214" spans="2:5" s="118" customFormat="1" ht="16.5" customHeight="1">
      <c r="B214" s="230" t="s">
        <v>493</v>
      </c>
      <c r="C214" s="230">
        <v>1</v>
      </c>
      <c r="D214" s="230" t="s">
        <v>562</v>
      </c>
      <c r="E214" s="230" t="s">
        <v>578</v>
      </c>
    </row>
    <row r="215" spans="2:5" s="118" customFormat="1" ht="16.5" customHeight="1">
      <c r="B215" s="230" t="s">
        <v>492</v>
      </c>
      <c r="C215" s="230">
        <v>1</v>
      </c>
      <c r="D215" s="230" t="s">
        <v>573</v>
      </c>
      <c r="E215" s="230" t="s">
        <v>788</v>
      </c>
    </row>
    <row r="216" spans="2:5" s="118" customFormat="1" ht="16.5" customHeight="1">
      <c r="B216" s="230" t="s">
        <v>491</v>
      </c>
      <c r="C216" s="230">
        <v>1</v>
      </c>
      <c r="D216" s="230" t="s">
        <v>578</v>
      </c>
      <c r="E216" s="230" t="s">
        <v>791</v>
      </c>
    </row>
    <row r="217" spans="2:5" s="118" customFormat="1" ht="16.5" customHeight="1">
      <c r="B217" s="230" t="s">
        <v>490</v>
      </c>
      <c r="C217" s="230">
        <v>1</v>
      </c>
      <c r="D217" s="230" t="s">
        <v>562</v>
      </c>
      <c r="E217" s="230" t="s">
        <v>562</v>
      </c>
    </row>
    <row r="218" spans="2:5" s="118" customFormat="1" ht="16.5" customHeight="1">
      <c r="B218" s="230" t="s">
        <v>451</v>
      </c>
      <c r="C218" s="230">
        <v>1</v>
      </c>
      <c r="D218" s="230" t="s">
        <v>732</v>
      </c>
      <c r="E218" s="230" t="s">
        <v>732</v>
      </c>
    </row>
    <row r="219" spans="2:5" s="118" customFormat="1" ht="16.5" customHeight="1">
      <c r="B219" s="230" t="s">
        <v>524</v>
      </c>
      <c r="C219" s="230">
        <v>1</v>
      </c>
      <c r="D219" s="230" t="s">
        <v>562</v>
      </c>
      <c r="E219" s="230" t="s">
        <v>576</v>
      </c>
    </row>
    <row r="220" spans="2:5" s="118" customFormat="1" ht="16.5" customHeight="1">
      <c r="B220" s="230" t="s">
        <v>504</v>
      </c>
      <c r="C220" s="230">
        <v>1</v>
      </c>
      <c r="D220" s="230" t="s">
        <v>508</v>
      </c>
      <c r="E220" s="230" t="s">
        <v>508</v>
      </c>
    </row>
    <row r="221" spans="2:5" s="118" customFormat="1" ht="16.5" customHeight="1">
      <c r="B221" s="230" t="s">
        <v>464</v>
      </c>
      <c r="C221" s="230">
        <v>1</v>
      </c>
      <c r="D221" s="230" t="s">
        <v>508</v>
      </c>
      <c r="E221" s="230" t="s">
        <v>508</v>
      </c>
    </row>
    <row r="222" spans="2:5" s="118" customFormat="1" ht="16.5" customHeight="1">
      <c r="B222" s="230" t="s">
        <v>505</v>
      </c>
      <c r="C222" s="230">
        <v>1</v>
      </c>
      <c r="D222" s="230" t="s">
        <v>562</v>
      </c>
      <c r="E222" s="230" t="s">
        <v>562</v>
      </c>
    </row>
    <row r="223" spans="2:5" ht="16.5" customHeight="1">
      <c r="B223" s="230" t="s">
        <v>488</v>
      </c>
      <c r="C223" s="230">
        <v>1</v>
      </c>
      <c r="D223" s="230" t="s">
        <v>508</v>
      </c>
      <c r="E223" s="230" t="s">
        <v>508</v>
      </c>
    </row>
    <row r="224" spans="2:5" ht="16.5" customHeight="1">
      <c r="B224" s="230" t="s">
        <v>523</v>
      </c>
      <c r="C224" s="230">
        <v>1</v>
      </c>
      <c r="D224" s="230" t="s">
        <v>562</v>
      </c>
      <c r="E224" s="230" t="s">
        <v>792</v>
      </c>
    </row>
    <row r="225" spans="2:5" ht="16.5" customHeight="1">
      <c r="B225" s="230" t="s">
        <v>522</v>
      </c>
      <c r="C225" s="230">
        <v>1</v>
      </c>
      <c r="D225" s="230" t="s">
        <v>508</v>
      </c>
      <c r="E225" s="230" t="s">
        <v>508</v>
      </c>
    </row>
    <row r="226" spans="2:5" ht="16.5" customHeight="1">
      <c r="B226" s="230" t="s">
        <v>507</v>
      </c>
      <c r="C226" s="230">
        <v>1</v>
      </c>
      <c r="D226" s="230" t="s">
        <v>577</v>
      </c>
      <c r="E226" s="230" t="s">
        <v>577</v>
      </c>
    </row>
    <row r="227" spans="2:5" ht="16.5" customHeight="1">
      <c r="B227" s="230" t="s">
        <v>336</v>
      </c>
      <c r="C227" s="230">
        <v>1</v>
      </c>
      <c r="D227" s="230" t="s">
        <v>661</v>
      </c>
      <c r="E227" s="230" t="s">
        <v>562</v>
      </c>
    </row>
    <row r="228" spans="2:5" s="118" customFormat="1" ht="16.5" customHeight="1">
      <c r="B228" s="230" t="s">
        <v>467</v>
      </c>
      <c r="C228" s="230">
        <v>1</v>
      </c>
      <c r="D228" s="230" t="s">
        <v>508</v>
      </c>
      <c r="E228" s="230" t="s">
        <v>508</v>
      </c>
    </row>
    <row r="229" spans="2:5" s="118" customFormat="1" ht="16.5" customHeight="1">
      <c r="B229" s="230" t="s">
        <v>453</v>
      </c>
      <c r="C229" s="230">
        <v>1</v>
      </c>
      <c r="D229" s="230" t="s">
        <v>793</v>
      </c>
      <c r="E229" s="230" t="s">
        <v>508</v>
      </c>
    </row>
    <row r="230" spans="2:5" s="118" customFormat="1" ht="16.5" customHeight="1">
      <c r="B230" s="230" t="s">
        <v>447</v>
      </c>
      <c r="C230" s="230">
        <v>1</v>
      </c>
      <c r="D230" s="230" t="s">
        <v>508</v>
      </c>
      <c r="E230" s="230" t="s">
        <v>794</v>
      </c>
    </row>
    <row r="231" spans="2:5" ht="16.5" customHeight="1">
      <c r="B231" s="230" t="s">
        <v>465</v>
      </c>
      <c r="C231" s="230">
        <v>1</v>
      </c>
      <c r="D231" s="230" t="s">
        <v>508</v>
      </c>
      <c r="E231" s="230" t="s">
        <v>508</v>
      </c>
    </row>
    <row r="232" spans="2:5" ht="16.5" customHeight="1">
      <c r="B232" s="230" t="s">
        <v>495</v>
      </c>
      <c r="C232" s="230">
        <v>1</v>
      </c>
      <c r="D232" s="230" t="s">
        <v>578</v>
      </c>
      <c r="E232" s="230" t="s">
        <v>578</v>
      </c>
    </row>
    <row r="233" spans="2:5" ht="16.5" customHeight="1">
      <c r="B233" s="230" t="s">
        <v>525</v>
      </c>
      <c r="C233" s="230">
        <v>1</v>
      </c>
      <c r="D233" s="230" t="s">
        <v>508</v>
      </c>
      <c r="E233" s="230" t="s">
        <v>576</v>
      </c>
    </row>
    <row r="234" spans="2:5" s="118" customFormat="1" ht="16.5" customHeight="1">
      <c r="B234" s="230" t="s">
        <v>427</v>
      </c>
      <c r="C234" s="230">
        <v>1</v>
      </c>
      <c r="D234" s="230" t="s">
        <v>508</v>
      </c>
      <c r="E234" s="230" t="s">
        <v>576</v>
      </c>
    </row>
    <row r="235" spans="2:5" s="118" customFormat="1" ht="16.5" customHeight="1">
      <c r="B235" s="230" t="s">
        <v>503</v>
      </c>
      <c r="C235" s="230">
        <v>1</v>
      </c>
      <c r="D235" s="230" t="s">
        <v>573</v>
      </c>
      <c r="E235" s="230" t="s">
        <v>573</v>
      </c>
    </row>
    <row r="236" spans="2:5" ht="16.5" customHeight="1">
      <c r="B236" s="230" t="s">
        <v>338</v>
      </c>
      <c r="C236" s="230">
        <v>1</v>
      </c>
      <c r="D236" s="230" t="s">
        <v>508</v>
      </c>
      <c r="E236" s="230" t="s">
        <v>508</v>
      </c>
    </row>
    <row r="237" spans="2:5" s="118" customFormat="1" ht="16.5" customHeight="1">
      <c r="B237" s="230" t="s">
        <v>506</v>
      </c>
      <c r="C237" s="230">
        <v>1</v>
      </c>
      <c r="D237" s="230" t="s">
        <v>508</v>
      </c>
      <c r="E237" s="230" t="s">
        <v>508</v>
      </c>
    </row>
    <row r="238" spans="2:5" s="118" customFormat="1" ht="16.5" customHeight="1">
      <c r="B238" s="230" t="s">
        <v>487</v>
      </c>
      <c r="C238" s="230">
        <v>1</v>
      </c>
      <c r="D238" s="230" t="s">
        <v>793</v>
      </c>
      <c r="E238" s="230" t="s">
        <v>508</v>
      </c>
    </row>
    <row r="239" spans="2:5" ht="16.5" customHeight="1">
      <c r="B239" s="230" t="s">
        <v>585</v>
      </c>
      <c r="C239" s="230">
        <v>1</v>
      </c>
      <c r="D239" s="230" t="s">
        <v>508</v>
      </c>
      <c r="E239" s="230" t="s">
        <v>795</v>
      </c>
    </row>
    <row r="240" spans="2:5" s="118" customFormat="1" ht="16.5" customHeight="1">
      <c r="B240" s="230" t="s">
        <v>502</v>
      </c>
      <c r="C240" s="230">
        <v>1</v>
      </c>
      <c r="D240" s="230" t="s">
        <v>508</v>
      </c>
      <c r="E240" s="230" t="s">
        <v>508</v>
      </c>
    </row>
    <row r="241" spans="2:5" s="118" customFormat="1" ht="16.5" customHeight="1">
      <c r="B241" s="530" t="s">
        <v>30</v>
      </c>
      <c r="C241" s="530"/>
      <c r="D241" s="530"/>
      <c r="E241" s="257" t="s">
        <v>796</v>
      </c>
    </row>
    <row r="242" spans="2:5" ht="16.5" customHeight="1">
      <c r="B242" s="531"/>
      <c r="C242" s="532"/>
      <c r="D242" s="533"/>
      <c r="E242" s="67"/>
    </row>
    <row r="243" spans="2:5" ht="16.5" customHeight="1">
      <c r="B243" s="2" t="s">
        <v>18</v>
      </c>
      <c r="C243" s="2"/>
      <c r="D243" s="2"/>
      <c r="E243" s="118"/>
    </row>
    <row r="244" spans="2:5" ht="16.5" customHeight="1">
      <c r="B244" s="90" t="s">
        <v>223</v>
      </c>
      <c r="C244" s="90"/>
      <c r="D244" s="90"/>
      <c r="E244" s="90"/>
    </row>
  </sheetData>
  <sheetProtection/>
  <mergeCells count="28">
    <mergeCell ref="B143:D143"/>
    <mergeCell ref="B241:D241"/>
    <mergeCell ref="B242:D242"/>
    <mergeCell ref="B145:E145"/>
    <mergeCell ref="B146:B148"/>
    <mergeCell ref="C146:C148"/>
    <mergeCell ref="D146:D148"/>
    <mergeCell ref="E146:E148"/>
    <mergeCell ref="D7:D9"/>
    <mergeCell ref="E7:E9"/>
    <mergeCell ref="A79:F79"/>
    <mergeCell ref="B80:E80"/>
    <mergeCell ref="B81:B83"/>
    <mergeCell ref="C81:C83"/>
    <mergeCell ref="D81:D83"/>
    <mergeCell ref="E81:E83"/>
    <mergeCell ref="B32:D32"/>
    <mergeCell ref="B75:D75"/>
    <mergeCell ref="A1:F1"/>
    <mergeCell ref="A3:F3"/>
    <mergeCell ref="B6:E6"/>
    <mergeCell ref="B35:E35"/>
    <mergeCell ref="B36:B38"/>
    <mergeCell ref="C36:C38"/>
    <mergeCell ref="D36:D38"/>
    <mergeCell ref="E36:E38"/>
    <mergeCell ref="B7:B9"/>
    <mergeCell ref="C7:C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34" t="s">
        <v>529</v>
      </c>
      <c r="B1" s="334"/>
      <c r="C1" s="334"/>
    </row>
    <row r="7" ht="15">
      <c r="B7" s="1"/>
    </row>
    <row r="8" ht="18">
      <c r="B8" s="71" t="s">
        <v>228</v>
      </c>
    </row>
    <row r="9" ht="15.75" thickBot="1"/>
    <row r="10" spans="1:3" ht="15.75">
      <c r="A10" s="72"/>
      <c r="B10" s="73"/>
      <c r="C10" s="74"/>
    </row>
    <row r="11" spans="1:3" ht="25.5">
      <c r="A11" s="75"/>
      <c r="B11" s="76"/>
      <c r="C11" s="77" t="s">
        <v>229</v>
      </c>
    </row>
    <row r="12" spans="1:3" ht="15">
      <c r="A12" s="75"/>
      <c r="B12" s="78" t="s">
        <v>0</v>
      </c>
      <c r="C12" s="79">
        <v>3</v>
      </c>
    </row>
    <row r="13" spans="1:3" ht="15.75">
      <c r="A13" s="80"/>
      <c r="B13" s="78" t="s">
        <v>230</v>
      </c>
      <c r="C13" s="81" t="s">
        <v>231</v>
      </c>
    </row>
    <row r="14" spans="1:3" ht="15.75">
      <c r="A14" s="80"/>
      <c r="B14" s="82" t="s">
        <v>232</v>
      </c>
      <c r="C14" s="79">
        <v>7</v>
      </c>
    </row>
    <row r="15" spans="1:3" ht="13.5" customHeight="1">
      <c r="A15" s="80"/>
      <c r="B15" s="82" t="s">
        <v>233</v>
      </c>
      <c r="C15" s="81">
        <v>8</v>
      </c>
    </row>
    <row r="16" spans="1:3" ht="15" customHeight="1">
      <c r="A16" s="83"/>
      <c r="B16" s="82" t="s">
        <v>306</v>
      </c>
      <c r="C16" s="79">
        <v>9</v>
      </c>
    </row>
    <row r="17" spans="1:3" ht="15.75">
      <c r="A17" s="83"/>
      <c r="B17" s="84" t="s">
        <v>234</v>
      </c>
      <c r="C17" s="79">
        <v>10</v>
      </c>
    </row>
    <row r="18" spans="1:3" ht="15.75">
      <c r="A18" s="83"/>
      <c r="B18" s="78" t="s">
        <v>235</v>
      </c>
      <c r="C18" s="79">
        <v>11</v>
      </c>
    </row>
    <row r="19" spans="1:3" ht="15">
      <c r="A19" s="85"/>
      <c r="B19" s="78" t="s">
        <v>236</v>
      </c>
      <c r="C19" s="86">
        <v>12</v>
      </c>
    </row>
    <row r="20" spans="1:3" ht="15">
      <c r="A20" s="85"/>
      <c r="B20" s="78" t="s">
        <v>237</v>
      </c>
      <c r="C20" s="86" t="s">
        <v>238</v>
      </c>
    </row>
    <row r="21" spans="1:3" s="118" customFormat="1" ht="15">
      <c r="A21" s="85"/>
      <c r="B21" s="78" t="s">
        <v>312</v>
      </c>
      <c r="C21" s="86" t="s">
        <v>240</v>
      </c>
    </row>
    <row r="22" spans="1:3" ht="15">
      <c r="A22" s="85"/>
      <c r="B22" s="78" t="s">
        <v>239</v>
      </c>
      <c r="C22" s="86" t="s">
        <v>242</v>
      </c>
    </row>
    <row r="23" spans="1:3" ht="15">
      <c r="A23" s="85"/>
      <c r="B23" s="78" t="s">
        <v>241</v>
      </c>
      <c r="C23" s="86" t="s">
        <v>311</v>
      </c>
    </row>
    <row r="24" spans="1:3" s="118" customFormat="1" ht="15">
      <c r="A24" s="85"/>
      <c r="B24" s="78" t="s">
        <v>468</v>
      </c>
      <c r="C24" s="86" t="s">
        <v>473</v>
      </c>
    </row>
    <row r="25" spans="1:3" ht="15">
      <c r="A25" s="85"/>
      <c r="B25" s="78" t="s">
        <v>297</v>
      </c>
      <c r="C25" s="86" t="s">
        <v>469</v>
      </c>
    </row>
    <row r="26" spans="1:3" ht="15">
      <c r="A26" s="85"/>
      <c r="B26" s="78" t="s">
        <v>243</v>
      </c>
      <c r="C26" s="86" t="s">
        <v>474</v>
      </c>
    </row>
    <row r="27" spans="1:3" ht="15">
      <c r="A27" s="85"/>
      <c r="B27" s="78" t="s">
        <v>244</v>
      </c>
      <c r="C27" s="86" t="s">
        <v>475</v>
      </c>
    </row>
    <row r="28" spans="1:3" ht="15">
      <c r="A28" s="85"/>
      <c r="B28" s="78" t="s">
        <v>245</v>
      </c>
      <c r="C28" s="86" t="s">
        <v>476</v>
      </c>
    </row>
    <row r="29" spans="1:3" ht="15">
      <c r="A29" s="85"/>
      <c r="B29" s="82" t="s">
        <v>246</v>
      </c>
      <c r="C29" s="86" t="s">
        <v>477</v>
      </c>
    </row>
    <row r="30" spans="1:3" ht="15.75" thickBot="1">
      <c r="A30" s="87"/>
      <c r="B30" s="88"/>
      <c r="C30" s="8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28125" style="0" bestFit="1" customWidth="1"/>
    <col min="2" max="2" width="45.7109375" style="254" customWidth="1"/>
    <col min="3" max="3" width="12.140625" style="0" customWidth="1"/>
    <col min="4" max="4" width="13.140625" style="0" customWidth="1"/>
    <col min="5" max="5" width="17.140625" style="0" customWidth="1"/>
    <col min="114" max="114" width="4.28125" style="0" bestFit="1" customWidth="1"/>
    <col min="115" max="115" width="41.8515625" style="0" customWidth="1"/>
    <col min="116" max="116" width="12.140625" style="0" customWidth="1"/>
    <col min="117" max="117" width="13.140625" style="0" customWidth="1"/>
    <col min="118" max="118" width="17.140625" style="0" customWidth="1"/>
  </cols>
  <sheetData>
    <row r="1" spans="1:5" ht="16.5" thickBot="1">
      <c r="A1" s="371" t="s">
        <v>532</v>
      </c>
      <c r="B1" s="371"/>
      <c r="C1" s="371"/>
      <c r="D1" s="371"/>
      <c r="E1" s="371"/>
    </row>
    <row r="2" spans="1:5" s="118" customFormat="1" ht="18">
      <c r="A2" s="26"/>
      <c r="B2" s="251"/>
      <c r="C2" s="26"/>
      <c r="D2" s="26"/>
      <c r="E2" s="26"/>
    </row>
    <row r="3" spans="1:5" ht="15" customHeight="1">
      <c r="A3" s="503" t="s">
        <v>549</v>
      </c>
      <c r="B3" s="503"/>
      <c r="C3" s="503"/>
      <c r="D3" s="503"/>
      <c r="E3" s="503"/>
    </row>
    <row r="4" spans="1:5" ht="15" customHeight="1">
      <c r="A4" s="503"/>
      <c r="B4" s="503"/>
      <c r="C4" s="503"/>
      <c r="D4" s="503"/>
      <c r="E4" s="503"/>
    </row>
    <row r="5" spans="1:5" s="118" customFormat="1" ht="15" customHeight="1">
      <c r="A5" s="162"/>
      <c r="B5" s="252"/>
      <c r="C5" s="162"/>
      <c r="D5" s="162"/>
      <c r="E5" s="162"/>
    </row>
    <row r="6" spans="1:5" s="118" customFormat="1" ht="15" customHeight="1">
      <c r="A6" s="124"/>
      <c r="B6" s="252"/>
      <c r="C6" s="124"/>
      <c r="D6" s="124"/>
      <c r="E6" s="124"/>
    </row>
    <row r="7" spans="2:5" ht="15">
      <c r="B7" s="417" t="s">
        <v>106</v>
      </c>
      <c r="C7" s="417"/>
      <c r="D7" s="417"/>
      <c r="E7" s="417"/>
    </row>
    <row r="8" spans="1:5" ht="15" customHeight="1">
      <c r="A8" s="525" t="s">
        <v>107</v>
      </c>
      <c r="B8" s="535" t="s">
        <v>439</v>
      </c>
      <c r="C8" s="525" t="s">
        <v>218</v>
      </c>
      <c r="D8" s="525" t="s">
        <v>219</v>
      </c>
      <c r="E8" s="525" t="s">
        <v>220</v>
      </c>
    </row>
    <row r="9" spans="1:5" ht="45" customHeight="1">
      <c r="A9" s="525"/>
      <c r="B9" s="535"/>
      <c r="C9" s="525"/>
      <c r="D9" s="527"/>
      <c r="E9" s="527"/>
    </row>
    <row r="10" spans="1:5" ht="15" customHeight="1">
      <c r="A10" s="525"/>
      <c r="B10" s="535"/>
      <c r="C10" s="525"/>
      <c r="D10" s="527"/>
      <c r="E10" s="527"/>
    </row>
    <row r="11" spans="1:5" ht="28.5" customHeight="1">
      <c r="A11" s="242">
        <v>1</v>
      </c>
      <c r="B11" s="255" t="s">
        <v>797</v>
      </c>
      <c r="C11" s="230">
        <v>34</v>
      </c>
      <c r="D11" s="230" t="s">
        <v>798</v>
      </c>
      <c r="E11" s="230" t="s">
        <v>799</v>
      </c>
    </row>
    <row r="12" spans="1:5" ht="27.75" customHeight="1">
      <c r="A12" s="242">
        <v>2</v>
      </c>
      <c r="B12" s="255" t="s">
        <v>800</v>
      </c>
      <c r="C12" s="230">
        <v>23</v>
      </c>
      <c r="D12" s="230" t="s">
        <v>801</v>
      </c>
      <c r="E12" s="230" t="s">
        <v>802</v>
      </c>
    </row>
    <row r="13" spans="1:5" ht="21" customHeight="1">
      <c r="A13" s="242">
        <v>3</v>
      </c>
      <c r="B13" s="255" t="s">
        <v>803</v>
      </c>
      <c r="C13" s="230">
        <v>17</v>
      </c>
      <c r="D13" s="230" t="s">
        <v>804</v>
      </c>
      <c r="E13" s="230" t="s">
        <v>805</v>
      </c>
    </row>
    <row r="14" spans="1:5" ht="30">
      <c r="A14" s="242">
        <v>4</v>
      </c>
      <c r="B14" s="255" t="s">
        <v>806</v>
      </c>
      <c r="C14" s="230">
        <v>16</v>
      </c>
      <c r="D14" s="230" t="s">
        <v>807</v>
      </c>
      <c r="E14" s="230" t="s">
        <v>808</v>
      </c>
    </row>
    <row r="15" spans="1:5" ht="32.25" customHeight="1">
      <c r="A15" s="242">
        <v>5</v>
      </c>
      <c r="B15" s="255" t="s">
        <v>809</v>
      </c>
      <c r="C15" s="230">
        <v>10</v>
      </c>
      <c r="D15" s="230" t="s">
        <v>810</v>
      </c>
      <c r="E15" s="230" t="s">
        <v>747</v>
      </c>
    </row>
    <row r="16" spans="1:5" ht="18.75" customHeight="1">
      <c r="A16" s="242">
        <v>6</v>
      </c>
      <c r="B16" s="255" t="s">
        <v>811</v>
      </c>
      <c r="C16" s="230">
        <v>9</v>
      </c>
      <c r="D16" s="230" t="s">
        <v>667</v>
      </c>
      <c r="E16" s="230" t="s">
        <v>812</v>
      </c>
    </row>
    <row r="17" spans="1:5" ht="27" customHeight="1">
      <c r="A17" s="242">
        <v>7</v>
      </c>
      <c r="B17" s="255" t="s">
        <v>813</v>
      </c>
      <c r="C17" s="230">
        <v>9</v>
      </c>
      <c r="D17" s="230" t="s">
        <v>814</v>
      </c>
      <c r="E17" s="230" t="s">
        <v>815</v>
      </c>
    </row>
    <row r="18" spans="1:5" ht="29.25" customHeight="1">
      <c r="A18" s="242">
        <v>8</v>
      </c>
      <c r="B18" s="255" t="s">
        <v>816</v>
      </c>
      <c r="C18" s="230">
        <v>9</v>
      </c>
      <c r="D18" s="230" t="s">
        <v>817</v>
      </c>
      <c r="E18" s="230" t="s">
        <v>818</v>
      </c>
    </row>
    <row r="19" spans="1:5" ht="18" customHeight="1">
      <c r="A19" s="242">
        <v>9</v>
      </c>
      <c r="B19" s="255" t="s">
        <v>819</v>
      </c>
      <c r="C19" s="230">
        <v>8</v>
      </c>
      <c r="D19" s="230" t="s">
        <v>820</v>
      </c>
      <c r="E19" s="230" t="s">
        <v>821</v>
      </c>
    </row>
    <row r="20" spans="1:5" ht="17.25" customHeight="1">
      <c r="A20" s="242">
        <v>10</v>
      </c>
      <c r="B20" s="255" t="s">
        <v>822</v>
      </c>
      <c r="C20" s="230">
        <v>7</v>
      </c>
      <c r="D20" s="230" t="s">
        <v>823</v>
      </c>
      <c r="E20" s="230" t="s">
        <v>824</v>
      </c>
    </row>
    <row r="21" spans="1:5" ht="17.25" customHeight="1">
      <c r="A21" s="242">
        <v>11</v>
      </c>
      <c r="B21" s="255" t="s">
        <v>825</v>
      </c>
      <c r="C21" s="230">
        <v>7</v>
      </c>
      <c r="D21" s="230" t="s">
        <v>826</v>
      </c>
      <c r="E21" s="230" t="s">
        <v>827</v>
      </c>
    </row>
    <row r="22" spans="1:5" ht="15">
      <c r="A22" s="242">
        <v>12</v>
      </c>
      <c r="B22" s="255" t="s">
        <v>828</v>
      </c>
      <c r="C22" s="230">
        <v>6</v>
      </c>
      <c r="D22" s="230" t="s">
        <v>829</v>
      </c>
      <c r="E22" s="230" t="s">
        <v>830</v>
      </c>
    </row>
    <row r="23" spans="1:5" ht="15">
      <c r="A23" s="242">
        <v>13</v>
      </c>
      <c r="B23" s="255" t="s">
        <v>831</v>
      </c>
      <c r="C23" s="230">
        <v>6</v>
      </c>
      <c r="D23" s="230" t="s">
        <v>832</v>
      </c>
      <c r="E23" s="230" t="s">
        <v>833</v>
      </c>
    </row>
    <row r="24" spans="1:5" ht="27" customHeight="1">
      <c r="A24" s="242">
        <v>14</v>
      </c>
      <c r="B24" s="255" t="s">
        <v>834</v>
      </c>
      <c r="C24" s="230">
        <v>5</v>
      </c>
      <c r="D24" s="230" t="s">
        <v>574</v>
      </c>
      <c r="E24" s="230" t="s">
        <v>835</v>
      </c>
    </row>
    <row r="25" spans="1:5" ht="29.25" customHeight="1">
      <c r="A25" s="242">
        <v>15</v>
      </c>
      <c r="B25" s="255" t="s">
        <v>836</v>
      </c>
      <c r="C25" s="230">
        <v>5</v>
      </c>
      <c r="D25" s="230" t="s">
        <v>837</v>
      </c>
      <c r="E25" s="230" t="s">
        <v>838</v>
      </c>
    </row>
    <row r="26" spans="1:5" ht="23.25" customHeight="1">
      <c r="A26" s="242">
        <v>16</v>
      </c>
      <c r="B26" s="255" t="s">
        <v>839</v>
      </c>
      <c r="C26" s="230">
        <v>5</v>
      </c>
      <c r="D26" s="230" t="s">
        <v>840</v>
      </c>
      <c r="E26" s="230" t="s">
        <v>841</v>
      </c>
    </row>
    <row r="27" spans="1:5" ht="27.75" customHeight="1">
      <c r="A27" s="242">
        <v>17</v>
      </c>
      <c r="B27" s="255" t="s">
        <v>842</v>
      </c>
      <c r="C27" s="230">
        <v>4</v>
      </c>
      <c r="D27" s="230" t="s">
        <v>843</v>
      </c>
      <c r="E27" s="230" t="s">
        <v>844</v>
      </c>
    </row>
    <row r="28" spans="1:5" ht="18.75" customHeight="1">
      <c r="A28" s="242">
        <v>18</v>
      </c>
      <c r="B28" s="255" t="s">
        <v>845</v>
      </c>
      <c r="C28" s="230">
        <v>4</v>
      </c>
      <c r="D28" s="230" t="s">
        <v>674</v>
      </c>
      <c r="E28" s="230" t="s">
        <v>846</v>
      </c>
    </row>
    <row r="29" spans="1:5" ht="30" customHeight="1">
      <c r="A29" s="242">
        <v>19</v>
      </c>
      <c r="B29" s="255" t="s">
        <v>847</v>
      </c>
      <c r="C29" s="230">
        <v>4</v>
      </c>
      <c r="D29" s="230" t="s">
        <v>848</v>
      </c>
      <c r="E29" s="230" t="s">
        <v>643</v>
      </c>
    </row>
    <row r="30" spans="1:5" ht="24" customHeight="1">
      <c r="A30" s="242">
        <v>20</v>
      </c>
      <c r="B30" s="255" t="s">
        <v>849</v>
      </c>
      <c r="C30" s="230">
        <v>4</v>
      </c>
      <c r="D30" s="230" t="s">
        <v>674</v>
      </c>
      <c r="E30" s="230" t="s">
        <v>850</v>
      </c>
    </row>
    <row r="31" spans="1:5" ht="18.75" customHeight="1">
      <c r="A31" s="530" t="s">
        <v>30</v>
      </c>
      <c r="B31" s="530"/>
      <c r="C31" s="530"/>
      <c r="D31" s="530"/>
      <c r="E31" s="240" t="s">
        <v>851</v>
      </c>
    </row>
    <row r="32" spans="2:5" ht="15">
      <c r="B32" s="253" t="s">
        <v>18</v>
      </c>
      <c r="C32" s="2"/>
      <c r="D32" s="2"/>
      <c r="E32" s="64"/>
    </row>
    <row r="33" spans="2:5" ht="15">
      <c r="B33" s="253"/>
      <c r="C33" s="2"/>
      <c r="D33" s="2"/>
      <c r="E33" s="64"/>
    </row>
    <row r="34" spans="2:5" s="118" customFormat="1" ht="15">
      <c r="B34" s="253"/>
      <c r="C34" s="2"/>
      <c r="D34" s="2"/>
      <c r="E34" s="64"/>
    </row>
    <row r="35" spans="2:5" ht="15">
      <c r="B35" s="253"/>
      <c r="C35" s="2"/>
      <c r="D35" s="2"/>
      <c r="E35" s="64"/>
    </row>
    <row r="36" spans="2:5" ht="15">
      <c r="B36" s="417" t="s">
        <v>114</v>
      </c>
      <c r="C36" s="417"/>
      <c r="D36" s="417"/>
      <c r="E36" s="417"/>
    </row>
    <row r="37" ht="15.75" customHeight="1"/>
    <row r="38" spans="1:5" ht="30" customHeight="1">
      <c r="A38" s="525" t="s">
        <v>107</v>
      </c>
      <c r="B38" s="535" t="s">
        <v>439</v>
      </c>
      <c r="C38" s="525" t="s">
        <v>218</v>
      </c>
      <c r="D38" s="525" t="s">
        <v>219</v>
      </c>
      <c r="E38" s="525" t="s">
        <v>220</v>
      </c>
    </row>
    <row r="39" spans="1:5" ht="33" customHeight="1">
      <c r="A39" s="525"/>
      <c r="B39" s="535"/>
      <c r="C39" s="525"/>
      <c r="D39" s="527"/>
      <c r="E39" s="527"/>
    </row>
    <row r="40" spans="1:5" ht="0.75" customHeight="1" hidden="1">
      <c r="A40" s="525"/>
      <c r="B40" s="535"/>
      <c r="C40" s="525"/>
      <c r="D40" s="527"/>
      <c r="E40" s="527"/>
    </row>
    <row r="41" spans="1:5" ht="30">
      <c r="A41" s="242">
        <v>1</v>
      </c>
      <c r="B41" s="255" t="s">
        <v>797</v>
      </c>
      <c r="C41" s="230">
        <v>254</v>
      </c>
      <c r="D41" s="230" t="s">
        <v>852</v>
      </c>
      <c r="E41" s="230" t="s">
        <v>853</v>
      </c>
    </row>
    <row r="42" spans="1:5" ht="30">
      <c r="A42" s="242">
        <v>2</v>
      </c>
      <c r="B42" s="255" t="s">
        <v>806</v>
      </c>
      <c r="C42" s="230">
        <v>233</v>
      </c>
      <c r="D42" s="230" t="s">
        <v>854</v>
      </c>
      <c r="E42" s="230" t="s">
        <v>855</v>
      </c>
    </row>
    <row r="43" spans="1:5" ht="15.75" customHeight="1">
      <c r="A43" s="242">
        <v>3</v>
      </c>
      <c r="B43" s="255" t="s">
        <v>803</v>
      </c>
      <c r="C43" s="230">
        <v>170</v>
      </c>
      <c r="D43" s="230" t="s">
        <v>856</v>
      </c>
      <c r="E43" s="230" t="s">
        <v>857</v>
      </c>
    </row>
    <row r="44" spans="1:5" ht="30">
      <c r="A44" s="242">
        <v>4</v>
      </c>
      <c r="B44" s="255" t="s">
        <v>836</v>
      </c>
      <c r="C44" s="230">
        <v>98</v>
      </c>
      <c r="D44" s="230" t="s">
        <v>858</v>
      </c>
      <c r="E44" s="230" t="s">
        <v>859</v>
      </c>
    </row>
    <row r="45" spans="1:5" ht="18.75" customHeight="1">
      <c r="A45" s="242">
        <v>5</v>
      </c>
      <c r="B45" s="255" t="s">
        <v>825</v>
      </c>
      <c r="C45" s="230">
        <v>78</v>
      </c>
      <c r="D45" s="230" t="s">
        <v>860</v>
      </c>
      <c r="E45" s="230" t="s">
        <v>861</v>
      </c>
    </row>
    <row r="46" spans="1:5" ht="19.5" customHeight="1">
      <c r="A46" s="242">
        <v>6</v>
      </c>
      <c r="B46" s="255" t="s">
        <v>845</v>
      </c>
      <c r="C46" s="230">
        <v>72</v>
      </c>
      <c r="D46" s="230" t="s">
        <v>862</v>
      </c>
      <c r="E46" s="230" t="s">
        <v>863</v>
      </c>
    </row>
    <row r="47" spans="1:5" ht="15.75" customHeight="1">
      <c r="A47" s="242">
        <v>7</v>
      </c>
      <c r="B47" s="255" t="s">
        <v>847</v>
      </c>
      <c r="C47" s="230">
        <v>58</v>
      </c>
      <c r="D47" s="230" t="s">
        <v>864</v>
      </c>
      <c r="E47" s="230" t="s">
        <v>865</v>
      </c>
    </row>
    <row r="48" spans="1:5" ht="30" customHeight="1">
      <c r="A48" s="242">
        <v>8</v>
      </c>
      <c r="B48" s="255" t="s">
        <v>800</v>
      </c>
      <c r="C48" s="230">
        <v>52</v>
      </c>
      <c r="D48" s="230" t="s">
        <v>866</v>
      </c>
      <c r="E48" s="230" t="s">
        <v>867</v>
      </c>
    </row>
    <row r="49" spans="1:5" ht="27.75" customHeight="1">
      <c r="A49" s="242">
        <v>9</v>
      </c>
      <c r="B49" s="255" t="s">
        <v>834</v>
      </c>
      <c r="C49" s="230">
        <v>34</v>
      </c>
      <c r="D49" s="230" t="s">
        <v>868</v>
      </c>
      <c r="E49" s="230" t="s">
        <v>869</v>
      </c>
    </row>
    <row r="50" spans="1:5" ht="27.75" customHeight="1">
      <c r="A50" s="242">
        <v>10</v>
      </c>
      <c r="B50" s="255" t="s">
        <v>870</v>
      </c>
      <c r="C50" s="230">
        <v>33</v>
      </c>
      <c r="D50" s="230" t="s">
        <v>871</v>
      </c>
      <c r="E50" s="230" t="s">
        <v>872</v>
      </c>
    </row>
    <row r="51" spans="1:5" ht="48" customHeight="1">
      <c r="A51" s="242">
        <v>11</v>
      </c>
      <c r="B51" s="255" t="s">
        <v>873</v>
      </c>
      <c r="C51" s="230">
        <v>31</v>
      </c>
      <c r="D51" s="230" t="s">
        <v>874</v>
      </c>
      <c r="E51" s="230" t="s">
        <v>875</v>
      </c>
    </row>
    <row r="52" spans="1:5" ht="31.5" customHeight="1">
      <c r="A52" s="242">
        <v>12</v>
      </c>
      <c r="B52" s="255" t="s">
        <v>876</v>
      </c>
      <c r="C52" s="230">
        <v>29</v>
      </c>
      <c r="D52" s="230" t="s">
        <v>877</v>
      </c>
      <c r="E52" s="230" t="s">
        <v>878</v>
      </c>
    </row>
    <row r="53" spans="1:5" ht="48" customHeight="1">
      <c r="A53" s="242">
        <v>13</v>
      </c>
      <c r="B53" s="255" t="s">
        <v>879</v>
      </c>
      <c r="C53" s="230">
        <v>29</v>
      </c>
      <c r="D53" s="230" t="s">
        <v>880</v>
      </c>
      <c r="E53" s="230" t="s">
        <v>881</v>
      </c>
    </row>
    <row r="54" spans="1:5" ht="30" customHeight="1">
      <c r="A54" s="242">
        <v>14</v>
      </c>
      <c r="B54" s="255" t="s">
        <v>882</v>
      </c>
      <c r="C54" s="230">
        <v>29</v>
      </c>
      <c r="D54" s="230" t="s">
        <v>883</v>
      </c>
      <c r="E54" s="230" t="s">
        <v>884</v>
      </c>
    </row>
    <row r="55" spans="1:5" ht="28.5" customHeight="1">
      <c r="A55" s="242">
        <v>15</v>
      </c>
      <c r="B55" s="255" t="s">
        <v>885</v>
      </c>
      <c r="C55" s="230">
        <v>28</v>
      </c>
      <c r="D55" s="230" t="s">
        <v>886</v>
      </c>
      <c r="E55" s="230" t="s">
        <v>887</v>
      </c>
    </row>
    <row r="56" spans="1:5" ht="19.5" customHeight="1">
      <c r="A56" s="242">
        <v>16</v>
      </c>
      <c r="B56" s="255" t="s">
        <v>819</v>
      </c>
      <c r="C56" s="230">
        <v>27</v>
      </c>
      <c r="D56" s="230" t="s">
        <v>888</v>
      </c>
      <c r="E56" s="230" t="s">
        <v>889</v>
      </c>
    </row>
    <row r="57" spans="1:5" ht="39" customHeight="1">
      <c r="A57" s="242">
        <v>17</v>
      </c>
      <c r="B57" s="255" t="s">
        <v>890</v>
      </c>
      <c r="C57" s="230">
        <v>24</v>
      </c>
      <c r="D57" s="230" t="s">
        <v>891</v>
      </c>
      <c r="E57" s="230" t="s">
        <v>892</v>
      </c>
    </row>
    <row r="58" spans="1:5" ht="19.5" customHeight="1">
      <c r="A58" s="242">
        <v>18</v>
      </c>
      <c r="B58" s="255" t="s">
        <v>893</v>
      </c>
      <c r="C58" s="230">
        <v>24</v>
      </c>
      <c r="D58" s="230" t="s">
        <v>894</v>
      </c>
      <c r="E58" s="230" t="s">
        <v>895</v>
      </c>
    </row>
    <row r="59" spans="1:5" ht="15">
      <c r="A59" s="242">
        <v>19</v>
      </c>
      <c r="B59" s="255" t="s">
        <v>849</v>
      </c>
      <c r="C59" s="230">
        <v>24</v>
      </c>
      <c r="D59" s="230" t="s">
        <v>896</v>
      </c>
      <c r="E59" s="230" t="s">
        <v>897</v>
      </c>
    </row>
    <row r="60" spans="1:5" ht="18.75" customHeight="1">
      <c r="A60" s="242">
        <v>20</v>
      </c>
      <c r="B60" s="255" t="s">
        <v>898</v>
      </c>
      <c r="C60" s="230">
        <v>22</v>
      </c>
      <c r="D60" s="230" t="s">
        <v>899</v>
      </c>
      <c r="E60" s="230" t="s">
        <v>900</v>
      </c>
    </row>
    <row r="61" spans="1:5" ht="15" customHeight="1">
      <c r="A61" s="530" t="s">
        <v>30</v>
      </c>
      <c r="B61" s="530"/>
      <c r="C61" s="530"/>
      <c r="D61" s="530"/>
      <c r="E61" s="240" t="s">
        <v>901</v>
      </c>
    </row>
    <row r="62" spans="1:2" ht="15">
      <c r="A62" s="2"/>
      <c r="B62" s="253" t="s">
        <v>18</v>
      </c>
    </row>
  </sheetData>
  <sheetProtection/>
  <mergeCells count="16">
    <mergeCell ref="A1:E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C10" sqref="C9:H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39" t="s">
        <v>530</v>
      </c>
      <c r="B2" s="339"/>
      <c r="C2" s="339"/>
      <c r="D2" s="339"/>
      <c r="E2" s="339"/>
      <c r="F2" s="339"/>
      <c r="G2" s="339"/>
      <c r="H2" s="339"/>
      <c r="I2" s="14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42" t="s">
        <v>0</v>
      </c>
      <c r="D6" s="342"/>
      <c r="E6" s="342"/>
      <c r="F6" s="342"/>
    </row>
    <row r="8" ht="15.75" thickBot="1"/>
    <row r="9" spans="1:8" ht="16.5" thickBot="1">
      <c r="A9" s="343"/>
      <c r="B9" s="344"/>
      <c r="C9" s="347" t="s">
        <v>1</v>
      </c>
      <c r="D9" s="348"/>
      <c r="E9" s="348"/>
      <c r="F9" s="348"/>
      <c r="G9" s="349"/>
      <c r="H9" s="335" t="s">
        <v>2</v>
      </c>
    </row>
    <row r="10" spans="1:8" ht="16.5" thickBot="1">
      <c r="A10" s="345"/>
      <c r="B10" s="346"/>
      <c r="C10" s="245" t="s">
        <v>3</v>
      </c>
      <c r="D10" s="246" t="s">
        <v>4</v>
      </c>
      <c r="E10" s="245" t="s">
        <v>5</v>
      </c>
      <c r="F10" s="246" t="s">
        <v>6</v>
      </c>
      <c r="G10" s="245" t="s">
        <v>7</v>
      </c>
      <c r="H10" s="336"/>
    </row>
    <row r="11" spans="1:8" ht="15" customHeight="1">
      <c r="A11" s="337" t="s">
        <v>8</v>
      </c>
      <c r="B11" s="300" t="s">
        <v>9</v>
      </c>
      <c r="C11" s="301">
        <v>677</v>
      </c>
      <c r="D11" s="302">
        <v>2</v>
      </c>
      <c r="E11" s="302"/>
      <c r="F11" s="302" t="s">
        <v>550</v>
      </c>
      <c r="G11" s="302">
        <v>42</v>
      </c>
      <c r="H11" s="303" t="s">
        <v>551</v>
      </c>
    </row>
    <row r="12" spans="1:8" ht="15.75" customHeight="1" thickBot="1">
      <c r="A12" s="338"/>
      <c r="B12" s="304" t="s">
        <v>10</v>
      </c>
      <c r="C12" s="305" t="s">
        <v>552</v>
      </c>
      <c r="D12" s="267" t="s">
        <v>553</v>
      </c>
      <c r="E12" s="267"/>
      <c r="F12" s="267" t="s">
        <v>554</v>
      </c>
      <c r="G12" s="267"/>
      <c r="H12" s="306" t="s">
        <v>555</v>
      </c>
    </row>
    <row r="13" spans="1:8" ht="15" customHeight="1">
      <c r="A13" s="337" t="s">
        <v>11</v>
      </c>
      <c r="B13" s="307" t="s">
        <v>12</v>
      </c>
      <c r="C13" s="305">
        <v>2</v>
      </c>
      <c r="D13" s="267">
        <v>2</v>
      </c>
      <c r="E13" s="267"/>
      <c r="F13" s="267">
        <v>108</v>
      </c>
      <c r="G13" s="267">
        <v>1</v>
      </c>
      <c r="H13" s="306">
        <v>113</v>
      </c>
    </row>
    <row r="14" spans="1:8" ht="15" customHeight="1">
      <c r="A14" s="341"/>
      <c r="B14" s="308" t="s">
        <v>13</v>
      </c>
      <c r="C14" s="305">
        <v>111</v>
      </c>
      <c r="D14" s="267"/>
      <c r="E14" s="267"/>
      <c r="F14" s="267">
        <v>2</v>
      </c>
      <c r="G14" s="267"/>
      <c r="H14" s="306">
        <v>113</v>
      </c>
    </row>
    <row r="15" spans="1:8" ht="15.75" customHeight="1" thickBot="1">
      <c r="A15" s="338"/>
      <c r="B15" s="309" t="s">
        <v>14</v>
      </c>
      <c r="C15" s="305" t="s">
        <v>556</v>
      </c>
      <c r="D15" s="267">
        <v>0</v>
      </c>
      <c r="E15" s="267"/>
      <c r="F15" s="267" t="s">
        <v>557</v>
      </c>
      <c r="G15" s="267"/>
      <c r="H15" s="306" t="s">
        <v>558</v>
      </c>
    </row>
    <row r="16" spans="1:8" ht="15.75" customHeight="1">
      <c r="A16" s="340" t="s">
        <v>15</v>
      </c>
      <c r="B16" s="310" t="s">
        <v>9</v>
      </c>
      <c r="C16" s="305">
        <v>509</v>
      </c>
      <c r="D16" s="267">
        <v>1</v>
      </c>
      <c r="E16" s="267"/>
      <c r="F16" s="267" t="s">
        <v>559</v>
      </c>
      <c r="G16" s="267">
        <v>3</v>
      </c>
      <c r="H16" s="306" t="s">
        <v>560</v>
      </c>
    </row>
    <row r="17" spans="1:8" ht="15.75" customHeight="1">
      <c r="A17" s="341"/>
      <c r="B17" s="311" t="s">
        <v>273</v>
      </c>
      <c r="C17" s="305" t="s">
        <v>561</v>
      </c>
      <c r="D17" s="267" t="s">
        <v>562</v>
      </c>
      <c r="E17" s="267"/>
      <c r="F17" s="267" t="s">
        <v>563</v>
      </c>
      <c r="G17" s="267" t="s">
        <v>564</v>
      </c>
      <c r="H17" s="306" t="s">
        <v>565</v>
      </c>
    </row>
    <row r="18" spans="1:8" ht="15.75" thickBot="1">
      <c r="A18" s="338"/>
      <c r="B18" s="304" t="s">
        <v>14</v>
      </c>
      <c r="C18" s="305" t="s">
        <v>566</v>
      </c>
      <c r="D18" s="267" t="s">
        <v>567</v>
      </c>
      <c r="E18" s="267"/>
      <c r="F18" s="267" t="s">
        <v>568</v>
      </c>
      <c r="G18" s="267" t="s">
        <v>569</v>
      </c>
      <c r="H18" s="306" t="s">
        <v>570</v>
      </c>
    </row>
    <row r="19" spans="1:8" ht="15">
      <c r="A19" s="337" t="s">
        <v>16</v>
      </c>
      <c r="B19" s="310" t="s">
        <v>9</v>
      </c>
      <c r="C19" s="305" t="s">
        <v>526</v>
      </c>
      <c r="D19" s="267" t="s">
        <v>526</v>
      </c>
      <c r="E19" s="267" t="s">
        <v>526</v>
      </c>
      <c r="F19" s="267" t="s">
        <v>526</v>
      </c>
      <c r="G19" s="267" t="s">
        <v>526</v>
      </c>
      <c r="H19" s="306">
        <v>45</v>
      </c>
    </row>
    <row r="20" spans="1:8" ht="15">
      <c r="A20" s="341"/>
      <c r="B20" s="311" t="s">
        <v>273</v>
      </c>
      <c r="C20" s="305" t="s">
        <v>526</v>
      </c>
      <c r="D20" s="267" t="s">
        <v>526</v>
      </c>
      <c r="E20" s="267" t="s">
        <v>526</v>
      </c>
      <c r="F20" s="267" t="s">
        <v>526</v>
      </c>
      <c r="G20" s="267" t="s">
        <v>526</v>
      </c>
      <c r="H20" s="306" t="s">
        <v>571</v>
      </c>
    </row>
    <row r="21" spans="1:8" ht="15.75" thickBot="1">
      <c r="A21" s="338"/>
      <c r="B21" s="304" t="s">
        <v>14</v>
      </c>
      <c r="C21" s="305" t="s">
        <v>526</v>
      </c>
      <c r="D21" s="267" t="s">
        <v>526</v>
      </c>
      <c r="E21" s="267" t="s">
        <v>526</v>
      </c>
      <c r="F21" s="267" t="s">
        <v>526</v>
      </c>
      <c r="G21" s="267" t="s">
        <v>526</v>
      </c>
      <c r="H21" s="306" t="s">
        <v>572</v>
      </c>
    </row>
    <row r="22" spans="1:8" ht="16.5" thickBot="1">
      <c r="A22" s="312" t="s">
        <v>17</v>
      </c>
      <c r="B22" s="313" t="s">
        <v>9</v>
      </c>
      <c r="C22" s="314">
        <v>107</v>
      </c>
      <c r="D22" s="315">
        <v>3</v>
      </c>
      <c r="E22" s="315"/>
      <c r="F22" s="315">
        <v>402</v>
      </c>
      <c r="G22" s="315">
        <v>90</v>
      </c>
      <c r="H22" s="316">
        <v>602</v>
      </c>
    </row>
    <row r="24" spans="1:2" ht="15">
      <c r="A24" s="95" t="s">
        <v>18</v>
      </c>
      <c r="B24" s="9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&amp;L18.07.2016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="115" zoomScaleNormal="115" zoomScalePageLayoutView="85" workbookViewId="0" topLeftCell="A1">
      <selection activeCell="B155" activeCellId="20" sqref="B15 B22 B29 B36 B43 B50 B57 B64 B71 B78 B85 B92 B99 B106 B113 B120 B127 B134 B141 B148 B155"/>
    </sheetView>
  </sheetViews>
  <sheetFormatPr defaultColWidth="6.7109375" defaultRowHeight="15"/>
  <cols>
    <col min="1" max="1" width="19.421875" style="10" customWidth="1"/>
    <col min="2" max="2" width="8.28125" style="9" bestFit="1" customWidth="1"/>
    <col min="3" max="3" width="14.140625" style="11" customWidth="1"/>
    <col min="4" max="5" width="7.57421875" style="9" bestFit="1" customWidth="1"/>
    <col min="6" max="6" width="12.28125" style="11" customWidth="1"/>
    <col min="7" max="7" width="12.57421875" style="9" customWidth="1"/>
    <col min="8" max="8" width="13.57421875" style="9" customWidth="1"/>
    <col min="9" max="9" width="6.7109375" style="9" customWidth="1"/>
    <col min="10" max="110" width="9.140625" style="4" customWidth="1"/>
    <col min="111" max="111" width="19.421875" style="4" customWidth="1"/>
    <col min="112" max="112" width="5.7109375" style="4" bestFit="1" customWidth="1"/>
    <col min="113" max="113" width="10.140625" style="4" customWidth="1"/>
    <col min="114" max="115" width="4.28125" style="4" bestFit="1" customWidth="1"/>
    <col min="116" max="116" width="11.57421875" style="4" customWidth="1"/>
    <col min="117" max="117" width="11.28125" style="4" customWidth="1"/>
    <col min="118" max="118" width="11.7109375" style="4" customWidth="1"/>
    <col min="119" max="16384" width="6.7109375" style="4" customWidth="1"/>
  </cols>
  <sheetData>
    <row r="1" spans="1:9" ht="15.75" customHeight="1" thickBot="1">
      <c r="A1" s="356" t="s">
        <v>531</v>
      </c>
      <c r="B1" s="334"/>
      <c r="C1" s="334"/>
      <c r="D1" s="334"/>
      <c r="E1" s="334"/>
      <c r="F1" s="334"/>
      <c r="G1" s="334"/>
      <c r="H1" s="334"/>
      <c r="I1" s="334"/>
    </row>
    <row r="2" spans="1:9" ht="15.75" customHeight="1" thickBot="1">
      <c r="A2" s="357" t="s">
        <v>19</v>
      </c>
      <c r="B2" s="357"/>
      <c r="C2" s="357"/>
      <c r="D2" s="357"/>
      <c r="E2" s="357"/>
      <c r="F2" s="357"/>
      <c r="G2" s="357"/>
      <c r="H2" s="357"/>
      <c r="I2" s="357"/>
    </row>
    <row r="3" spans="1:11" ht="9.75" customHeight="1">
      <c r="A3" s="358" t="s">
        <v>434</v>
      </c>
      <c r="B3" s="361" t="s">
        <v>8</v>
      </c>
      <c r="C3" s="361"/>
      <c r="D3" s="361" t="s">
        <v>11</v>
      </c>
      <c r="E3" s="361"/>
      <c r="F3" s="361"/>
      <c r="G3" s="211" t="s">
        <v>20</v>
      </c>
      <c r="H3" s="211" t="s">
        <v>21</v>
      </c>
      <c r="I3" s="212" t="s">
        <v>17</v>
      </c>
      <c r="K3" s="201"/>
    </row>
    <row r="4" spans="1:9" ht="12.75" customHeight="1">
      <c r="A4" s="359"/>
      <c r="B4" s="213"/>
      <c r="C4" s="214"/>
      <c r="D4" s="362" t="s">
        <v>9</v>
      </c>
      <c r="E4" s="362"/>
      <c r="F4" s="215"/>
      <c r="G4" s="213"/>
      <c r="H4" s="213"/>
      <c r="I4" s="216"/>
    </row>
    <row r="5" spans="1:9" ht="9.75" customHeight="1">
      <c r="A5" s="359"/>
      <c r="B5" s="217" t="s">
        <v>9</v>
      </c>
      <c r="C5" s="217" t="s">
        <v>10</v>
      </c>
      <c r="D5" s="362"/>
      <c r="E5" s="362"/>
      <c r="F5" s="218" t="s">
        <v>14</v>
      </c>
      <c r="G5" s="217" t="s">
        <v>9</v>
      </c>
      <c r="H5" s="217" t="s">
        <v>9</v>
      </c>
      <c r="I5" s="219" t="s">
        <v>9</v>
      </c>
    </row>
    <row r="6" spans="1:9" ht="12" thickBot="1">
      <c r="A6" s="360"/>
      <c r="B6" s="220"/>
      <c r="C6" s="221"/>
      <c r="D6" s="220" t="s">
        <v>22</v>
      </c>
      <c r="E6" s="220" t="s">
        <v>23</v>
      </c>
      <c r="F6" s="221"/>
      <c r="G6" s="220"/>
      <c r="H6" s="220"/>
      <c r="I6" s="222"/>
    </row>
    <row r="7" spans="1:9" s="164" customFormat="1" ht="11.25">
      <c r="A7" s="163" t="s">
        <v>24</v>
      </c>
      <c r="B7" s="223">
        <f aca="true" t="shared" si="0" ref="B7:I12">B14+B21+B28+B35+B42+B49+B56+B63+B70+B77+B84+B91+B98+B105+B112+B119+B126+B133+B140+B147+B154</f>
        <v>3136</v>
      </c>
      <c r="C7" s="223">
        <f t="shared" si="0"/>
        <v>824914879</v>
      </c>
      <c r="D7" s="223">
        <f t="shared" si="0"/>
        <v>113</v>
      </c>
      <c r="E7" s="223">
        <f t="shared" si="0"/>
        <v>113</v>
      </c>
      <c r="F7" s="223">
        <f t="shared" si="0"/>
        <v>303905800</v>
      </c>
      <c r="G7" s="223">
        <f t="shared" si="0"/>
        <v>1512</v>
      </c>
      <c r="H7" s="223">
        <f t="shared" si="0"/>
        <v>0</v>
      </c>
      <c r="I7" s="224">
        <f t="shared" si="0"/>
        <v>602</v>
      </c>
    </row>
    <row r="8" spans="1:9" s="164" customFormat="1" ht="11.25">
      <c r="A8" s="163" t="s">
        <v>25</v>
      </c>
      <c r="B8" s="223">
        <f>B15+B22+B29+B36+B43+B50+B57+B64+B71+B78+B85+B92+B99+B106+B113+B120+B127+B134+B141+B148+B155</f>
        <v>677</v>
      </c>
      <c r="C8" s="223">
        <f t="shared" si="0"/>
        <v>523031729</v>
      </c>
      <c r="D8" s="223">
        <f t="shared" si="0"/>
        <v>2</v>
      </c>
      <c r="E8" s="223">
        <f t="shared" si="0"/>
        <v>111</v>
      </c>
      <c r="F8" s="223">
        <f t="shared" si="0"/>
        <v>303125800</v>
      </c>
      <c r="G8" s="223">
        <f t="shared" si="0"/>
        <v>509</v>
      </c>
      <c r="H8" s="223">
        <f t="shared" si="0"/>
        <v>0</v>
      </c>
      <c r="I8" s="225">
        <f t="shared" si="0"/>
        <v>107</v>
      </c>
    </row>
    <row r="9" spans="1:9" s="164" customFormat="1" ht="11.25">
      <c r="A9" s="163" t="s">
        <v>26</v>
      </c>
      <c r="B9" s="223">
        <f t="shared" si="0"/>
        <v>2</v>
      </c>
      <c r="C9" s="223">
        <f t="shared" si="0"/>
        <v>1005000</v>
      </c>
      <c r="D9" s="223">
        <f t="shared" si="0"/>
        <v>2</v>
      </c>
      <c r="E9" s="223">
        <f t="shared" si="0"/>
        <v>0</v>
      </c>
      <c r="F9" s="223">
        <f t="shared" si="0"/>
        <v>0</v>
      </c>
      <c r="G9" s="223">
        <f t="shared" si="0"/>
        <v>1</v>
      </c>
      <c r="H9" s="223">
        <f t="shared" si="0"/>
        <v>0</v>
      </c>
      <c r="I9" s="225">
        <f t="shared" si="0"/>
        <v>3</v>
      </c>
    </row>
    <row r="10" spans="1:9" s="164" customFormat="1" ht="11.25">
      <c r="A10" s="163" t="s">
        <v>27</v>
      </c>
      <c r="B10" s="223">
        <f t="shared" si="0"/>
        <v>0</v>
      </c>
      <c r="C10" s="223">
        <f t="shared" si="0"/>
        <v>0</v>
      </c>
      <c r="D10" s="223">
        <f t="shared" si="0"/>
        <v>0</v>
      </c>
      <c r="E10" s="223">
        <f t="shared" si="0"/>
        <v>0</v>
      </c>
      <c r="F10" s="223">
        <f t="shared" si="0"/>
        <v>0</v>
      </c>
      <c r="G10" s="223">
        <f t="shared" si="0"/>
        <v>0</v>
      </c>
      <c r="H10" s="223">
        <f t="shared" si="0"/>
        <v>0</v>
      </c>
      <c r="I10" s="225">
        <f t="shared" si="0"/>
        <v>0</v>
      </c>
    </row>
    <row r="11" spans="1:9" s="164" customFormat="1" ht="11.25">
      <c r="A11" s="163" t="s">
        <v>28</v>
      </c>
      <c r="B11" s="223">
        <f t="shared" si="0"/>
        <v>2415</v>
      </c>
      <c r="C11" s="223">
        <f t="shared" si="0"/>
        <v>300878150</v>
      </c>
      <c r="D11" s="223">
        <f t="shared" si="0"/>
        <v>108</v>
      </c>
      <c r="E11" s="223">
        <f t="shared" si="0"/>
        <v>2</v>
      </c>
      <c r="F11" s="223">
        <f t="shared" si="0"/>
        <v>780000</v>
      </c>
      <c r="G11" s="223">
        <f t="shared" si="0"/>
        <v>999</v>
      </c>
      <c r="H11" s="223">
        <f t="shared" si="0"/>
        <v>0</v>
      </c>
      <c r="I11" s="225">
        <f t="shared" si="0"/>
        <v>402</v>
      </c>
    </row>
    <row r="12" spans="1:9" s="164" customFormat="1" ht="12" thickBot="1">
      <c r="A12" s="165" t="s">
        <v>29</v>
      </c>
      <c r="B12" s="223">
        <f t="shared" si="0"/>
        <v>42</v>
      </c>
      <c r="C12" s="223">
        <f t="shared" si="0"/>
        <v>0</v>
      </c>
      <c r="D12" s="223">
        <f t="shared" si="0"/>
        <v>1</v>
      </c>
      <c r="E12" s="223">
        <f t="shared" si="0"/>
        <v>0</v>
      </c>
      <c r="F12" s="223">
        <f t="shared" si="0"/>
        <v>0</v>
      </c>
      <c r="G12" s="223">
        <f t="shared" si="0"/>
        <v>3</v>
      </c>
      <c r="H12" s="223">
        <f t="shared" si="0"/>
        <v>0</v>
      </c>
      <c r="I12" s="226">
        <f t="shared" si="0"/>
        <v>90</v>
      </c>
    </row>
    <row r="13" spans="1:9" s="5" customFormat="1" ht="14.25" customHeight="1" thickBot="1">
      <c r="A13" s="353" t="s">
        <v>37</v>
      </c>
      <c r="B13" s="354"/>
      <c r="C13" s="354"/>
      <c r="D13" s="354"/>
      <c r="E13" s="354"/>
      <c r="F13" s="354"/>
      <c r="G13" s="354"/>
      <c r="H13" s="354"/>
      <c r="I13" s="355"/>
    </row>
    <row r="14" spans="1:9" s="5" customFormat="1" ht="11.25" customHeight="1">
      <c r="A14" s="317" t="s">
        <v>30</v>
      </c>
      <c r="B14" s="318">
        <v>40</v>
      </c>
      <c r="C14" s="318">
        <v>15210010</v>
      </c>
      <c r="D14" s="318">
        <v>1</v>
      </c>
      <c r="E14" s="318">
        <v>1</v>
      </c>
      <c r="F14" s="318">
        <v>1000000</v>
      </c>
      <c r="G14" s="318">
        <v>17</v>
      </c>
      <c r="H14" s="318"/>
      <c r="I14" s="319">
        <v>19</v>
      </c>
    </row>
    <row r="15" spans="1:9" s="5" customFormat="1" ht="9.75">
      <c r="A15" s="320" t="s">
        <v>509</v>
      </c>
      <c r="B15" s="321">
        <v>10</v>
      </c>
      <c r="C15" s="321">
        <v>3500010</v>
      </c>
      <c r="D15" s="321">
        <v>0</v>
      </c>
      <c r="E15" s="321">
        <v>1</v>
      </c>
      <c r="F15" s="321">
        <v>1000000</v>
      </c>
      <c r="G15" s="321">
        <v>7</v>
      </c>
      <c r="H15" s="321"/>
      <c r="I15" s="322">
        <v>4</v>
      </c>
    </row>
    <row r="16" spans="1:9" s="5" customFormat="1" ht="9.75">
      <c r="A16" s="320" t="s">
        <v>510</v>
      </c>
      <c r="B16" s="321">
        <v>0</v>
      </c>
      <c r="C16" s="321">
        <v>0</v>
      </c>
      <c r="D16" s="321">
        <v>0</v>
      </c>
      <c r="E16" s="321">
        <v>0</v>
      </c>
      <c r="F16" s="321">
        <v>0</v>
      </c>
      <c r="G16" s="321">
        <v>0</v>
      </c>
      <c r="H16" s="321"/>
      <c r="I16" s="322">
        <v>1</v>
      </c>
    </row>
    <row r="17" spans="1:9" ht="9.75">
      <c r="A17" s="320" t="s">
        <v>511</v>
      </c>
      <c r="B17" s="321">
        <v>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/>
      <c r="I17" s="322">
        <v>0</v>
      </c>
    </row>
    <row r="18" spans="1:10" ht="9.75">
      <c r="A18" s="320" t="s">
        <v>512</v>
      </c>
      <c r="B18" s="321">
        <v>23</v>
      </c>
      <c r="C18" s="321">
        <v>11710000</v>
      </c>
      <c r="D18" s="321">
        <v>1</v>
      </c>
      <c r="E18" s="321">
        <v>0</v>
      </c>
      <c r="F18" s="321">
        <v>0</v>
      </c>
      <c r="G18" s="321">
        <v>9</v>
      </c>
      <c r="H18" s="321"/>
      <c r="I18" s="322">
        <v>6</v>
      </c>
      <c r="J18" s="6"/>
    </row>
    <row r="19" spans="1:9" ht="9.75">
      <c r="A19" s="320" t="s">
        <v>7</v>
      </c>
      <c r="B19" s="321">
        <v>7</v>
      </c>
      <c r="C19" s="321">
        <v>0</v>
      </c>
      <c r="D19" s="321">
        <v>0</v>
      </c>
      <c r="E19" s="321">
        <v>0</v>
      </c>
      <c r="F19" s="321">
        <v>0</v>
      </c>
      <c r="G19" s="321">
        <v>1</v>
      </c>
      <c r="H19" s="321"/>
      <c r="I19" s="322">
        <v>8</v>
      </c>
    </row>
    <row r="20" spans="1:9" ht="15" customHeight="1">
      <c r="A20" s="350" t="s">
        <v>38</v>
      </c>
      <c r="B20" s="351"/>
      <c r="C20" s="351"/>
      <c r="D20" s="351"/>
      <c r="E20" s="351"/>
      <c r="F20" s="351"/>
      <c r="G20" s="351"/>
      <c r="H20" s="351"/>
      <c r="I20" s="352"/>
    </row>
    <row r="21" spans="1:9" ht="11.25" customHeight="1">
      <c r="A21" s="323" t="s">
        <v>30</v>
      </c>
      <c r="B21" s="324">
        <v>29</v>
      </c>
      <c r="C21" s="324">
        <v>8790000</v>
      </c>
      <c r="D21" s="324">
        <v>1</v>
      </c>
      <c r="E21" s="324">
        <v>1</v>
      </c>
      <c r="F21" s="324">
        <v>300000</v>
      </c>
      <c r="G21" s="324">
        <v>8</v>
      </c>
      <c r="H21" s="324"/>
      <c r="I21" s="325">
        <v>1</v>
      </c>
    </row>
    <row r="22" spans="1:9" ht="9.75">
      <c r="A22" s="320" t="s">
        <v>509</v>
      </c>
      <c r="B22" s="321">
        <v>10</v>
      </c>
      <c r="C22" s="321">
        <v>6450000</v>
      </c>
      <c r="D22" s="321">
        <v>0</v>
      </c>
      <c r="E22" s="321">
        <v>1</v>
      </c>
      <c r="F22" s="321">
        <v>300000</v>
      </c>
      <c r="G22" s="321">
        <v>4</v>
      </c>
      <c r="H22" s="321"/>
      <c r="I22" s="322">
        <v>0</v>
      </c>
    </row>
    <row r="23" spans="1:9" s="5" customFormat="1" ht="9.75">
      <c r="A23" s="320" t="s">
        <v>510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/>
      <c r="I23" s="322">
        <v>0</v>
      </c>
    </row>
    <row r="24" spans="1:9" ht="9.75">
      <c r="A24" s="320" t="s">
        <v>511</v>
      </c>
      <c r="B24" s="321">
        <v>0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  <c r="H24" s="321"/>
      <c r="I24" s="322">
        <v>0</v>
      </c>
    </row>
    <row r="25" spans="1:9" ht="9.75">
      <c r="A25" s="320" t="s">
        <v>512</v>
      </c>
      <c r="B25" s="321">
        <v>18</v>
      </c>
      <c r="C25" s="321">
        <v>2340000</v>
      </c>
      <c r="D25" s="321">
        <v>1</v>
      </c>
      <c r="E25" s="321">
        <v>0</v>
      </c>
      <c r="F25" s="321">
        <v>0</v>
      </c>
      <c r="G25" s="321">
        <v>4</v>
      </c>
      <c r="H25" s="321"/>
      <c r="I25" s="322">
        <v>1</v>
      </c>
    </row>
    <row r="26" spans="1:9" ht="9.75">
      <c r="A26" s="320" t="s">
        <v>7</v>
      </c>
      <c r="B26" s="321">
        <v>1</v>
      </c>
      <c r="C26" s="321">
        <v>0</v>
      </c>
      <c r="D26" s="321">
        <v>0</v>
      </c>
      <c r="E26" s="321">
        <v>0</v>
      </c>
      <c r="F26" s="321">
        <v>0</v>
      </c>
      <c r="G26" s="321">
        <v>0</v>
      </c>
      <c r="H26" s="321"/>
      <c r="I26" s="322">
        <v>0</v>
      </c>
    </row>
    <row r="27" spans="1:9" ht="12" customHeight="1">
      <c r="A27" s="350" t="s">
        <v>39</v>
      </c>
      <c r="B27" s="351"/>
      <c r="C27" s="351"/>
      <c r="D27" s="351"/>
      <c r="E27" s="351"/>
      <c r="F27" s="351"/>
      <c r="G27" s="351"/>
      <c r="H27" s="351"/>
      <c r="I27" s="352"/>
    </row>
    <row r="28" spans="1:9" ht="9">
      <c r="A28" s="323" t="s">
        <v>30</v>
      </c>
      <c r="B28" s="324">
        <v>383</v>
      </c>
      <c r="C28" s="324">
        <v>211930363</v>
      </c>
      <c r="D28" s="324">
        <v>23</v>
      </c>
      <c r="E28" s="324">
        <v>23</v>
      </c>
      <c r="F28" s="324">
        <v>44063800</v>
      </c>
      <c r="G28" s="324">
        <v>298</v>
      </c>
      <c r="H28" s="324"/>
      <c r="I28" s="325">
        <v>65</v>
      </c>
    </row>
    <row r="29" spans="1:9" ht="9.75">
      <c r="A29" s="320" t="s">
        <v>509</v>
      </c>
      <c r="B29" s="321">
        <v>73</v>
      </c>
      <c r="C29" s="321">
        <v>165597163</v>
      </c>
      <c r="D29" s="321">
        <v>0</v>
      </c>
      <c r="E29" s="321">
        <v>23</v>
      </c>
      <c r="F29" s="321">
        <v>44063800</v>
      </c>
      <c r="G29" s="321">
        <v>114</v>
      </c>
      <c r="H29" s="321"/>
      <c r="I29" s="322">
        <v>15</v>
      </c>
    </row>
    <row r="30" spans="1:9" ht="9.75">
      <c r="A30" s="320" t="s">
        <v>510</v>
      </c>
      <c r="B30" s="321">
        <v>1</v>
      </c>
      <c r="C30" s="321">
        <v>1000000</v>
      </c>
      <c r="D30" s="321">
        <v>1</v>
      </c>
      <c r="E30" s="321">
        <v>0</v>
      </c>
      <c r="F30" s="321">
        <v>0</v>
      </c>
      <c r="G30" s="321">
        <v>0</v>
      </c>
      <c r="H30" s="321"/>
      <c r="I30" s="322">
        <v>1</v>
      </c>
    </row>
    <row r="31" spans="1:9" ht="9.75">
      <c r="A31" s="320" t="s">
        <v>511</v>
      </c>
      <c r="B31" s="321">
        <v>0</v>
      </c>
      <c r="C31" s="321">
        <v>0</v>
      </c>
      <c r="D31" s="321">
        <v>0</v>
      </c>
      <c r="E31" s="321">
        <v>0</v>
      </c>
      <c r="F31" s="321">
        <v>0</v>
      </c>
      <c r="G31" s="321">
        <v>0</v>
      </c>
      <c r="H31" s="321"/>
      <c r="I31" s="322">
        <v>0</v>
      </c>
    </row>
    <row r="32" spans="1:9" ht="9.75">
      <c r="A32" s="320" t="s">
        <v>512</v>
      </c>
      <c r="B32" s="321">
        <v>308</v>
      </c>
      <c r="C32" s="321">
        <v>45333200</v>
      </c>
      <c r="D32" s="321">
        <v>22</v>
      </c>
      <c r="E32" s="321">
        <v>0</v>
      </c>
      <c r="F32" s="321">
        <v>0</v>
      </c>
      <c r="G32" s="321">
        <v>184</v>
      </c>
      <c r="H32" s="321"/>
      <c r="I32" s="322">
        <v>49</v>
      </c>
    </row>
    <row r="33" spans="1:9" ht="9.75">
      <c r="A33" s="320" t="s">
        <v>7</v>
      </c>
      <c r="B33" s="321">
        <v>1</v>
      </c>
      <c r="C33" s="321">
        <v>0</v>
      </c>
      <c r="D33" s="321">
        <v>0</v>
      </c>
      <c r="E33" s="321">
        <v>0</v>
      </c>
      <c r="F33" s="321">
        <v>0</v>
      </c>
      <c r="G33" s="321">
        <v>0</v>
      </c>
      <c r="H33" s="321"/>
      <c r="I33" s="322">
        <v>0</v>
      </c>
    </row>
    <row r="34" spans="1:9" ht="12.75" customHeight="1">
      <c r="A34" s="350" t="s">
        <v>40</v>
      </c>
      <c r="B34" s="351"/>
      <c r="C34" s="351"/>
      <c r="D34" s="351"/>
      <c r="E34" s="351"/>
      <c r="F34" s="351"/>
      <c r="G34" s="351"/>
      <c r="H34" s="351"/>
      <c r="I34" s="352"/>
    </row>
    <row r="35" spans="1:9" ht="11.25" customHeight="1">
      <c r="A35" s="323" t="s">
        <v>30</v>
      </c>
      <c r="B35" s="324">
        <v>66</v>
      </c>
      <c r="C35" s="324">
        <v>11320000</v>
      </c>
      <c r="D35" s="324">
        <v>6</v>
      </c>
      <c r="E35" s="324">
        <v>6</v>
      </c>
      <c r="F35" s="324">
        <v>300000</v>
      </c>
      <c r="G35" s="324">
        <v>32</v>
      </c>
      <c r="H35" s="324"/>
      <c r="I35" s="325">
        <v>23</v>
      </c>
    </row>
    <row r="36" spans="1:9" ht="9.75">
      <c r="A36" s="320" t="s">
        <v>509</v>
      </c>
      <c r="B36" s="321">
        <v>56</v>
      </c>
      <c r="C36" s="321">
        <v>10990000</v>
      </c>
      <c r="D36" s="321">
        <v>0</v>
      </c>
      <c r="E36" s="321">
        <v>6</v>
      </c>
      <c r="F36" s="321">
        <v>300000</v>
      </c>
      <c r="G36" s="321">
        <v>26</v>
      </c>
      <c r="H36" s="321"/>
      <c r="I36" s="322">
        <v>3</v>
      </c>
    </row>
    <row r="37" spans="1:9" s="5" customFormat="1" ht="9.75">
      <c r="A37" s="320" t="s">
        <v>510</v>
      </c>
      <c r="B37" s="321">
        <v>0</v>
      </c>
      <c r="C37" s="321">
        <v>0</v>
      </c>
      <c r="D37" s="321">
        <v>0</v>
      </c>
      <c r="E37" s="321">
        <v>0</v>
      </c>
      <c r="F37" s="321">
        <v>0</v>
      </c>
      <c r="G37" s="321">
        <v>0</v>
      </c>
      <c r="H37" s="321"/>
      <c r="I37" s="322">
        <v>0</v>
      </c>
    </row>
    <row r="38" spans="1:9" ht="9.75">
      <c r="A38" s="320" t="s">
        <v>511</v>
      </c>
      <c r="B38" s="321">
        <v>0</v>
      </c>
      <c r="C38" s="321">
        <v>0</v>
      </c>
      <c r="D38" s="321">
        <v>0</v>
      </c>
      <c r="E38" s="321">
        <v>0</v>
      </c>
      <c r="F38" s="321">
        <v>0</v>
      </c>
      <c r="G38" s="321">
        <v>0</v>
      </c>
      <c r="H38" s="321"/>
      <c r="I38" s="322">
        <v>0</v>
      </c>
    </row>
    <row r="39" spans="1:9" ht="9.75">
      <c r="A39" s="320" t="s">
        <v>512</v>
      </c>
      <c r="B39" s="321">
        <v>10</v>
      </c>
      <c r="C39" s="321">
        <v>330000</v>
      </c>
      <c r="D39" s="321">
        <v>6</v>
      </c>
      <c r="E39" s="321">
        <v>0</v>
      </c>
      <c r="F39" s="321">
        <v>0</v>
      </c>
      <c r="G39" s="321">
        <v>6</v>
      </c>
      <c r="H39" s="321"/>
      <c r="I39" s="322">
        <v>20</v>
      </c>
    </row>
    <row r="40" spans="1:9" ht="9.75">
      <c r="A40" s="320" t="s">
        <v>7</v>
      </c>
      <c r="B40" s="321">
        <v>0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321"/>
      <c r="I40" s="322">
        <v>0</v>
      </c>
    </row>
    <row r="41" spans="1:9" ht="11.25" customHeight="1">
      <c r="A41" s="350" t="s">
        <v>41</v>
      </c>
      <c r="B41" s="351"/>
      <c r="C41" s="351"/>
      <c r="D41" s="351"/>
      <c r="E41" s="351"/>
      <c r="F41" s="351"/>
      <c r="G41" s="351"/>
      <c r="H41" s="351"/>
      <c r="I41" s="352"/>
    </row>
    <row r="42" spans="1:9" ht="11.25" customHeight="1">
      <c r="A42" s="323" t="s">
        <v>30</v>
      </c>
      <c r="B42" s="324">
        <v>7</v>
      </c>
      <c r="C42" s="324">
        <v>1285000</v>
      </c>
      <c r="D42" s="324">
        <v>0</v>
      </c>
      <c r="E42" s="324">
        <v>0</v>
      </c>
      <c r="F42" s="324">
        <v>0</v>
      </c>
      <c r="G42" s="324">
        <v>3</v>
      </c>
      <c r="H42" s="324"/>
      <c r="I42" s="325">
        <v>2</v>
      </c>
    </row>
    <row r="43" spans="1:9" ht="9.75">
      <c r="A43" s="320" t="s">
        <v>509</v>
      </c>
      <c r="B43" s="321">
        <v>2</v>
      </c>
      <c r="C43" s="321">
        <v>650000</v>
      </c>
      <c r="D43" s="321">
        <v>0</v>
      </c>
      <c r="E43" s="321">
        <v>0</v>
      </c>
      <c r="F43" s="321">
        <v>0</v>
      </c>
      <c r="G43" s="321">
        <v>2</v>
      </c>
      <c r="H43" s="321"/>
      <c r="I43" s="322">
        <v>0</v>
      </c>
    </row>
    <row r="44" spans="1:9" s="5" customFormat="1" ht="9.75">
      <c r="A44" s="320" t="s">
        <v>510</v>
      </c>
      <c r="B44" s="321">
        <v>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/>
      <c r="I44" s="322">
        <v>0</v>
      </c>
    </row>
    <row r="45" spans="1:9" ht="9.75">
      <c r="A45" s="320" t="s">
        <v>511</v>
      </c>
      <c r="B45" s="321">
        <v>0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321"/>
      <c r="I45" s="322">
        <v>0</v>
      </c>
    </row>
    <row r="46" spans="1:9" ht="9.75">
      <c r="A46" s="320" t="s">
        <v>512</v>
      </c>
      <c r="B46" s="321">
        <v>5</v>
      </c>
      <c r="C46" s="321">
        <v>635000</v>
      </c>
      <c r="D46" s="321">
        <v>0</v>
      </c>
      <c r="E46" s="321">
        <v>0</v>
      </c>
      <c r="F46" s="321">
        <v>0</v>
      </c>
      <c r="G46" s="321">
        <v>1</v>
      </c>
      <c r="H46" s="321"/>
      <c r="I46" s="322">
        <v>2</v>
      </c>
    </row>
    <row r="47" spans="1:9" ht="9.75">
      <c r="A47" s="320" t="s">
        <v>7</v>
      </c>
      <c r="B47" s="321">
        <v>0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1"/>
      <c r="I47" s="322">
        <v>0</v>
      </c>
    </row>
    <row r="48" spans="1:9" ht="11.25" customHeight="1">
      <c r="A48" s="350" t="s">
        <v>42</v>
      </c>
      <c r="B48" s="351"/>
      <c r="C48" s="351"/>
      <c r="D48" s="351"/>
      <c r="E48" s="351"/>
      <c r="F48" s="351"/>
      <c r="G48" s="351"/>
      <c r="H48" s="351"/>
      <c r="I48" s="352"/>
    </row>
    <row r="49" spans="1:9" ht="9">
      <c r="A49" s="323" t="s">
        <v>30</v>
      </c>
      <c r="B49" s="324">
        <v>585</v>
      </c>
      <c r="C49" s="324">
        <v>159190217</v>
      </c>
      <c r="D49" s="324">
        <v>12</v>
      </c>
      <c r="E49" s="324">
        <v>12</v>
      </c>
      <c r="F49" s="324">
        <v>33120000</v>
      </c>
      <c r="G49" s="324">
        <v>200</v>
      </c>
      <c r="H49" s="324"/>
      <c r="I49" s="325">
        <v>136</v>
      </c>
    </row>
    <row r="50" spans="1:10" ht="9.75">
      <c r="A50" s="320" t="s">
        <v>509</v>
      </c>
      <c r="B50" s="321">
        <v>111</v>
      </c>
      <c r="C50" s="321">
        <v>88955217</v>
      </c>
      <c r="D50" s="321">
        <v>0</v>
      </c>
      <c r="E50" s="321">
        <v>12</v>
      </c>
      <c r="F50" s="321">
        <v>33120000</v>
      </c>
      <c r="G50" s="321">
        <v>57</v>
      </c>
      <c r="H50" s="321"/>
      <c r="I50" s="322">
        <v>14</v>
      </c>
      <c r="J50" s="5"/>
    </row>
    <row r="51" spans="1:9" s="5" customFormat="1" ht="9.75">
      <c r="A51" s="320" t="s">
        <v>510</v>
      </c>
      <c r="B51" s="321">
        <v>0</v>
      </c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321"/>
      <c r="I51" s="322">
        <v>0</v>
      </c>
    </row>
    <row r="52" spans="1:10" ht="9.75">
      <c r="A52" s="320" t="s">
        <v>511</v>
      </c>
      <c r="B52" s="321">
        <v>0</v>
      </c>
      <c r="C52" s="321">
        <v>0</v>
      </c>
      <c r="D52" s="321">
        <v>0</v>
      </c>
      <c r="E52" s="321">
        <v>0</v>
      </c>
      <c r="F52" s="321">
        <v>0</v>
      </c>
      <c r="G52" s="321">
        <v>0</v>
      </c>
      <c r="H52" s="321"/>
      <c r="I52" s="322">
        <v>0</v>
      </c>
      <c r="J52" s="5"/>
    </row>
    <row r="53" spans="1:10" ht="9.75">
      <c r="A53" s="320" t="s">
        <v>512</v>
      </c>
      <c r="B53" s="321">
        <v>448</v>
      </c>
      <c r="C53" s="321">
        <v>70235000</v>
      </c>
      <c r="D53" s="321">
        <v>11</v>
      </c>
      <c r="E53" s="321">
        <v>0</v>
      </c>
      <c r="F53" s="321">
        <v>0</v>
      </c>
      <c r="G53" s="321">
        <v>143</v>
      </c>
      <c r="H53" s="321"/>
      <c r="I53" s="322">
        <v>47</v>
      </c>
      <c r="J53" s="5"/>
    </row>
    <row r="54" spans="1:10" ht="9.75">
      <c r="A54" s="320" t="s">
        <v>7</v>
      </c>
      <c r="B54" s="321">
        <v>26</v>
      </c>
      <c r="C54" s="321">
        <v>0</v>
      </c>
      <c r="D54" s="321">
        <v>1</v>
      </c>
      <c r="E54" s="321">
        <v>0</v>
      </c>
      <c r="F54" s="321">
        <v>0</v>
      </c>
      <c r="G54" s="321">
        <v>0</v>
      </c>
      <c r="H54" s="321"/>
      <c r="I54" s="322">
        <v>75</v>
      </c>
      <c r="J54" s="5"/>
    </row>
    <row r="55" spans="1:9" ht="12.75" customHeight="1">
      <c r="A55" s="350" t="s">
        <v>43</v>
      </c>
      <c r="B55" s="351"/>
      <c r="C55" s="351"/>
      <c r="D55" s="351"/>
      <c r="E55" s="351"/>
      <c r="F55" s="351"/>
      <c r="G55" s="351"/>
      <c r="H55" s="351"/>
      <c r="I55" s="352"/>
    </row>
    <row r="56" spans="1:9" ht="11.25" customHeight="1">
      <c r="A56" s="323" t="s">
        <v>30</v>
      </c>
      <c r="B56" s="324">
        <v>932</v>
      </c>
      <c r="C56" s="324">
        <v>160829000</v>
      </c>
      <c r="D56" s="324">
        <v>31</v>
      </c>
      <c r="E56" s="324">
        <v>31</v>
      </c>
      <c r="F56" s="324">
        <v>161259000</v>
      </c>
      <c r="G56" s="324">
        <v>531</v>
      </c>
      <c r="H56" s="324"/>
      <c r="I56" s="325">
        <v>180</v>
      </c>
    </row>
    <row r="57" spans="1:9" ht="9.75">
      <c r="A57" s="320" t="s">
        <v>509</v>
      </c>
      <c r="B57" s="321">
        <v>171</v>
      </c>
      <c r="C57" s="321">
        <v>60216000</v>
      </c>
      <c r="D57" s="321">
        <v>0</v>
      </c>
      <c r="E57" s="321">
        <v>31</v>
      </c>
      <c r="F57" s="321">
        <v>161259000</v>
      </c>
      <c r="G57" s="321">
        <v>133</v>
      </c>
      <c r="H57" s="321"/>
      <c r="I57" s="322">
        <v>35</v>
      </c>
    </row>
    <row r="58" spans="1:9" s="5" customFormat="1" ht="12" customHeight="1">
      <c r="A58" s="320" t="s">
        <v>510</v>
      </c>
      <c r="B58" s="321">
        <v>1</v>
      </c>
      <c r="C58" s="321">
        <v>5000</v>
      </c>
      <c r="D58" s="321">
        <v>0</v>
      </c>
      <c r="E58" s="321">
        <v>0</v>
      </c>
      <c r="F58" s="321">
        <v>0</v>
      </c>
      <c r="G58" s="321">
        <v>1</v>
      </c>
      <c r="H58" s="321"/>
      <c r="I58" s="322">
        <v>1</v>
      </c>
    </row>
    <row r="59" spans="1:9" ht="9.75">
      <c r="A59" s="320" t="s">
        <v>511</v>
      </c>
      <c r="B59" s="321">
        <v>0</v>
      </c>
      <c r="C59" s="321">
        <v>0</v>
      </c>
      <c r="D59" s="321">
        <v>0</v>
      </c>
      <c r="E59" s="321">
        <v>0</v>
      </c>
      <c r="F59" s="321">
        <v>0</v>
      </c>
      <c r="G59" s="321">
        <v>0</v>
      </c>
      <c r="H59" s="321"/>
      <c r="I59" s="322">
        <v>0</v>
      </c>
    </row>
    <row r="60" spans="1:9" ht="9.75">
      <c r="A60" s="320" t="s">
        <v>512</v>
      </c>
      <c r="B60" s="321">
        <v>757</v>
      </c>
      <c r="C60" s="321">
        <v>100608000</v>
      </c>
      <c r="D60" s="321">
        <v>31</v>
      </c>
      <c r="E60" s="321">
        <v>0</v>
      </c>
      <c r="F60" s="321">
        <v>0</v>
      </c>
      <c r="G60" s="321">
        <v>396</v>
      </c>
      <c r="H60" s="321"/>
      <c r="I60" s="322">
        <v>142</v>
      </c>
    </row>
    <row r="61" spans="1:9" ht="9.75">
      <c r="A61" s="320" t="s">
        <v>7</v>
      </c>
      <c r="B61" s="321">
        <v>3</v>
      </c>
      <c r="C61" s="321">
        <v>0</v>
      </c>
      <c r="D61" s="321">
        <v>0</v>
      </c>
      <c r="E61" s="321">
        <v>0</v>
      </c>
      <c r="F61" s="321">
        <v>0</v>
      </c>
      <c r="G61" s="321">
        <v>1</v>
      </c>
      <c r="H61" s="321"/>
      <c r="I61" s="322">
        <v>2</v>
      </c>
    </row>
    <row r="62" spans="1:9" s="5" customFormat="1" ht="11.25" customHeight="1">
      <c r="A62" s="350" t="s">
        <v>44</v>
      </c>
      <c r="B62" s="351"/>
      <c r="C62" s="351"/>
      <c r="D62" s="351"/>
      <c r="E62" s="351"/>
      <c r="F62" s="351"/>
      <c r="G62" s="351"/>
      <c r="H62" s="351"/>
      <c r="I62" s="352"/>
    </row>
    <row r="63" spans="1:9" ht="11.25" customHeight="1">
      <c r="A63" s="323" t="s">
        <v>30</v>
      </c>
      <c r="B63" s="324">
        <v>110</v>
      </c>
      <c r="C63" s="324">
        <v>133152000</v>
      </c>
      <c r="D63" s="324">
        <v>4</v>
      </c>
      <c r="E63" s="324">
        <v>4</v>
      </c>
      <c r="F63" s="324">
        <v>4590000</v>
      </c>
      <c r="G63" s="324">
        <v>62</v>
      </c>
      <c r="H63" s="324"/>
      <c r="I63" s="325">
        <v>26</v>
      </c>
    </row>
    <row r="64" spans="1:9" ht="9.75">
      <c r="A64" s="320" t="s">
        <v>509</v>
      </c>
      <c r="B64" s="321">
        <v>24</v>
      </c>
      <c r="C64" s="321">
        <v>124660000</v>
      </c>
      <c r="D64" s="321">
        <v>0</v>
      </c>
      <c r="E64" s="321">
        <v>4</v>
      </c>
      <c r="F64" s="321">
        <v>4590000</v>
      </c>
      <c r="G64" s="321">
        <v>19</v>
      </c>
      <c r="H64" s="321"/>
      <c r="I64" s="322">
        <v>6</v>
      </c>
    </row>
    <row r="65" spans="1:9" ht="9.75">
      <c r="A65" s="320" t="s">
        <v>510</v>
      </c>
      <c r="B65" s="321">
        <v>0</v>
      </c>
      <c r="C65" s="321">
        <v>0</v>
      </c>
      <c r="D65" s="321">
        <v>1</v>
      </c>
      <c r="E65" s="321">
        <v>0</v>
      </c>
      <c r="F65" s="321">
        <v>0</v>
      </c>
      <c r="G65" s="321">
        <v>0</v>
      </c>
      <c r="H65" s="321"/>
      <c r="I65" s="322">
        <v>0</v>
      </c>
    </row>
    <row r="66" spans="1:9" ht="9.75">
      <c r="A66" s="320" t="s">
        <v>511</v>
      </c>
      <c r="B66" s="321">
        <v>0</v>
      </c>
      <c r="C66" s="321">
        <v>0</v>
      </c>
      <c r="D66" s="321">
        <v>0</v>
      </c>
      <c r="E66" s="321">
        <v>0</v>
      </c>
      <c r="F66" s="321">
        <v>0</v>
      </c>
      <c r="G66" s="321">
        <v>0</v>
      </c>
      <c r="H66" s="321"/>
      <c r="I66" s="322">
        <v>0</v>
      </c>
    </row>
    <row r="67" spans="1:9" ht="9.75">
      <c r="A67" s="320" t="s">
        <v>512</v>
      </c>
      <c r="B67" s="321">
        <v>83</v>
      </c>
      <c r="C67" s="321">
        <v>8492000</v>
      </c>
      <c r="D67" s="321">
        <v>3</v>
      </c>
      <c r="E67" s="321">
        <v>0</v>
      </c>
      <c r="F67" s="321">
        <v>0</v>
      </c>
      <c r="G67" s="321">
        <v>42</v>
      </c>
      <c r="H67" s="321"/>
      <c r="I67" s="322">
        <v>16</v>
      </c>
    </row>
    <row r="68" spans="1:9" ht="9.75">
      <c r="A68" s="320" t="s">
        <v>7</v>
      </c>
      <c r="B68" s="321">
        <v>3</v>
      </c>
      <c r="C68" s="321">
        <v>0</v>
      </c>
      <c r="D68" s="321">
        <v>0</v>
      </c>
      <c r="E68" s="321">
        <v>0</v>
      </c>
      <c r="F68" s="321">
        <v>0</v>
      </c>
      <c r="G68" s="321">
        <v>1</v>
      </c>
      <c r="H68" s="321"/>
      <c r="I68" s="322">
        <v>4</v>
      </c>
    </row>
    <row r="69" spans="1:9" ht="14.25" customHeight="1">
      <c r="A69" s="350" t="s">
        <v>45</v>
      </c>
      <c r="B69" s="351"/>
      <c r="C69" s="351"/>
      <c r="D69" s="351"/>
      <c r="E69" s="351"/>
      <c r="F69" s="351"/>
      <c r="G69" s="351"/>
      <c r="H69" s="351"/>
      <c r="I69" s="352"/>
    </row>
    <row r="70" spans="1:9" ht="9">
      <c r="A70" s="323" t="s">
        <v>30</v>
      </c>
      <c r="B70" s="324">
        <v>161</v>
      </c>
      <c r="C70" s="324">
        <v>32490000</v>
      </c>
      <c r="D70" s="324">
        <v>3</v>
      </c>
      <c r="E70" s="324">
        <v>3</v>
      </c>
      <c r="F70" s="324">
        <v>2000000</v>
      </c>
      <c r="G70" s="324">
        <v>45</v>
      </c>
      <c r="H70" s="324"/>
      <c r="I70" s="325">
        <v>15</v>
      </c>
    </row>
    <row r="71" spans="1:9" ht="9.75">
      <c r="A71" s="320" t="s">
        <v>509</v>
      </c>
      <c r="B71" s="321">
        <v>34</v>
      </c>
      <c r="C71" s="321">
        <v>20425000</v>
      </c>
      <c r="D71" s="321">
        <v>0</v>
      </c>
      <c r="E71" s="321">
        <v>3</v>
      </c>
      <c r="F71" s="321">
        <v>2000000</v>
      </c>
      <c r="G71" s="321">
        <v>21</v>
      </c>
      <c r="H71" s="321"/>
      <c r="I71" s="322">
        <v>8</v>
      </c>
    </row>
    <row r="72" spans="1:9" s="5" customFormat="1" ht="9.75">
      <c r="A72" s="320" t="s">
        <v>510</v>
      </c>
      <c r="B72" s="321">
        <v>0</v>
      </c>
      <c r="C72" s="321">
        <v>0</v>
      </c>
      <c r="D72" s="321">
        <v>0</v>
      </c>
      <c r="E72" s="321">
        <v>0</v>
      </c>
      <c r="F72" s="321">
        <v>0</v>
      </c>
      <c r="G72" s="321">
        <v>0</v>
      </c>
      <c r="H72" s="321"/>
      <c r="I72" s="322">
        <v>0</v>
      </c>
    </row>
    <row r="73" spans="1:9" ht="9.75">
      <c r="A73" s="320" t="s">
        <v>511</v>
      </c>
      <c r="B73" s="321">
        <v>0</v>
      </c>
      <c r="C73" s="321">
        <v>0</v>
      </c>
      <c r="D73" s="321">
        <v>0</v>
      </c>
      <c r="E73" s="321">
        <v>0</v>
      </c>
      <c r="F73" s="321">
        <v>0</v>
      </c>
      <c r="G73" s="321">
        <v>0</v>
      </c>
      <c r="H73" s="321"/>
      <c r="I73" s="322">
        <v>0</v>
      </c>
    </row>
    <row r="74" spans="1:9" ht="9.75">
      <c r="A74" s="320" t="s">
        <v>512</v>
      </c>
      <c r="B74" s="321">
        <v>127</v>
      </c>
      <c r="C74" s="321">
        <v>12065000</v>
      </c>
      <c r="D74" s="321">
        <v>3</v>
      </c>
      <c r="E74" s="321">
        <v>0</v>
      </c>
      <c r="F74" s="321">
        <v>0</v>
      </c>
      <c r="G74" s="321">
        <v>24</v>
      </c>
      <c r="H74" s="321"/>
      <c r="I74" s="322">
        <v>7</v>
      </c>
    </row>
    <row r="75" spans="1:9" ht="12" customHeight="1">
      <c r="A75" s="320" t="s">
        <v>7</v>
      </c>
      <c r="B75" s="321">
        <v>0</v>
      </c>
      <c r="C75" s="321">
        <v>0</v>
      </c>
      <c r="D75" s="321">
        <v>0</v>
      </c>
      <c r="E75" s="321">
        <v>0</v>
      </c>
      <c r="F75" s="321">
        <v>0</v>
      </c>
      <c r="G75" s="321">
        <v>0</v>
      </c>
      <c r="H75" s="321"/>
      <c r="I75" s="322">
        <v>0</v>
      </c>
    </row>
    <row r="76" spans="1:9" ht="12.75" customHeight="1">
      <c r="A76" s="350" t="s">
        <v>46</v>
      </c>
      <c r="B76" s="351"/>
      <c r="C76" s="351"/>
      <c r="D76" s="351"/>
      <c r="E76" s="351"/>
      <c r="F76" s="351"/>
      <c r="G76" s="351"/>
      <c r="H76" s="351"/>
      <c r="I76" s="352"/>
    </row>
    <row r="77" spans="1:9" ht="9">
      <c r="A77" s="323" t="s">
        <v>30</v>
      </c>
      <c r="B77" s="324">
        <v>127</v>
      </c>
      <c r="C77" s="324">
        <v>10019000</v>
      </c>
      <c r="D77" s="324">
        <v>6</v>
      </c>
      <c r="E77" s="324">
        <v>6</v>
      </c>
      <c r="F77" s="324">
        <v>7916000</v>
      </c>
      <c r="G77" s="324">
        <v>65</v>
      </c>
      <c r="H77" s="324"/>
      <c r="I77" s="325">
        <v>20</v>
      </c>
    </row>
    <row r="78" spans="1:9" ht="9.75">
      <c r="A78" s="320" t="s">
        <v>509</v>
      </c>
      <c r="B78" s="321">
        <v>44</v>
      </c>
      <c r="C78" s="321">
        <v>5525000</v>
      </c>
      <c r="D78" s="321">
        <v>0</v>
      </c>
      <c r="E78" s="321">
        <v>6</v>
      </c>
      <c r="F78" s="321">
        <v>7916000</v>
      </c>
      <c r="G78" s="321">
        <v>29</v>
      </c>
      <c r="H78" s="321"/>
      <c r="I78" s="322">
        <v>6</v>
      </c>
    </row>
    <row r="79" spans="1:9" s="5" customFormat="1" ht="9.75">
      <c r="A79" s="320" t="s">
        <v>510</v>
      </c>
      <c r="B79" s="321">
        <v>0</v>
      </c>
      <c r="C79" s="321">
        <v>0</v>
      </c>
      <c r="D79" s="321">
        <v>0</v>
      </c>
      <c r="E79" s="321">
        <v>0</v>
      </c>
      <c r="F79" s="321">
        <v>0</v>
      </c>
      <c r="G79" s="321">
        <v>0</v>
      </c>
      <c r="H79" s="321"/>
      <c r="I79" s="322">
        <v>0</v>
      </c>
    </row>
    <row r="80" spans="1:9" ht="9.75">
      <c r="A80" s="320" t="s">
        <v>511</v>
      </c>
      <c r="B80" s="321">
        <v>0</v>
      </c>
      <c r="C80" s="321">
        <v>0</v>
      </c>
      <c r="D80" s="321">
        <v>0</v>
      </c>
      <c r="E80" s="321">
        <v>0</v>
      </c>
      <c r="F80" s="321">
        <v>0</v>
      </c>
      <c r="G80" s="321">
        <v>0</v>
      </c>
      <c r="H80" s="321"/>
      <c r="I80" s="322">
        <v>0</v>
      </c>
    </row>
    <row r="81" spans="1:9" ht="9.75">
      <c r="A81" s="320" t="s">
        <v>512</v>
      </c>
      <c r="B81" s="321">
        <v>83</v>
      </c>
      <c r="C81" s="321">
        <v>4494000</v>
      </c>
      <c r="D81" s="321">
        <v>6</v>
      </c>
      <c r="E81" s="321">
        <v>0</v>
      </c>
      <c r="F81" s="321">
        <v>0</v>
      </c>
      <c r="G81" s="321">
        <v>36</v>
      </c>
      <c r="H81" s="321"/>
      <c r="I81" s="322">
        <v>14</v>
      </c>
    </row>
    <row r="82" spans="1:9" ht="12" customHeight="1">
      <c r="A82" s="320" t="s">
        <v>7</v>
      </c>
      <c r="B82" s="321">
        <v>0</v>
      </c>
      <c r="C82" s="321">
        <v>0</v>
      </c>
      <c r="D82" s="321">
        <v>0</v>
      </c>
      <c r="E82" s="321">
        <v>0</v>
      </c>
      <c r="F82" s="321">
        <v>0</v>
      </c>
      <c r="G82" s="321">
        <v>0</v>
      </c>
      <c r="H82" s="321"/>
      <c r="I82" s="322">
        <v>0</v>
      </c>
    </row>
    <row r="83" spans="1:9" ht="12.75" customHeight="1">
      <c r="A83" s="350" t="s">
        <v>47</v>
      </c>
      <c r="B83" s="351"/>
      <c r="C83" s="351"/>
      <c r="D83" s="351"/>
      <c r="E83" s="351"/>
      <c r="F83" s="351"/>
      <c r="G83" s="351"/>
      <c r="H83" s="351"/>
      <c r="I83" s="352"/>
    </row>
    <row r="84" spans="1:9" ht="9">
      <c r="A84" s="323" t="s">
        <v>30</v>
      </c>
      <c r="B84" s="324">
        <v>36</v>
      </c>
      <c r="C84" s="324">
        <v>4335000</v>
      </c>
      <c r="D84" s="324">
        <v>2</v>
      </c>
      <c r="E84" s="324">
        <v>2</v>
      </c>
      <c r="F84" s="324">
        <v>2000000</v>
      </c>
      <c r="G84" s="324">
        <v>39</v>
      </c>
      <c r="H84" s="324"/>
      <c r="I84" s="325">
        <v>15</v>
      </c>
    </row>
    <row r="85" spans="1:9" ht="9.75">
      <c r="A85" s="320" t="s">
        <v>509</v>
      </c>
      <c r="B85" s="321">
        <v>10</v>
      </c>
      <c r="C85" s="321">
        <v>2850000</v>
      </c>
      <c r="D85" s="321">
        <v>0</v>
      </c>
      <c r="E85" s="321">
        <v>2</v>
      </c>
      <c r="F85" s="321">
        <v>2000000</v>
      </c>
      <c r="G85" s="321">
        <v>24</v>
      </c>
      <c r="H85" s="321"/>
      <c r="I85" s="322">
        <v>4</v>
      </c>
    </row>
    <row r="86" spans="1:9" s="5" customFormat="1" ht="9.75">
      <c r="A86" s="320" t="s">
        <v>510</v>
      </c>
      <c r="B86" s="321">
        <v>0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/>
      <c r="I86" s="322">
        <v>0</v>
      </c>
    </row>
    <row r="87" spans="1:9" ht="9.75">
      <c r="A87" s="320" t="s">
        <v>511</v>
      </c>
      <c r="B87" s="321">
        <v>0</v>
      </c>
      <c r="C87" s="321">
        <v>0</v>
      </c>
      <c r="D87" s="321">
        <v>0</v>
      </c>
      <c r="E87" s="321">
        <v>0</v>
      </c>
      <c r="F87" s="321">
        <v>0</v>
      </c>
      <c r="G87" s="321">
        <v>0</v>
      </c>
      <c r="H87" s="321"/>
      <c r="I87" s="322">
        <v>0</v>
      </c>
    </row>
    <row r="88" spans="1:9" ht="9.75">
      <c r="A88" s="320" t="s">
        <v>512</v>
      </c>
      <c r="B88" s="321">
        <v>25</v>
      </c>
      <c r="C88" s="321">
        <v>1485000</v>
      </c>
      <c r="D88" s="321">
        <v>2</v>
      </c>
      <c r="E88" s="321">
        <v>0</v>
      </c>
      <c r="F88" s="321">
        <v>0</v>
      </c>
      <c r="G88" s="321">
        <v>15</v>
      </c>
      <c r="H88" s="321"/>
      <c r="I88" s="322">
        <v>10</v>
      </c>
    </row>
    <row r="89" spans="1:9" ht="12" customHeight="1">
      <c r="A89" s="320" t="s">
        <v>7</v>
      </c>
      <c r="B89" s="321">
        <v>1</v>
      </c>
      <c r="C89" s="321">
        <v>0</v>
      </c>
      <c r="D89" s="321">
        <v>0</v>
      </c>
      <c r="E89" s="321">
        <v>0</v>
      </c>
      <c r="F89" s="321">
        <v>0</v>
      </c>
      <c r="G89" s="321">
        <v>0</v>
      </c>
      <c r="H89" s="321"/>
      <c r="I89" s="322">
        <v>1</v>
      </c>
    </row>
    <row r="90" spans="1:9" ht="12" customHeight="1">
      <c r="A90" s="350" t="s">
        <v>48</v>
      </c>
      <c r="B90" s="351"/>
      <c r="C90" s="351"/>
      <c r="D90" s="351"/>
      <c r="E90" s="351"/>
      <c r="F90" s="351"/>
      <c r="G90" s="351"/>
      <c r="H90" s="351"/>
      <c r="I90" s="352"/>
    </row>
    <row r="91" spans="1:9" ht="9">
      <c r="A91" s="323" t="s">
        <v>30</v>
      </c>
      <c r="B91" s="324">
        <v>71</v>
      </c>
      <c r="C91" s="324">
        <v>28990739</v>
      </c>
      <c r="D91" s="324">
        <v>2</v>
      </c>
      <c r="E91" s="324">
        <v>2</v>
      </c>
      <c r="F91" s="324">
        <v>4150000</v>
      </c>
      <c r="G91" s="324">
        <v>32</v>
      </c>
      <c r="H91" s="324"/>
      <c r="I91" s="325">
        <v>14</v>
      </c>
    </row>
    <row r="92" spans="1:9" ht="9.75">
      <c r="A92" s="320" t="s">
        <v>509</v>
      </c>
      <c r="B92" s="321">
        <v>21</v>
      </c>
      <c r="C92" s="321">
        <v>19645739</v>
      </c>
      <c r="D92" s="321">
        <v>0</v>
      </c>
      <c r="E92" s="321">
        <v>2</v>
      </c>
      <c r="F92" s="321">
        <v>4150000</v>
      </c>
      <c r="G92" s="321">
        <v>18</v>
      </c>
      <c r="H92" s="321"/>
      <c r="I92" s="322">
        <v>3</v>
      </c>
    </row>
    <row r="93" spans="1:9" s="5" customFormat="1" ht="9.75">
      <c r="A93" s="320" t="s">
        <v>510</v>
      </c>
      <c r="B93" s="321">
        <v>0</v>
      </c>
      <c r="C93" s="321">
        <v>0</v>
      </c>
      <c r="D93" s="321">
        <v>0</v>
      </c>
      <c r="E93" s="321">
        <v>0</v>
      </c>
      <c r="F93" s="321">
        <v>0</v>
      </c>
      <c r="G93" s="321">
        <v>0</v>
      </c>
      <c r="H93" s="321"/>
      <c r="I93" s="322">
        <v>0</v>
      </c>
    </row>
    <row r="94" spans="1:9" ht="9.75">
      <c r="A94" s="320" t="s">
        <v>511</v>
      </c>
      <c r="B94" s="321">
        <v>0</v>
      </c>
      <c r="C94" s="321">
        <v>0</v>
      </c>
      <c r="D94" s="321">
        <v>0</v>
      </c>
      <c r="E94" s="321">
        <v>0</v>
      </c>
      <c r="F94" s="321">
        <v>0</v>
      </c>
      <c r="G94" s="321">
        <v>0</v>
      </c>
      <c r="H94" s="321"/>
      <c r="I94" s="322">
        <v>0</v>
      </c>
    </row>
    <row r="95" spans="1:9" ht="9.75">
      <c r="A95" s="320" t="s">
        <v>512</v>
      </c>
      <c r="B95" s="321">
        <v>50</v>
      </c>
      <c r="C95" s="321">
        <v>9345000</v>
      </c>
      <c r="D95" s="321">
        <v>2</v>
      </c>
      <c r="E95" s="321">
        <v>0</v>
      </c>
      <c r="F95" s="321">
        <v>0</v>
      </c>
      <c r="G95" s="321">
        <v>14</v>
      </c>
      <c r="H95" s="321"/>
      <c r="I95" s="322">
        <v>11</v>
      </c>
    </row>
    <row r="96" spans="1:9" ht="12" customHeight="1">
      <c r="A96" s="320" t="s">
        <v>7</v>
      </c>
      <c r="B96" s="321">
        <v>0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/>
      <c r="I96" s="322">
        <v>0</v>
      </c>
    </row>
    <row r="97" spans="1:10" ht="12" customHeight="1">
      <c r="A97" s="350" t="s">
        <v>49</v>
      </c>
      <c r="B97" s="351"/>
      <c r="C97" s="351"/>
      <c r="D97" s="351"/>
      <c r="E97" s="351"/>
      <c r="F97" s="351"/>
      <c r="G97" s="351"/>
      <c r="H97" s="351"/>
      <c r="I97" s="352"/>
      <c r="J97" s="5"/>
    </row>
    <row r="98" spans="1:10" ht="9">
      <c r="A98" s="323" t="s">
        <v>30</v>
      </c>
      <c r="B98" s="324">
        <v>258</v>
      </c>
      <c r="C98" s="324">
        <v>19982500</v>
      </c>
      <c r="D98" s="324">
        <v>10</v>
      </c>
      <c r="E98" s="324">
        <v>10</v>
      </c>
      <c r="F98" s="324">
        <v>17470000</v>
      </c>
      <c r="G98" s="324">
        <v>74</v>
      </c>
      <c r="H98" s="324"/>
      <c r="I98" s="325">
        <v>38</v>
      </c>
      <c r="J98" s="5"/>
    </row>
    <row r="99" spans="1:10" ht="9.75">
      <c r="A99" s="320" t="s">
        <v>509</v>
      </c>
      <c r="B99" s="321">
        <v>48</v>
      </c>
      <c r="C99" s="321">
        <v>3617500</v>
      </c>
      <c r="D99" s="321">
        <v>0</v>
      </c>
      <c r="E99" s="321">
        <v>10</v>
      </c>
      <c r="F99" s="321">
        <v>17470000</v>
      </c>
      <c r="G99" s="321">
        <v>23</v>
      </c>
      <c r="H99" s="321"/>
      <c r="I99" s="322">
        <v>5</v>
      </c>
      <c r="J99" s="5"/>
    </row>
    <row r="100" spans="1:9" s="5" customFormat="1" ht="9.75">
      <c r="A100" s="320" t="s">
        <v>510</v>
      </c>
      <c r="B100" s="321">
        <v>0</v>
      </c>
      <c r="C100" s="321">
        <v>0</v>
      </c>
      <c r="D100" s="321">
        <v>0</v>
      </c>
      <c r="E100" s="321">
        <v>0</v>
      </c>
      <c r="F100" s="321">
        <v>0</v>
      </c>
      <c r="G100" s="321">
        <v>0</v>
      </c>
      <c r="H100" s="321"/>
      <c r="I100" s="322">
        <v>0</v>
      </c>
    </row>
    <row r="101" spans="1:9" ht="9.75">
      <c r="A101" s="320" t="s">
        <v>511</v>
      </c>
      <c r="B101" s="321">
        <v>0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/>
      <c r="I101" s="322">
        <v>0</v>
      </c>
    </row>
    <row r="102" spans="1:9" ht="9.75">
      <c r="A102" s="320" t="s">
        <v>512</v>
      </c>
      <c r="B102" s="321">
        <v>210</v>
      </c>
      <c r="C102" s="321">
        <v>16365000</v>
      </c>
      <c r="D102" s="321">
        <v>10</v>
      </c>
      <c r="E102" s="321">
        <v>0</v>
      </c>
      <c r="F102" s="321">
        <v>0</v>
      </c>
      <c r="G102" s="321">
        <v>51</v>
      </c>
      <c r="H102" s="321"/>
      <c r="I102" s="322">
        <v>33</v>
      </c>
    </row>
    <row r="103" spans="1:9" ht="12" customHeight="1">
      <c r="A103" s="320" t="s">
        <v>7</v>
      </c>
      <c r="B103" s="321">
        <v>0</v>
      </c>
      <c r="C103" s="321">
        <v>0</v>
      </c>
      <c r="D103" s="321">
        <v>0</v>
      </c>
      <c r="E103" s="321">
        <v>0</v>
      </c>
      <c r="F103" s="321">
        <v>0</v>
      </c>
      <c r="G103" s="321">
        <v>0</v>
      </c>
      <c r="H103" s="321"/>
      <c r="I103" s="322">
        <v>0</v>
      </c>
    </row>
    <row r="104" spans="1:9" ht="14.25" customHeight="1">
      <c r="A104" s="350" t="s">
        <v>50</v>
      </c>
      <c r="B104" s="351"/>
      <c r="C104" s="351"/>
      <c r="D104" s="351"/>
      <c r="E104" s="351"/>
      <c r="F104" s="351"/>
      <c r="G104" s="351"/>
      <c r="H104" s="351"/>
      <c r="I104" s="352"/>
    </row>
    <row r="105" spans="1:9" ht="9">
      <c r="A105" s="323" t="s">
        <v>30</v>
      </c>
      <c r="B105" s="324">
        <v>125</v>
      </c>
      <c r="C105" s="324">
        <v>12289000</v>
      </c>
      <c r="D105" s="324">
        <v>11</v>
      </c>
      <c r="E105" s="324">
        <v>11</v>
      </c>
      <c r="F105" s="324">
        <v>25007000</v>
      </c>
      <c r="G105" s="324">
        <v>60</v>
      </c>
      <c r="H105" s="324"/>
      <c r="I105" s="325">
        <v>11</v>
      </c>
    </row>
    <row r="106" spans="1:9" ht="9.75">
      <c r="A106" s="320" t="s">
        <v>509</v>
      </c>
      <c r="B106" s="321">
        <v>26</v>
      </c>
      <c r="C106" s="321">
        <v>4580000</v>
      </c>
      <c r="D106" s="321">
        <v>1</v>
      </c>
      <c r="E106" s="321">
        <v>10</v>
      </c>
      <c r="F106" s="321">
        <v>24957000</v>
      </c>
      <c r="G106" s="321">
        <v>16</v>
      </c>
      <c r="H106" s="321"/>
      <c r="I106" s="322">
        <v>2</v>
      </c>
    </row>
    <row r="107" spans="1:9" s="5" customFormat="1" ht="9.75">
      <c r="A107" s="320" t="s">
        <v>510</v>
      </c>
      <c r="B107" s="321">
        <v>0</v>
      </c>
      <c r="C107" s="321">
        <v>0</v>
      </c>
      <c r="D107" s="321">
        <v>0</v>
      </c>
      <c r="E107" s="321">
        <v>0</v>
      </c>
      <c r="F107" s="321">
        <v>0</v>
      </c>
      <c r="G107" s="321">
        <v>0</v>
      </c>
      <c r="H107" s="321"/>
      <c r="I107" s="322">
        <v>0</v>
      </c>
    </row>
    <row r="108" spans="1:9" ht="9.75">
      <c r="A108" s="320" t="s">
        <v>511</v>
      </c>
      <c r="B108" s="321">
        <v>0</v>
      </c>
      <c r="C108" s="321">
        <v>0</v>
      </c>
      <c r="D108" s="321">
        <v>0</v>
      </c>
      <c r="E108" s="321">
        <v>0</v>
      </c>
      <c r="F108" s="321">
        <v>0</v>
      </c>
      <c r="G108" s="321">
        <v>0</v>
      </c>
      <c r="H108" s="321"/>
      <c r="I108" s="322">
        <v>0</v>
      </c>
    </row>
    <row r="109" spans="1:9" ht="9.75">
      <c r="A109" s="320" t="s">
        <v>512</v>
      </c>
      <c r="B109" s="321">
        <v>99</v>
      </c>
      <c r="C109" s="321">
        <v>7709000</v>
      </c>
      <c r="D109" s="321">
        <v>10</v>
      </c>
      <c r="E109" s="321">
        <v>1</v>
      </c>
      <c r="F109" s="321">
        <v>50000</v>
      </c>
      <c r="G109" s="321">
        <v>44</v>
      </c>
      <c r="H109" s="321"/>
      <c r="I109" s="322">
        <v>9</v>
      </c>
    </row>
    <row r="110" spans="1:9" ht="12" customHeight="1">
      <c r="A110" s="320" t="s">
        <v>7</v>
      </c>
      <c r="B110" s="321">
        <v>0</v>
      </c>
      <c r="C110" s="321">
        <v>0</v>
      </c>
      <c r="D110" s="321">
        <v>0</v>
      </c>
      <c r="E110" s="321">
        <v>0</v>
      </c>
      <c r="F110" s="321">
        <v>0</v>
      </c>
      <c r="G110" s="321">
        <v>0</v>
      </c>
      <c r="H110" s="321"/>
      <c r="I110" s="322">
        <v>0</v>
      </c>
    </row>
    <row r="111" spans="1:9" ht="13.5" customHeight="1">
      <c r="A111" s="350" t="s">
        <v>51</v>
      </c>
      <c r="B111" s="351"/>
      <c r="C111" s="351"/>
      <c r="D111" s="351"/>
      <c r="E111" s="351"/>
      <c r="F111" s="351"/>
      <c r="G111" s="351"/>
      <c r="H111" s="351"/>
      <c r="I111" s="352"/>
    </row>
    <row r="112" spans="1:9" ht="9">
      <c r="A112" s="323" t="s">
        <v>30</v>
      </c>
      <c r="B112" s="324">
        <v>4</v>
      </c>
      <c r="C112" s="324">
        <v>435000</v>
      </c>
      <c r="D112" s="324">
        <v>0</v>
      </c>
      <c r="E112" s="324">
        <v>0</v>
      </c>
      <c r="F112" s="324">
        <v>0</v>
      </c>
      <c r="G112" s="324">
        <v>5</v>
      </c>
      <c r="H112" s="324"/>
      <c r="I112" s="325">
        <v>1</v>
      </c>
    </row>
    <row r="113" spans="1:9" ht="9.75">
      <c r="A113" s="320" t="s">
        <v>509</v>
      </c>
      <c r="B113" s="321">
        <v>0</v>
      </c>
      <c r="C113" s="321">
        <v>0</v>
      </c>
      <c r="D113" s="321">
        <v>0</v>
      </c>
      <c r="E113" s="321">
        <v>0</v>
      </c>
      <c r="F113" s="321">
        <v>0</v>
      </c>
      <c r="G113" s="321">
        <v>2</v>
      </c>
      <c r="H113" s="321"/>
      <c r="I113" s="322">
        <v>0</v>
      </c>
    </row>
    <row r="114" spans="1:9" ht="9.75">
      <c r="A114" s="320" t="s">
        <v>510</v>
      </c>
      <c r="B114" s="321">
        <v>0</v>
      </c>
      <c r="C114" s="321">
        <v>0</v>
      </c>
      <c r="D114" s="321">
        <v>0</v>
      </c>
      <c r="E114" s="321">
        <v>0</v>
      </c>
      <c r="F114" s="321">
        <v>0</v>
      </c>
      <c r="G114" s="321">
        <v>0</v>
      </c>
      <c r="H114" s="321"/>
      <c r="I114" s="322">
        <v>0</v>
      </c>
    </row>
    <row r="115" spans="1:9" s="5" customFormat="1" ht="9.75">
      <c r="A115" s="320" t="s">
        <v>511</v>
      </c>
      <c r="B115" s="321">
        <v>0</v>
      </c>
      <c r="C115" s="321">
        <v>0</v>
      </c>
      <c r="D115" s="321">
        <v>0</v>
      </c>
      <c r="E115" s="321">
        <v>0</v>
      </c>
      <c r="F115" s="321">
        <v>0</v>
      </c>
      <c r="G115" s="321">
        <v>0</v>
      </c>
      <c r="H115" s="321"/>
      <c r="I115" s="322">
        <v>0</v>
      </c>
    </row>
    <row r="116" spans="1:9" ht="9.75">
      <c r="A116" s="320" t="s">
        <v>512</v>
      </c>
      <c r="B116" s="321">
        <v>4</v>
      </c>
      <c r="C116" s="321">
        <v>435000</v>
      </c>
      <c r="D116" s="321">
        <v>0</v>
      </c>
      <c r="E116" s="321">
        <v>0</v>
      </c>
      <c r="F116" s="321">
        <v>0</v>
      </c>
      <c r="G116" s="321">
        <v>3</v>
      </c>
      <c r="H116" s="321"/>
      <c r="I116" s="322">
        <v>1</v>
      </c>
    </row>
    <row r="117" spans="1:9" ht="9.75">
      <c r="A117" s="320" t="s">
        <v>7</v>
      </c>
      <c r="B117" s="321">
        <v>0</v>
      </c>
      <c r="C117" s="321">
        <v>0</v>
      </c>
      <c r="D117" s="321">
        <v>0</v>
      </c>
      <c r="E117" s="321">
        <v>0</v>
      </c>
      <c r="F117" s="321">
        <v>0</v>
      </c>
      <c r="G117" s="321">
        <v>0</v>
      </c>
      <c r="H117" s="321"/>
      <c r="I117" s="322">
        <v>0</v>
      </c>
    </row>
    <row r="118" spans="1:9" ht="12.75" customHeight="1">
      <c r="A118" s="350" t="s">
        <v>52</v>
      </c>
      <c r="B118" s="351"/>
      <c r="C118" s="351"/>
      <c r="D118" s="351"/>
      <c r="E118" s="351"/>
      <c r="F118" s="351"/>
      <c r="G118" s="351"/>
      <c r="H118" s="351"/>
      <c r="I118" s="352"/>
    </row>
    <row r="119" spans="1:9" ht="9">
      <c r="A119" s="323" t="s">
        <v>30</v>
      </c>
      <c r="B119" s="324">
        <v>96</v>
      </c>
      <c r="C119" s="324">
        <v>8230050</v>
      </c>
      <c r="D119" s="324">
        <v>0</v>
      </c>
      <c r="E119" s="324">
        <v>0</v>
      </c>
      <c r="F119" s="324">
        <v>0</v>
      </c>
      <c r="G119" s="324">
        <v>15</v>
      </c>
      <c r="H119" s="324"/>
      <c r="I119" s="325">
        <v>12</v>
      </c>
    </row>
    <row r="120" spans="1:9" ht="9.75">
      <c r="A120" s="320" t="s">
        <v>509</v>
      </c>
      <c r="B120" s="321">
        <v>20</v>
      </c>
      <c r="C120" s="321">
        <v>2730100</v>
      </c>
      <c r="D120" s="321">
        <v>0</v>
      </c>
      <c r="E120" s="321">
        <v>0</v>
      </c>
      <c r="F120" s="321">
        <v>0</v>
      </c>
      <c r="G120" s="321">
        <v>6</v>
      </c>
      <c r="H120" s="321"/>
      <c r="I120" s="322">
        <v>1</v>
      </c>
    </row>
    <row r="121" spans="1:9" ht="9.75">
      <c r="A121" s="320" t="s">
        <v>510</v>
      </c>
      <c r="B121" s="321">
        <v>0</v>
      </c>
      <c r="C121" s="321">
        <v>0</v>
      </c>
      <c r="D121" s="321">
        <v>0</v>
      </c>
      <c r="E121" s="321">
        <v>0</v>
      </c>
      <c r="F121" s="321">
        <v>0</v>
      </c>
      <c r="G121" s="321">
        <v>0</v>
      </c>
      <c r="H121" s="321"/>
      <c r="I121" s="322">
        <v>0</v>
      </c>
    </row>
    <row r="122" spans="1:9" ht="9.75">
      <c r="A122" s="320" t="s">
        <v>511</v>
      </c>
      <c r="B122" s="321">
        <v>0</v>
      </c>
      <c r="C122" s="321">
        <v>0</v>
      </c>
      <c r="D122" s="321">
        <v>0</v>
      </c>
      <c r="E122" s="321">
        <v>0</v>
      </c>
      <c r="F122" s="321">
        <v>0</v>
      </c>
      <c r="G122" s="321">
        <v>0</v>
      </c>
      <c r="H122" s="321"/>
      <c r="I122" s="322">
        <v>0</v>
      </c>
    </row>
    <row r="123" spans="1:9" ht="9.75">
      <c r="A123" s="320" t="s">
        <v>512</v>
      </c>
      <c r="B123" s="321">
        <v>76</v>
      </c>
      <c r="C123" s="321">
        <v>5499950</v>
      </c>
      <c r="D123" s="321">
        <v>0</v>
      </c>
      <c r="E123" s="321">
        <v>0</v>
      </c>
      <c r="F123" s="321">
        <v>0</v>
      </c>
      <c r="G123" s="321">
        <v>9</v>
      </c>
      <c r="H123" s="321"/>
      <c r="I123" s="322">
        <v>11</v>
      </c>
    </row>
    <row r="124" spans="1:9" ht="12" customHeight="1">
      <c r="A124" s="320" t="s">
        <v>7</v>
      </c>
      <c r="B124" s="321">
        <v>0</v>
      </c>
      <c r="C124" s="321">
        <v>0</v>
      </c>
      <c r="D124" s="321">
        <v>0</v>
      </c>
      <c r="E124" s="321">
        <v>0</v>
      </c>
      <c r="F124" s="321">
        <v>0</v>
      </c>
      <c r="G124" s="321">
        <v>0</v>
      </c>
      <c r="H124" s="321"/>
      <c r="I124" s="322">
        <v>0</v>
      </c>
    </row>
    <row r="125" spans="1:9" ht="13.5" customHeight="1">
      <c r="A125" s="350" t="s">
        <v>53</v>
      </c>
      <c r="B125" s="351"/>
      <c r="C125" s="351"/>
      <c r="D125" s="351"/>
      <c r="E125" s="351"/>
      <c r="F125" s="351"/>
      <c r="G125" s="351"/>
      <c r="H125" s="351"/>
      <c r="I125" s="352"/>
    </row>
    <row r="126" spans="1:10" ht="9">
      <c r="A126" s="323" t="s">
        <v>30</v>
      </c>
      <c r="B126" s="324">
        <v>56</v>
      </c>
      <c r="C126" s="324">
        <v>2352000</v>
      </c>
      <c r="D126" s="324">
        <v>1</v>
      </c>
      <c r="E126" s="324">
        <v>1</v>
      </c>
      <c r="F126" s="324">
        <v>730000</v>
      </c>
      <c r="G126" s="324">
        <v>15</v>
      </c>
      <c r="H126" s="324"/>
      <c r="I126" s="325">
        <v>17</v>
      </c>
      <c r="J126" s="7"/>
    </row>
    <row r="127" spans="1:9" ht="9.75">
      <c r="A127" s="320" t="s">
        <v>509</v>
      </c>
      <c r="B127" s="321">
        <v>9</v>
      </c>
      <c r="C127" s="321">
        <v>1140000</v>
      </c>
      <c r="D127" s="321">
        <v>1</v>
      </c>
      <c r="E127" s="321">
        <v>0</v>
      </c>
      <c r="F127" s="321">
        <v>0</v>
      </c>
      <c r="G127" s="321">
        <v>5</v>
      </c>
      <c r="H127" s="321"/>
      <c r="I127" s="322">
        <v>0</v>
      </c>
    </row>
    <row r="128" spans="1:9" ht="9.75">
      <c r="A128" s="320" t="s">
        <v>510</v>
      </c>
      <c r="B128" s="321">
        <v>0</v>
      </c>
      <c r="C128" s="321">
        <v>0</v>
      </c>
      <c r="D128" s="321">
        <v>0</v>
      </c>
      <c r="E128" s="321">
        <v>0</v>
      </c>
      <c r="F128" s="321">
        <v>0</v>
      </c>
      <c r="G128" s="321">
        <v>0</v>
      </c>
      <c r="H128" s="321"/>
      <c r="I128" s="322">
        <v>0</v>
      </c>
    </row>
    <row r="129" spans="1:9" s="5" customFormat="1" ht="9.75">
      <c r="A129" s="320" t="s">
        <v>511</v>
      </c>
      <c r="B129" s="321">
        <v>0</v>
      </c>
      <c r="C129" s="321">
        <v>0</v>
      </c>
      <c r="D129" s="321">
        <v>0</v>
      </c>
      <c r="E129" s="321">
        <v>0</v>
      </c>
      <c r="F129" s="321">
        <v>0</v>
      </c>
      <c r="G129" s="321">
        <v>0</v>
      </c>
      <c r="H129" s="321"/>
      <c r="I129" s="322">
        <v>0</v>
      </c>
    </row>
    <row r="130" spans="1:9" ht="9.75">
      <c r="A130" s="320" t="s">
        <v>512</v>
      </c>
      <c r="B130" s="321">
        <v>47</v>
      </c>
      <c r="C130" s="321">
        <v>1212000</v>
      </c>
      <c r="D130" s="321">
        <v>0</v>
      </c>
      <c r="E130" s="321">
        <v>1</v>
      </c>
      <c r="F130" s="321">
        <v>730000</v>
      </c>
      <c r="G130" s="321">
        <v>10</v>
      </c>
      <c r="H130" s="321"/>
      <c r="I130" s="322">
        <v>17</v>
      </c>
    </row>
    <row r="131" spans="1:9" ht="12" customHeight="1">
      <c r="A131" s="320" t="s">
        <v>7</v>
      </c>
      <c r="B131" s="321">
        <v>0</v>
      </c>
      <c r="C131" s="321">
        <v>0</v>
      </c>
      <c r="D131" s="321">
        <v>0</v>
      </c>
      <c r="E131" s="321">
        <v>0</v>
      </c>
      <c r="F131" s="321">
        <v>0</v>
      </c>
      <c r="G131" s="321">
        <v>0</v>
      </c>
      <c r="H131" s="321"/>
      <c r="I131" s="322">
        <v>0</v>
      </c>
    </row>
    <row r="132" spans="1:9" ht="14.25" customHeight="1">
      <c r="A132" s="350" t="s">
        <v>54</v>
      </c>
      <c r="B132" s="351"/>
      <c r="C132" s="351"/>
      <c r="D132" s="351"/>
      <c r="E132" s="351"/>
      <c r="F132" s="351"/>
      <c r="G132" s="351"/>
      <c r="H132" s="351"/>
      <c r="I132" s="352"/>
    </row>
    <row r="133" spans="1:9" ht="9">
      <c r="A133" s="323" t="s">
        <v>30</v>
      </c>
      <c r="B133" s="324">
        <v>28</v>
      </c>
      <c r="C133" s="324">
        <v>2740000</v>
      </c>
      <c r="D133" s="324">
        <v>0</v>
      </c>
      <c r="E133" s="324">
        <v>0</v>
      </c>
      <c r="F133" s="324">
        <v>0</v>
      </c>
      <c r="G133" s="324">
        <v>5</v>
      </c>
      <c r="H133" s="324"/>
      <c r="I133" s="325">
        <v>2</v>
      </c>
    </row>
    <row r="134" spans="1:9" ht="9.75">
      <c r="A134" s="320" t="s">
        <v>509</v>
      </c>
      <c r="B134" s="321">
        <v>5</v>
      </c>
      <c r="C134" s="321">
        <v>1250000</v>
      </c>
      <c r="D134" s="321">
        <v>0</v>
      </c>
      <c r="E134" s="321">
        <v>0</v>
      </c>
      <c r="F134" s="321">
        <v>0</v>
      </c>
      <c r="G134" s="321">
        <v>1</v>
      </c>
      <c r="H134" s="321"/>
      <c r="I134" s="322">
        <v>0</v>
      </c>
    </row>
    <row r="135" spans="1:9" ht="11.25" customHeight="1">
      <c r="A135" s="320" t="s">
        <v>510</v>
      </c>
      <c r="B135" s="321">
        <v>0</v>
      </c>
      <c r="C135" s="321">
        <v>0</v>
      </c>
      <c r="D135" s="321">
        <v>0</v>
      </c>
      <c r="E135" s="321">
        <v>0</v>
      </c>
      <c r="F135" s="321">
        <v>0</v>
      </c>
      <c r="G135" s="321">
        <v>0</v>
      </c>
      <c r="H135" s="321"/>
      <c r="I135" s="322">
        <v>0</v>
      </c>
    </row>
    <row r="136" spans="1:9" s="5" customFormat="1" ht="11.25" customHeight="1">
      <c r="A136" s="320" t="s">
        <v>511</v>
      </c>
      <c r="B136" s="321">
        <v>0</v>
      </c>
      <c r="C136" s="321">
        <v>0</v>
      </c>
      <c r="D136" s="321">
        <v>0</v>
      </c>
      <c r="E136" s="321">
        <v>0</v>
      </c>
      <c r="F136" s="321">
        <v>0</v>
      </c>
      <c r="G136" s="321">
        <v>0</v>
      </c>
      <c r="H136" s="321"/>
      <c r="I136" s="322">
        <v>0</v>
      </c>
    </row>
    <row r="137" spans="1:9" ht="9.75">
      <c r="A137" s="320" t="s">
        <v>512</v>
      </c>
      <c r="B137" s="321">
        <v>23</v>
      </c>
      <c r="C137" s="321">
        <v>1490000</v>
      </c>
      <c r="D137" s="321">
        <v>0</v>
      </c>
      <c r="E137" s="321">
        <v>0</v>
      </c>
      <c r="F137" s="321">
        <v>0</v>
      </c>
      <c r="G137" s="321">
        <v>4</v>
      </c>
      <c r="H137" s="321"/>
      <c r="I137" s="322">
        <v>2</v>
      </c>
    </row>
    <row r="138" spans="1:9" ht="12" customHeight="1">
      <c r="A138" s="320" t="s">
        <v>7</v>
      </c>
      <c r="B138" s="321">
        <v>0</v>
      </c>
      <c r="C138" s="321">
        <v>0</v>
      </c>
      <c r="D138" s="321">
        <v>0</v>
      </c>
      <c r="E138" s="321">
        <v>0</v>
      </c>
      <c r="F138" s="321">
        <v>0</v>
      </c>
      <c r="G138" s="321">
        <v>0</v>
      </c>
      <c r="H138" s="321"/>
      <c r="I138" s="322">
        <v>0</v>
      </c>
    </row>
    <row r="139" spans="1:9" ht="12" customHeight="1">
      <c r="A139" s="350" t="s">
        <v>55</v>
      </c>
      <c r="B139" s="351"/>
      <c r="C139" s="351"/>
      <c r="D139" s="351"/>
      <c r="E139" s="351"/>
      <c r="F139" s="351"/>
      <c r="G139" s="351"/>
      <c r="H139" s="351"/>
      <c r="I139" s="352"/>
    </row>
    <row r="140" spans="1:9" ht="12.75" customHeight="1">
      <c r="A140" s="323" t="s">
        <v>30</v>
      </c>
      <c r="B140" s="324">
        <v>22</v>
      </c>
      <c r="C140" s="324">
        <v>1345000</v>
      </c>
      <c r="D140" s="324">
        <v>0</v>
      </c>
      <c r="E140" s="324">
        <v>0</v>
      </c>
      <c r="F140" s="324">
        <v>0</v>
      </c>
      <c r="G140" s="324">
        <v>6</v>
      </c>
      <c r="H140" s="324"/>
      <c r="I140" s="325">
        <v>5</v>
      </c>
    </row>
    <row r="141" spans="1:9" ht="9.75">
      <c r="A141" s="320" t="s">
        <v>509</v>
      </c>
      <c r="B141" s="321">
        <v>3</v>
      </c>
      <c r="C141" s="321">
        <v>250000</v>
      </c>
      <c r="D141" s="321">
        <v>0</v>
      </c>
      <c r="E141" s="321">
        <v>0</v>
      </c>
      <c r="F141" s="321">
        <v>0</v>
      </c>
      <c r="G141" s="321">
        <v>2</v>
      </c>
      <c r="H141" s="321"/>
      <c r="I141" s="322">
        <v>1</v>
      </c>
    </row>
    <row r="142" spans="1:9" ht="9.75">
      <c r="A142" s="320" t="s">
        <v>510</v>
      </c>
      <c r="B142" s="321">
        <v>0</v>
      </c>
      <c r="C142" s="321">
        <v>0</v>
      </c>
      <c r="D142" s="321">
        <v>0</v>
      </c>
      <c r="E142" s="321">
        <v>0</v>
      </c>
      <c r="F142" s="321">
        <v>0</v>
      </c>
      <c r="G142" s="321">
        <v>0</v>
      </c>
      <c r="H142" s="321"/>
      <c r="I142" s="322">
        <v>0</v>
      </c>
    </row>
    <row r="143" spans="1:9" ht="11.25" customHeight="1">
      <c r="A143" s="320" t="s">
        <v>511</v>
      </c>
      <c r="B143" s="321">
        <v>0</v>
      </c>
      <c r="C143" s="321">
        <v>0</v>
      </c>
      <c r="D143" s="321">
        <v>0</v>
      </c>
      <c r="E143" s="321">
        <v>0</v>
      </c>
      <c r="F143" s="321">
        <v>0</v>
      </c>
      <c r="G143" s="321">
        <v>0</v>
      </c>
      <c r="H143" s="321"/>
      <c r="I143" s="322">
        <v>0</v>
      </c>
    </row>
    <row r="144" spans="1:9" ht="9.75">
      <c r="A144" s="320" t="s">
        <v>512</v>
      </c>
      <c r="B144" s="321">
        <v>19</v>
      </c>
      <c r="C144" s="321">
        <v>1095000</v>
      </c>
      <c r="D144" s="321">
        <v>0</v>
      </c>
      <c r="E144" s="321">
        <v>0</v>
      </c>
      <c r="F144" s="321">
        <v>0</v>
      </c>
      <c r="G144" s="321">
        <v>4</v>
      </c>
      <c r="H144" s="321"/>
      <c r="I144" s="322">
        <v>4</v>
      </c>
    </row>
    <row r="145" spans="1:9" ht="12" customHeight="1">
      <c r="A145" s="320" t="s">
        <v>7</v>
      </c>
      <c r="B145" s="321">
        <v>0</v>
      </c>
      <c r="C145" s="321">
        <v>0</v>
      </c>
      <c r="D145" s="321">
        <v>0</v>
      </c>
      <c r="E145" s="321">
        <v>0</v>
      </c>
      <c r="F145" s="321">
        <v>0</v>
      </c>
      <c r="G145" s="321">
        <v>0</v>
      </c>
      <c r="H145" s="321"/>
      <c r="I145" s="322">
        <v>0</v>
      </c>
    </row>
    <row r="146" spans="1:9" ht="24.75" customHeight="1">
      <c r="A146" s="350" t="s">
        <v>56</v>
      </c>
      <c r="B146" s="351"/>
      <c r="C146" s="351"/>
      <c r="D146" s="351"/>
      <c r="E146" s="351"/>
      <c r="F146" s="351"/>
      <c r="G146" s="351"/>
      <c r="H146" s="351"/>
      <c r="I146" s="352"/>
    </row>
    <row r="147" spans="1:9" ht="9">
      <c r="A147" s="323" t="s">
        <v>30</v>
      </c>
      <c r="B147" s="324">
        <v>0</v>
      </c>
      <c r="C147" s="324">
        <v>0</v>
      </c>
      <c r="D147" s="324">
        <v>0</v>
      </c>
      <c r="E147" s="324">
        <v>0</v>
      </c>
      <c r="F147" s="324">
        <v>0</v>
      </c>
      <c r="G147" s="324">
        <v>0</v>
      </c>
      <c r="H147" s="324"/>
      <c r="I147" s="325">
        <v>0</v>
      </c>
    </row>
    <row r="148" spans="1:9" ht="9.75">
      <c r="A148" s="320" t="s">
        <v>509</v>
      </c>
      <c r="B148" s="321">
        <v>0</v>
      </c>
      <c r="C148" s="321">
        <v>0</v>
      </c>
      <c r="D148" s="321">
        <v>0</v>
      </c>
      <c r="E148" s="321">
        <v>0</v>
      </c>
      <c r="F148" s="321">
        <v>0</v>
      </c>
      <c r="G148" s="321">
        <v>0</v>
      </c>
      <c r="H148" s="321"/>
      <c r="I148" s="322">
        <v>0</v>
      </c>
    </row>
    <row r="149" spans="1:9" ht="11.25" customHeight="1">
      <c r="A149" s="320" t="s">
        <v>510</v>
      </c>
      <c r="B149" s="321">
        <v>0</v>
      </c>
      <c r="C149" s="321">
        <v>0</v>
      </c>
      <c r="D149" s="321">
        <v>0</v>
      </c>
      <c r="E149" s="321">
        <v>0</v>
      </c>
      <c r="F149" s="321">
        <v>0</v>
      </c>
      <c r="G149" s="321">
        <v>0</v>
      </c>
      <c r="H149" s="321"/>
      <c r="I149" s="322">
        <v>0</v>
      </c>
    </row>
    <row r="150" spans="1:9" s="5" customFormat="1" ht="11.25" customHeight="1">
      <c r="A150" s="320" t="s">
        <v>511</v>
      </c>
      <c r="B150" s="321">
        <v>0</v>
      </c>
      <c r="C150" s="321">
        <v>0</v>
      </c>
      <c r="D150" s="321">
        <v>0</v>
      </c>
      <c r="E150" s="321">
        <v>0</v>
      </c>
      <c r="F150" s="321">
        <v>0</v>
      </c>
      <c r="G150" s="321">
        <v>0</v>
      </c>
      <c r="H150" s="321"/>
      <c r="I150" s="322">
        <v>0</v>
      </c>
    </row>
    <row r="151" spans="1:9" ht="9.75">
      <c r="A151" s="320" t="s">
        <v>512</v>
      </c>
      <c r="B151" s="321">
        <v>0</v>
      </c>
      <c r="C151" s="321">
        <v>0</v>
      </c>
      <c r="D151" s="321">
        <v>0</v>
      </c>
      <c r="E151" s="321">
        <v>0</v>
      </c>
      <c r="F151" s="321">
        <v>0</v>
      </c>
      <c r="G151" s="321">
        <v>0</v>
      </c>
      <c r="H151" s="321"/>
      <c r="I151" s="322">
        <v>0</v>
      </c>
    </row>
    <row r="152" spans="1:9" ht="12" customHeight="1">
      <c r="A152" s="320" t="s">
        <v>7</v>
      </c>
      <c r="B152" s="321">
        <v>0</v>
      </c>
      <c r="C152" s="321">
        <v>0</v>
      </c>
      <c r="D152" s="321">
        <v>0</v>
      </c>
      <c r="E152" s="321">
        <v>0</v>
      </c>
      <c r="F152" s="321">
        <v>0</v>
      </c>
      <c r="G152" s="321">
        <v>0</v>
      </c>
      <c r="H152" s="321"/>
      <c r="I152" s="322">
        <v>0</v>
      </c>
    </row>
    <row r="153" spans="1:9" ht="13.5" customHeight="1">
      <c r="A153" s="350" t="s">
        <v>57</v>
      </c>
      <c r="B153" s="351"/>
      <c r="C153" s="351"/>
      <c r="D153" s="351"/>
      <c r="E153" s="351"/>
      <c r="F153" s="351"/>
      <c r="G153" s="351"/>
      <c r="H153" s="351"/>
      <c r="I153" s="352"/>
    </row>
    <row r="154" spans="1:9" ht="9">
      <c r="A154" s="323" t="s">
        <v>30</v>
      </c>
      <c r="B154" s="324">
        <v>0</v>
      </c>
      <c r="C154" s="324">
        <v>0</v>
      </c>
      <c r="D154" s="324">
        <v>0</v>
      </c>
      <c r="E154" s="324">
        <v>0</v>
      </c>
      <c r="F154" s="324">
        <v>0</v>
      </c>
      <c r="G154" s="324">
        <v>0</v>
      </c>
      <c r="H154" s="324"/>
      <c r="I154" s="325">
        <v>0</v>
      </c>
    </row>
    <row r="155" spans="1:9" ht="9.75">
      <c r="A155" s="320" t="s">
        <v>509</v>
      </c>
      <c r="B155" s="321">
        <v>0</v>
      </c>
      <c r="C155" s="321">
        <v>0</v>
      </c>
      <c r="D155" s="321">
        <v>0</v>
      </c>
      <c r="E155" s="321">
        <v>0</v>
      </c>
      <c r="F155" s="321">
        <v>0</v>
      </c>
      <c r="G155" s="321">
        <v>0</v>
      </c>
      <c r="H155" s="321"/>
      <c r="I155" s="322">
        <v>0</v>
      </c>
    </row>
    <row r="156" spans="1:9" ht="9.75">
      <c r="A156" s="320" t="s">
        <v>510</v>
      </c>
      <c r="B156" s="321">
        <v>0</v>
      </c>
      <c r="C156" s="321">
        <v>0</v>
      </c>
      <c r="D156" s="321">
        <v>0</v>
      </c>
      <c r="E156" s="321">
        <v>0</v>
      </c>
      <c r="F156" s="321">
        <v>0</v>
      </c>
      <c r="G156" s="321">
        <v>0</v>
      </c>
      <c r="H156" s="321"/>
      <c r="I156" s="322">
        <v>0</v>
      </c>
    </row>
    <row r="157" spans="1:9" ht="9.75">
      <c r="A157" s="320" t="s">
        <v>511</v>
      </c>
      <c r="B157" s="321">
        <v>0</v>
      </c>
      <c r="C157" s="321">
        <v>0</v>
      </c>
      <c r="D157" s="321">
        <v>0</v>
      </c>
      <c r="E157" s="321">
        <v>0</v>
      </c>
      <c r="F157" s="321">
        <v>0</v>
      </c>
      <c r="G157" s="321">
        <v>0</v>
      </c>
      <c r="H157" s="321"/>
      <c r="I157" s="322">
        <v>0</v>
      </c>
    </row>
    <row r="158" spans="1:9" ht="11.25" customHeight="1">
      <c r="A158" s="320" t="s">
        <v>512</v>
      </c>
      <c r="B158" s="321">
        <v>0</v>
      </c>
      <c r="C158" s="321">
        <v>0</v>
      </c>
      <c r="D158" s="321">
        <v>0</v>
      </c>
      <c r="E158" s="321">
        <v>0</v>
      </c>
      <c r="F158" s="321">
        <v>0</v>
      </c>
      <c r="G158" s="321">
        <v>0</v>
      </c>
      <c r="H158" s="321"/>
      <c r="I158" s="322">
        <v>0</v>
      </c>
    </row>
    <row r="159" spans="1:9" ht="12" customHeight="1" thickBot="1">
      <c r="A159" s="285" t="s">
        <v>7</v>
      </c>
      <c r="B159" s="286">
        <v>0</v>
      </c>
      <c r="C159" s="286">
        <v>0</v>
      </c>
      <c r="D159" s="286">
        <v>0</v>
      </c>
      <c r="E159" s="286">
        <v>0</v>
      </c>
      <c r="F159" s="286">
        <v>0</v>
      </c>
      <c r="G159" s="286">
        <v>0</v>
      </c>
      <c r="H159" s="286"/>
      <c r="I159" s="287">
        <v>0</v>
      </c>
    </row>
    <row r="160" ht="13.5" customHeight="1"/>
    <row r="161" ht="15" customHeight="1">
      <c r="A161" s="8" t="s">
        <v>18</v>
      </c>
    </row>
    <row r="162" ht="27" customHeight="1"/>
  </sheetData>
  <sheetProtection/>
  <mergeCells count="27">
    <mergeCell ref="A69:I69"/>
    <mergeCell ref="A1:I1"/>
    <mergeCell ref="A2:I2"/>
    <mergeCell ref="A3:A6"/>
    <mergeCell ref="B3:C3"/>
    <mergeCell ref="D3:F3"/>
    <mergeCell ref="D4:E5"/>
    <mergeCell ref="A125:I12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132:I132"/>
    <mergeCell ref="A76:I76"/>
    <mergeCell ref="A83:I83"/>
    <mergeCell ref="A139:I139"/>
    <mergeCell ref="A146:I146"/>
    <mergeCell ref="A153:I153"/>
    <mergeCell ref="A97:I97"/>
    <mergeCell ref="A104:I104"/>
    <mergeCell ref="A111:I111"/>
    <mergeCell ref="A118:I118"/>
  </mergeCells>
  <printOptions/>
  <pageMargins left="0.7874015748031497" right="0.7086614173228347" top="0.1968503937007874" bottom="0.7086614173228347" header="0.31496062992125984" footer="0.31496062992125984"/>
  <pageSetup fitToHeight="0" fitToWidth="1" horizontalDpi="600" verticalDpi="600" orientation="portrait" paperSize="9" scale="84" r:id="rId1"/>
  <headerFooter>
    <oddFooter>&amp;L&amp;"Arial,Normal"&amp;9 18.07.2016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L6" sqref="L6"/>
    </sheetView>
  </sheetViews>
  <sheetFormatPr defaultColWidth="9.140625" defaultRowHeight="15"/>
  <cols>
    <col min="1" max="1" width="19.28125" style="166" bestFit="1" customWidth="1"/>
    <col min="2" max="2" width="7.00390625" style="166" customWidth="1"/>
    <col min="3" max="3" width="7.57421875" style="166" bestFit="1" customWidth="1"/>
    <col min="4" max="4" width="7.00390625" style="166" bestFit="1" customWidth="1"/>
    <col min="5" max="5" width="7.57421875" style="166" bestFit="1" customWidth="1"/>
    <col min="6" max="6" width="7.00390625" style="166" bestFit="1" customWidth="1"/>
    <col min="7" max="7" width="7.57421875" style="166" bestFit="1" customWidth="1"/>
    <col min="8" max="8" width="7.7109375" style="166" bestFit="1" customWidth="1"/>
    <col min="9" max="9" width="8.140625" style="166" bestFit="1" customWidth="1"/>
    <col min="10" max="10" width="7.7109375" style="166" bestFit="1" customWidth="1"/>
    <col min="11" max="11" width="8.140625" style="166" bestFit="1" customWidth="1"/>
    <col min="12" max="16384" width="9.140625" style="166" customWidth="1"/>
  </cols>
  <sheetData>
    <row r="2" spans="1:11" ht="16.5" thickBot="1">
      <c r="A2" s="363" t="s">
        <v>532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8.75" customHeight="1">
      <c r="A4" s="364" t="s">
        <v>274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2:11" ht="16.5" customHeight="1" thickBot="1"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.75" customHeight="1" thickBot="1">
      <c r="A6" s="365" t="s">
        <v>435</v>
      </c>
      <c r="B6" s="367" t="s">
        <v>31</v>
      </c>
      <c r="C6" s="368"/>
      <c r="D6" s="369" t="s">
        <v>32</v>
      </c>
      <c r="E6" s="368"/>
      <c r="F6" s="369" t="s">
        <v>33</v>
      </c>
      <c r="G6" s="368"/>
      <c r="H6" s="369" t="s">
        <v>34</v>
      </c>
      <c r="I6" s="368"/>
      <c r="J6" s="369" t="s">
        <v>35</v>
      </c>
      <c r="K6" s="368"/>
    </row>
    <row r="7" spans="1:11" ht="15.75" customHeight="1" thickBot="1">
      <c r="A7" s="366"/>
      <c r="B7" s="169" t="s">
        <v>8</v>
      </c>
      <c r="C7" s="170" t="s">
        <v>17</v>
      </c>
      <c r="D7" s="169" t="s">
        <v>8</v>
      </c>
      <c r="E7" s="170" t="s">
        <v>17</v>
      </c>
      <c r="F7" s="169" t="s">
        <v>8</v>
      </c>
      <c r="G7" s="170" t="s">
        <v>17</v>
      </c>
      <c r="H7" s="169" t="s">
        <v>8</v>
      </c>
      <c r="I7" s="170" t="s">
        <v>17</v>
      </c>
      <c r="J7" s="169" t="s">
        <v>8</v>
      </c>
      <c r="K7" s="170" t="s">
        <v>17</v>
      </c>
    </row>
    <row r="8" spans="1:11" ht="15.75" thickBot="1">
      <c r="A8" s="171" t="s">
        <v>36</v>
      </c>
      <c r="B8" s="117">
        <f>SUM(B9,B10,B11,B12,B13,B14,B15,B16,B17,B18,B19,B20,B21,B22,B23,B24,B25,B26,B27,B28,B29)</f>
        <v>3136</v>
      </c>
      <c r="C8" s="172">
        <f>SUM(C9,C10,C11,C12,C13,C14,C15,C16,C17,C18,C19,C20,C21,C22,C23,C24,C25,C26,C27,C28,C29)</f>
        <v>602</v>
      </c>
      <c r="D8" s="172">
        <f>SUM(D9,D10,D11,D12,D13,D14,D15,D16,D17,D18,D19,D20,D21,D22,D23,D24,D25,D26,D27,D28,D29)</f>
        <v>1178</v>
      </c>
      <c r="E8" s="172">
        <f>SUM(E9:E29)</f>
        <v>297</v>
      </c>
      <c r="F8" s="172">
        <f>SUM(F9,F10,F11,F12,F13,F14,F15,F16,F17,F18,F19,F20,F21,F22,F23,F24,F25,F26,F27,F28,F30)</f>
        <v>343</v>
      </c>
      <c r="G8" s="172">
        <f>SUM(G9,G10,G11,G12,G13,G14,G15,G16,G17,G18,G19,G20,G21,G22,G23,G24,G25,G26,G27,G28,G30)</f>
        <v>46</v>
      </c>
      <c r="H8" s="172">
        <f>SUM(H9,H10,H11,H12,H13,H14,H15,H16,H17,H18,H19,H20,H21,H22,H23,H24,H25,H26,H27,H28,H30)</f>
        <v>177</v>
      </c>
      <c r="I8" s="172">
        <f>SUM(I9,I10,I11,I12,I13,I14,I15,I16,I17,I18,I19,I20,I21,I22,I23,I24,I25,I26,I27,I28,I30)</f>
        <v>32</v>
      </c>
      <c r="J8" s="172">
        <f>SUM(J9:J29)</f>
        <v>1438</v>
      </c>
      <c r="K8" s="172">
        <f>SUM(K9:K29)</f>
        <v>227</v>
      </c>
    </row>
    <row r="9" spans="1:11" ht="26.25" customHeight="1">
      <c r="A9" s="173" t="s">
        <v>37</v>
      </c>
      <c r="B9" s="174">
        <v>40</v>
      </c>
      <c r="C9" s="174">
        <v>19</v>
      </c>
      <c r="D9" s="175">
        <v>2</v>
      </c>
      <c r="E9" s="176">
        <v>1</v>
      </c>
      <c r="F9" s="175">
        <v>4</v>
      </c>
      <c r="G9" s="176">
        <v>2</v>
      </c>
      <c r="H9" s="175">
        <v>1</v>
      </c>
      <c r="I9" s="176">
        <v>1</v>
      </c>
      <c r="J9" s="175">
        <f>B9-(D9+F9+H9)</f>
        <v>33</v>
      </c>
      <c r="K9" s="177">
        <f>C9-(E9+G9+I9)</f>
        <v>15</v>
      </c>
    </row>
    <row r="10" spans="1:11" ht="26.25" customHeight="1">
      <c r="A10" s="178" t="s">
        <v>38</v>
      </c>
      <c r="B10" s="179">
        <v>29</v>
      </c>
      <c r="C10" s="179">
        <v>1</v>
      </c>
      <c r="D10" s="180">
        <v>7</v>
      </c>
      <c r="E10" s="181">
        <v>0</v>
      </c>
      <c r="F10" s="180">
        <v>4</v>
      </c>
      <c r="G10" s="181">
        <v>0</v>
      </c>
      <c r="H10" s="180">
        <v>2</v>
      </c>
      <c r="I10" s="181">
        <v>0</v>
      </c>
      <c r="J10" s="175">
        <f>B10-(D10+F10+H10)</f>
        <v>16</v>
      </c>
      <c r="K10" s="182">
        <f>C10-(E10+G10+I10)</f>
        <v>1</v>
      </c>
    </row>
    <row r="11" spans="1:11" ht="15">
      <c r="A11" s="178" t="s">
        <v>39</v>
      </c>
      <c r="B11" s="179">
        <v>383</v>
      </c>
      <c r="C11" s="179">
        <v>65</v>
      </c>
      <c r="D11" s="180">
        <v>147</v>
      </c>
      <c r="E11" s="181">
        <v>36</v>
      </c>
      <c r="F11" s="180">
        <v>30</v>
      </c>
      <c r="G11" s="181">
        <v>1</v>
      </c>
      <c r="H11" s="180">
        <v>12</v>
      </c>
      <c r="I11" s="181">
        <v>4</v>
      </c>
      <c r="J11" s="175">
        <f aca="true" t="shared" si="0" ref="J11:J27">B11-(D11+F11+H11)</f>
        <v>194</v>
      </c>
      <c r="K11" s="182">
        <f aca="true" t="shared" si="1" ref="K11:K27">C11-(E11+G11+I11)</f>
        <v>24</v>
      </c>
    </row>
    <row r="12" spans="1:11" ht="36.75" customHeight="1">
      <c r="A12" s="178" t="s">
        <v>40</v>
      </c>
      <c r="B12" s="179">
        <v>66</v>
      </c>
      <c r="C12" s="179">
        <v>23</v>
      </c>
      <c r="D12" s="180">
        <v>16</v>
      </c>
      <c r="E12" s="181">
        <v>9</v>
      </c>
      <c r="F12" s="180">
        <v>15</v>
      </c>
      <c r="G12" s="181">
        <v>0</v>
      </c>
      <c r="H12" s="180">
        <v>15</v>
      </c>
      <c r="I12" s="181">
        <v>0</v>
      </c>
      <c r="J12" s="175">
        <f t="shared" si="0"/>
        <v>20</v>
      </c>
      <c r="K12" s="182">
        <f t="shared" si="1"/>
        <v>14</v>
      </c>
    </row>
    <row r="13" spans="1:11" ht="39.75" customHeight="1">
      <c r="A13" s="178" t="s">
        <v>41</v>
      </c>
      <c r="B13" s="179">
        <v>7</v>
      </c>
      <c r="C13" s="179">
        <v>2</v>
      </c>
      <c r="D13" s="180">
        <v>1</v>
      </c>
      <c r="E13" s="181">
        <v>2</v>
      </c>
      <c r="F13" s="180">
        <v>1</v>
      </c>
      <c r="G13" s="181">
        <v>0</v>
      </c>
      <c r="H13" s="180">
        <v>0</v>
      </c>
      <c r="I13" s="181">
        <v>0</v>
      </c>
      <c r="J13" s="175">
        <f t="shared" si="0"/>
        <v>5</v>
      </c>
      <c r="K13" s="182">
        <f t="shared" si="1"/>
        <v>0</v>
      </c>
    </row>
    <row r="14" spans="1:11" ht="15">
      <c r="A14" s="178" t="s">
        <v>42</v>
      </c>
      <c r="B14" s="179">
        <v>585</v>
      </c>
      <c r="C14" s="179">
        <v>136</v>
      </c>
      <c r="D14" s="180">
        <v>186</v>
      </c>
      <c r="E14" s="181">
        <v>37</v>
      </c>
      <c r="F14" s="180">
        <v>72</v>
      </c>
      <c r="G14" s="181">
        <v>21</v>
      </c>
      <c r="H14" s="180">
        <v>30</v>
      </c>
      <c r="I14" s="181">
        <v>12</v>
      </c>
      <c r="J14" s="175">
        <f t="shared" si="0"/>
        <v>297</v>
      </c>
      <c r="K14" s="182">
        <f t="shared" si="1"/>
        <v>66</v>
      </c>
    </row>
    <row r="15" spans="1:11" ht="47.25" customHeight="1">
      <c r="A15" s="178" t="s">
        <v>43</v>
      </c>
      <c r="B15" s="179">
        <v>932</v>
      </c>
      <c r="C15" s="179">
        <v>180</v>
      </c>
      <c r="D15" s="180">
        <v>368</v>
      </c>
      <c r="E15" s="181">
        <v>102</v>
      </c>
      <c r="F15" s="180">
        <v>87</v>
      </c>
      <c r="G15" s="181">
        <v>12</v>
      </c>
      <c r="H15" s="180">
        <v>55</v>
      </c>
      <c r="I15" s="181">
        <v>11</v>
      </c>
      <c r="J15" s="175">
        <f t="shared" si="0"/>
        <v>422</v>
      </c>
      <c r="K15" s="182">
        <f t="shared" si="1"/>
        <v>55</v>
      </c>
    </row>
    <row r="16" spans="1:11" ht="18" customHeight="1">
      <c r="A16" s="178" t="s">
        <v>44</v>
      </c>
      <c r="B16" s="179">
        <v>110</v>
      </c>
      <c r="C16" s="179">
        <v>26</v>
      </c>
      <c r="D16" s="180">
        <v>55</v>
      </c>
      <c r="E16" s="181">
        <v>15</v>
      </c>
      <c r="F16" s="180">
        <v>7</v>
      </c>
      <c r="G16" s="181">
        <v>0</v>
      </c>
      <c r="H16" s="180">
        <v>4</v>
      </c>
      <c r="I16" s="181">
        <v>0</v>
      </c>
      <c r="J16" s="175">
        <f t="shared" si="0"/>
        <v>44</v>
      </c>
      <c r="K16" s="182">
        <f t="shared" si="1"/>
        <v>11</v>
      </c>
    </row>
    <row r="17" spans="1:11" ht="26.25" customHeight="1">
      <c r="A17" s="178" t="s">
        <v>45</v>
      </c>
      <c r="B17" s="179">
        <v>161</v>
      </c>
      <c r="C17" s="179">
        <v>15</v>
      </c>
      <c r="D17" s="180">
        <v>71</v>
      </c>
      <c r="E17" s="181">
        <v>10</v>
      </c>
      <c r="F17" s="180">
        <v>12</v>
      </c>
      <c r="G17" s="181">
        <v>0</v>
      </c>
      <c r="H17" s="180">
        <v>9</v>
      </c>
      <c r="I17" s="181">
        <v>0</v>
      </c>
      <c r="J17" s="175">
        <f t="shared" si="0"/>
        <v>69</v>
      </c>
      <c r="K17" s="182">
        <f t="shared" si="1"/>
        <v>5</v>
      </c>
    </row>
    <row r="18" spans="1:11" ht="15">
      <c r="A18" s="178" t="s">
        <v>46</v>
      </c>
      <c r="B18" s="179">
        <v>127</v>
      </c>
      <c r="C18" s="179">
        <v>20</v>
      </c>
      <c r="D18" s="180">
        <v>63</v>
      </c>
      <c r="E18" s="181">
        <v>12</v>
      </c>
      <c r="F18" s="180">
        <v>23</v>
      </c>
      <c r="G18" s="181">
        <v>4</v>
      </c>
      <c r="H18" s="180">
        <v>11</v>
      </c>
      <c r="I18" s="181">
        <v>1</v>
      </c>
      <c r="J18" s="175">
        <f t="shared" si="0"/>
        <v>30</v>
      </c>
      <c r="K18" s="182">
        <f t="shared" si="1"/>
        <v>3</v>
      </c>
    </row>
    <row r="19" spans="1:11" ht="25.5" customHeight="1">
      <c r="A19" s="178" t="s">
        <v>47</v>
      </c>
      <c r="B19" s="179">
        <v>36</v>
      </c>
      <c r="C19" s="179">
        <v>15</v>
      </c>
      <c r="D19" s="180">
        <v>11</v>
      </c>
      <c r="E19" s="181">
        <v>8</v>
      </c>
      <c r="F19" s="180">
        <v>5</v>
      </c>
      <c r="G19" s="181">
        <v>2</v>
      </c>
      <c r="H19" s="180">
        <v>4</v>
      </c>
      <c r="I19" s="181">
        <v>0</v>
      </c>
      <c r="J19" s="175">
        <f t="shared" si="0"/>
        <v>16</v>
      </c>
      <c r="K19" s="182">
        <f t="shared" si="1"/>
        <v>5</v>
      </c>
    </row>
    <row r="20" spans="1:11" ht="23.25">
      <c r="A20" s="178" t="s">
        <v>48</v>
      </c>
      <c r="B20" s="179">
        <v>71</v>
      </c>
      <c r="C20" s="179">
        <v>14</v>
      </c>
      <c r="D20" s="180">
        <v>26</v>
      </c>
      <c r="E20" s="181">
        <v>7</v>
      </c>
      <c r="F20" s="180">
        <v>4</v>
      </c>
      <c r="G20" s="181">
        <v>1</v>
      </c>
      <c r="H20" s="180">
        <v>3</v>
      </c>
      <c r="I20" s="181">
        <v>1</v>
      </c>
      <c r="J20" s="175">
        <f t="shared" si="0"/>
        <v>38</v>
      </c>
      <c r="K20" s="182">
        <f t="shared" si="1"/>
        <v>5</v>
      </c>
    </row>
    <row r="21" spans="1:11" ht="26.25" customHeight="1">
      <c r="A21" s="178" t="s">
        <v>49</v>
      </c>
      <c r="B21" s="179">
        <v>258</v>
      </c>
      <c r="C21" s="179">
        <v>38</v>
      </c>
      <c r="D21" s="180">
        <v>101</v>
      </c>
      <c r="E21" s="181">
        <v>27</v>
      </c>
      <c r="F21" s="180">
        <v>40</v>
      </c>
      <c r="G21" s="181">
        <v>2</v>
      </c>
      <c r="H21" s="180">
        <v>13</v>
      </c>
      <c r="I21" s="181">
        <v>1</v>
      </c>
      <c r="J21" s="175">
        <f t="shared" si="0"/>
        <v>104</v>
      </c>
      <c r="K21" s="182">
        <f t="shared" si="1"/>
        <v>8</v>
      </c>
    </row>
    <row r="22" spans="1:11" ht="25.5" customHeight="1">
      <c r="A22" s="178" t="s">
        <v>50</v>
      </c>
      <c r="B22" s="179">
        <v>125</v>
      </c>
      <c r="C22" s="179">
        <v>11</v>
      </c>
      <c r="D22" s="180">
        <v>53</v>
      </c>
      <c r="E22" s="181">
        <v>10</v>
      </c>
      <c r="F22" s="180">
        <v>11</v>
      </c>
      <c r="G22" s="181">
        <v>0</v>
      </c>
      <c r="H22" s="180">
        <v>6</v>
      </c>
      <c r="I22" s="181">
        <v>0</v>
      </c>
      <c r="J22" s="175">
        <f t="shared" si="0"/>
        <v>55</v>
      </c>
      <c r="K22" s="182">
        <f t="shared" si="1"/>
        <v>1</v>
      </c>
    </row>
    <row r="23" spans="1:11" ht="34.5">
      <c r="A23" s="178" t="s">
        <v>51</v>
      </c>
      <c r="B23" s="179">
        <v>4</v>
      </c>
      <c r="C23" s="179">
        <v>1</v>
      </c>
      <c r="D23" s="180">
        <v>1</v>
      </c>
      <c r="E23" s="180">
        <v>1</v>
      </c>
      <c r="F23" s="180">
        <v>0</v>
      </c>
      <c r="G23" s="180">
        <v>0</v>
      </c>
      <c r="H23" s="181">
        <v>0</v>
      </c>
      <c r="I23" s="181">
        <v>0</v>
      </c>
      <c r="J23" s="175">
        <f t="shared" si="0"/>
        <v>3</v>
      </c>
      <c r="K23" s="182">
        <f t="shared" si="1"/>
        <v>0</v>
      </c>
    </row>
    <row r="24" spans="1:11" ht="15">
      <c r="A24" s="178" t="s">
        <v>52</v>
      </c>
      <c r="B24" s="179">
        <v>96</v>
      </c>
      <c r="C24" s="179">
        <v>12</v>
      </c>
      <c r="D24" s="180">
        <v>32</v>
      </c>
      <c r="E24" s="181">
        <v>6</v>
      </c>
      <c r="F24" s="180">
        <v>14</v>
      </c>
      <c r="G24" s="181">
        <v>0</v>
      </c>
      <c r="H24" s="180">
        <v>3</v>
      </c>
      <c r="I24" s="181">
        <v>0</v>
      </c>
      <c r="J24" s="175">
        <f t="shared" si="0"/>
        <v>47</v>
      </c>
      <c r="K24" s="182">
        <f t="shared" si="1"/>
        <v>6</v>
      </c>
    </row>
    <row r="25" spans="1:11" ht="25.5" customHeight="1">
      <c r="A25" s="178" t="s">
        <v>53</v>
      </c>
      <c r="B25" s="179">
        <v>56</v>
      </c>
      <c r="C25" s="179">
        <v>17</v>
      </c>
      <c r="D25" s="180">
        <v>24</v>
      </c>
      <c r="E25" s="181">
        <v>10</v>
      </c>
      <c r="F25" s="180">
        <v>7</v>
      </c>
      <c r="G25" s="181">
        <v>1</v>
      </c>
      <c r="H25" s="180">
        <v>2</v>
      </c>
      <c r="I25" s="181">
        <v>1</v>
      </c>
      <c r="J25" s="175">
        <f t="shared" si="0"/>
        <v>23</v>
      </c>
      <c r="K25" s="182">
        <f t="shared" si="1"/>
        <v>5</v>
      </c>
    </row>
    <row r="26" spans="1:11" ht="29.25" customHeight="1">
      <c r="A26" s="178" t="s">
        <v>54</v>
      </c>
      <c r="B26" s="179">
        <v>28</v>
      </c>
      <c r="C26" s="179">
        <v>2</v>
      </c>
      <c r="D26" s="180">
        <v>6</v>
      </c>
      <c r="E26" s="181">
        <v>1</v>
      </c>
      <c r="F26" s="180">
        <v>4</v>
      </c>
      <c r="G26" s="181">
        <v>0</v>
      </c>
      <c r="H26" s="181">
        <v>4</v>
      </c>
      <c r="I26" s="181">
        <v>0</v>
      </c>
      <c r="J26" s="175">
        <f t="shared" si="0"/>
        <v>14</v>
      </c>
      <c r="K26" s="182">
        <f t="shared" si="1"/>
        <v>1</v>
      </c>
    </row>
    <row r="27" spans="1:11" ht="23.25">
      <c r="A27" s="178" t="s">
        <v>55</v>
      </c>
      <c r="B27" s="179">
        <v>22</v>
      </c>
      <c r="C27" s="179">
        <v>5</v>
      </c>
      <c r="D27" s="180">
        <v>8</v>
      </c>
      <c r="E27" s="181">
        <v>3</v>
      </c>
      <c r="F27" s="180">
        <v>3</v>
      </c>
      <c r="G27" s="181">
        <v>0</v>
      </c>
      <c r="H27" s="180">
        <v>3</v>
      </c>
      <c r="I27" s="181">
        <v>0</v>
      </c>
      <c r="J27" s="175">
        <f t="shared" si="0"/>
        <v>8</v>
      </c>
      <c r="K27" s="182">
        <f t="shared" si="1"/>
        <v>2</v>
      </c>
    </row>
    <row r="28" spans="1:11" ht="92.25" customHeight="1">
      <c r="A28" s="178" t="s">
        <v>56</v>
      </c>
      <c r="B28" s="179">
        <v>0</v>
      </c>
      <c r="C28" s="179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75">
        <f>B28-(D28+F28+H28)</f>
        <v>0</v>
      </c>
      <c r="K28" s="182">
        <f>C28-(E28+G28+I28)</f>
        <v>0</v>
      </c>
    </row>
    <row r="29" spans="1:11" ht="46.5" thickBot="1">
      <c r="A29" s="183" t="s">
        <v>57</v>
      </c>
      <c r="B29" s="184">
        <v>0</v>
      </c>
      <c r="C29" s="184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6">
        <v>0</v>
      </c>
      <c r="J29" s="187">
        <v>0</v>
      </c>
      <c r="K29" s="188">
        <v>0</v>
      </c>
    </row>
    <row r="30" spans="1:11" ht="15">
      <c r="A30" s="189" t="s">
        <v>18</v>
      </c>
      <c r="B30" s="190"/>
      <c r="C30" s="191"/>
      <c r="D30" s="192"/>
      <c r="E30" s="192"/>
      <c r="F30" s="192"/>
      <c r="G30" s="192"/>
      <c r="H30" s="192"/>
      <c r="I30" s="192"/>
      <c r="J30" s="192"/>
      <c r="K30" s="192"/>
    </row>
    <row r="31" spans="6:9" ht="15" customHeight="1">
      <c r="F31" s="193"/>
      <c r="G31" s="193"/>
      <c r="H31" s="193"/>
      <c r="I31" s="193"/>
    </row>
    <row r="32" spans="1:9" ht="15">
      <c r="A32" s="189"/>
      <c r="B32" s="190"/>
      <c r="C32" s="190"/>
      <c r="F32" s="193"/>
      <c r="G32" s="193"/>
      <c r="H32" s="193"/>
      <c r="I32" s="19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71" t="s">
        <v>533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2:11" ht="15.75"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ht="15.75" customHeight="1">
      <c r="A4" s="357" t="s">
        <v>58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2:11" ht="16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7" customHeight="1" thickBot="1">
      <c r="A6" s="372" t="s">
        <v>436</v>
      </c>
      <c r="B6" s="374" t="s">
        <v>31</v>
      </c>
      <c r="C6" s="375"/>
      <c r="D6" s="376" t="s">
        <v>32</v>
      </c>
      <c r="E6" s="375"/>
      <c r="F6" s="376" t="s">
        <v>33</v>
      </c>
      <c r="G6" s="375"/>
      <c r="H6" s="376" t="s">
        <v>34</v>
      </c>
      <c r="I6" s="375"/>
      <c r="J6" s="376" t="s">
        <v>35</v>
      </c>
      <c r="K6" s="377"/>
    </row>
    <row r="7" spans="1:11" ht="15" customHeight="1" thickBot="1">
      <c r="A7" s="373"/>
      <c r="B7" s="15" t="s">
        <v>8</v>
      </c>
      <c r="C7" s="16" t="s">
        <v>17</v>
      </c>
      <c r="D7" s="15" t="s">
        <v>8</v>
      </c>
      <c r="E7" s="16" t="s">
        <v>17</v>
      </c>
      <c r="F7" s="15" t="s">
        <v>8</v>
      </c>
      <c r="G7" s="16" t="s">
        <v>17</v>
      </c>
      <c r="H7" s="15" t="s">
        <v>8</v>
      </c>
      <c r="I7" s="16" t="s">
        <v>17</v>
      </c>
      <c r="J7" s="15" t="s">
        <v>8</v>
      </c>
      <c r="K7" s="16" t="s">
        <v>17</v>
      </c>
    </row>
    <row r="8" spans="1:11" ht="15">
      <c r="A8" s="20" t="s">
        <v>36</v>
      </c>
      <c r="B8" s="91">
        <f>SUM(B9,B10,B11,B12,B13,B14,B15,B16,B17,B18,B19,B20,B21,B22,B23,B24,B25,B26,B27,B28,B29)</f>
        <v>1763</v>
      </c>
      <c r="C8" s="91">
        <f>SUM(C9,C10,C11,C12,C13,C14,C15,C16,C17,C18,C19,C20,C21,C22,C23,C24,C25,C26,C27,C28,C29)</f>
        <v>1128</v>
      </c>
      <c r="D8" s="21">
        <f aca="true" t="shared" si="0" ref="D8:K8">SUM(D9,D10,D11,D12,D13,D14,D15,D16,D17,D18,D19,D20,D21,D22,D23,D24,D25,D26,D27,D28,D29)</f>
        <v>624</v>
      </c>
      <c r="E8" s="21">
        <f t="shared" si="0"/>
        <v>349</v>
      </c>
      <c r="F8" s="21">
        <f t="shared" si="0"/>
        <v>68</v>
      </c>
      <c r="G8" s="21">
        <f t="shared" si="0"/>
        <v>112</v>
      </c>
      <c r="H8" s="21">
        <f t="shared" si="0"/>
        <v>101</v>
      </c>
      <c r="I8" s="21">
        <f t="shared" si="0"/>
        <v>50</v>
      </c>
      <c r="J8" s="228">
        <f>SUM(J9,J10,J11,J12,J13,J14,J15,J16,J17,J18,J19,J20,J21,J22,J23,J24,J25,J26,J27,J28,J29)</f>
        <v>970</v>
      </c>
      <c r="K8" s="228">
        <f t="shared" si="0"/>
        <v>617</v>
      </c>
    </row>
    <row r="9" spans="1:11" ht="29.25" customHeight="1">
      <c r="A9" s="229" t="s">
        <v>37</v>
      </c>
      <c r="B9" s="274">
        <v>6</v>
      </c>
      <c r="C9" s="274">
        <v>32</v>
      </c>
      <c r="D9" s="275">
        <v>1</v>
      </c>
      <c r="E9" s="275">
        <v>0</v>
      </c>
      <c r="F9" s="275">
        <v>0</v>
      </c>
      <c r="G9" s="276">
        <v>1</v>
      </c>
      <c r="H9" s="276">
        <v>0</v>
      </c>
      <c r="I9" s="276">
        <v>0</v>
      </c>
      <c r="J9" s="275">
        <f>B9-(D9+F9+H9)</f>
        <v>5</v>
      </c>
      <c r="K9" s="275">
        <f>C9-(E9+G9+I9)</f>
        <v>31</v>
      </c>
    </row>
    <row r="10" spans="1:11" ht="23.25">
      <c r="A10" s="229" t="s">
        <v>38</v>
      </c>
      <c r="B10" s="274">
        <v>2</v>
      </c>
      <c r="C10" s="274">
        <v>0</v>
      </c>
      <c r="D10" s="275">
        <v>0</v>
      </c>
      <c r="E10" s="275">
        <v>0</v>
      </c>
      <c r="F10" s="275">
        <v>0</v>
      </c>
      <c r="G10" s="276">
        <v>0</v>
      </c>
      <c r="H10" s="276">
        <v>0</v>
      </c>
      <c r="I10" s="276">
        <v>0</v>
      </c>
      <c r="J10" s="275">
        <f>B10-(D10+F10+H10)</f>
        <v>2</v>
      </c>
      <c r="K10" s="275">
        <f>C10-(E10+G10+I10)</f>
        <v>0</v>
      </c>
    </row>
    <row r="11" spans="1:11" ht="15">
      <c r="A11" s="229" t="s">
        <v>39</v>
      </c>
      <c r="B11" s="274">
        <v>179</v>
      </c>
      <c r="C11" s="274">
        <v>107</v>
      </c>
      <c r="D11" s="275">
        <v>78</v>
      </c>
      <c r="E11" s="275">
        <v>44</v>
      </c>
      <c r="F11" s="275">
        <v>6</v>
      </c>
      <c r="G11" s="276">
        <v>10</v>
      </c>
      <c r="H11" s="276">
        <v>9</v>
      </c>
      <c r="I11" s="276">
        <v>6</v>
      </c>
      <c r="J11" s="275">
        <f aca="true" t="shared" si="1" ref="J11:J27">B11-(D11+F11+H11)</f>
        <v>86</v>
      </c>
      <c r="K11" s="275">
        <f aca="true" t="shared" si="2" ref="K11:K27">C11-(E11+G11+I11)</f>
        <v>47</v>
      </c>
    </row>
    <row r="12" spans="1:11" ht="36.75" customHeight="1">
      <c r="A12" s="229" t="s">
        <v>40</v>
      </c>
      <c r="B12" s="274">
        <v>9</v>
      </c>
      <c r="C12" s="274">
        <v>2</v>
      </c>
      <c r="D12" s="275">
        <v>0</v>
      </c>
      <c r="E12" s="275">
        <v>1</v>
      </c>
      <c r="F12" s="275">
        <v>1</v>
      </c>
      <c r="G12" s="276">
        <v>0</v>
      </c>
      <c r="H12" s="276">
        <v>0</v>
      </c>
      <c r="I12" s="276">
        <v>0</v>
      </c>
      <c r="J12" s="275">
        <f t="shared" si="1"/>
        <v>8</v>
      </c>
      <c r="K12" s="275">
        <f t="shared" si="2"/>
        <v>1</v>
      </c>
    </row>
    <row r="13" spans="1:11" ht="38.25" customHeight="1">
      <c r="A13" s="229" t="s">
        <v>41</v>
      </c>
      <c r="B13" s="274">
        <v>4</v>
      </c>
      <c r="C13" s="274">
        <v>0</v>
      </c>
      <c r="D13" s="275">
        <v>0</v>
      </c>
      <c r="E13" s="275">
        <v>0</v>
      </c>
      <c r="F13" s="275">
        <v>0</v>
      </c>
      <c r="G13" s="276">
        <v>0</v>
      </c>
      <c r="H13" s="276">
        <v>0</v>
      </c>
      <c r="I13" s="276">
        <v>0</v>
      </c>
      <c r="J13" s="275">
        <f t="shared" si="1"/>
        <v>4</v>
      </c>
      <c r="K13" s="275">
        <f t="shared" si="2"/>
        <v>0</v>
      </c>
    </row>
    <row r="14" spans="1:11" ht="15">
      <c r="A14" s="229" t="s">
        <v>42</v>
      </c>
      <c r="B14" s="274">
        <v>541</v>
      </c>
      <c r="C14" s="274">
        <v>185</v>
      </c>
      <c r="D14" s="275">
        <v>139</v>
      </c>
      <c r="E14" s="275">
        <v>56</v>
      </c>
      <c r="F14" s="275">
        <v>26</v>
      </c>
      <c r="G14" s="276">
        <v>13</v>
      </c>
      <c r="H14" s="276">
        <v>35</v>
      </c>
      <c r="I14" s="276">
        <v>13</v>
      </c>
      <c r="J14" s="275">
        <f t="shared" si="1"/>
        <v>341</v>
      </c>
      <c r="K14" s="275">
        <f t="shared" si="2"/>
        <v>103</v>
      </c>
    </row>
    <row r="15" spans="1:11" ht="47.25" customHeight="1">
      <c r="A15" s="229" t="s">
        <v>43</v>
      </c>
      <c r="B15" s="274">
        <v>524</v>
      </c>
      <c r="C15" s="274">
        <v>479</v>
      </c>
      <c r="D15" s="275">
        <v>219</v>
      </c>
      <c r="E15" s="275">
        <v>123</v>
      </c>
      <c r="F15" s="275">
        <v>21</v>
      </c>
      <c r="G15" s="276">
        <v>53</v>
      </c>
      <c r="H15" s="276">
        <v>23</v>
      </c>
      <c r="I15" s="276">
        <v>22</v>
      </c>
      <c r="J15" s="275">
        <f t="shared" si="1"/>
        <v>261</v>
      </c>
      <c r="K15" s="275">
        <f t="shared" si="2"/>
        <v>281</v>
      </c>
    </row>
    <row r="16" spans="1:11" ht="19.5" customHeight="1">
      <c r="A16" s="229" t="s">
        <v>44</v>
      </c>
      <c r="B16" s="274">
        <v>67</v>
      </c>
      <c r="C16" s="274">
        <v>54</v>
      </c>
      <c r="D16" s="275">
        <v>33</v>
      </c>
      <c r="E16" s="275">
        <v>36</v>
      </c>
      <c r="F16" s="275">
        <v>0</v>
      </c>
      <c r="G16" s="276">
        <v>0</v>
      </c>
      <c r="H16" s="276">
        <v>3</v>
      </c>
      <c r="I16" s="276">
        <v>1</v>
      </c>
      <c r="J16" s="275">
        <f t="shared" si="1"/>
        <v>31</v>
      </c>
      <c r="K16" s="275">
        <f t="shared" si="2"/>
        <v>17</v>
      </c>
    </row>
    <row r="17" spans="1:11" ht="26.25" customHeight="1">
      <c r="A17" s="229" t="s">
        <v>45</v>
      </c>
      <c r="B17" s="274">
        <v>113</v>
      </c>
      <c r="C17" s="274">
        <v>81</v>
      </c>
      <c r="D17" s="275">
        <v>53</v>
      </c>
      <c r="E17" s="275">
        <v>22</v>
      </c>
      <c r="F17" s="275">
        <v>3</v>
      </c>
      <c r="G17" s="276">
        <v>10</v>
      </c>
      <c r="H17" s="276">
        <v>3</v>
      </c>
      <c r="I17" s="276">
        <v>1</v>
      </c>
      <c r="J17" s="275">
        <f t="shared" si="1"/>
        <v>54</v>
      </c>
      <c r="K17" s="275">
        <f t="shared" si="2"/>
        <v>48</v>
      </c>
    </row>
    <row r="18" spans="1:11" ht="15">
      <c r="A18" s="229" t="s">
        <v>46</v>
      </c>
      <c r="B18" s="274">
        <v>28</v>
      </c>
      <c r="C18" s="274">
        <v>16</v>
      </c>
      <c r="D18" s="275">
        <v>14</v>
      </c>
      <c r="E18" s="275">
        <v>9</v>
      </c>
      <c r="F18" s="275">
        <v>1</v>
      </c>
      <c r="G18" s="276">
        <v>3</v>
      </c>
      <c r="H18" s="276">
        <v>2</v>
      </c>
      <c r="I18" s="276">
        <v>0</v>
      </c>
      <c r="J18" s="275">
        <f t="shared" si="1"/>
        <v>11</v>
      </c>
      <c r="K18" s="275">
        <f t="shared" si="2"/>
        <v>4</v>
      </c>
    </row>
    <row r="19" spans="1:11" ht="27.75" customHeight="1">
      <c r="A19" s="229" t="s">
        <v>47</v>
      </c>
      <c r="B19" s="274">
        <v>19</v>
      </c>
      <c r="C19" s="274">
        <v>23</v>
      </c>
      <c r="D19" s="275">
        <v>3</v>
      </c>
      <c r="E19" s="275">
        <v>1</v>
      </c>
      <c r="F19" s="275">
        <v>1</v>
      </c>
      <c r="G19" s="276">
        <v>2</v>
      </c>
      <c r="H19" s="276">
        <v>2</v>
      </c>
      <c r="I19" s="276">
        <v>2</v>
      </c>
      <c r="J19" s="275">
        <f t="shared" si="1"/>
        <v>13</v>
      </c>
      <c r="K19" s="275">
        <f t="shared" si="2"/>
        <v>18</v>
      </c>
    </row>
    <row r="20" spans="1:11" ht="25.5" customHeight="1">
      <c r="A20" s="229" t="s">
        <v>48</v>
      </c>
      <c r="B20" s="274">
        <v>33</v>
      </c>
      <c r="C20" s="274">
        <v>29</v>
      </c>
      <c r="D20" s="275">
        <v>12</v>
      </c>
      <c r="E20" s="275">
        <v>21</v>
      </c>
      <c r="F20" s="275">
        <v>1</v>
      </c>
      <c r="G20" s="276">
        <v>2</v>
      </c>
      <c r="H20" s="276">
        <v>6</v>
      </c>
      <c r="I20" s="276">
        <v>0</v>
      </c>
      <c r="J20" s="275">
        <f t="shared" si="1"/>
        <v>14</v>
      </c>
      <c r="K20" s="275">
        <f t="shared" si="2"/>
        <v>6</v>
      </c>
    </row>
    <row r="21" spans="1:11" ht="26.25" customHeight="1">
      <c r="A21" s="229" t="s">
        <v>49</v>
      </c>
      <c r="B21" s="274">
        <v>107</v>
      </c>
      <c r="C21" s="274">
        <v>47</v>
      </c>
      <c r="D21" s="275">
        <v>30</v>
      </c>
      <c r="E21" s="275">
        <v>14</v>
      </c>
      <c r="F21" s="275">
        <v>2</v>
      </c>
      <c r="G21" s="276">
        <v>7</v>
      </c>
      <c r="H21" s="276">
        <v>7</v>
      </c>
      <c r="I21" s="276">
        <v>4</v>
      </c>
      <c r="J21" s="275">
        <f t="shared" si="1"/>
        <v>68</v>
      </c>
      <c r="K21" s="275">
        <f t="shared" si="2"/>
        <v>22</v>
      </c>
    </row>
    <row r="22" spans="1:11" ht="28.5" customHeight="1">
      <c r="A22" s="229" t="s">
        <v>50</v>
      </c>
      <c r="B22" s="274">
        <v>35</v>
      </c>
      <c r="C22" s="274">
        <v>22</v>
      </c>
      <c r="D22" s="275">
        <v>17</v>
      </c>
      <c r="E22" s="275">
        <v>10</v>
      </c>
      <c r="F22" s="275">
        <v>0</v>
      </c>
      <c r="G22" s="276">
        <v>2</v>
      </c>
      <c r="H22" s="276">
        <v>3</v>
      </c>
      <c r="I22" s="276">
        <v>0</v>
      </c>
      <c r="J22" s="275">
        <f t="shared" si="1"/>
        <v>15</v>
      </c>
      <c r="K22" s="275">
        <f t="shared" si="2"/>
        <v>10</v>
      </c>
    </row>
    <row r="23" spans="1:11" ht="34.5">
      <c r="A23" s="229" t="s">
        <v>51</v>
      </c>
      <c r="B23" s="274">
        <v>1</v>
      </c>
      <c r="C23" s="274">
        <v>0</v>
      </c>
      <c r="D23" s="275">
        <v>0</v>
      </c>
      <c r="E23" s="275">
        <v>0</v>
      </c>
      <c r="F23" s="275">
        <v>0</v>
      </c>
      <c r="G23" s="276">
        <v>0</v>
      </c>
      <c r="H23" s="276">
        <v>0</v>
      </c>
      <c r="I23" s="276">
        <v>0</v>
      </c>
      <c r="J23" s="275">
        <f t="shared" si="1"/>
        <v>1</v>
      </c>
      <c r="K23" s="275">
        <f t="shared" si="2"/>
        <v>0</v>
      </c>
    </row>
    <row r="24" spans="1:11" ht="15">
      <c r="A24" s="229" t="s">
        <v>52</v>
      </c>
      <c r="B24" s="274">
        <v>43</v>
      </c>
      <c r="C24" s="274">
        <v>30</v>
      </c>
      <c r="D24" s="275">
        <v>8</v>
      </c>
      <c r="E24" s="275">
        <v>7</v>
      </c>
      <c r="F24" s="275">
        <v>2</v>
      </c>
      <c r="G24" s="276">
        <v>2</v>
      </c>
      <c r="H24" s="276">
        <v>4</v>
      </c>
      <c r="I24" s="276">
        <v>1</v>
      </c>
      <c r="J24" s="275">
        <f t="shared" si="1"/>
        <v>29</v>
      </c>
      <c r="K24" s="275">
        <f t="shared" si="2"/>
        <v>20</v>
      </c>
    </row>
    <row r="25" spans="1:11" ht="25.5" customHeight="1">
      <c r="A25" s="229" t="s">
        <v>53</v>
      </c>
      <c r="B25" s="274">
        <v>13</v>
      </c>
      <c r="C25" s="274">
        <v>2</v>
      </c>
      <c r="D25" s="275">
        <v>2</v>
      </c>
      <c r="E25" s="275">
        <v>0</v>
      </c>
      <c r="F25" s="275">
        <v>0</v>
      </c>
      <c r="G25" s="276">
        <v>0</v>
      </c>
      <c r="H25" s="276">
        <v>0</v>
      </c>
      <c r="I25" s="276">
        <v>0</v>
      </c>
      <c r="J25" s="275">
        <f t="shared" si="1"/>
        <v>11</v>
      </c>
      <c r="K25" s="275">
        <f t="shared" si="2"/>
        <v>2</v>
      </c>
    </row>
    <row r="26" spans="1:11" ht="30.75" customHeight="1">
      <c r="A26" s="229" t="s">
        <v>54</v>
      </c>
      <c r="B26" s="274">
        <v>19</v>
      </c>
      <c r="C26" s="274">
        <v>4</v>
      </c>
      <c r="D26" s="275">
        <v>6</v>
      </c>
      <c r="E26" s="275">
        <v>2</v>
      </c>
      <c r="F26" s="275">
        <v>0</v>
      </c>
      <c r="G26" s="276">
        <v>1</v>
      </c>
      <c r="H26" s="276">
        <v>3</v>
      </c>
      <c r="I26" s="276">
        <v>0</v>
      </c>
      <c r="J26" s="275">
        <f t="shared" si="1"/>
        <v>10</v>
      </c>
      <c r="K26" s="275">
        <f t="shared" si="2"/>
        <v>1</v>
      </c>
    </row>
    <row r="27" spans="1:11" ht="21" customHeight="1">
      <c r="A27" s="229" t="s">
        <v>55</v>
      </c>
      <c r="B27" s="274">
        <v>20</v>
      </c>
      <c r="C27" s="274">
        <v>15</v>
      </c>
      <c r="D27" s="275">
        <v>9</v>
      </c>
      <c r="E27" s="275">
        <v>3</v>
      </c>
      <c r="F27" s="275">
        <v>4</v>
      </c>
      <c r="G27" s="276">
        <v>6</v>
      </c>
      <c r="H27" s="276">
        <v>1</v>
      </c>
      <c r="I27" s="276">
        <v>0</v>
      </c>
      <c r="J27" s="275">
        <f t="shared" si="1"/>
        <v>6</v>
      </c>
      <c r="K27" s="275">
        <f t="shared" si="2"/>
        <v>6</v>
      </c>
    </row>
    <row r="28" spans="1:11" ht="79.5" customHeight="1">
      <c r="A28" s="229" t="s">
        <v>56</v>
      </c>
      <c r="B28" s="274">
        <v>0</v>
      </c>
      <c r="C28" s="274">
        <v>0</v>
      </c>
      <c r="D28" s="275">
        <v>0</v>
      </c>
      <c r="E28" s="275">
        <v>0</v>
      </c>
      <c r="F28" s="275">
        <v>0</v>
      </c>
      <c r="G28" s="276">
        <v>0</v>
      </c>
      <c r="H28" s="276">
        <v>0</v>
      </c>
      <c r="I28" s="276">
        <v>0</v>
      </c>
      <c r="J28" s="275">
        <f>B28-(D28+F28+H28)</f>
        <v>0</v>
      </c>
      <c r="K28" s="275">
        <f>C28-(E28+G28+I28)</f>
        <v>0</v>
      </c>
    </row>
    <row r="29" spans="1:11" ht="36" customHeight="1">
      <c r="A29" s="229" t="s">
        <v>57</v>
      </c>
      <c r="B29" s="274">
        <v>0</v>
      </c>
      <c r="C29" s="274">
        <v>0</v>
      </c>
      <c r="D29" s="275">
        <v>0</v>
      </c>
      <c r="E29" s="275">
        <v>0</v>
      </c>
      <c r="F29" s="275">
        <v>0</v>
      </c>
      <c r="G29" s="276">
        <v>0</v>
      </c>
      <c r="H29" s="276">
        <v>0</v>
      </c>
      <c r="I29" s="276">
        <v>0</v>
      </c>
      <c r="J29" s="275">
        <v>0</v>
      </c>
      <c r="K29" s="275">
        <v>0</v>
      </c>
    </row>
    <row r="30" spans="1:11" ht="15">
      <c r="A30" s="370" t="s">
        <v>18</v>
      </c>
      <c r="B30" s="370"/>
      <c r="C30" s="370"/>
      <c r="D30" s="17"/>
      <c r="E30" s="17"/>
      <c r="F30" s="17"/>
      <c r="G30" s="17"/>
      <c r="H30" s="17"/>
      <c r="I30" s="17"/>
      <c r="J30" s="17"/>
      <c r="K30" s="17"/>
    </row>
    <row r="31" ht="15" customHeight="1">
      <c r="A31" s="22"/>
    </row>
    <row r="32" ht="15">
      <c r="A32" s="22"/>
    </row>
    <row r="33" ht="15">
      <c r="A33" s="22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="115" zoomScaleNormal="115" zoomScalePageLayoutView="0" workbookViewId="0" topLeftCell="A16">
      <selection activeCell="E1" sqref="E1:E16384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378" t="s">
        <v>533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8.75" customHeight="1">
      <c r="A4" s="379" t="s">
        <v>212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2:10" ht="16.5" customHeight="1" thickBot="1">
      <c r="B5" s="14"/>
      <c r="C5" s="14"/>
      <c r="D5" s="14"/>
      <c r="E5" s="14"/>
      <c r="F5" s="14"/>
      <c r="G5" s="14"/>
      <c r="H5" s="14"/>
      <c r="I5" s="14"/>
      <c r="J5" s="55"/>
    </row>
    <row r="6" spans="1:10" ht="15.75" thickBot="1">
      <c r="A6" s="380" t="s">
        <v>437</v>
      </c>
      <c r="B6" s="382" t="s">
        <v>528</v>
      </c>
      <c r="C6" s="383"/>
      <c r="D6" s="383"/>
      <c r="E6" s="384"/>
      <c r="F6" s="385" t="s">
        <v>534</v>
      </c>
      <c r="G6" s="386"/>
      <c r="H6" s="386"/>
      <c r="I6" s="387"/>
      <c r="J6" s="12"/>
    </row>
    <row r="7" spans="1:10" ht="15.75" customHeight="1" thickBot="1">
      <c r="A7" s="381"/>
      <c r="B7" s="388" t="s">
        <v>213</v>
      </c>
      <c r="C7" s="389"/>
      <c r="D7" s="388" t="s">
        <v>461</v>
      </c>
      <c r="E7" s="389"/>
      <c r="F7" s="388" t="s">
        <v>213</v>
      </c>
      <c r="G7" s="389"/>
      <c r="H7" s="388" t="s">
        <v>461</v>
      </c>
      <c r="I7" s="389"/>
      <c r="J7" s="12"/>
    </row>
    <row r="8" spans="1:10" ht="15">
      <c r="A8" s="231" t="s">
        <v>36</v>
      </c>
      <c r="B8" s="232" t="s">
        <v>8</v>
      </c>
      <c r="C8" s="233" t="s">
        <v>17</v>
      </c>
      <c r="D8" s="232" t="s">
        <v>8</v>
      </c>
      <c r="E8" s="233" t="s">
        <v>17</v>
      </c>
      <c r="F8" s="232" t="s">
        <v>8</v>
      </c>
      <c r="G8" s="233" t="s">
        <v>17</v>
      </c>
      <c r="H8" s="232" t="s">
        <v>8</v>
      </c>
      <c r="I8" s="232" t="s">
        <v>17</v>
      </c>
      <c r="J8" s="12"/>
    </row>
    <row r="9" spans="1:10" ht="23.25">
      <c r="A9" s="229" t="s">
        <v>37</v>
      </c>
      <c r="B9" s="269">
        <v>40</v>
      </c>
      <c r="C9" s="269">
        <v>19</v>
      </c>
      <c r="D9" s="270">
        <v>6</v>
      </c>
      <c r="E9" s="270">
        <v>32</v>
      </c>
      <c r="F9" s="271">
        <v>956</v>
      </c>
      <c r="G9" s="272">
        <v>181</v>
      </c>
      <c r="H9" s="267">
        <v>132</v>
      </c>
      <c r="I9" s="267">
        <v>194</v>
      </c>
      <c r="J9" s="12"/>
    </row>
    <row r="10" spans="1:10" ht="23.25">
      <c r="A10" s="229" t="s">
        <v>38</v>
      </c>
      <c r="B10" s="269">
        <v>29</v>
      </c>
      <c r="C10" s="269">
        <v>1</v>
      </c>
      <c r="D10" s="270">
        <v>2</v>
      </c>
      <c r="E10" s="270">
        <v>0</v>
      </c>
      <c r="F10" s="271">
        <v>244</v>
      </c>
      <c r="G10" s="272">
        <v>41</v>
      </c>
      <c r="H10" s="267">
        <v>37</v>
      </c>
      <c r="I10" s="267">
        <v>13</v>
      </c>
      <c r="J10" s="12"/>
    </row>
    <row r="11" spans="1:10" ht="15">
      <c r="A11" s="229" t="s">
        <v>39</v>
      </c>
      <c r="B11" s="269">
        <v>383</v>
      </c>
      <c r="C11" s="269">
        <v>65</v>
      </c>
      <c r="D11" s="270">
        <v>179</v>
      </c>
      <c r="E11" s="270">
        <v>107</v>
      </c>
      <c r="F11" s="271">
        <v>5379</v>
      </c>
      <c r="G11" s="272">
        <v>861</v>
      </c>
      <c r="H11" s="267">
        <v>2747</v>
      </c>
      <c r="I11" s="267">
        <v>1128</v>
      </c>
      <c r="J11" s="12"/>
    </row>
    <row r="12" spans="1:10" ht="34.5">
      <c r="A12" s="229" t="s">
        <v>40</v>
      </c>
      <c r="B12" s="269">
        <v>66</v>
      </c>
      <c r="C12" s="269">
        <v>23</v>
      </c>
      <c r="D12" s="270">
        <v>9</v>
      </c>
      <c r="E12" s="270">
        <v>2</v>
      </c>
      <c r="F12" s="271">
        <v>1160</v>
      </c>
      <c r="G12" s="272">
        <v>149</v>
      </c>
      <c r="H12" s="267">
        <v>114</v>
      </c>
      <c r="I12" s="267">
        <v>8</v>
      </c>
      <c r="J12" s="12"/>
    </row>
    <row r="13" spans="1:10" ht="34.5">
      <c r="A13" s="229" t="s">
        <v>41</v>
      </c>
      <c r="B13" s="269">
        <v>7</v>
      </c>
      <c r="C13" s="269">
        <v>2</v>
      </c>
      <c r="D13" s="270">
        <v>4</v>
      </c>
      <c r="E13" s="270">
        <v>0</v>
      </c>
      <c r="F13" s="271">
        <v>115</v>
      </c>
      <c r="G13" s="272">
        <v>15</v>
      </c>
      <c r="H13" s="267">
        <v>57</v>
      </c>
      <c r="I13" s="267">
        <v>12</v>
      </c>
      <c r="J13" s="12"/>
    </row>
    <row r="14" spans="1:10" ht="15">
      <c r="A14" s="229" t="s">
        <v>42</v>
      </c>
      <c r="B14" s="269">
        <v>585</v>
      </c>
      <c r="C14" s="269">
        <v>136</v>
      </c>
      <c r="D14" s="270">
        <v>541</v>
      </c>
      <c r="E14" s="270">
        <v>185</v>
      </c>
      <c r="F14" s="271">
        <v>7570</v>
      </c>
      <c r="G14" s="272">
        <v>1282</v>
      </c>
      <c r="H14" s="267">
        <v>7101</v>
      </c>
      <c r="I14" s="267">
        <v>1652</v>
      </c>
      <c r="J14" s="12"/>
    </row>
    <row r="15" spans="1:10" ht="45.75">
      <c r="A15" s="229" t="s">
        <v>43</v>
      </c>
      <c r="B15" s="269">
        <v>932</v>
      </c>
      <c r="C15" s="269">
        <v>180</v>
      </c>
      <c r="D15" s="270">
        <v>524</v>
      </c>
      <c r="E15" s="270">
        <v>479</v>
      </c>
      <c r="F15" s="271">
        <v>11325</v>
      </c>
      <c r="G15" s="272">
        <v>2143</v>
      </c>
      <c r="H15" s="267">
        <v>8093</v>
      </c>
      <c r="I15" s="267">
        <v>5232</v>
      </c>
      <c r="J15" s="12"/>
    </row>
    <row r="16" spans="1:10" ht="15">
      <c r="A16" s="229" t="s">
        <v>44</v>
      </c>
      <c r="B16" s="269">
        <v>110</v>
      </c>
      <c r="C16" s="269">
        <v>26</v>
      </c>
      <c r="D16" s="270">
        <v>67</v>
      </c>
      <c r="E16" s="270">
        <v>54</v>
      </c>
      <c r="F16" s="271">
        <v>1351</v>
      </c>
      <c r="G16" s="272">
        <v>313</v>
      </c>
      <c r="H16" s="267">
        <v>1058</v>
      </c>
      <c r="I16" s="267">
        <v>469</v>
      </c>
      <c r="J16" s="12"/>
    </row>
    <row r="17" spans="1:10" ht="23.25">
      <c r="A17" s="229" t="s">
        <v>45</v>
      </c>
      <c r="B17" s="269">
        <v>161</v>
      </c>
      <c r="C17" s="269">
        <v>15</v>
      </c>
      <c r="D17" s="270">
        <v>113</v>
      </c>
      <c r="E17" s="270">
        <v>81</v>
      </c>
      <c r="F17" s="271">
        <v>2193</v>
      </c>
      <c r="G17" s="272">
        <v>195</v>
      </c>
      <c r="H17" s="267">
        <v>1543</v>
      </c>
      <c r="I17" s="267">
        <v>779</v>
      </c>
      <c r="J17" s="12"/>
    </row>
    <row r="18" spans="1:10" ht="15">
      <c r="A18" s="229" t="s">
        <v>46</v>
      </c>
      <c r="B18" s="269">
        <v>127</v>
      </c>
      <c r="C18" s="269">
        <v>20</v>
      </c>
      <c r="D18" s="270">
        <v>28</v>
      </c>
      <c r="E18" s="270">
        <v>16</v>
      </c>
      <c r="F18" s="271">
        <v>1367</v>
      </c>
      <c r="G18" s="272">
        <v>196</v>
      </c>
      <c r="H18" s="267">
        <v>408</v>
      </c>
      <c r="I18" s="267">
        <v>178</v>
      </c>
      <c r="J18" s="12"/>
    </row>
    <row r="19" spans="1:10" ht="23.25">
      <c r="A19" s="229" t="s">
        <v>47</v>
      </c>
      <c r="B19" s="269">
        <v>36</v>
      </c>
      <c r="C19" s="269">
        <v>15</v>
      </c>
      <c r="D19" s="270">
        <v>19</v>
      </c>
      <c r="E19" s="270">
        <v>23</v>
      </c>
      <c r="F19" s="271">
        <v>416</v>
      </c>
      <c r="G19" s="272">
        <v>102</v>
      </c>
      <c r="H19" s="267">
        <v>215</v>
      </c>
      <c r="I19" s="267">
        <v>145</v>
      </c>
      <c r="J19" s="12"/>
    </row>
    <row r="20" spans="1:10" ht="18" customHeight="1">
      <c r="A20" s="229" t="s">
        <v>48</v>
      </c>
      <c r="B20" s="269">
        <v>71</v>
      </c>
      <c r="C20" s="269">
        <v>14</v>
      </c>
      <c r="D20" s="270">
        <v>33</v>
      </c>
      <c r="E20" s="270">
        <v>29</v>
      </c>
      <c r="F20" s="271">
        <v>876</v>
      </c>
      <c r="G20" s="272">
        <v>104</v>
      </c>
      <c r="H20" s="267">
        <v>547</v>
      </c>
      <c r="I20" s="267">
        <v>280</v>
      </c>
      <c r="J20" s="12"/>
    </row>
    <row r="21" spans="1:10" ht="23.25">
      <c r="A21" s="229" t="s">
        <v>49</v>
      </c>
      <c r="B21" s="269">
        <v>258</v>
      </c>
      <c r="C21" s="269">
        <v>38</v>
      </c>
      <c r="D21" s="270">
        <v>107</v>
      </c>
      <c r="E21" s="270">
        <v>47</v>
      </c>
      <c r="F21" s="271">
        <v>3295</v>
      </c>
      <c r="G21" s="272">
        <v>468</v>
      </c>
      <c r="H21" s="267">
        <v>1330</v>
      </c>
      <c r="I21" s="267">
        <v>431</v>
      </c>
      <c r="J21" s="12"/>
    </row>
    <row r="22" spans="1:10" ht="23.25">
      <c r="A22" s="229" t="s">
        <v>50</v>
      </c>
      <c r="B22" s="269">
        <v>125</v>
      </c>
      <c r="C22" s="269">
        <v>11</v>
      </c>
      <c r="D22" s="270">
        <v>35</v>
      </c>
      <c r="E22" s="270">
        <v>22</v>
      </c>
      <c r="F22" s="271">
        <v>1718</v>
      </c>
      <c r="G22" s="272">
        <v>186</v>
      </c>
      <c r="H22" s="267">
        <v>582</v>
      </c>
      <c r="I22" s="267">
        <v>195</v>
      </c>
      <c r="J22" s="12"/>
    </row>
    <row r="23" spans="1:10" ht="34.5">
      <c r="A23" s="229" t="s">
        <v>51</v>
      </c>
      <c r="B23" s="269">
        <v>4</v>
      </c>
      <c r="C23" s="269">
        <v>1</v>
      </c>
      <c r="D23" s="270">
        <v>1</v>
      </c>
      <c r="E23" s="270">
        <v>0</v>
      </c>
      <c r="F23" s="271">
        <v>54</v>
      </c>
      <c r="G23" s="273">
        <v>11</v>
      </c>
      <c r="H23" s="267">
        <v>9</v>
      </c>
      <c r="I23" s="267">
        <v>5</v>
      </c>
      <c r="J23" s="12"/>
    </row>
    <row r="24" spans="1:10" ht="15">
      <c r="A24" s="229" t="s">
        <v>52</v>
      </c>
      <c r="B24" s="269">
        <v>96</v>
      </c>
      <c r="C24" s="269">
        <v>12</v>
      </c>
      <c r="D24" s="270">
        <v>43</v>
      </c>
      <c r="E24" s="270">
        <v>30</v>
      </c>
      <c r="F24" s="271">
        <v>1104</v>
      </c>
      <c r="G24" s="272">
        <v>124</v>
      </c>
      <c r="H24" s="267">
        <v>585</v>
      </c>
      <c r="I24" s="267">
        <v>162</v>
      </c>
      <c r="J24" s="12"/>
    </row>
    <row r="25" spans="1:10" ht="23.25">
      <c r="A25" s="229" t="s">
        <v>53</v>
      </c>
      <c r="B25" s="269">
        <v>56</v>
      </c>
      <c r="C25" s="269">
        <v>17</v>
      </c>
      <c r="D25" s="270">
        <v>13</v>
      </c>
      <c r="E25" s="270">
        <v>2</v>
      </c>
      <c r="F25" s="271">
        <v>732</v>
      </c>
      <c r="G25" s="272">
        <v>133</v>
      </c>
      <c r="H25" s="267">
        <v>111</v>
      </c>
      <c r="I25" s="267">
        <v>52</v>
      </c>
      <c r="J25" s="12"/>
    </row>
    <row r="26" spans="1:10" ht="23.25">
      <c r="A26" s="229" t="s">
        <v>54</v>
      </c>
      <c r="B26" s="269">
        <v>28</v>
      </c>
      <c r="C26" s="269">
        <v>2</v>
      </c>
      <c r="D26" s="270">
        <v>19</v>
      </c>
      <c r="E26" s="270">
        <v>4</v>
      </c>
      <c r="F26" s="271">
        <v>234</v>
      </c>
      <c r="G26" s="272">
        <v>28</v>
      </c>
      <c r="H26" s="267">
        <v>196</v>
      </c>
      <c r="I26" s="267">
        <v>96</v>
      </c>
      <c r="J26" s="12"/>
    </row>
    <row r="27" spans="1:10" ht="15">
      <c r="A27" s="229" t="s">
        <v>55</v>
      </c>
      <c r="B27" s="269">
        <v>22</v>
      </c>
      <c r="C27" s="269">
        <v>5</v>
      </c>
      <c r="D27" s="270">
        <v>20</v>
      </c>
      <c r="E27" s="270">
        <v>15</v>
      </c>
      <c r="F27" s="271">
        <v>274</v>
      </c>
      <c r="G27" s="272">
        <v>45</v>
      </c>
      <c r="H27" s="267">
        <v>254</v>
      </c>
      <c r="I27" s="267">
        <v>167</v>
      </c>
      <c r="J27" s="12"/>
    </row>
    <row r="28" spans="1:10" ht="81" customHeight="1">
      <c r="A28" s="229" t="s">
        <v>56</v>
      </c>
      <c r="B28" s="269">
        <v>0</v>
      </c>
      <c r="C28" s="269">
        <v>0</v>
      </c>
      <c r="D28" s="270">
        <v>0</v>
      </c>
      <c r="E28" s="270">
        <v>0</v>
      </c>
      <c r="F28" s="271">
        <v>0</v>
      </c>
      <c r="G28" s="272">
        <v>0</v>
      </c>
      <c r="H28" s="267">
        <v>0</v>
      </c>
      <c r="I28" s="267">
        <v>1</v>
      </c>
      <c r="J28" s="12"/>
    </row>
    <row r="29" spans="1:10" ht="34.5">
      <c r="A29" s="229" t="s">
        <v>57</v>
      </c>
      <c r="B29" s="269">
        <v>0</v>
      </c>
      <c r="C29" s="269">
        <v>0</v>
      </c>
      <c r="D29" s="270">
        <v>0</v>
      </c>
      <c r="E29" s="270">
        <v>0</v>
      </c>
      <c r="F29" s="271">
        <v>0</v>
      </c>
      <c r="G29" s="272">
        <v>0</v>
      </c>
      <c r="H29" s="267">
        <v>0</v>
      </c>
      <c r="I29" s="267">
        <v>0</v>
      </c>
      <c r="J29" s="12"/>
    </row>
    <row r="30" spans="1:10" ht="15">
      <c r="A30" s="234" t="s">
        <v>30</v>
      </c>
      <c r="B30" s="235">
        <f>SUM(B9:B29)</f>
        <v>3136</v>
      </c>
      <c r="C30" s="235">
        <f aca="true" t="shared" si="0" ref="C30:I30">SUM(C9:C29)</f>
        <v>602</v>
      </c>
      <c r="D30" s="235">
        <f t="shared" si="0"/>
        <v>1763</v>
      </c>
      <c r="E30" s="235">
        <f t="shared" si="0"/>
        <v>1128</v>
      </c>
      <c r="F30" s="235">
        <f t="shared" si="0"/>
        <v>40363</v>
      </c>
      <c r="G30" s="235">
        <f t="shared" si="0"/>
        <v>6577</v>
      </c>
      <c r="H30" s="235">
        <f t="shared" si="0"/>
        <v>25119</v>
      </c>
      <c r="I30" s="235">
        <f t="shared" si="0"/>
        <v>11199</v>
      </c>
      <c r="J30" s="12"/>
    </row>
    <row r="31" spans="1:10" ht="15" customHeight="1">
      <c r="A31" s="56" t="s">
        <v>18</v>
      </c>
      <c r="J31" s="1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fitToHeight="1" fitToWidth="1" horizontalDpi="600" verticalDpi="600" orientation="portrait" paperSize="9" r:id="rId1"/>
  <headerFooter>
    <oddFooter>&amp;L18.07.2016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26" sqref="F26:F47"/>
    </sheetView>
  </sheetViews>
  <sheetFormatPr defaultColWidth="9.140625" defaultRowHeight="15"/>
  <cols>
    <col min="9" max="9" width="13.421875" style="0" customWidth="1"/>
    <col min="153" max="153" width="3.140625" style="0" customWidth="1"/>
  </cols>
  <sheetData>
    <row r="1" spans="1:9" ht="18.75" customHeight="1" thickBot="1">
      <c r="A1" s="371" t="s">
        <v>533</v>
      </c>
      <c r="B1" s="371"/>
      <c r="C1" s="371"/>
      <c r="D1" s="371"/>
      <c r="E1" s="371"/>
      <c r="F1" s="371"/>
      <c r="G1" s="371"/>
      <c r="H1" s="371"/>
      <c r="I1" s="371"/>
    </row>
    <row r="3" spans="1:9" ht="15.75">
      <c r="A3" s="357" t="s">
        <v>541</v>
      </c>
      <c r="B3" s="357"/>
      <c r="C3" s="357"/>
      <c r="D3" s="357"/>
      <c r="E3" s="357"/>
      <c r="F3" s="357"/>
      <c r="G3" s="357"/>
      <c r="H3" s="357"/>
      <c r="I3" s="357"/>
    </row>
    <row r="4" spans="1:9" ht="15.75" customHeight="1">
      <c r="A4" s="396" t="s">
        <v>59</v>
      </c>
      <c r="B4" s="396"/>
      <c r="C4" s="396"/>
      <c r="D4" s="396"/>
      <c r="E4" s="396"/>
      <c r="F4" s="396"/>
      <c r="G4" s="396"/>
      <c r="H4" s="396"/>
      <c r="I4" s="396"/>
    </row>
    <row r="5" spans="4:8" ht="18.75">
      <c r="D5" s="24"/>
      <c r="E5" s="24"/>
      <c r="F5" s="24"/>
      <c r="G5" s="24"/>
      <c r="H5" s="24"/>
    </row>
    <row r="6" spans="4:7" ht="22.5" customHeight="1">
      <c r="D6" s="393" t="s">
        <v>60</v>
      </c>
      <c r="E6" s="393"/>
      <c r="F6" s="115" t="s">
        <v>9</v>
      </c>
      <c r="G6" s="25" t="s">
        <v>61</v>
      </c>
    </row>
    <row r="7" spans="4:7" ht="15">
      <c r="D7" s="392" t="s">
        <v>62</v>
      </c>
      <c r="E7" s="392"/>
      <c r="F7" s="277">
        <v>5495</v>
      </c>
      <c r="G7" s="268">
        <v>70.53</v>
      </c>
    </row>
    <row r="8" spans="4:7" ht="13.5" customHeight="1">
      <c r="D8" s="392" t="s">
        <v>63</v>
      </c>
      <c r="E8" s="392"/>
      <c r="F8" s="268">
        <v>142</v>
      </c>
      <c r="G8" s="268">
        <v>1.82</v>
      </c>
    </row>
    <row r="9" spans="4:7" ht="13.5" customHeight="1">
      <c r="D9" s="392" t="s">
        <v>64</v>
      </c>
      <c r="E9" s="392"/>
      <c r="F9" s="268">
        <v>476</v>
      </c>
      <c r="G9" s="268">
        <v>6.11</v>
      </c>
    </row>
    <row r="10" spans="4:7" ht="15.75" customHeight="1">
      <c r="D10" s="392" t="s">
        <v>65</v>
      </c>
      <c r="E10" s="392"/>
      <c r="F10" s="268">
        <v>201</v>
      </c>
      <c r="G10" s="268">
        <v>2.58</v>
      </c>
    </row>
    <row r="11" spans="4:7" ht="14.25" customHeight="1">
      <c r="D11" s="392" t="s">
        <v>66</v>
      </c>
      <c r="E11" s="392"/>
      <c r="F11" s="268">
        <v>175</v>
      </c>
      <c r="G11" s="268">
        <v>2.25</v>
      </c>
    </row>
    <row r="12" spans="4:7" ht="15" customHeight="1">
      <c r="D12" s="392" t="s">
        <v>67</v>
      </c>
      <c r="E12" s="392"/>
      <c r="F12" s="268">
        <v>136</v>
      </c>
      <c r="G12" s="268">
        <v>1.75</v>
      </c>
    </row>
    <row r="13" spans="4:7" ht="14.25" customHeight="1">
      <c r="D13" s="392" t="s">
        <v>68</v>
      </c>
      <c r="E13" s="392"/>
      <c r="F13" s="268">
        <v>316</v>
      </c>
      <c r="G13" s="268">
        <v>4.06</v>
      </c>
    </row>
    <row r="14" spans="4:7" ht="16.5" customHeight="1">
      <c r="D14" s="392" t="s">
        <v>69</v>
      </c>
      <c r="E14" s="392"/>
      <c r="F14" s="268">
        <v>79</v>
      </c>
      <c r="G14" s="268">
        <v>1.01</v>
      </c>
    </row>
    <row r="15" spans="4:7" ht="16.5" customHeight="1">
      <c r="D15" s="392" t="s">
        <v>70</v>
      </c>
      <c r="E15" s="392"/>
      <c r="F15" s="268">
        <v>361</v>
      </c>
      <c r="G15" s="268">
        <v>4.63</v>
      </c>
    </row>
    <row r="16" spans="4:7" ht="15.75" customHeight="1">
      <c r="D16" s="392" t="s">
        <v>71</v>
      </c>
      <c r="E16" s="392"/>
      <c r="F16" s="268">
        <v>71</v>
      </c>
      <c r="G16" s="268">
        <v>0.91</v>
      </c>
    </row>
    <row r="17" spans="4:7" ht="15.75" customHeight="1">
      <c r="D17" s="392" t="s">
        <v>72</v>
      </c>
      <c r="E17" s="392"/>
      <c r="F17" s="268">
        <v>86</v>
      </c>
      <c r="G17" s="268">
        <v>1.1</v>
      </c>
    </row>
    <row r="18" spans="4:7" ht="17.25" customHeight="1">
      <c r="D18" s="392" t="s">
        <v>73</v>
      </c>
      <c r="E18" s="392"/>
      <c r="F18" s="268">
        <v>54</v>
      </c>
      <c r="G18" s="268">
        <v>0.69</v>
      </c>
    </row>
    <row r="19" spans="4:7" ht="17.25" customHeight="1">
      <c r="D19" s="392" t="s">
        <v>74</v>
      </c>
      <c r="E19" s="392"/>
      <c r="F19" s="268">
        <v>48</v>
      </c>
      <c r="G19" s="268">
        <v>0.62</v>
      </c>
    </row>
    <row r="20" spans="4:7" ht="15.75" customHeight="1">
      <c r="D20" s="392" t="s">
        <v>75</v>
      </c>
      <c r="E20" s="392"/>
      <c r="F20" s="268">
        <v>151</v>
      </c>
      <c r="G20" s="268">
        <v>1.94</v>
      </c>
    </row>
    <row r="21" spans="4:7" ht="15">
      <c r="D21" s="394" t="s">
        <v>30</v>
      </c>
      <c r="E21" s="395"/>
      <c r="F21" s="94">
        <f>SUM(F7:F20)</f>
        <v>7791</v>
      </c>
      <c r="G21" s="119">
        <f>SUM(G7:G20)</f>
        <v>99.99999999999999</v>
      </c>
    </row>
    <row r="22" ht="15.75" customHeight="1"/>
    <row r="23" spans="1:9" ht="15">
      <c r="A23" s="396" t="s">
        <v>76</v>
      </c>
      <c r="B23" s="396"/>
      <c r="C23" s="396"/>
      <c r="D23" s="396"/>
      <c r="E23" s="396"/>
      <c r="F23" s="396"/>
      <c r="G23" s="396"/>
      <c r="H23" s="396"/>
      <c r="I23" s="396"/>
    </row>
    <row r="24" ht="15.75" customHeight="1"/>
    <row r="25" spans="4:7" ht="30" customHeight="1">
      <c r="D25" s="393" t="s">
        <v>60</v>
      </c>
      <c r="E25" s="393"/>
      <c r="F25" s="93" t="s">
        <v>9</v>
      </c>
      <c r="G25" s="25" t="s">
        <v>61</v>
      </c>
    </row>
    <row r="26" spans="4:7" ht="15" customHeight="1">
      <c r="D26" s="392">
        <v>10000</v>
      </c>
      <c r="E26" s="391"/>
      <c r="F26" s="277">
        <v>8091</v>
      </c>
      <c r="G26" s="268">
        <v>25.23</v>
      </c>
    </row>
    <row r="27" spans="4:7" ht="15">
      <c r="D27" s="391" t="s">
        <v>77</v>
      </c>
      <c r="E27" s="391"/>
      <c r="F27" s="277">
        <v>2968</v>
      </c>
      <c r="G27" s="268">
        <v>9.25</v>
      </c>
    </row>
    <row r="28" spans="4:7" ht="15">
      <c r="D28" s="391" t="s">
        <v>78</v>
      </c>
      <c r="E28" s="391"/>
      <c r="F28" s="277">
        <v>984</v>
      </c>
      <c r="G28" s="268">
        <v>3.07</v>
      </c>
    </row>
    <row r="29" spans="4:7" ht="15">
      <c r="D29" s="391" t="s">
        <v>79</v>
      </c>
      <c r="E29" s="391"/>
      <c r="F29" s="277">
        <v>735</v>
      </c>
      <c r="G29" s="268">
        <v>2.29</v>
      </c>
    </row>
    <row r="30" spans="4:7" ht="15">
      <c r="D30" s="391" t="s">
        <v>80</v>
      </c>
      <c r="E30" s="391"/>
      <c r="F30" s="277">
        <v>5521</v>
      </c>
      <c r="G30" s="268">
        <v>17.21</v>
      </c>
    </row>
    <row r="31" spans="4:7" ht="15">
      <c r="D31" s="391" t="s">
        <v>81</v>
      </c>
      <c r="E31" s="391"/>
      <c r="F31" s="277">
        <v>407</v>
      </c>
      <c r="G31" s="268">
        <v>1.27</v>
      </c>
    </row>
    <row r="32" spans="4:7" ht="15">
      <c r="D32" s="391" t="s">
        <v>82</v>
      </c>
      <c r="E32" s="391"/>
      <c r="F32" s="277">
        <v>7014</v>
      </c>
      <c r="G32" s="268">
        <v>21.87</v>
      </c>
    </row>
    <row r="33" spans="4:7" ht="15">
      <c r="D33" s="391" t="s">
        <v>83</v>
      </c>
      <c r="E33" s="391"/>
      <c r="F33" s="277">
        <v>217</v>
      </c>
      <c r="G33" s="268">
        <v>0.68</v>
      </c>
    </row>
    <row r="34" spans="4:7" ht="15">
      <c r="D34" s="391" t="s">
        <v>84</v>
      </c>
      <c r="E34" s="391"/>
      <c r="F34" s="277">
        <v>441</v>
      </c>
      <c r="G34" s="268">
        <v>1.37</v>
      </c>
    </row>
    <row r="35" spans="4:7" ht="15">
      <c r="D35" s="391" t="s">
        <v>64</v>
      </c>
      <c r="E35" s="391"/>
      <c r="F35" s="277">
        <v>2058</v>
      </c>
      <c r="G35" s="268">
        <v>6.42</v>
      </c>
    </row>
    <row r="36" spans="4:7" ht="15">
      <c r="D36" s="391" t="s">
        <v>65</v>
      </c>
      <c r="E36" s="391"/>
      <c r="F36" s="277">
        <v>473</v>
      </c>
      <c r="G36" s="268">
        <v>1.47</v>
      </c>
    </row>
    <row r="37" spans="4:7" ht="15">
      <c r="D37" s="391" t="s">
        <v>66</v>
      </c>
      <c r="E37" s="391"/>
      <c r="F37" s="277">
        <v>705</v>
      </c>
      <c r="G37" s="268">
        <v>2.2</v>
      </c>
    </row>
    <row r="38" spans="4:7" ht="15">
      <c r="D38" s="391" t="s">
        <v>67</v>
      </c>
      <c r="E38" s="391"/>
      <c r="F38" s="277">
        <v>555</v>
      </c>
      <c r="G38" s="268">
        <v>1.73</v>
      </c>
    </row>
    <row r="39" spans="4:7" ht="15">
      <c r="D39" s="391" t="s">
        <v>68</v>
      </c>
      <c r="E39" s="391"/>
      <c r="F39" s="277">
        <v>986</v>
      </c>
      <c r="G39" s="268">
        <v>3.07</v>
      </c>
    </row>
    <row r="40" spans="4:7" ht="15">
      <c r="D40" s="391" t="s">
        <v>85</v>
      </c>
      <c r="E40" s="391"/>
      <c r="F40" s="277">
        <v>167</v>
      </c>
      <c r="G40" s="268">
        <v>0.52</v>
      </c>
    </row>
    <row r="41" spans="4:7" ht="15">
      <c r="D41" s="391" t="s">
        <v>86</v>
      </c>
      <c r="E41" s="391"/>
      <c r="F41" s="277">
        <v>29</v>
      </c>
      <c r="G41" s="268">
        <v>0.09</v>
      </c>
    </row>
    <row r="42" spans="4:7" ht="15">
      <c r="D42" s="391" t="s">
        <v>87</v>
      </c>
      <c r="E42" s="391"/>
      <c r="F42" s="277">
        <v>107</v>
      </c>
      <c r="G42" s="268">
        <v>0.33</v>
      </c>
    </row>
    <row r="43" spans="4:7" ht="15">
      <c r="D43" s="391" t="s">
        <v>88</v>
      </c>
      <c r="E43" s="391"/>
      <c r="F43" s="277">
        <v>415</v>
      </c>
      <c r="G43" s="268">
        <v>1.29</v>
      </c>
    </row>
    <row r="44" spans="4:7" ht="15">
      <c r="D44" s="391" t="s">
        <v>71</v>
      </c>
      <c r="E44" s="391"/>
      <c r="F44" s="277">
        <v>71</v>
      </c>
      <c r="G44" s="268">
        <v>0.22</v>
      </c>
    </row>
    <row r="45" spans="4:7" ht="15">
      <c r="D45" s="391" t="s">
        <v>72</v>
      </c>
      <c r="E45" s="391"/>
      <c r="F45" s="277">
        <v>68</v>
      </c>
      <c r="G45" s="268">
        <v>0.21</v>
      </c>
    </row>
    <row r="46" spans="4:7" ht="15">
      <c r="D46" s="391" t="s">
        <v>89</v>
      </c>
      <c r="E46" s="391"/>
      <c r="F46" s="277">
        <v>63</v>
      </c>
      <c r="G46" s="268">
        <v>0.2</v>
      </c>
    </row>
    <row r="47" spans="4:7" ht="15">
      <c r="D47" s="390" t="s">
        <v>30</v>
      </c>
      <c r="E47" s="390"/>
      <c r="F47" s="278">
        <v>32075</v>
      </c>
      <c r="G47" s="236"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&amp;L18.07.2016&amp;CTÜRKİYE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  <col min="9" max="9" width="14.00390625" style="0" customWidth="1"/>
  </cols>
  <sheetData>
    <row r="2" spans="1:10" ht="17.25" customHeight="1" thickBot="1">
      <c r="A2" s="371" t="s">
        <v>532</v>
      </c>
      <c r="B2" s="371"/>
      <c r="C2" s="371"/>
      <c r="D2" s="371"/>
      <c r="E2" s="371"/>
      <c r="F2" s="371"/>
      <c r="G2" s="371"/>
      <c r="H2" s="371"/>
      <c r="I2" s="23"/>
      <c r="J2" s="23"/>
    </row>
    <row r="3" spans="1:10" ht="15" customHeight="1">
      <c r="A3" s="26"/>
      <c r="B3" s="26"/>
      <c r="C3" s="26"/>
      <c r="D3" s="26"/>
      <c r="E3" s="26"/>
      <c r="F3" s="26"/>
      <c r="G3" s="26"/>
      <c r="H3" s="26"/>
      <c r="I3" s="26"/>
      <c r="J3" s="23"/>
    </row>
    <row r="4" spans="2:10" ht="15">
      <c r="B4" s="3"/>
      <c r="C4" s="3"/>
      <c r="D4" s="3"/>
      <c r="E4" s="3"/>
      <c r="F4" s="3"/>
      <c r="G4" s="3"/>
      <c r="H4" s="3"/>
      <c r="I4" s="3"/>
      <c r="J4" s="3"/>
    </row>
    <row r="5" spans="1:10" s="166" customFormat="1" ht="15.75">
      <c r="A5" s="193"/>
      <c r="B5" s="243" t="s">
        <v>91</v>
      </c>
      <c r="C5" s="210"/>
      <c r="D5" s="210"/>
      <c r="E5" s="210"/>
      <c r="F5" s="210"/>
      <c r="G5" s="244"/>
      <c r="H5" s="244"/>
      <c r="I5" s="244"/>
      <c r="J5" s="210"/>
    </row>
    <row r="6" spans="2:10" ht="18.75">
      <c r="B6" s="28"/>
      <c r="C6" s="29"/>
      <c r="D6" s="29"/>
      <c r="E6" s="29"/>
      <c r="F6" s="29"/>
      <c r="G6" s="29"/>
      <c r="H6" s="29"/>
      <c r="I6" s="29"/>
      <c r="J6" s="3"/>
    </row>
    <row r="7" spans="2:10" ht="15">
      <c r="B7" s="3"/>
      <c r="C7" s="3"/>
      <c r="D7" s="28"/>
      <c r="E7" s="28"/>
      <c r="F7" s="28"/>
      <c r="G7" s="3"/>
      <c r="H7" s="3"/>
      <c r="I7" s="3"/>
      <c r="J7" s="3"/>
    </row>
    <row r="8" spans="2:7" ht="24.75" customHeight="1">
      <c r="B8" s="398"/>
      <c r="C8" s="399" t="s">
        <v>299</v>
      </c>
      <c r="D8" s="399"/>
      <c r="E8" s="399" t="s">
        <v>300</v>
      </c>
      <c r="F8" s="399"/>
      <c r="G8" s="3"/>
    </row>
    <row r="9" spans="2:10" ht="24.75" customHeight="1">
      <c r="B9" s="398"/>
      <c r="C9" s="399"/>
      <c r="D9" s="399"/>
      <c r="E9" s="399"/>
      <c r="F9" s="399"/>
      <c r="G9" s="3"/>
      <c r="H9" s="3"/>
      <c r="I9" s="3"/>
      <c r="J9" s="3"/>
    </row>
    <row r="10" spans="2:10" ht="24.75" customHeight="1">
      <c r="B10" s="104" t="s">
        <v>301</v>
      </c>
      <c r="C10" s="104" t="s">
        <v>9</v>
      </c>
      <c r="D10" s="104" t="s">
        <v>92</v>
      </c>
      <c r="E10" s="104" t="s">
        <v>9</v>
      </c>
      <c r="F10" s="104" t="s">
        <v>92</v>
      </c>
      <c r="G10" s="102"/>
      <c r="H10" s="3"/>
      <c r="I10" s="3"/>
      <c r="J10" s="3"/>
    </row>
    <row r="11" spans="2:10" ht="24.75" customHeight="1">
      <c r="B11" s="105">
        <v>1</v>
      </c>
      <c r="C11" s="106">
        <v>390</v>
      </c>
      <c r="D11" s="107">
        <f>C11/1139*100</f>
        <v>34.24056189640035</v>
      </c>
      <c r="E11" s="108">
        <v>1526</v>
      </c>
      <c r="F11" s="107">
        <f>E11/4208*100</f>
        <v>36.264258555133075</v>
      </c>
      <c r="G11" s="3"/>
      <c r="H11" s="3"/>
      <c r="I11" s="3"/>
      <c r="J11" s="3"/>
    </row>
    <row r="12" spans="2:8" ht="24.75" customHeight="1">
      <c r="B12" s="105">
        <v>2</v>
      </c>
      <c r="C12" s="109">
        <v>155</v>
      </c>
      <c r="D12" s="107">
        <f aca="true" t="shared" si="0" ref="D12:D22">C12/1139*100</f>
        <v>13.608428446005268</v>
      </c>
      <c r="E12" s="109">
        <v>585</v>
      </c>
      <c r="F12" s="107">
        <f aca="true" t="shared" si="1" ref="F12:F22">E12/4208*100</f>
        <v>13.902091254752852</v>
      </c>
      <c r="G12" s="3"/>
      <c r="H12" s="3"/>
    </row>
    <row r="13" spans="2:8" ht="24.75" customHeight="1">
      <c r="B13" s="105">
        <v>3</v>
      </c>
      <c r="C13" s="110">
        <v>61</v>
      </c>
      <c r="D13" s="107">
        <f t="shared" si="0"/>
        <v>5.355575065847234</v>
      </c>
      <c r="E13" s="110">
        <v>208</v>
      </c>
      <c r="F13" s="107">
        <f t="shared" si="1"/>
        <v>4.942965779467681</v>
      </c>
      <c r="G13" s="3"/>
      <c r="H13" s="3"/>
    </row>
    <row r="14" spans="2:8" ht="24.75" customHeight="1">
      <c r="B14" s="105">
        <v>4</v>
      </c>
      <c r="C14" s="110">
        <v>27</v>
      </c>
      <c r="D14" s="107">
        <f t="shared" si="0"/>
        <v>2.370500438981563</v>
      </c>
      <c r="E14" s="110">
        <v>66</v>
      </c>
      <c r="F14" s="107">
        <f t="shared" si="1"/>
        <v>1.5684410646387832</v>
      </c>
      <c r="G14" s="3"/>
      <c r="H14" s="3"/>
    </row>
    <row r="15" spans="2:8" ht="24.75" customHeight="1">
      <c r="B15" s="105">
        <v>5</v>
      </c>
      <c r="C15" s="110">
        <v>19</v>
      </c>
      <c r="D15" s="107">
        <f t="shared" si="0"/>
        <v>1.6681299385425814</v>
      </c>
      <c r="E15" s="110">
        <v>19</v>
      </c>
      <c r="F15" s="107">
        <f t="shared" si="1"/>
        <v>0.45152091254752846</v>
      </c>
      <c r="G15" s="3"/>
      <c r="H15" s="3"/>
    </row>
    <row r="16" spans="2:8" ht="24.75" customHeight="1">
      <c r="B16" s="105">
        <v>6</v>
      </c>
      <c r="C16" s="110">
        <v>17</v>
      </c>
      <c r="D16" s="107">
        <f t="shared" si="0"/>
        <v>1.4925373134328357</v>
      </c>
      <c r="E16" s="110">
        <v>7</v>
      </c>
      <c r="F16" s="107">
        <f t="shared" si="1"/>
        <v>0.16634980988593154</v>
      </c>
      <c r="G16" s="3"/>
      <c r="H16" s="3"/>
    </row>
    <row r="17" spans="2:8" ht="23.25" customHeight="1">
      <c r="B17" s="105">
        <v>7</v>
      </c>
      <c r="C17" s="110">
        <v>4</v>
      </c>
      <c r="D17" s="107">
        <f t="shared" si="0"/>
        <v>0.35118525021949076</v>
      </c>
      <c r="E17" s="110">
        <v>2</v>
      </c>
      <c r="F17" s="107">
        <f t="shared" si="1"/>
        <v>0.04752851711026616</v>
      </c>
      <c r="G17" s="3"/>
      <c r="H17" s="3"/>
    </row>
    <row r="18" spans="2:8" ht="25.5" customHeight="1">
      <c r="B18" s="105">
        <v>8</v>
      </c>
      <c r="C18" s="110">
        <v>0</v>
      </c>
      <c r="D18" s="107">
        <f t="shared" si="0"/>
        <v>0</v>
      </c>
      <c r="E18" s="110">
        <v>1</v>
      </c>
      <c r="F18" s="107">
        <f t="shared" si="1"/>
        <v>0.02376425855513308</v>
      </c>
      <c r="G18" s="3"/>
      <c r="H18" s="3"/>
    </row>
    <row r="19" spans="1:8" ht="22.5" customHeight="1">
      <c r="A19" s="102"/>
      <c r="B19" s="105">
        <v>9</v>
      </c>
      <c r="C19" s="110">
        <v>0</v>
      </c>
      <c r="D19" s="107">
        <f t="shared" si="0"/>
        <v>0</v>
      </c>
      <c r="E19" s="110">
        <v>0</v>
      </c>
      <c r="F19" s="107">
        <f t="shared" si="1"/>
        <v>0</v>
      </c>
      <c r="G19" s="102"/>
      <c r="H19" s="3"/>
    </row>
    <row r="20" spans="2:8" ht="23.25" customHeight="1">
      <c r="B20" s="105">
        <v>10</v>
      </c>
      <c r="C20" s="110">
        <v>0</v>
      </c>
      <c r="D20" s="107">
        <f t="shared" si="0"/>
        <v>0</v>
      </c>
      <c r="E20" s="110">
        <v>0</v>
      </c>
      <c r="F20" s="107">
        <f t="shared" si="1"/>
        <v>0</v>
      </c>
      <c r="G20" s="3"/>
      <c r="H20" s="3"/>
    </row>
    <row r="21" spans="2:8" ht="24.75" customHeight="1">
      <c r="B21" s="105" t="s">
        <v>93</v>
      </c>
      <c r="C21" s="110">
        <v>3</v>
      </c>
      <c r="D21" s="107">
        <f t="shared" si="0"/>
        <v>0.2633889376646181</v>
      </c>
      <c r="E21" s="110">
        <v>1</v>
      </c>
      <c r="F21" s="107">
        <f t="shared" si="1"/>
        <v>0.02376425855513308</v>
      </c>
      <c r="G21" s="3"/>
      <c r="H21" s="3"/>
    </row>
    <row r="22" spans="2:8" ht="24.75" customHeight="1">
      <c r="B22" s="104" t="s">
        <v>30</v>
      </c>
      <c r="C22" s="111">
        <f>SUM(C11:C21)</f>
        <v>676</v>
      </c>
      <c r="D22" s="112">
        <f t="shared" si="0"/>
        <v>59.35030728709394</v>
      </c>
      <c r="E22" s="113">
        <f>SUM(E11:E21)</f>
        <v>2415</v>
      </c>
      <c r="F22" s="112">
        <f t="shared" si="1"/>
        <v>57.39068441064639</v>
      </c>
      <c r="G22" s="3"/>
      <c r="H22" s="3"/>
    </row>
    <row r="23" spans="2:8" ht="18.75" customHeight="1">
      <c r="B23" s="397" t="s">
        <v>18</v>
      </c>
      <c r="C23" s="397"/>
      <c r="D23" s="397"/>
      <c r="E23" s="397"/>
      <c r="F23" s="397"/>
      <c r="G23" s="3"/>
      <c r="H23" s="3"/>
    </row>
    <row r="24" spans="2:8" ht="19.5" customHeight="1">
      <c r="B24" t="s">
        <v>302</v>
      </c>
      <c r="C24" s="3"/>
      <c r="D24" s="3"/>
      <c r="E24" s="3"/>
      <c r="F24" s="3"/>
      <c r="G24" s="3"/>
      <c r="H24" s="3"/>
    </row>
    <row r="25" spans="2:10" ht="24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24.75" customHeight="1">
      <c r="B26" s="3"/>
      <c r="C26" s="3"/>
      <c r="D26" s="3"/>
      <c r="E26" s="3"/>
      <c r="F26" s="3"/>
      <c r="G26" s="95"/>
      <c r="H26" s="3"/>
      <c r="I26" s="3"/>
      <c r="J26" s="3"/>
    </row>
    <row r="27" spans="2:10" ht="24.75" customHeight="1">
      <c r="B27" s="3"/>
      <c r="C27" s="3"/>
      <c r="D27" s="3"/>
      <c r="E27" s="3"/>
      <c r="F27" s="3"/>
      <c r="G27" s="3"/>
      <c r="H27" s="3"/>
      <c r="I27" s="3"/>
      <c r="J27" s="3"/>
    </row>
    <row r="28" spans="2:10" ht="24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ht="24.75" customHeight="1">
      <c r="B29" s="3"/>
      <c r="C29" s="3"/>
      <c r="D29" s="3"/>
      <c r="E29" s="3"/>
      <c r="F29" s="3"/>
      <c r="G29" s="3"/>
      <c r="H29" s="3"/>
      <c r="I29" s="3"/>
      <c r="J29" s="3"/>
    </row>
    <row r="30" spans="2:10" ht="24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24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24.75" customHeight="1">
      <c r="B32" s="3"/>
      <c r="C32" s="3"/>
      <c r="D32" s="3"/>
      <c r="E32" s="3"/>
      <c r="F32" s="3"/>
      <c r="G32" s="3"/>
      <c r="H32" s="3"/>
      <c r="I32" s="3"/>
      <c r="J32" s="3"/>
    </row>
    <row r="33" spans="2:10" ht="15">
      <c r="B33" s="3"/>
      <c r="C33" s="3"/>
      <c r="D33" s="3"/>
      <c r="E33" s="3"/>
      <c r="F33" s="3"/>
      <c r="G33" s="3"/>
      <c r="H33" s="103"/>
      <c r="I33" s="3"/>
      <c r="J33" s="3"/>
    </row>
    <row r="34" spans="2:10" ht="15">
      <c r="B34" s="3"/>
      <c r="C34" s="3"/>
      <c r="D34" s="3"/>
      <c r="H34" s="3"/>
      <c r="I34" s="3"/>
      <c r="J34" s="3"/>
    </row>
    <row r="35" spans="2:10" ht="15">
      <c r="B35" s="3"/>
      <c r="C35" s="3"/>
      <c r="D35" s="3"/>
      <c r="H35" s="95"/>
      <c r="I35" s="3"/>
      <c r="J35" s="3"/>
    </row>
    <row r="36" spans="2:10" ht="15">
      <c r="B36" s="3"/>
      <c r="C36" s="32"/>
      <c r="D36" s="32"/>
      <c r="H36" s="33"/>
      <c r="I36" s="3"/>
      <c r="J36" s="3"/>
    </row>
    <row r="37" spans="2:10" ht="15">
      <c r="B37" s="3"/>
      <c r="C37" s="3"/>
      <c r="D37" s="3"/>
      <c r="H37" s="3"/>
      <c r="I37" s="3"/>
      <c r="J37" s="3"/>
    </row>
    <row r="38" spans="2:10" ht="15">
      <c r="B38" s="3"/>
      <c r="C38" s="3"/>
      <c r="D38" s="3"/>
      <c r="H38" s="3"/>
      <c r="I38" s="3"/>
      <c r="J38" s="3"/>
    </row>
    <row r="39" spans="2:10" ht="15">
      <c r="B39" s="3"/>
      <c r="C39" s="3"/>
      <c r="D39" s="3"/>
      <c r="H39" s="3"/>
      <c r="I39" s="3"/>
      <c r="J39" s="3"/>
    </row>
    <row r="40" spans="2:10" ht="15">
      <c r="B40" s="3"/>
      <c r="C40" s="3"/>
      <c r="D40" s="3"/>
      <c r="H40" s="3"/>
      <c r="I40" s="3"/>
      <c r="J40" s="3"/>
    </row>
    <row r="41" spans="2:10" ht="15">
      <c r="B41" s="3"/>
      <c r="C41" s="3"/>
      <c r="D41" s="3"/>
      <c r="H41" s="3"/>
      <c r="I41" s="3"/>
      <c r="J41" s="3"/>
    </row>
    <row r="42" spans="2:10" ht="15">
      <c r="B42" s="3"/>
      <c r="C42" s="3"/>
      <c r="D42" s="3"/>
      <c r="H42" s="3"/>
      <c r="I42" s="3"/>
      <c r="J42" s="3"/>
    </row>
    <row r="43" spans="2:10" ht="15">
      <c r="B43" s="3"/>
      <c r="C43" s="3"/>
      <c r="D43" s="3"/>
      <c r="H43" s="3"/>
      <c r="I43" s="3"/>
      <c r="J43" s="3"/>
    </row>
    <row r="44" spans="2:10" ht="15">
      <c r="B44" s="3"/>
      <c r="C44" s="3"/>
      <c r="D44" s="3"/>
      <c r="H44" s="3"/>
      <c r="I44" s="3"/>
      <c r="J44" s="3"/>
    </row>
    <row r="45" spans="2:10" ht="15">
      <c r="B45" s="3"/>
      <c r="C45" s="3"/>
      <c r="D45" s="3"/>
      <c r="H45" s="3"/>
      <c r="I45" s="3"/>
      <c r="J45" s="3"/>
    </row>
  </sheetData>
  <sheetProtection/>
  <mergeCells count="6">
    <mergeCell ref="B23:F23"/>
    <mergeCell ref="A2:H2"/>
    <mergeCell ref="B8:B9"/>
    <mergeCell ref="C8:D9"/>
    <mergeCell ref="E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2016-08-19T12:58:01Z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