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FAALİYETLER'!$A$1:$F$72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İLLER'!$21:$23</definedName>
    <definedName name="_xlnm.Print_Titles" localSheetId="15">'YABANCI SERMAYE ve ÜLKELER'!$39:$41</definedName>
  </definedNames>
  <calcPr fullCalcOnLoad="1"/>
</workbook>
</file>

<file path=xl/sharedStrings.xml><?xml version="1.0" encoding="utf-8"?>
<sst xmlns="http://schemas.openxmlformats.org/spreadsheetml/2006/main" count="961" uniqueCount="457">
  <si>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</si>
  <si>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</si>
  <si>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</si>
  <si>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</si>
  <si>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</si>
  <si>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</si>
  <si>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</si>
  <si>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</si>
  <si>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</si>
  <si>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</si>
  <si>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</si>
  <si>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</si>
  <si>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</si>
  <si>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</si>
  <si>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</si>
  <si>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</si>
  <si>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</si>
  <si>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</si>
  <si>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</si>
  <si>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</si>
  <si>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</si>
  <si>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</si>
  <si>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</si>
  <si>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</si>
  <si>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</si>
  <si>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</si>
  <si>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</si>
  <si>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</si>
  <si>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</si>
  <si>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</si>
  <si>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</si>
  <si>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</si>
  <si>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</si>
  <si>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</si>
  <si>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</si>
  <si>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</si>
  <si>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</si>
  <si>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</si>
  <si>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</si>
  <si>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</si>
  <si>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</si>
  <si>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</si>
  <si>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</si>
  <si>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</si>
  <si>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</si>
  <si>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</si>
  <si>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</si>
  <si>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</si>
  <si>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</si>
  <si>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</si>
  <si>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</si>
  <si>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</si>
  <si>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</si>
  <si>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</si>
  <si>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</si>
  <si>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</si>
  <si>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</si>
  <si>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</si>
  <si>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</si>
  <si>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</si>
  <si>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</si>
  <si>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</si>
  <si>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</si>
  <si>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</si>
  <si>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</si>
  <si>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</si>
  <si>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</si>
  <si>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</si>
  <si>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</si>
  <si>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</si>
  <si>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</si>
  <si>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</si>
  <si>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</si>
  <si>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</si>
  <si>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</si>
  <si>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</si>
  <si>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</si>
  <si>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</si>
  <si>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</si>
  <si>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</si>
  <si>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</si>
  <si>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</si>
  <si>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</si>
  <si>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</si>
  <si>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</si>
  <si>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</si>
  <si>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</si>
  <si>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</si>
  <si>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</si>
  <si>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</si>
  <si>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</si>
  <si>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</si>
  <si>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</si>
  <si>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</si>
  <si>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</si>
  <si>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</si>
  <si>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</si>
  <si>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</si>
  <si>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</si>
  <si>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</si>
  <si>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</si>
  <si>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</si>
  <si>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</si>
  <si>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</si>
  <si>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</si>
  <si>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</si>
  <si>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</si>
  <si>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</si>
  <si>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</si>
  <si>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</si>
  <si>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</si>
  <si>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</si>
  <si>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</si>
  <si>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</si>
  <si>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</si>
  <si>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</si>
  <si>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</si>
  <si>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</si>
  <si>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</si>
  <si>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</si>
  <si>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</si>
  <si>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</si>
  <si>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</si>
  <si>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</si>
  <si>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</si>
  <si>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</si>
  <si>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</si>
  <si>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</si>
  <si>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</si>
  <si>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</si>
  <si>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</si>
  <si>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</si>
  <si>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</si>
  <si>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</si>
  <si>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</si>
  <si>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</si>
  <si>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</si>
  <si>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</si>
  <si>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</si>
  <si>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</si>
  <si>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</si>
  <si>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</si>
  <si>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</si>
  <si>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</si>
  <si>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</si>
  <si>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</si>
  <si>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</si>
  <si>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</si>
  <si>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</si>
  <si>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</si>
  <si>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</si>
  <si>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</si>
  <si>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</si>
  <si>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</si>
  <si>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</si>
  <si>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</si>
  <si>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</si>
  <si>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</si>
  <si>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</si>
  <si>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</si>
  <si>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</si>
  <si>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</si>
  <si>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</si>
  <si>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</si>
  <si>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</si>
  <si>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</si>
  <si>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</si>
  <si>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</si>
  <si>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</si>
  <si>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</si>
  <si>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</si>
  <si>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</si>
  <si>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</si>
  <si>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</si>
  <si>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</si>
  <si>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</si>
  <si>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</si>
  <si>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</si>
  <si>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</si>
  <si>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</si>
  <si>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</si>
  <si>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</si>
  <si>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</si>
  <si>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</si>
  <si>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</si>
  <si>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</si>
  <si>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</si>
  <si>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</si>
  <si>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</si>
  <si>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</si>
  <si>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</si>
  <si>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</si>
  <si>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</si>
  <si>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</si>
  <si>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</si>
  <si>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</si>
  <si>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</si>
  <si>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</si>
  <si>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</si>
  <si>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</si>
  <si>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</si>
  <si>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</si>
  <si>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</si>
  <si>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</si>
  <si>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</si>
  <si>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</si>
  <si>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</si>
  <si>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</si>
  <si>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</si>
  <si>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</si>
  <si>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</si>
  <si>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</si>
  <si>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</si>
  <si>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</si>
  <si>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</si>
  <si>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</si>
  <si>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</si>
  <si>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</si>
  <si>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</si>
  <si>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</si>
  <si>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</si>
  <si>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</si>
  <si>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</si>
  <si>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</si>
  <si>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</si>
  <si>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</si>
  <si>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</si>
  <si>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</si>
  <si>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</si>
  <si>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</si>
  <si>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</si>
  <si>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</si>
  <si>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</si>
  <si>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</si>
  <si>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</si>
  <si>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</si>
  <si>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</si>
  <si>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</si>
  <si>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</si>
  <si>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</si>
  <si>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</si>
  <si>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</si>
  <si>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</si>
  <si>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</si>
  <si>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</si>
  <si>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</si>
  <si>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</si>
  <si>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</si>
  <si>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</si>
  <si>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</si>
  <si>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</si>
  <si>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</si>
  <si>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</si>
  <si>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</si>
  <si>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</si>
  <si>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</si>
  <si>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</si>
  <si>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</si>
  <si>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</si>
  <si>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</si>
  <si>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</si>
  <si>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</si>
  <si>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</si>
  <si>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</si>
  <si>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</si>
  <si>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</si>
  <si>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</si>
  <si>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</si>
  <si>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</si>
  <si>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</si>
  <si>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</si>
  <si>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</si>
  <si>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</si>
  <si>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</si>
  <si>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</si>
  <si>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</si>
  <si>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</si>
  <si>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</si>
  <si>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</si>
  <si>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46.75 -Kimyasal ürünlerin toptan ticareti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</si>
  <si>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</si>
  <si>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</si>
  <si>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</si>
  <si>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</si>
  <si>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</si>
  <si>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</si>
  <si>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</si>
  <si>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</si>
  <si>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</si>
  <si>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</si>
  <si>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</si>
  <si>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</si>
  <si>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</si>
  <si>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</si>
  <si>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</si>
  <si>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</si>
  <si>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</si>
  <si>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</si>
  <si>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</si>
  <si>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</si>
  <si>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</si>
  <si>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</si>
  <si>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</si>
  <si>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</si>
  <si>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</si>
  <si>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</si>
  <si>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</si>
  <si>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</si>
  <si>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</si>
  <si>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</si>
  <si>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</si>
  <si>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</si>
  <si>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</si>
  <si>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</si>
  <si>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</si>
  <si>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</si>
  <si>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</si>
  <si>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</si>
  <si>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</si>
  <si>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</si>
  <si>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</si>
  <si>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</si>
  <si>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</si>
  <si>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</si>
  <si>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</si>
  <si>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</si>
  <si>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</si>
  <si>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</si>
  <si>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Romanya</t>
  </si>
  <si>
    <t>Belçika</t>
  </si>
  <si>
    <t>Fransa</t>
  </si>
  <si>
    <t>Irak</t>
  </si>
  <si>
    <t>A.B.D.</t>
  </si>
  <si>
    <t>Ürdün</t>
  </si>
  <si>
    <t>Kırgızistan</t>
  </si>
  <si>
    <t>Suudi Arabistan</t>
  </si>
  <si>
    <t>Hindistan</t>
  </si>
  <si>
    <t>Avusturya</t>
  </si>
  <si>
    <t>Kanada</t>
  </si>
  <si>
    <t>Çin</t>
  </si>
  <si>
    <t>Suriye</t>
  </si>
  <si>
    <t>Kazakistan</t>
  </si>
  <si>
    <t>Katar</t>
  </si>
  <si>
    <t>İsrail</t>
  </si>
  <si>
    <t>Libya</t>
  </si>
  <si>
    <t>Türkmenistan</t>
  </si>
  <si>
    <t>Kuzey Kore</t>
  </si>
  <si>
    <t>Finlandiya</t>
  </si>
  <si>
    <t>Avustralya</t>
  </si>
  <si>
    <t>Afganistan</t>
  </si>
  <si>
    <t>Gürcistan</t>
  </si>
  <si>
    <t>Ukrayna</t>
  </si>
  <si>
    <t>46.73 -Ağaç, inşaat malzemesi ve sıhhi teçhizat toptan ticareti</t>
  </si>
  <si>
    <t>20-21</t>
  </si>
  <si>
    <t>2011 OCAK-ŞUBAT (İKİ AYLIK)</t>
  </si>
  <si>
    <t>Eski Sermaye(TL)</t>
  </si>
  <si>
    <t>Şirketlerin Faaliyetlere ve Üç Büyük İle Göre Dağılımı</t>
  </si>
  <si>
    <t>68.31</t>
  </si>
  <si>
    <t>Gayrimenkul acenteleri</t>
  </si>
  <si>
    <t>70.22</t>
  </si>
  <si>
    <t>İşletme ve diğer idari danışmanlık faaliyetleri</t>
  </si>
  <si>
    <t>Mühendislik faaliyetleri ve ilgili teknik danışmanlık</t>
  </si>
  <si>
    <t>79.11</t>
  </si>
  <si>
    <t>Seyahat acentesi faaliyetleri</t>
  </si>
  <si>
    <t>47.52</t>
  </si>
  <si>
    <t>Belirli bir mala tahsis edilmiş mağazalarda hırdavat, boya ve cam perakende ticareti</t>
  </si>
  <si>
    <t>Ekmek, taze pastane ürünleri ve taze kek imalatı</t>
  </si>
  <si>
    <t>10.71</t>
  </si>
  <si>
    <t>İrlanda</t>
  </si>
  <si>
    <t>Rusya Federasyonu</t>
  </si>
  <si>
    <t>Tunus</t>
  </si>
  <si>
    <t>Makedonya</t>
  </si>
  <si>
    <t>Bosna Hersek</t>
  </si>
  <si>
    <t>Danimarka</t>
  </si>
  <si>
    <t>Ekvator</t>
  </si>
  <si>
    <t>BAE</t>
  </si>
  <si>
    <t>Fas</t>
  </si>
  <si>
    <t>61.90 -Diğer telekomünikasyon faaliyetleri</t>
  </si>
  <si>
    <t>25.62 -Metallerin makinede işlenmesi ve şekil verilmesi</t>
  </si>
  <si>
    <t>46.42 -Giysi ve ayakkabı toptan ticareti</t>
  </si>
  <si>
    <t>22-24</t>
  </si>
  <si>
    <t>25-26</t>
  </si>
  <si>
    <t xml:space="preserve">        Şubat Ayında Kurulan Yabancı Sermayeli Şirketlerin Genel Görünümü</t>
  </si>
  <si>
    <t>ŞUBAT 2012</t>
  </si>
  <si>
    <t xml:space="preserve"> 16 MART 2012</t>
  </si>
  <si>
    <t>2012 ŞUBAT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</si>
  <si>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2012 ŞUBAT  AYINA AİT KURULAN ve KAPANAN ŞİRKET İSTATİSTİKLERİ</t>
    </r>
  </si>
  <si>
    <t xml:space="preserve"> 2012  ŞUBAT AYINA AİT KURULAN ve KAPANAN ŞİRKET İSTATİSTİKLERİ</t>
  </si>
  <si>
    <t xml:space="preserve"> 2012 ŞUBAT AYINA AİT KURULAN ve KAPANAN ŞİRKET İSTATİSTİKLERİ</t>
  </si>
  <si>
    <t>OCAK-ŞUBAT 2012</t>
  </si>
  <si>
    <t>2012 Ocak-Şubat Ayları Arası Kurulan ŞirketlerinSermaye Dağılımları</t>
  </si>
  <si>
    <t>2012 ŞUBAT AYINA AİT KURULAN ve KAPANAN ŞİRKET İSTATİSTİKLERİ</t>
  </si>
  <si>
    <t xml:space="preserve">2012 ŞUBAT AYINA AİT KURULAN VE KAPANAN ŞİRKET İSTATİSTİKLERİ </t>
  </si>
  <si>
    <t>2012 ŞUBAT (BİR AYLIK)</t>
  </si>
  <si>
    <t>2011  ŞUBAT (BİR AYLIK)</t>
  </si>
  <si>
    <t>2012 OCAK-ŞUBAT (İKİ AYLIK)</t>
  </si>
  <si>
    <t>2012 Yılı Ocak-Şubat Ayları Arası Kurulan Yabancı Sermayeli Şirketlerin         Genel Görünümü</t>
  </si>
  <si>
    <t>2012 Yılı Ocak-Şubat Ayları Arası Kurulan Yabancı Sermayeli Şirketlerin                           İllere Göre Dağılımı</t>
  </si>
  <si>
    <t>2012 Yılı Ocak-Şubat Ayları Arası En Çok Yabancı Sermayeli Şirket Kuruluşu Olan  İlk 20 Faaliyet</t>
  </si>
  <si>
    <t>47.91</t>
  </si>
  <si>
    <t>Posta yoluyla veya internet üzerinden yapılan perakende ticaret</t>
  </si>
  <si>
    <t>46.46</t>
  </si>
  <si>
    <t>Eczacılık ürünlerinin toptan ticareti</t>
  </si>
  <si>
    <t>46.90</t>
  </si>
  <si>
    <t>Belirli bir mala tahsis edilmemiş mağazalardaki toptan ticaret</t>
  </si>
  <si>
    <t>73.11</t>
  </si>
  <si>
    <t>Reklam ajanslarının faaliyetleri</t>
  </si>
  <si>
    <t>29.32</t>
  </si>
  <si>
    <t>Motorlu kara taşıtları için diğer parça ve aksesuarların imalatı</t>
  </si>
  <si>
    <t>14.13</t>
  </si>
  <si>
    <t>Diğer dış giyim eşyaları imalatı</t>
  </si>
  <si>
    <t>62.01</t>
  </si>
  <si>
    <t>Bilgisayar programlama faaliyetleri</t>
  </si>
  <si>
    <t>MERSİN</t>
  </si>
  <si>
    <t>Güney Kore</t>
  </si>
  <si>
    <t>Japonya</t>
  </si>
  <si>
    <t>Lübnan</t>
  </si>
  <si>
    <t>Bangladeş</t>
  </si>
  <si>
    <t>Nijerya</t>
  </si>
  <si>
    <t>Sudan</t>
  </si>
  <si>
    <t>Özbekistan</t>
  </si>
  <si>
    <t>Moldovya</t>
  </si>
  <si>
    <t>Kolombiya</t>
  </si>
  <si>
    <t>Moritanya</t>
  </si>
  <si>
    <t>Estonya</t>
  </si>
  <si>
    <t>Cezayir</t>
  </si>
  <si>
    <t>Angola</t>
  </si>
  <si>
    <t>İsveç</t>
  </si>
  <si>
    <t>Liberya</t>
  </si>
  <si>
    <t>46.72 -Madenler ve maden cevherlerinin toptan ticareti</t>
  </si>
  <si>
    <t>51.10 -Hava yolu ile yolcu taşımacılığı</t>
  </si>
  <si>
    <t>73.11 -Reklam ajanslarının faaliyetleri</t>
  </si>
  <si>
    <t>06.10 -Ham petrol çıkarımı</t>
  </si>
  <si>
    <t>46.17 -Gıda, içecek ve tütün satışı ile ilgili aracılar</t>
  </si>
  <si>
    <t>47.91 -Posta yoluyla veya internet üzerinden yapılan perakende ticaret</t>
  </si>
  <si>
    <t>51.21 -Hava yolu ile yük taşımacılığı</t>
  </si>
  <si>
    <t>63.12 -Web portalları</t>
  </si>
  <si>
    <t>80.20 -Güvenlik sistemleri hizmet faaliyetleri</t>
  </si>
  <si>
    <t>07.10 -Demir cevherleri madenciliği</t>
  </si>
  <si>
    <t>10.72 -Peksimet ve bisküvi imalatı; dayanıklı pastane ürünleri ve dayanıklı kek imalatı</t>
  </si>
  <si>
    <t>24.10 -Ana demir ve çelik ürünleri ile ferro alaşımların imalatı</t>
  </si>
  <si>
    <t>25.73 -El aletleri, takım tezgahı uçları, testere ağızları vb. imalatı</t>
  </si>
  <si>
    <t>46.52 -Elektronik ve telekomünikasyon ekipmanlarının ve parçalarının toptan ticareti</t>
  </si>
  <si>
    <t>71.12 -Mühendislik faaliyetleri ve ilgili teknik danışmanlık</t>
  </si>
  <si>
    <t>62.01 -Bilgisayar programlama faaliyetleri</t>
  </si>
  <si>
    <t>46.46 -Eczacılık ürünlerinin toptan ticareti</t>
  </si>
  <si>
    <t>68.10 -Kendine ait gayrimenkulün alınıp satılması</t>
  </si>
  <si>
    <t>British Virgin Adl.</t>
  </si>
  <si>
    <t>Norveç</t>
  </si>
  <si>
    <t>Portekiz</t>
  </si>
  <si>
    <t>Sri Lanka</t>
  </si>
  <si>
    <t>Sırbistan</t>
  </si>
  <si>
    <t>Letonya</t>
  </si>
  <si>
    <t>Kayman Adaları</t>
  </si>
  <si>
    <t>TÜRKİYE</t>
  </si>
  <si>
    <t>Kuzey Kıbrıs Türk Cum.</t>
  </si>
  <si>
    <t>Dominika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</si>
</sst>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6" fillId="34" borderId="17" xfId="0" applyNumberFormat="1" applyFont="1" applyFill="1" applyBorder="1" applyAlignment="1">
      <alignment horizontal="right"/>
    </xf>
    <xf numFmtId="3" fontId="85" fillId="34" borderId="18" xfId="0" applyNumberFormat="1" applyFont="1" applyFill="1" applyBorder="1" applyAlignment="1">
      <alignment/>
    </xf>
    <xf numFmtId="3" fontId="86" fillId="34" borderId="19" xfId="0" applyNumberFormat="1" applyFont="1" applyFill="1" applyBorder="1" applyAlignment="1">
      <alignment horizontal="right"/>
    </xf>
    <xf numFmtId="3" fontId="85" fillId="35" borderId="15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7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8" xfId="0" applyNumberFormat="1" applyFont="1" applyFill="1" applyBorder="1" applyAlignment="1">
      <alignment/>
    </xf>
    <xf numFmtId="3" fontId="86" fillId="33" borderId="19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7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65" fontId="82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7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19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78" fillId="35" borderId="10" xfId="0" applyNumberFormat="1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78" fillId="36" borderId="17" xfId="0" applyFont="1" applyFill="1" applyBorder="1" applyAlignment="1">
      <alignment/>
    </xf>
    <xf numFmtId="0" fontId="78" fillId="35" borderId="17" xfId="0" applyFont="1" applyFill="1" applyBorder="1" applyAlignment="1">
      <alignment/>
    </xf>
    <xf numFmtId="0" fontId="78" fillId="36" borderId="31" xfId="0" applyFont="1" applyFill="1" applyBorder="1" applyAlignment="1">
      <alignment/>
    </xf>
    <xf numFmtId="0" fontId="78" fillId="35" borderId="31" xfId="0" applyFont="1" applyFill="1" applyBorder="1" applyAlignment="1">
      <alignment/>
    </xf>
    <xf numFmtId="0" fontId="78" fillId="35" borderId="19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3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3" fillId="36" borderId="38" xfId="0" applyFont="1" applyFill="1" applyBorder="1" applyAlignment="1">
      <alignment horizontal="left" vertical="center"/>
    </xf>
    <xf numFmtId="3" fontId="50" fillId="35" borderId="39" xfId="0" applyNumberFormat="1" applyFont="1" applyFill="1" applyBorder="1" applyAlignment="1">
      <alignment horizontal="left" vertical="center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39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1" fontId="90" fillId="34" borderId="43" xfId="0" applyNumberFormat="1" applyFont="1" applyFill="1" applyBorder="1" applyAlignment="1">
      <alignment horizontal="right"/>
    </xf>
    <xf numFmtId="1" fontId="90" fillId="34" borderId="4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45" xfId="0" applyNumberFormat="1" applyFont="1" applyFill="1" applyBorder="1" applyAlignment="1">
      <alignment horizontal="right"/>
    </xf>
    <xf numFmtId="0" fontId="90" fillId="35" borderId="19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3" fillId="0" borderId="46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8" fillId="0" borderId="46" xfId="0" applyFont="1" applyBorder="1" applyAlignment="1">
      <alignment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4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4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9" xfId="0" applyFont="1" applyFill="1" applyBorder="1" applyAlignment="1">
      <alignment horizontal="center" vertical="center" wrapText="1"/>
    </xf>
    <xf numFmtId="0" fontId="75" fillId="36" borderId="0" xfId="48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5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5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40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3" fontId="57" fillId="35" borderId="50" xfId="0" applyNumberFormat="1" applyFont="1" applyFill="1" applyBorder="1" applyAlignment="1">
      <alignment vertical="top"/>
    </xf>
    <xf numFmtId="3" fontId="57" fillId="35" borderId="42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3" borderId="0" xfId="0" applyNumberFormat="1" applyFont="1" applyFill="1" applyBorder="1" applyAlignment="1">
      <alignment/>
    </xf>
    <xf numFmtId="3" fontId="85" fillId="35" borderId="51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7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8" fillId="35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3" fontId="0" fillId="33" borderId="52" xfId="0" applyNumberFormat="1" applyFont="1" applyFill="1" applyBorder="1" applyAlignment="1">
      <alignment horizontal="right"/>
    </xf>
    <xf numFmtId="3" fontId="78" fillId="35" borderId="52" xfId="0" applyNumberFormat="1" applyFont="1" applyFill="1" applyBorder="1" applyAlignment="1">
      <alignment horizontal="right"/>
    </xf>
    <xf numFmtId="0" fontId="101" fillId="0" borderId="0" xfId="0" applyFont="1" applyBorder="1" applyAlignment="1">
      <alignment horizontal="lef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2" fillId="37" borderId="51" xfId="0" applyFont="1" applyFill="1" applyBorder="1" applyAlignment="1">
      <alignment wrapText="1"/>
    </xf>
    <xf numFmtId="3" fontId="80" fillId="33" borderId="54" xfId="0" applyNumberFormat="1" applyFont="1" applyFill="1" applyBorder="1" applyAlignment="1">
      <alignment/>
    </xf>
    <xf numFmtId="3" fontId="0" fillId="0" borderId="55" xfId="0" applyNumberFormat="1" applyBorder="1" applyAlignment="1">
      <alignment/>
    </xf>
    <xf numFmtId="3" fontId="80" fillId="33" borderId="56" xfId="0" applyNumberFormat="1" applyFont="1" applyFill="1" applyBorder="1" applyAlignment="1">
      <alignment/>
    </xf>
    <xf numFmtId="3" fontId="13" fillId="33" borderId="55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80" fillId="37" borderId="58" xfId="0" applyFont="1" applyFill="1" applyBorder="1" applyAlignment="1">
      <alignment horizontal="right"/>
    </xf>
    <xf numFmtId="0" fontId="80" fillId="37" borderId="59" xfId="0" applyFont="1" applyFill="1" applyBorder="1" applyAlignment="1">
      <alignment horizontal="right"/>
    </xf>
    <xf numFmtId="0" fontId="80" fillId="35" borderId="60" xfId="0" applyFont="1" applyFill="1" applyBorder="1" applyAlignment="1">
      <alignment horizontal="right" wrapText="1"/>
    </xf>
    <xf numFmtId="0" fontId="80" fillId="35" borderId="61" xfId="0" applyFont="1" applyFill="1" applyBorder="1" applyAlignment="1">
      <alignment horizontal="right" wrapText="1"/>
    </xf>
    <xf numFmtId="0" fontId="80" fillId="37" borderId="61" xfId="0" applyFont="1" applyFill="1" applyBorder="1" applyAlignment="1">
      <alignment horizontal="right"/>
    </xf>
    <xf numFmtId="0" fontId="80" fillId="35" borderId="60" xfId="0" applyFont="1" applyFill="1" applyBorder="1" applyAlignment="1">
      <alignment horizontal="right"/>
    </xf>
    <xf numFmtId="0" fontId="80" fillId="35" borderId="61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/>
    </xf>
    <xf numFmtId="3" fontId="80" fillId="36" borderId="51" xfId="0" applyNumberFormat="1" applyFont="1" applyFill="1" applyBorder="1" applyAlignment="1">
      <alignment horizontal="right" vertical="top" wrapText="1"/>
    </xf>
    <xf numFmtId="3" fontId="80" fillId="36" borderId="49" xfId="0" applyNumberFormat="1" applyFont="1" applyFill="1" applyBorder="1" applyAlignment="1">
      <alignment vertical="top" wrapText="1"/>
    </xf>
    <xf numFmtId="3" fontId="80" fillId="36" borderId="62" xfId="0" applyNumberFormat="1" applyFont="1" applyFill="1" applyBorder="1" applyAlignment="1">
      <alignment vertical="top" wrapText="1"/>
    </xf>
    <xf numFmtId="3" fontId="80" fillId="35" borderId="49" xfId="0" applyNumberFormat="1" applyFont="1" applyFill="1" applyBorder="1" applyAlignment="1">
      <alignment vertical="top" wrapText="1"/>
    </xf>
    <xf numFmtId="3" fontId="80" fillId="35" borderId="63" xfId="0" applyNumberFormat="1" applyFont="1" applyFill="1" applyBorder="1" applyAlignment="1">
      <alignment vertical="top" wrapText="1"/>
    </xf>
    <xf numFmtId="3" fontId="80" fillId="36" borderId="63" xfId="0" applyNumberFormat="1" applyFont="1" applyFill="1" applyBorder="1" applyAlignment="1">
      <alignment vertical="top" wrapText="1"/>
    </xf>
    <xf numFmtId="3" fontId="80" fillId="35" borderId="62" xfId="0" applyNumberFormat="1" applyFont="1" applyFill="1" applyBorder="1" applyAlignment="1">
      <alignment vertical="top" wrapText="1"/>
    </xf>
    <xf numFmtId="3" fontId="80" fillId="36" borderId="23" xfId="0" applyNumberFormat="1" applyFont="1" applyFill="1" applyBorder="1" applyAlignment="1">
      <alignment vertical="top" wrapText="1"/>
    </xf>
    <xf numFmtId="3" fontId="80" fillId="33" borderId="45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4" xfId="0" applyBorder="1" applyAlignment="1">
      <alignment/>
    </xf>
    <xf numFmtId="0" fontId="102" fillId="35" borderId="53" xfId="0" applyFont="1" applyFill="1" applyBorder="1" applyAlignment="1">
      <alignment horizontal="center"/>
    </xf>
    <xf numFmtId="0" fontId="102" fillId="35" borderId="64" xfId="0" applyFont="1" applyFill="1" applyBorder="1" applyAlignment="1">
      <alignment horizontal="center"/>
    </xf>
    <xf numFmtId="0" fontId="102" fillId="35" borderId="57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right" wrapText="1"/>
    </xf>
    <xf numFmtId="3" fontId="78" fillId="35" borderId="0" xfId="0" applyNumberFormat="1" applyFont="1" applyFill="1" applyBorder="1" applyAlignment="1">
      <alignment horizontal="right" wrapText="1"/>
    </xf>
    <xf numFmtId="3" fontId="86" fillId="33" borderId="58" xfId="0" applyNumberFormat="1" applyFont="1" applyFill="1" applyBorder="1" applyAlignment="1">
      <alignment horizontal="right"/>
    </xf>
    <xf numFmtId="3" fontId="86" fillId="34" borderId="58" xfId="0" applyNumberFormat="1" applyFont="1" applyFill="1" applyBorder="1" applyAlignment="1">
      <alignment horizontal="right"/>
    </xf>
    <xf numFmtId="3" fontId="86" fillId="34" borderId="61" xfId="0" applyNumberFormat="1" applyFont="1" applyFill="1" applyBorder="1" applyAlignment="1">
      <alignment horizontal="right"/>
    </xf>
    <xf numFmtId="3" fontId="86" fillId="34" borderId="59" xfId="0" applyNumberFormat="1" applyFont="1" applyFill="1" applyBorder="1" applyAlignment="1">
      <alignment horizontal="right"/>
    </xf>
    <xf numFmtId="0" fontId="82" fillId="0" borderId="0" xfId="0" applyFont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12" xfId="0" applyNumberFormat="1" applyFont="1" applyFill="1" applyBorder="1" applyAlignment="1">
      <alignment/>
    </xf>
    <xf numFmtId="3" fontId="92" fillId="33" borderId="14" xfId="0" applyNumberFormat="1" applyFont="1" applyFill="1" applyBorder="1" applyAlignment="1">
      <alignment/>
    </xf>
    <xf numFmtId="3" fontId="91" fillId="35" borderId="14" xfId="0" applyNumberFormat="1" applyFont="1" applyFill="1" applyBorder="1" applyAlignment="1">
      <alignment horizontal="right"/>
    </xf>
    <xf numFmtId="0" fontId="0" fillId="0" borderId="65" xfId="0" applyFill="1" applyBorder="1" applyAlignment="1">
      <alignment horizontal="right" wrapText="1"/>
    </xf>
    <xf numFmtId="0" fontId="0" fillId="0" borderId="65" xfId="0" applyBorder="1" applyAlignment="1">
      <alignment horizontal="right" wrapText="1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102" fillId="37" borderId="60" xfId="0" applyFont="1" applyFill="1" applyBorder="1" applyAlignment="1">
      <alignment horizontal="left" vertical="center" wrapText="1"/>
    </xf>
    <xf numFmtId="0" fontId="102" fillId="37" borderId="61" xfId="0" applyFont="1" applyFill="1" applyBorder="1" applyAlignment="1">
      <alignment horizontal="left" vertical="center" wrapText="1"/>
    </xf>
    <xf numFmtId="0" fontId="102" fillId="37" borderId="59" xfId="0" applyFont="1" applyFill="1" applyBorder="1" applyAlignment="1">
      <alignment horizontal="left" vertical="center" wrapText="1"/>
    </xf>
    <xf numFmtId="0" fontId="102" fillId="35" borderId="58" xfId="0" applyFont="1" applyFill="1" applyBorder="1" applyAlignment="1">
      <alignment horizontal="left" vertical="center" wrapText="1"/>
    </xf>
    <xf numFmtId="0" fontId="102" fillId="35" borderId="61" xfId="0" applyFont="1" applyFill="1" applyBorder="1" applyAlignment="1">
      <alignment horizontal="left" vertical="center" wrapText="1"/>
    </xf>
    <xf numFmtId="0" fontId="102" fillId="35" borderId="59" xfId="0" applyFont="1" applyFill="1" applyBorder="1" applyAlignment="1">
      <alignment horizontal="left" vertical="center" wrapText="1"/>
    </xf>
    <xf numFmtId="0" fontId="104" fillId="0" borderId="22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5" fillId="35" borderId="20" xfId="0" applyFont="1" applyFill="1" applyBorder="1" applyAlignment="1">
      <alignment/>
    </xf>
    <xf numFmtId="0" fontId="105" fillId="35" borderId="11" xfId="0" applyFont="1" applyFill="1" applyBorder="1" applyAlignment="1">
      <alignment/>
    </xf>
    <xf numFmtId="0" fontId="105" fillId="35" borderId="19" xfId="0" applyFont="1" applyFill="1" applyBorder="1" applyAlignment="1">
      <alignment/>
    </xf>
    <xf numFmtId="0" fontId="105" fillId="35" borderId="14" xfId="0" applyFont="1" applyFill="1" applyBorder="1" applyAlignment="1">
      <alignment/>
    </xf>
    <xf numFmtId="0" fontId="102" fillId="35" borderId="66" xfId="0" applyFont="1" applyFill="1" applyBorder="1" applyAlignment="1">
      <alignment horizontal="center"/>
    </xf>
    <xf numFmtId="0" fontId="102" fillId="35" borderId="67" xfId="0" applyFont="1" applyFill="1" applyBorder="1" applyAlignment="1">
      <alignment horizontal="center"/>
    </xf>
    <xf numFmtId="0" fontId="102" fillId="35" borderId="68" xfId="0" applyFont="1" applyFill="1" applyBorder="1" applyAlignment="1">
      <alignment horizontal="center"/>
    </xf>
    <xf numFmtId="0" fontId="102" fillId="35" borderId="69" xfId="0" applyFont="1" applyFill="1" applyBorder="1" applyAlignment="1">
      <alignment horizontal="center" wrapText="1"/>
    </xf>
    <xf numFmtId="0" fontId="102" fillId="35" borderId="62" xfId="0" applyFont="1" applyFill="1" applyBorder="1" applyAlignment="1">
      <alignment horizontal="center" wrapText="1"/>
    </xf>
    <xf numFmtId="0" fontId="102" fillId="37" borderId="58" xfId="0" applyFont="1" applyFill="1" applyBorder="1" applyAlignment="1">
      <alignment horizontal="left" vertical="center" wrapText="1"/>
    </xf>
    <xf numFmtId="3" fontId="85" fillId="37" borderId="24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70" xfId="0" applyNumberFormat="1" applyFont="1" applyFill="1" applyBorder="1" applyAlignment="1">
      <alignment wrapText="1"/>
    </xf>
    <xf numFmtId="3" fontId="85" fillId="37" borderId="18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71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0" xfId="0" applyNumberFormat="1" applyFont="1" applyBorder="1" applyAlignment="1">
      <alignment/>
    </xf>
    <xf numFmtId="3" fontId="85" fillId="37" borderId="72" xfId="0" applyNumberFormat="1" applyFont="1" applyFill="1" applyBorder="1" applyAlignment="1">
      <alignment wrapText="1"/>
    </xf>
    <xf numFmtId="0" fontId="4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48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0" fillId="34" borderId="43" xfId="0" applyFont="1" applyFill="1" applyBorder="1" applyAlignment="1">
      <alignment horizontal="center" wrapText="1"/>
    </xf>
    <xf numFmtId="0" fontId="90" fillId="34" borderId="51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72" xfId="0" applyFont="1" applyFill="1" applyBorder="1" applyAlignment="1">
      <alignment horizontal="center"/>
    </xf>
    <xf numFmtId="0" fontId="90" fillId="34" borderId="73" xfId="0" applyFont="1" applyFill="1" applyBorder="1" applyAlignment="1">
      <alignment horizontal="center"/>
    </xf>
    <xf numFmtId="0" fontId="106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4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1" xfId="0" applyNumberFormat="1" applyFont="1" applyFill="1" applyBorder="1" applyAlignment="1">
      <alignment horizontal="center"/>
    </xf>
    <xf numFmtId="49" fontId="90" fillId="34" borderId="72" xfId="0" applyNumberFormat="1" applyFont="1" applyFill="1" applyBorder="1" applyAlignment="1">
      <alignment horizontal="center"/>
    </xf>
    <xf numFmtId="0" fontId="90" fillId="34" borderId="71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52" xfId="0" applyFont="1" applyFill="1" applyBorder="1" applyAlignment="1">
      <alignment horizontal="right"/>
    </xf>
    <xf numFmtId="0" fontId="78" fillId="35" borderId="56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78" fillId="35" borderId="74" xfId="0" applyNumberFormat="1" applyFont="1" applyFill="1" applyBorder="1" applyAlignment="1">
      <alignment horizontal="center"/>
    </xf>
    <xf numFmtId="3" fontId="78" fillId="35" borderId="55" xfId="0" applyNumberFormat="1" applyFont="1" applyFill="1" applyBorder="1" applyAlignment="1">
      <alignment horizontal="center"/>
    </xf>
    <xf numFmtId="3" fontId="78" fillId="35" borderId="62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3" xfId="0" applyBorder="1" applyAlignment="1">
      <alignment horizontal="center"/>
    </xf>
    <xf numFmtId="0" fontId="78" fillId="35" borderId="75" xfId="0" applyFont="1" applyFill="1" applyBorder="1" applyAlignment="1">
      <alignment horizontal="center"/>
    </xf>
    <xf numFmtId="0" fontId="78" fillId="35" borderId="76" xfId="0" applyFont="1" applyFill="1" applyBorder="1" applyAlignment="1">
      <alignment horizontal="center"/>
    </xf>
    <xf numFmtId="0" fontId="78" fillId="35" borderId="69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77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49" fontId="0" fillId="0" borderId="52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2" xfId="0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49" fontId="0" fillId="0" borderId="56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7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left" vertical="top" wrapText="1"/>
    </xf>
    <xf numFmtId="0" fontId="0" fillId="0" borderId="77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0" fillId="0" borderId="77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78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 wrapText="1"/>
    </xf>
    <xf numFmtId="0" fontId="81" fillId="36" borderId="79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57" fillId="36" borderId="80" xfId="0" applyFont="1" applyFill="1" applyBorder="1" applyAlignment="1">
      <alignment horizontal="center" vertical="center" textRotation="90"/>
    </xf>
    <xf numFmtId="0" fontId="107" fillId="36" borderId="81" xfId="0" applyFont="1" applyFill="1" applyBorder="1" applyAlignment="1">
      <alignment horizontal="center" vertical="center" textRotation="90"/>
    </xf>
    <xf numFmtId="0" fontId="107" fillId="36" borderId="82" xfId="0" applyFont="1" applyFill="1" applyBorder="1" applyAlignment="1">
      <alignment horizontal="center" vertical="center" textRotation="90"/>
    </xf>
    <xf numFmtId="0" fontId="57" fillId="36" borderId="83" xfId="0" applyFont="1" applyFill="1" applyBorder="1" applyAlignment="1">
      <alignment horizontal="center" vertical="center" textRotation="90"/>
    </xf>
    <xf numFmtId="0" fontId="57" fillId="36" borderId="84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0" fillId="35" borderId="85" xfId="0" applyFont="1" applyFill="1" applyBorder="1" applyAlignment="1">
      <alignment horizontal="center" vertical="center"/>
    </xf>
    <xf numFmtId="0" fontId="50" fillId="35" borderId="86" xfId="0" applyFont="1" applyFill="1" applyBorder="1" applyAlignment="1">
      <alignment horizontal="center" vertical="center"/>
    </xf>
    <xf numFmtId="0" fontId="50" fillId="35" borderId="87" xfId="0" applyFont="1" applyFill="1" applyBorder="1" applyAlignment="1">
      <alignment horizontal="center" vertical="center"/>
    </xf>
    <xf numFmtId="0" fontId="50" fillId="35" borderId="88" xfId="0" applyFont="1" applyFill="1" applyBorder="1" applyAlignment="1">
      <alignment horizontal="center" vertical="center"/>
    </xf>
    <xf numFmtId="0" fontId="50" fillId="35" borderId="89" xfId="0" applyFont="1" applyFill="1" applyBorder="1" applyAlignment="1">
      <alignment horizontal="center" vertical="center"/>
    </xf>
    <xf numFmtId="0" fontId="50" fillId="35" borderId="90" xfId="0" applyFont="1" applyFill="1" applyBorder="1" applyAlignment="1">
      <alignment horizontal="center" vertical="center"/>
    </xf>
    <xf numFmtId="0" fontId="47" fillId="36" borderId="91" xfId="0" applyFont="1" applyFill="1" applyBorder="1" applyAlignment="1">
      <alignment horizontal="center" vertical="center"/>
    </xf>
    <xf numFmtId="0" fontId="47" fillId="36" borderId="92" xfId="0" applyFont="1" applyFill="1" applyBorder="1" applyAlignment="1">
      <alignment horizontal="center" vertical="center"/>
    </xf>
    <xf numFmtId="0" fontId="47" fillId="36" borderId="93" xfId="0" applyFont="1" applyFill="1" applyBorder="1" applyAlignment="1">
      <alignment horizontal="center" vertical="center"/>
    </xf>
    <xf numFmtId="0" fontId="57" fillId="36" borderId="81" xfId="0" applyFont="1" applyFill="1" applyBorder="1" applyAlignment="1">
      <alignment horizontal="center" vertical="center" textRotation="90"/>
    </xf>
    <xf numFmtId="0" fontId="57" fillId="36" borderId="82" xfId="0" applyFont="1" applyFill="1" applyBorder="1" applyAlignment="1">
      <alignment horizontal="center" vertical="center" textRotation="90"/>
    </xf>
    <xf numFmtId="0" fontId="47" fillId="36" borderId="94" xfId="0" applyFont="1" applyFill="1" applyBorder="1" applyAlignment="1">
      <alignment horizontal="center" vertical="center"/>
    </xf>
    <xf numFmtId="0" fontId="47" fillId="36" borderId="95" xfId="0" applyFont="1" applyFill="1" applyBorder="1" applyAlignment="1">
      <alignment horizontal="center" vertical="center"/>
    </xf>
    <xf numFmtId="0" fontId="57" fillId="36" borderId="96" xfId="0" applyFont="1" applyFill="1" applyBorder="1" applyAlignment="1">
      <alignment horizontal="center" vertical="center" textRotation="90"/>
    </xf>
    <xf numFmtId="0" fontId="57" fillId="36" borderId="65" xfId="0" applyFont="1" applyFill="1" applyBorder="1" applyAlignment="1">
      <alignment horizontal="center" vertical="center" textRotation="90"/>
    </xf>
    <xf numFmtId="0" fontId="57" fillId="36" borderId="97" xfId="0" applyFont="1" applyFill="1" applyBorder="1" applyAlignment="1">
      <alignment horizontal="center" vertical="center" textRotation="90" wrapText="1"/>
    </xf>
    <xf numFmtId="0" fontId="81" fillId="36" borderId="98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/>
    </xf>
    <xf numFmtId="0" fontId="57" fillId="36" borderId="79" xfId="0" applyFont="1" applyFill="1" applyBorder="1" applyAlignment="1">
      <alignment horizontal="center" vertical="center" textRotation="90"/>
    </xf>
    <xf numFmtId="0" fontId="57" fillId="36" borderId="79" xfId="0" applyFont="1" applyFill="1" applyBorder="1" applyAlignment="1">
      <alignment horizontal="center" vertical="center" textRotation="90" wrapText="1"/>
    </xf>
    <xf numFmtId="0" fontId="81" fillId="36" borderId="99" xfId="0" applyFont="1" applyFill="1" applyBorder="1" applyAlignment="1">
      <alignment horizontal="center" vertical="center" textRotation="90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2" xfId="0" applyNumberForma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4" fontId="0" fillId="33" borderId="52" xfId="0" applyNumberFormat="1" applyFont="1" applyFill="1" applyBorder="1" applyAlignment="1">
      <alignment horizontal="right" vertical="center"/>
    </xf>
    <xf numFmtId="4" fontId="0" fillId="33" borderId="56" xfId="0" applyNumberFormat="1" applyFont="1" applyFill="1" applyBorder="1" applyAlignment="1">
      <alignment horizontal="right" vertical="center"/>
    </xf>
    <xf numFmtId="3" fontId="0" fillId="0" borderId="52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0" fontId="0" fillId="0" borderId="56" xfId="0" applyBorder="1" applyAlignment="1">
      <alignment horizontal="right"/>
    </xf>
    <xf numFmtId="3" fontId="0" fillId="0" borderId="56" xfId="0" applyNumberFormat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0" fontId="78" fillId="35" borderId="56" xfId="0" applyFont="1" applyFill="1" applyBorder="1" applyAlignment="1">
      <alignment horizont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0" fontId="78" fillId="35" borderId="10" xfId="0" applyFont="1" applyFill="1" applyBorder="1" applyAlignment="1">
      <alignment horizontal="right" wrapText="1"/>
    </xf>
    <xf numFmtId="0" fontId="78" fillId="35" borderId="52" xfId="0" applyFont="1" applyFill="1" applyBorder="1" applyAlignment="1">
      <alignment horizontal="right" wrapText="1"/>
    </xf>
    <xf numFmtId="0" fontId="78" fillId="35" borderId="77" xfId="0" applyFont="1" applyFill="1" applyBorder="1" applyAlignment="1">
      <alignment horizontal="right" wrapText="1"/>
    </xf>
    <xf numFmtId="0" fontId="78" fillId="35" borderId="56" xfId="0" applyFont="1" applyFill="1" applyBorder="1" applyAlignment="1">
      <alignment horizontal="right" wrapText="1"/>
    </xf>
    <xf numFmtId="0" fontId="78" fillId="35" borderId="80" xfId="0" applyFont="1" applyFill="1" applyBorder="1" applyAlignment="1">
      <alignment horizontal="center" vertical="center" wrapText="1"/>
    </xf>
    <xf numFmtId="0" fontId="78" fillId="35" borderId="65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32</xdr:row>
      <xdr:rowOff>0</xdr:rowOff>
    </xdr:from>
    <xdr:to>
      <xdr:col>24</xdr:col>
      <xdr:colOff>114300</xdr:colOff>
      <xdr:row>56</xdr:row>
      <xdr:rowOff>95250</xdr:rowOff>
    </xdr:to>
    <xdr:pic>
      <xdr:nvPicPr>
        <xdr:cNvPr id="1" name="Picture 1" descr="http://10.10.20.33/istatistik/grafikler/multi_bar1.php?data0=,65,53,661,44,16,591,1071,185,169,155,43,55,305,152,3,73,94,40,34,0,0&amp;data1=,49,8,707,3,7,1257,2194,401,340,113,36,123,176,92,0,74,13,54,97,0,0&amp;data2=,20,,2,,,44,4,12,,,,,,2,,1,,,,,&amp;labels2=,A,B,C,D,E,F,G,H,I,J,K,L,M,N,O,P,Q,R,S,T,U&amp;baslik=2012%20ŞUBAT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002982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48&amp;yil0=2010" TargetMode="External" /><Relationship Id="rId6" Type="http://schemas.openxmlformats.org/officeDocument/2006/relationships/hyperlink" Target="http://www.ticaretsicil.gov.tr/istatistik/yabanci_iller_detay.php?il_kod=42&amp;yil0=2010" TargetMode="External" /><Relationship Id="rId7" Type="http://schemas.openxmlformats.org/officeDocument/2006/relationships/hyperlink" Target="http://www.ticaretsicil.gov.tr/istatistik/yabanci_iller_detay.php?il_kod=31&amp;yil0=2010" TargetMode="External" /><Relationship Id="rId8" Type="http://schemas.openxmlformats.org/officeDocument/2006/relationships/hyperlink" Target="http://www.ticaretsicil.gov.tr/istatistik/yabanci_iller_detay.php?il_kod=27&amp;yil0=2010" TargetMode="External" /><Relationship Id="rId9" Type="http://schemas.openxmlformats.org/officeDocument/2006/relationships/hyperlink" Target="http://www.ticaretsicil.gov.tr/istatistik/yabanci_iller_detay.php?il_kod=1&amp;yil0=2010" TargetMode="External" /><Relationship Id="rId10" Type="http://schemas.openxmlformats.org/officeDocument/2006/relationships/hyperlink" Target="http://www.ticaretsicil.gov.tr/istatistik/yabanci_iller_detay.php?il_kod=16&amp;yil0=2010" TargetMode="External" /><Relationship Id="rId11" Type="http://schemas.openxmlformats.org/officeDocument/2006/relationships/hyperlink" Target="http://www.ticaretsicil.gov.tr/istatistik/yabanci_iller_detay.php?il_kod=61&amp;yil0=2010" TargetMode="External" /><Relationship Id="rId12" Type="http://schemas.openxmlformats.org/officeDocument/2006/relationships/hyperlink" Target="http://www.ticaretsicil.gov.tr/istatistik/yabanci_iller_detay.php?il_kod=41&amp;yil0=2010" TargetMode="External" /><Relationship Id="rId13" Type="http://schemas.openxmlformats.org/officeDocument/2006/relationships/hyperlink" Target="http://www.ticaretsicil.gov.tr/istatistik/yabanci_iller_detay.php?il_kod=45&amp;yil0=2010" TargetMode="External" /><Relationship Id="rId14" Type="http://schemas.openxmlformats.org/officeDocument/2006/relationships/hyperlink" Target="http://www.ticaretsicil.gov.tr/istatistik/yabanci_iller_detay.php?il_kod=3&amp;yil0=2010" TargetMode="External" /><Relationship Id="rId15" Type="http://schemas.openxmlformats.org/officeDocument/2006/relationships/hyperlink" Target="http://www.ticaretsicil.gov.tr/istatistik/yabanci_iller_detay.php?il_kod=32&amp;yil0=2010" TargetMode="External" /><Relationship Id="rId16" Type="http://schemas.openxmlformats.org/officeDocument/2006/relationships/hyperlink" Target="http://www.ticaretsicil.gov.tr/istatistik/yabanci_iller_detay.php?il_kod=59&amp;yil0=2010" TargetMode="External" /><Relationship Id="rId17" Type="http://schemas.openxmlformats.org/officeDocument/2006/relationships/hyperlink" Target="http://www.ticaretsicil.gov.tr/istatistik/yabanci_iller_detay.php?il_kod=9&amp;yil0=2010" TargetMode="External" /><Relationship Id="rId18" Type="http://schemas.openxmlformats.org/officeDocument/2006/relationships/hyperlink" Target="http://www.ticaretsicil.gov.tr/istatistik/yabanci_iller_detay.php?il_kod=33&amp;yil0=2010" TargetMode="External" /><Relationship Id="rId19" Type="http://schemas.openxmlformats.org/officeDocument/2006/relationships/hyperlink" Target="http://www.ticaretsicil.gov.tr/istatistik/yabanci_iller_detay.php?il_kod=48&amp;yil0=2010" TargetMode="External" /><Relationship Id="rId20" Type="http://schemas.openxmlformats.org/officeDocument/2006/relationships/hyperlink" Target="http://www.ticaretsicil.gov.tr/istatistik/yabanci_iller_detay.php?il_kod=35&amp;yil0=2010" TargetMode="External" /><Relationship Id="rId21" Type="http://schemas.openxmlformats.org/officeDocument/2006/relationships/hyperlink" Target="http://www.ticaretsicil.gov.tr/istatistik/yabanci_iller_detay.php?il_kod=6&amp;yil0=2010" TargetMode="External" /><Relationship Id="rId22" Type="http://schemas.openxmlformats.org/officeDocument/2006/relationships/hyperlink" Target="http://www.ticaretsicil.gov.tr/istatistik/yabanci_iller_detay.php?il_kod=7&amp;yil0=2010" TargetMode="External" /><Relationship Id="rId23" Type="http://schemas.openxmlformats.org/officeDocument/2006/relationships/hyperlink" Target="http://www.ticaretsicil.gov.tr/istatistik/yabanci_iller_detay.php?il_kod=34&amp;yil0=2010" TargetMode="External" /><Relationship Id="rId2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86" t="s">
        <v>287</v>
      </c>
      <c r="B4" s="286"/>
      <c r="C4" s="286"/>
      <c r="D4" s="286"/>
      <c r="E4" s="286"/>
      <c r="F4" s="286"/>
      <c r="G4" s="286"/>
      <c r="H4" s="286"/>
      <c r="I4" s="286"/>
    </row>
    <row r="18" spans="1:9" ht="20.25">
      <c r="A18" s="287" t="s">
        <v>288</v>
      </c>
      <c r="B18" s="287"/>
      <c r="C18" s="287"/>
      <c r="D18" s="287"/>
      <c r="E18" s="287"/>
      <c r="F18" s="287"/>
      <c r="G18" s="287"/>
      <c r="H18" s="287"/>
      <c r="I18" s="287"/>
    </row>
    <row r="19" spans="1:9" ht="20.25">
      <c r="A19" s="287"/>
      <c r="B19" s="287"/>
      <c r="C19" s="287"/>
      <c r="D19" s="287"/>
      <c r="E19" s="287"/>
      <c r="F19" s="287"/>
      <c r="G19" s="287"/>
      <c r="H19" s="287"/>
      <c r="I19" s="287"/>
    </row>
    <row r="20" spans="1:7" ht="20.25">
      <c r="A20" s="287"/>
      <c r="B20" s="287"/>
      <c r="C20" s="287"/>
      <c r="D20" s="287"/>
      <c r="E20" s="287"/>
      <c r="F20" s="287"/>
      <c r="G20" s="287"/>
    </row>
    <row r="21" spans="1:7" ht="15.75">
      <c r="A21" s="177"/>
      <c r="B21" s="178"/>
      <c r="C21" s="178"/>
      <c r="D21" s="178"/>
      <c r="E21" s="178"/>
      <c r="F21" s="178"/>
      <c r="G21" s="178"/>
    </row>
    <row r="22" spans="1:7" ht="15.75">
      <c r="A22" s="177"/>
      <c r="B22" s="178"/>
      <c r="C22" s="178"/>
      <c r="D22" s="178"/>
      <c r="E22" s="178"/>
      <c r="F22" s="178"/>
      <c r="G22" s="178"/>
    </row>
    <row r="23" spans="1:9" ht="20.25">
      <c r="A23" s="288" t="s">
        <v>383</v>
      </c>
      <c r="B23" s="288"/>
      <c r="C23" s="288"/>
      <c r="D23" s="288"/>
      <c r="E23" s="288"/>
      <c r="F23" s="288"/>
      <c r="G23" s="288"/>
      <c r="H23" s="288"/>
      <c r="I23" s="288"/>
    </row>
    <row r="24" spans="1:7" ht="15.75">
      <c r="A24" s="177"/>
      <c r="B24" s="178"/>
      <c r="C24" s="178"/>
      <c r="D24" s="178"/>
      <c r="E24" s="178"/>
      <c r="F24" s="178"/>
      <c r="G24" s="178"/>
    </row>
    <row r="25" spans="1:7" ht="15.75">
      <c r="A25" s="177"/>
      <c r="B25" s="178"/>
      <c r="C25" s="178"/>
      <c r="D25" s="178"/>
      <c r="E25" s="178"/>
      <c r="F25" s="178"/>
      <c r="G25" s="178"/>
    </row>
    <row r="26" spans="1:7" ht="15.75">
      <c r="A26" s="177"/>
      <c r="B26" s="178"/>
      <c r="C26" s="178"/>
      <c r="D26" s="178"/>
      <c r="E26" s="178"/>
      <c r="F26" s="178"/>
      <c r="G26" s="178"/>
    </row>
    <row r="27" spans="1:7" ht="15.75">
      <c r="A27" s="177"/>
      <c r="B27" s="178"/>
      <c r="C27" s="178"/>
      <c r="D27" s="178"/>
      <c r="E27" s="178"/>
      <c r="F27" s="178"/>
      <c r="G27" s="178"/>
    </row>
    <row r="28" spans="1:7" ht="15.75">
      <c r="A28" s="177"/>
      <c r="B28" s="178"/>
      <c r="C28" s="178"/>
      <c r="D28" s="178"/>
      <c r="E28" s="178"/>
      <c r="F28" s="178"/>
      <c r="G28" s="178"/>
    </row>
    <row r="29" spans="1:7" ht="23.25">
      <c r="A29" s="177"/>
      <c r="B29" s="178"/>
      <c r="C29" s="289"/>
      <c r="D29" s="289"/>
      <c r="E29" s="289"/>
      <c r="F29" s="178"/>
      <c r="G29" s="178"/>
    </row>
    <row r="30" spans="1:7" ht="15.75">
      <c r="A30" s="177"/>
      <c r="B30" s="178"/>
      <c r="C30" s="178"/>
      <c r="D30" s="178"/>
      <c r="E30" s="178"/>
      <c r="F30" s="178"/>
      <c r="G30" s="178"/>
    </row>
    <row r="31" spans="1:7" ht="15.75">
      <c r="A31" s="177"/>
      <c r="B31" s="178"/>
      <c r="C31" s="178"/>
      <c r="D31" s="178"/>
      <c r="E31" s="178"/>
      <c r="F31" s="178"/>
      <c r="G31" s="178"/>
    </row>
    <row r="32" spans="1:7" ht="15.75">
      <c r="A32" s="177"/>
      <c r="B32" s="178"/>
      <c r="C32" s="178"/>
      <c r="D32" s="178"/>
      <c r="E32" s="178"/>
      <c r="F32" s="178"/>
      <c r="G32" s="178"/>
    </row>
    <row r="33" spans="1:7" ht="15.75">
      <c r="A33" s="177"/>
      <c r="B33" s="178"/>
      <c r="C33" s="178"/>
      <c r="D33" s="178"/>
      <c r="E33" s="178"/>
      <c r="F33" s="178"/>
      <c r="G33" s="178"/>
    </row>
    <row r="34" spans="1:7" ht="15.75">
      <c r="A34" s="177"/>
      <c r="B34" s="178"/>
      <c r="C34" s="178"/>
      <c r="D34" s="178"/>
      <c r="E34" s="178"/>
      <c r="F34" s="178"/>
      <c r="G34" s="178"/>
    </row>
    <row r="35" spans="1:7" ht="15.75">
      <c r="A35" s="177"/>
      <c r="B35" s="178"/>
      <c r="C35" s="178"/>
      <c r="D35" s="178"/>
      <c r="E35" s="178"/>
      <c r="F35" s="178"/>
      <c r="G35" s="178"/>
    </row>
    <row r="36" spans="1:7" ht="15.75">
      <c r="A36" s="177"/>
      <c r="B36" s="178"/>
      <c r="C36" s="178"/>
      <c r="D36" s="178"/>
      <c r="E36" s="178"/>
      <c r="F36" s="178"/>
      <c r="G36" s="178"/>
    </row>
    <row r="37" spans="1:7" ht="15.75">
      <c r="A37" s="177"/>
      <c r="B37" s="178"/>
      <c r="C37" s="178"/>
      <c r="D37" s="178"/>
      <c r="E37" s="178"/>
      <c r="F37" s="178"/>
      <c r="G37" s="178"/>
    </row>
    <row r="38" spans="1:9" ht="15.75">
      <c r="A38" s="284" t="s">
        <v>289</v>
      </c>
      <c r="B38" s="284"/>
      <c r="C38" s="284"/>
      <c r="D38" s="284"/>
      <c r="E38" s="284"/>
      <c r="F38" s="284"/>
      <c r="G38" s="284"/>
      <c r="H38" s="284"/>
      <c r="I38" s="284"/>
    </row>
    <row r="39" spans="1:9" ht="15.75">
      <c r="A39" s="284" t="s">
        <v>290</v>
      </c>
      <c r="B39" s="284"/>
      <c r="C39" s="284"/>
      <c r="D39" s="284"/>
      <c r="E39" s="284"/>
      <c r="F39" s="284"/>
      <c r="G39" s="284"/>
      <c r="H39" s="284"/>
      <c r="I39" s="284"/>
    </row>
    <row r="40" spans="1:9" ht="15.75">
      <c r="A40" s="177"/>
      <c r="B40" s="178"/>
      <c r="C40" s="178"/>
      <c r="D40" s="178"/>
      <c r="E40" s="178"/>
      <c r="F40" s="178"/>
      <c r="G40" s="178"/>
      <c r="H40" s="179"/>
      <c r="I40" s="179"/>
    </row>
    <row r="41" spans="1:9" ht="15.75">
      <c r="A41" s="177"/>
      <c r="B41" s="178"/>
      <c r="C41" s="178"/>
      <c r="D41" s="178"/>
      <c r="E41" s="178"/>
      <c r="F41" s="178"/>
      <c r="G41" s="178"/>
      <c r="H41" s="179"/>
      <c r="I41" s="179"/>
    </row>
    <row r="42" spans="1:9" ht="15">
      <c r="A42" s="285" t="s">
        <v>384</v>
      </c>
      <c r="B42" s="285"/>
      <c r="C42" s="285"/>
      <c r="D42" s="285"/>
      <c r="E42" s="285"/>
      <c r="F42" s="285"/>
      <c r="G42" s="285"/>
      <c r="H42" s="285"/>
      <c r="I42" s="285"/>
    </row>
    <row r="43" spans="1:7" ht="15">
      <c r="A43" s="179"/>
      <c r="B43" s="179"/>
      <c r="C43" s="179"/>
      <c r="D43" s="179"/>
      <c r="E43" s="179"/>
      <c r="F43" s="179"/>
      <c r="G43" s="179"/>
    </row>
    <row r="44" spans="1:7" ht="15">
      <c r="A44" s="179"/>
      <c r="B44" s="179"/>
      <c r="C44" s="179"/>
      <c r="D44" s="179"/>
      <c r="E44" s="179"/>
      <c r="F44" s="179"/>
      <c r="G44" s="179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B6" sqref="B6"/>
    </sheetView>
  </sheetViews>
  <sheetFormatPr defaultColWidth="9.140625" defaultRowHeight="15"/>
  <sheetData>
    <row r="2" spans="1:10" ht="18.75" thickBot="1">
      <c r="A2" s="290" t="s">
        <v>388</v>
      </c>
      <c r="B2" s="290"/>
      <c r="C2" s="290"/>
      <c r="D2" s="290"/>
      <c r="E2" s="290"/>
      <c r="F2" s="290"/>
      <c r="G2" s="290"/>
      <c r="H2" s="290"/>
      <c r="I2" s="290"/>
      <c r="J2" s="290"/>
    </row>
    <row r="5" spans="1:10" ht="18.75" customHeight="1">
      <c r="A5" s="321" t="s">
        <v>126</v>
      </c>
      <c r="B5" s="321"/>
      <c r="C5" s="321"/>
      <c r="D5" s="321"/>
      <c r="E5" s="321"/>
      <c r="F5" s="321"/>
      <c r="G5" s="321"/>
      <c r="H5" s="321"/>
      <c r="I5" s="321"/>
      <c r="J5" s="321"/>
    </row>
    <row r="6" spans="3:10" ht="15.75">
      <c r="C6" s="1"/>
      <c r="D6" s="99"/>
      <c r="E6" s="99"/>
      <c r="F6" s="99"/>
      <c r="G6" s="99"/>
      <c r="H6" s="99"/>
      <c r="I6" s="99"/>
      <c r="J6" s="99"/>
    </row>
    <row r="7" spans="3:10" ht="15.75">
      <c r="C7" s="1"/>
      <c r="D7" s="99"/>
      <c r="E7" s="99"/>
      <c r="F7" s="99"/>
      <c r="G7" s="99"/>
      <c r="H7" s="99"/>
      <c r="I7" s="99"/>
      <c r="J7" s="99"/>
    </row>
    <row r="8" ht="15.75" thickBot="1"/>
    <row r="9" spans="2:10" ht="15">
      <c r="B9" s="100"/>
      <c r="C9" s="359" t="s">
        <v>127</v>
      </c>
      <c r="D9" s="360"/>
      <c r="E9" s="359" t="s">
        <v>128</v>
      </c>
      <c r="F9" s="360"/>
      <c r="G9" s="359" t="s">
        <v>129</v>
      </c>
      <c r="H9" s="360"/>
      <c r="I9" s="359" t="s">
        <v>130</v>
      </c>
      <c r="J9" s="361"/>
    </row>
    <row r="10" spans="2:10" ht="15">
      <c r="B10" s="101" t="s">
        <v>131</v>
      </c>
      <c r="C10" s="351">
        <v>2118</v>
      </c>
      <c r="D10" s="352"/>
      <c r="E10" s="351">
        <v>1400</v>
      </c>
      <c r="F10" s="352"/>
      <c r="G10" s="357">
        <v>27</v>
      </c>
      <c r="H10" s="362"/>
      <c r="I10" s="357">
        <v>10</v>
      </c>
      <c r="J10" s="358"/>
    </row>
    <row r="11" spans="2:10" ht="15">
      <c r="B11" s="102" t="s">
        <v>132</v>
      </c>
      <c r="C11" s="351">
        <v>1757</v>
      </c>
      <c r="D11" s="352"/>
      <c r="E11" s="351">
        <v>910</v>
      </c>
      <c r="F11" s="352"/>
      <c r="G11" s="357">
        <v>13</v>
      </c>
      <c r="H11" s="362"/>
      <c r="I11" s="357">
        <v>4</v>
      </c>
      <c r="J11" s="358"/>
    </row>
    <row r="12" spans="2:10" ht="15">
      <c r="B12" s="101" t="s">
        <v>133</v>
      </c>
      <c r="C12" s="351"/>
      <c r="D12" s="362"/>
      <c r="E12" s="351"/>
      <c r="F12" s="362"/>
      <c r="G12" s="351"/>
      <c r="H12" s="362"/>
      <c r="I12" s="351"/>
      <c r="J12" s="358"/>
    </row>
    <row r="13" spans="2:10" ht="15">
      <c r="B13" s="102" t="s">
        <v>134</v>
      </c>
      <c r="C13" s="351"/>
      <c r="D13" s="352"/>
      <c r="E13" s="351"/>
      <c r="F13" s="352"/>
      <c r="G13" s="351"/>
      <c r="H13" s="352"/>
      <c r="I13" s="351"/>
      <c r="J13" s="353"/>
    </row>
    <row r="14" spans="2:10" ht="15">
      <c r="B14" s="103" t="s">
        <v>135</v>
      </c>
      <c r="C14" s="351"/>
      <c r="D14" s="352"/>
      <c r="E14" s="351"/>
      <c r="F14" s="352"/>
      <c r="G14" s="351"/>
      <c r="H14" s="352"/>
      <c r="I14" s="351"/>
      <c r="J14" s="353"/>
    </row>
    <row r="15" spans="2:10" ht="15">
      <c r="B15" s="104" t="s">
        <v>136</v>
      </c>
      <c r="C15" s="351"/>
      <c r="D15" s="352"/>
      <c r="E15" s="351"/>
      <c r="F15" s="352"/>
      <c r="G15" s="351"/>
      <c r="H15" s="352"/>
      <c r="I15" s="351"/>
      <c r="J15" s="353"/>
    </row>
    <row r="16" spans="2:10" ht="15">
      <c r="B16" s="103" t="s">
        <v>137</v>
      </c>
      <c r="C16" s="351"/>
      <c r="D16" s="352"/>
      <c r="E16" s="351"/>
      <c r="F16" s="352"/>
      <c r="G16" s="351"/>
      <c r="H16" s="352"/>
      <c r="I16" s="351"/>
      <c r="J16" s="353"/>
    </row>
    <row r="17" spans="2:10" ht="15">
      <c r="B17" s="104" t="s">
        <v>311</v>
      </c>
      <c r="C17" s="351"/>
      <c r="D17" s="352"/>
      <c r="E17" s="351"/>
      <c r="F17" s="352"/>
      <c r="G17" s="351"/>
      <c r="H17" s="352"/>
      <c r="I17" s="351"/>
      <c r="J17" s="353"/>
    </row>
    <row r="18" spans="2:10" ht="15">
      <c r="B18" s="103" t="s">
        <v>312</v>
      </c>
      <c r="C18" s="351"/>
      <c r="D18" s="352"/>
      <c r="E18" s="351"/>
      <c r="F18" s="352"/>
      <c r="G18" s="351"/>
      <c r="H18" s="352"/>
      <c r="I18" s="351"/>
      <c r="J18" s="353"/>
    </row>
    <row r="19" spans="2:10" ht="15">
      <c r="B19" s="104" t="s">
        <v>314</v>
      </c>
      <c r="C19" s="351"/>
      <c r="D19" s="352"/>
      <c r="E19" s="351"/>
      <c r="F19" s="352"/>
      <c r="G19" s="351"/>
      <c r="H19" s="352"/>
      <c r="I19" s="351"/>
      <c r="J19" s="353"/>
    </row>
    <row r="20" spans="2:10" ht="15">
      <c r="B20" s="103" t="s">
        <v>315</v>
      </c>
      <c r="C20" s="351"/>
      <c r="D20" s="352"/>
      <c r="E20" s="351"/>
      <c r="F20" s="352"/>
      <c r="G20" s="351"/>
      <c r="H20" s="352"/>
      <c r="I20" s="351"/>
      <c r="J20" s="353"/>
    </row>
    <row r="21" spans="2:10" ht="15">
      <c r="B21" s="104" t="s">
        <v>316</v>
      </c>
      <c r="C21" s="351"/>
      <c r="D21" s="352"/>
      <c r="E21" s="351"/>
      <c r="F21" s="352"/>
      <c r="G21" s="351"/>
      <c r="H21" s="352"/>
      <c r="I21" s="351"/>
      <c r="J21" s="353"/>
    </row>
    <row r="22" spans="2:10" ht="15.75" thickBot="1">
      <c r="B22" s="105" t="s">
        <v>32</v>
      </c>
      <c r="C22" s="354">
        <f>SUM(C10:D21)</f>
        <v>3875</v>
      </c>
      <c r="D22" s="355"/>
      <c r="E22" s="354">
        <f>SUM(E10:F21)</f>
        <v>2310</v>
      </c>
      <c r="F22" s="355"/>
      <c r="G22" s="354">
        <f>SUM(G10:H21)</f>
        <v>40</v>
      </c>
      <c r="H22" s="355"/>
      <c r="I22" s="354">
        <f>SUM(I10:J21)</f>
        <v>14</v>
      </c>
      <c r="J22" s="356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I11:J11"/>
    <mergeCell ref="C10:D10"/>
    <mergeCell ref="E10:F10"/>
    <mergeCell ref="G10:H10"/>
    <mergeCell ref="I12:J12"/>
    <mergeCell ref="C13:D13"/>
    <mergeCell ref="E13:F13"/>
    <mergeCell ref="C12:D12"/>
    <mergeCell ref="E12:F12"/>
    <mergeCell ref="G12:H12"/>
    <mergeCell ref="I10:J10"/>
    <mergeCell ref="C11:D11"/>
    <mergeCell ref="E11:F11"/>
    <mergeCell ref="A2:J2"/>
    <mergeCell ref="A5:J5"/>
    <mergeCell ref="C9:D9"/>
    <mergeCell ref="E9:F9"/>
    <mergeCell ref="G9:H9"/>
    <mergeCell ref="I9:J9"/>
    <mergeCell ref="G11:H11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E18:F18"/>
    <mergeCell ref="G20:H20"/>
    <mergeCell ref="I20:J20"/>
    <mergeCell ref="G16:H16"/>
    <mergeCell ref="I16:J16"/>
    <mergeCell ref="G13:H13"/>
    <mergeCell ref="I13:J13"/>
    <mergeCell ref="G18:H18"/>
    <mergeCell ref="I18:J18"/>
    <mergeCell ref="C21:D21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&amp;L16.03.2012&amp;CTÜRKİYE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B4" sqref="B4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35" max="235" width="5.140625" style="0" customWidth="1"/>
  </cols>
  <sheetData>
    <row r="2" spans="1:10" ht="17.25" customHeight="1" thickBot="1">
      <c r="A2" s="290" t="s">
        <v>392</v>
      </c>
      <c r="B2" s="290"/>
      <c r="C2" s="290"/>
      <c r="D2" s="290"/>
      <c r="E2" s="290"/>
      <c r="F2" s="290"/>
      <c r="G2" s="290"/>
      <c r="H2" s="290"/>
      <c r="I2" s="290"/>
      <c r="J2" s="290"/>
    </row>
    <row r="5" spans="1:9" ht="16.5" customHeight="1">
      <c r="A5" s="321" t="s">
        <v>138</v>
      </c>
      <c r="B5" s="321"/>
      <c r="C5" s="321"/>
      <c r="D5" s="321"/>
      <c r="E5" s="321"/>
      <c r="F5" s="321"/>
      <c r="G5" s="321"/>
      <c r="H5" s="321"/>
      <c r="I5" s="321"/>
    </row>
    <row r="7" spans="3:7" ht="15">
      <c r="C7" s="348" t="s">
        <v>139</v>
      </c>
      <c r="D7" s="348"/>
      <c r="E7" s="348"/>
      <c r="F7" s="348"/>
      <c r="G7" s="348"/>
    </row>
    <row r="9" spans="1:9" ht="15" customHeight="1">
      <c r="A9" s="89" t="s">
        <v>140</v>
      </c>
      <c r="B9" s="385" t="s">
        <v>141</v>
      </c>
      <c r="C9" s="385"/>
      <c r="D9" s="385" t="s">
        <v>142</v>
      </c>
      <c r="E9" s="385"/>
      <c r="F9" s="385"/>
      <c r="G9" s="385"/>
      <c r="H9" s="89" t="s">
        <v>9</v>
      </c>
      <c r="I9" s="89" t="s">
        <v>143</v>
      </c>
    </row>
    <row r="10" spans="1:9" ht="28.5" customHeight="1">
      <c r="A10" s="106">
        <v>1</v>
      </c>
      <c r="B10" s="376" t="s">
        <v>144</v>
      </c>
      <c r="C10" s="380"/>
      <c r="D10" s="369" t="s">
        <v>145</v>
      </c>
      <c r="E10" s="370"/>
      <c r="F10" s="370"/>
      <c r="G10" s="371"/>
      <c r="H10" s="107">
        <v>20</v>
      </c>
      <c r="I10" s="199">
        <f>(H10/230)*100</f>
        <v>8.695652173913043</v>
      </c>
    </row>
    <row r="11" spans="1:9" ht="25.5" customHeight="1">
      <c r="A11" s="108">
        <v>2</v>
      </c>
      <c r="B11" s="376" t="s">
        <v>146</v>
      </c>
      <c r="C11" s="380"/>
      <c r="D11" s="384" t="s">
        <v>147</v>
      </c>
      <c r="E11" s="373"/>
      <c r="F11" s="373"/>
      <c r="G11" s="374"/>
      <c r="H11" s="107">
        <v>19</v>
      </c>
      <c r="I11" s="199">
        <f aca="true" t="shared" si="0" ref="I11:I19">(H11/230)*100</f>
        <v>8.26086956521739</v>
      </c>
    </row>
    <row r="12" spans="1:9" ht="15" customHeight="1">
      <c r="A12" s="108">
        <v>3</v>
      </c>
      <c r="B12" s="376" t="s">
        <v>359</v>
      </c>
      <c r="C12" s="380"/>
      <c r="D12" s="369" t="s">
        <v>360</v>
      </c>
      <c r="E12" s="370"/>
      <c r="F12" s="370"/>
      <c r="G12" s="371"/>
      <c r="H12" s="107">
        <v>7</v>
      </c>
      <c r="I12" s="199">
        <f t="shared" si="0"/>
        <v>3.0434782608695654</v>
      </c>
    </row>
    <row r="13" spans="1:9" ht="24" customHeight="1">
      <c r="A13" s="106">
        <v>4</v>
      </c>
      <c r="B13" s="367" t="s">
        <v>150</v>
      </c>
      <c r="C13" s="375"/>
      <c r="D13" s="369" t="s">
        <v>151</v>
      </c>
      <c r="E13" s="370"/>
      <c r="F13" s="370"/>
      <c r="G13" s="371"/>
      <c r="H13" s="107">
        <v>7</v>
      </c>
      <c r="I13" s="199">
        <f t="shared" si="0"/>
        <v>3.0434782608695654</v>
      </c>
    </row>
    <row r="14" spans="1:9" ht="30.75" customHeight="1">
      <c r="A14" s="108">
        <v>5</v>
      </c>
      <c r="B14" s="376" t="s">
        <v>399</v>
      </c>
      <c r="C14" s="380"/>
      <c r="D14" s="372" t="s">
        <v>400</v>
      </c>
      <c r="E14" s="373"/>
      <c r="F14" s="373"/>
      <c r="G14" s="374"/>
      <c r="H14" s="107">
        <v>6</v>
      </c>
      <c r="I14" s="199">
        <f t="shared" si="0"/>
        <v>2.608695652173913</v>
      </c>
    </row>
    <row r="15" spans="1:9" ht="28.5" customHeight="1">
      <c r="A15" s="106">
        <v>6</v>
      </c>
      <c r="B15" s="363" t="s">
        <v>401</v>
      </c>
      <c r="C15" s="364"/>
      <c r="D15" s="365" t="s">
        <v>402</v>
      </c>
      <c r="E15" s="365"/>
      <c r="F15" s="365"/>
      <c r="G15" s="366"/>
      <c r="H15" s="107">
        <v>5</v>
      </c>
      <c r="I15" s="199">
        <f t="shared" si="0"/>
        <v>2.1739130434782608</v>
      </c>
    </row>
    <row r="16" spans="1:9" ht="15">
      <c r="A16" s="108">
        <v>7</v>
      </c>
      <c r="B16" s="376" t="s">
        <v>403</v>
      </c>
      <c r="C16" s="380"/>
      <c r="D16" s="372" t="s">
        <v>404</v>
      </c>
      <c r="E16" s="373"/>
      <c r="F16" s="373"/>
      <c r="G16" s="374"/>
      <c r="H16" s="107">
        <v>5</v>
      </c>
      <c r="I16" s="199">
        <f t="shared" si="0"/>
        <v>2.1739130434782608</v>
      </c>
    </row>
    <row r="17" spans="1:9" ht="39" customHeight="1">
      <c r="A17" s="106">
        <v>8</v>
      </c>
      <c r="B17" s="376" t="s">
        <v>148</v>
      </c>
      <c r="C17" s="380"/>
      <c r="D17" s="372" t="s">
        <v>149</v>
      </c>
      <c r="E17" s="373"/>
      <c r="F17" s="373"/>
      <c r="G17" s="374"/>
      <c r="H17" s="107">
        <v>5</v>
      </c>
      <c r="I17" s="199">
        <f t="shared" si="0"/>
        <v>2.1739130434782608</v>
      </c>
    </row>
    <row r="18" spans="1:9" ht="29.25" customHeight="1">
      <c r="A18" s="108">
        <v>9</v>
      </c>
      <c r="B18" s="376" t="s">
        <v>405</v>
      </c>
      <c r="C18" s="380"/>
      <c r="D18" s="372" t="s">
        <v>406</v>
      </c>
      <c r="E18" s="386"/>
      <c r="F18" s="386"/>
      <c r="G18" s="387"/>
      <c r="H18" s="107">
        <v>4</v>
      </c>
      <c r="I18" s="199">
        <f t="shared" si="0"/>
        <v>1.7391304347826086</v>
      </c>
    </row>
    <row r="19" spans="1:9" ht="15" customHeight="1">
      <c r="A19" s="106">
        <v>10</v>
      </c>
      <c r="B19" s="388" t="s">
        <v>407</v>
      </c>
      <c r="C19" s="388"/>
      <c r="D19" s="389" t="s">
        <v>408</v>
      </c>
      <c r="E19" s="390"/>
      <c r="F19" s="390"/>
      <c r="G19" s="391"/>
      <c r="H19" s="107">
        <v>4</v>
      </c>
      <c r="I19" s="199">
        <f t="shared" si="0"/>
        <v>1.7391304347826086</v>
      </c>
    </row>
    <row r="20" spans="1:3" ht="15">
      <c r="A20" s="3" t="s">
        <v>18</v>
      </c>
      <c r="B20" s="3"/>
      <c r="C20" s="3"/>
    </row>
    <row r="21" spans="3:7" ht="15">
      <c r="C21" s="348" t="s">
        <v>152</v>
      </c>
      <c r="D21" s="348"/>
      <c r="E21" s="348"/>
      <c r="F21" s="348"/>
      <c r="G21" s="348"/>
    </row>
    <row r="23" spans="1:9" ht="30.75" customHeight="1">
      <c r="A23" s="89" t="s">
        <v>140</v>
      </c>
      <c r="B23" s="385" t="s">
        <v>141</v>
      </c>
      <c r="C23" s="385"/>
      <c r="D23" s="385" t="s">
        <v>142</v>
      </c>
      <c r="E23" s="385"/>
      <c r="F23" s="385"/>
      <c r="G23" s="385"/>
      <c r="H23" s="89" t="s">
        <v>9</v>
      </c>
      <c r="I23" s="89" t="s">
        <v>143</v>
      </c>
    </row>
    <row r="24" spans="1:9" ht="28.5" customHeight="1">
      <c r="A24" s="106">
        <v>1</v>
      </c>
      <c r="B24" s="376" t="s">
        <v>144</v>
      </c>
      <c r="C24" s="380"/>
      <c r="D24" s="384" t="s">
        <v>145</v>
      </c>
      <c r="E24" s="373"/>
      <c r="F24" s="373"/>
      <c r="G24" s="374"/>
      <c r="H24" s="107">
        <v>377</v>
      </c>
      <c r="I24" s="199">
        <f>(H24/3571)*100</f>
        <v>10.557266872024643</v>
      </c>
    </row>
    <row r="25" spans="1:9" ht="29.25" customHeight="1">
      <c r="A25" s="108">
        <v>2</v>
      </c>
      <c r="B25" s="376" t="s">
        <v>153</v>
      </c>
      <c r="C25" s="380"/>
      <c r="D25" s="384" t="s">
        <v>361</v>
      </c>
      <c r="E25" s="373"/>
      <c r="F25" s="373"/>
      <c r="G25" s="374"/>
      <c r="H25" s="107">
        <v>106</v>
      </c>
      <c r="I25" s="199">
        <f aca="true" t="shared" si="1" ref="I25:I33">(H25/3571)*100</f>
        <v>2.9683562027443293</v>
      </c>
    </row>
    <row r="26" spans="1:9" ht="15" customHeight="1">
      <c r="A26" s="106">
        <v>3</v>
      </c>
      <c r="B26" s="376" t="s">
        <v>148</v>
      </c>
      <c r="C26" s="380"/>
      <c r="D26" s="372" t="s">
        <v>149</v>
      </c>
      <c r="E26" s="373"/>
      <c r="F26" s="373"/>
      <c r="G26" s="374"/>
      <c r="H26" s="107">
        <v>89</v>
      </c>
      <c r="I26" s="199">
        <f t="shared" si="1"/>
        <v>2.4922990758891066</v>
      </c>
    </row>
    <row r="27" spans="1:9" ht="15">
      <c r="A27" s="108">
        <v>4</v>
      </c>
      <c r="B27" s="376" t="s">
        <v>403</v>
      </c>
      <c r="C27" s="380"/>
      <c r="D27" s="384" t="s">
        <v>404</v>
      </c>
      <c r="E27" s="373"/>
      <c r="F27" s="373"/>
      <c r="G27" s="374"/>
      <c r="H27" s="107">
        <v>66</v>
      </c>
      <c r="I27" s="199">
        <f t="shared" si="1"/>
        <v>1.8482217866143937</v>
      </c>
    </row>
    <row r="28" spans="1:9" ht="24" customHeight="1">
      <c r="A28" s="106">
        <v>5</v>
      </c>
      <c r="B28" s="376" t="s">
        <v>156</v>
      </c>
      <c r="C28" s="380"/>
      <c r="D28" s="384" t="s">
        <v>157</v>
      </c>
      <c r="E28" s="373"/>
      <c r="F28" s="373"/>
      <c r="G28" s="374"/>
      <c r="H28" s="107">
        <v>63</v>
      </c>
      <c r="I28" s="199">
        <f t="shared" si="1"/>
        <v>1.7642117054046484</v>
      </c>
    </row>
    <row r="29" spans="1:9" ht="32.25" customHeight="1">
      <c r="A29" s="108">
        <v>6</v>
      </c>
      <c r="B29" s="376" t="s">
        <v>158</v>
      </c>
      <c r="C29" s="380"/>
      <c r="D29" s="372" t="s">
        <v>159</v>
      </c>
      <c r="E29" s="386"/>
      <c r="F29" s="386"/>
      <c r="G29" s="387"/>
      <c r="H29" s="107">
        <v>52</v>
      </c>
      <c r="I29" s="199">
        <f t="shared" si="1"/>
        <v>1.4561747409689163</v>
      </c>
    </row>
    <row r="30" spans="1:9" ht="24.75" customHeight="1">
      <c r="A30" s="106">
        <v>7</v>
      </c>
      <c r="B30" s="376" t="s">
        <v>362</v>
      </c>
      <c r="C30" s="380"/>
      <c r="D30" s="372" t="s">
        <v>363</v>
      </c>
      <c r="E30" s="373"/>
      <c r="F30" s="373"/>
      <c r="G30" s="374"/>
      <c r="H30" s="107">
        <v>52</v>
      </c>
      <c r="I30" s="199">
        <f t="shared" si="1"/>
        <v>1.4561747409689163</v>
      </c>
    </row>
    <row r="31" spans="1:9" ht="28.5" customHeight="1">
      <c r="A31" s="108">
        <v>8</v>
      </c>
      <c r="B31" s="376" t="s">
        <v>154</v>
      </c>
      <c r="C31" s="380"/>
      <c r="D31" s="372" t="s">
        <v>155</v>
      </c>
      <c r="E31" s="373"/>
      <c r="F31" s="373"/>
      <c r="G31" s="374"/>
      <c r="H31" s="107">
        <v>44</v>
      </c>
      <c r="I31" s="199">
        <f t="shared" si="1"/>
        <v>1.2321478577429292</v>
      </c>
    </row>
    <row r="32" spans="1:9" ht="29.25" customHeight="1">
      <c r="A32" s="106">
        <v>9</v>
      </c>
      <c r="B32" s="367" t="s">
        <v>409</v>
      </c>
      <c r="C32" s="368"/>
      <c r="D32" s="369" t="s">
        <v>410</v>
      </c>
      <c r="E32" s="370"/>
      <c r="F32" s="370"/>
      <c r="G32" s="371"/>
      <c r="H32" s="107">
        <v>43</v>
      </c>
      <c r="I32" s="199">
        <f t="shared" si="1"/>
        <v>1.2041444973396809</v>
      </c>
    </row>
    <row r="33" spans="1:9" ht="24" customHeight="1">
      <c r="A33" s="108">
        <v>10</v>
      </c>
      <c r="B33" s="376" t="s">
        <v>411</v>
      </c>
      <c r="C33" s="380"/>
      <c r="D33" s="372" t="s">
        <v>412</v>
      </c>
      <c r="E33" s="373"/>
      <c r="F33" s="373"/>
      <c r="G33" s="374"/>
      <c r="H33" s="107">
        <v>41</v>
      </c>
      <c r="I33" s="199">
        <f t="shared" si="1"/>
        <v>1.1481377765331842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0" spans="3:7" ht="15">
      <c r="C40" s="348" t="s">
        <v>160</v>
      </c>
      <c r="D40" s="348"/>
      <c r="E40" s="348"/>
      <c r="F40" s="348"/>
      <c r="G40" s="348"/>
    </row>
    <row r="42" spans="1:9" ht="33" customHeight="1">
      <c r="A42" s="89" t="s">
        <v>140</v>
      </c>
      <c r="B42" s="385" t="s">
        <v>141</v>
      </c>
      <c r="C42" s="385"/>
      <c r="D42" s="385" t="s">
        <v>142</v>
      </c>
      <c r="E42" s="385"/>
      <c r="F42" s="385"/>
      <c r="G42" s="385"/>
      <c r="H42" s="89" t="s">
        <v>9</v>
      </c>
      <c r="I42" s="89" t="s">
        <v>143</v>
      </c>
    </row>
    <row r="43" spans="1:9" ht="29.25" customHeight="1">
      <c r="A43" s="106">
        <v>1</v>
      </c>
      <c r="B43" s="376" t="s">
        <v>144</v>
      </c>
      <c r="C43" s="380"/>
      <c r="D43" s="384" t="s">
        <v>145</v>
      </c>
      <c r="E43" s="373"/>
      <c r="F43" s="373"/>
      <c r="G43" s="374"/>
      <c r="H43" s="107">
        <v>1029</v>
      </c>
      <c r="I43" s="199">
        <f>(H43/5744)*100</f>
        <v>17.91434540389972</v>
      </c>
    </row>
    <row r="44" spans="1:9" ht="30" customHeight="1">
      <c r="A44" s="108">
        <v>2</v>
      </c>
      <c r="B44" s="376" t="s">
        <v>154</v>
      </c>
      <c r="C44" s="380"/>
      <c r="D44" s="372" t="s">
        <v>155</v>
      </c>
      <c r="E44" s="373"/>
      <c r="F44" s="373"/>
      <c r="G44" s="374"/>
      <c r="H44" s="107">
        <v>361</v>
      </c>
      <c r="I44" s="199">
        <f aca="true" t="shared" si="2" ref="I44:I52">(H44/5744)*100</f>
        <v>6.284818941504177</v>
      </c>
    </row>
    <row r="45" spans="1:9" ht="38.25" customHeight="1">
      <c r="A45" s="106">
        <v>3</v>
      </c>
      <c r="B45" s="376" t="s">
        <v>148</v>
      </c>
      <c r="C45" s="380"/>
      <c r="D45" s="384" t="s">
        <v>149</v>
      </c>
      <c r="E45" s="373"/>
      <c r="F45" s="373"/>
      <c r="G45" s="374"/>
      <c r="H45" s="107">
        <v>252</v>
      </c>
      <c r="I45" s="199">
        <f t="shared" si="2"/>
        <v>4.387186629526462</v>
      </c>
    </row>
    <row r="46" spans="1:9" ht="45.75" customHeight="1">
      <c r="A46" s="108">
        <v>4</v>
      </c>
      <c r="B46" s="376" t="s">
        <v>161</v>
      </c>
      <c r="C46" s="380"/>
      <c r="D46" s="384" t="s">
        <v>313</v>
      </c>
      <c r="E46" s="373"/>
      <c r="F46" s="373"/>
      <c r="G46" s="374"/>
      <c r="H46" s="107">
        <v>177</v>
      </c>
      <c r="I46" s="199">
        <f t="shared" si="2"/>
        <v>3.081476323119777</v>
      </c>
    </row>
    <row r="47" spans="1:9" ht="18" customHeight="1">
      <c r="A47" s="106">
        <v>5</v>
      </c>
      <c r="B47" s="376" t="s">
        <v>156</v>
      </c>
      <c r="C47" s="380"/>
      <c r="D47" s="381" t="s">
        <v>157</v>
      </c>
      <c r="E47" s="382"/>
      <c r="F47" s="382"/>
      <c r="G47" s="383"/>
      <c r="H47" s="107">
        <v>129</v>
      </c>
      <c r="I47" s="199">
        <f t="shared" si="2"/>
        <v>2.2458217270194987</v>
      </c>
    </row>
    <row r="48" spans="1:9" ht="17.25" customHeight="1">
      <c r="A48" s="108">
        <v>6</v>
      </c>
      <c r="B48" s="376" t="s">
        <v>357</v>
      </c>
      <c r="C48" s="380"/>
      <c r="D48" s="372" t="s">
        <v>358</v>
      </c>
      <c r="E48" s="373"/>
      <c r="F48" s="373"/>
      <c r="G48" s="374"/>
      <c r="H48" s="107">
        <v>112</v>
      </c>
      <c r="I48" s="199">
        <f t="shared" si="2"/>
        <v>1.9498607242339834</v>
      </c>
    </row>
    <row r="49" spans="1:9" ht="42.75" customHeight="1">
      <c r="A49" s="106">
        <v>7</v>
      </c>
      <c r="B49" s="376" t="s">
        <v>162</v>
      </c>
      <c r="C49" s="380"/>
      <c r="D49" s="372" t="s">
        <v>163</v>
      </c>
      <c r="E49" s="373"/>
      <c r="F49" s="373"/>
      <c r="G49" s="374"/>
      <c r="H49" s="107">
        <v>95</v>
      </c>
      <c r="I49" s="199">
        <f t="shared" si="2"/>
        <v>1.653899721448468</v>
      </c>
    </row>
    <row r="50" spans="1:9" ht="31.5" customHeight="1">
      <c r="A50" s="108">
        <v>8</v>
      </c>
      <c r="B50" s="367" t="s">
        <v>364</v>
      </c>
      <c r="C50" s="375"/>
      <c r="D50" s="372" t="s">
        <v>365</v>
      </c>
      <c r="E50" s="373"/>
      <c r="F50" s="373"/>
      <c r="G50" s="374"/>
      <c r="H50" s="107">
        <v>92</v>
      </c>
      <c r="I50" s="199">
        <f t="shared" si="2"/>
        <v>1.6016713091922006</v>
      </c>
    </row>
    <row r="51" spans="1:9" ht="28.5" customHeight="1">
      <c r="A51" s="106">
        <v>9</v>
      </c>
      <c r="B51" s="376" t="s">
        <v>164</v>
      </c>
      <c r="C51" s="377"/>
      <c r="D51" s="378" t="s">
        <v>317</v>
      </c>
      <c r="E51" s="378"/>
      <c r="F51" s="378"/>
      <c r="G51" s="379"/>
      <c r="H51" s="107">
        <v>81</v>
      </c>
      <c r="I51" s="199">
        <f t="shared" si="2"/>
        <v>1.41016713091922</v>
      </c>
    </row>
    <row r="52" spans="1:9" ht="30" customHeight="1">
      <c r="A52" s="108">
        <v>10</v>
      </c>
      <c r="B52" s="363" t="s">
        <v>367</v>
      </c>
      <c r="C52" s="364"/>
      <c r="D52" s="372" t="s">
        <v>366</v>
      </c>
      <c r="E52" s="373"/>
      <c r="F52" s="373"/>
      <c r="G52" s="374"/>
      <c r="H52" s="107">
        <v>65</v>
      </c>
      <c r="I52" s="199">
        <f t="shared" si="2"/>
        <v>1.1316155988857939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9:C9"/>
    <mergeCell ref="D9:G9"/>
    <mergeCell ref="B13:C13"/>
    <mergeCell ref="D13:G13"/>
    <mergeCell ref="B14:C14"/>
    <mergeCell ref="D14:G14"/>
    <mergeCell ref="B12:C12"/>
    <mergeCell ref="D12:G12"/>
    <mergeCell ref="B23:C23"/>
    <mergeCell ref="D23:G23"/>
    <mergeCell ref="D19:G19"/>
    <mergeCell ref="A2:J2"/>
    <mergeCell ref="B10:C10"/>
    <mergeCell ref="D10:G10"/>
    <mergeCell ref="B11:C11"/>
    <mergeCell ref="D11:G11"/>
    <mergeCell ref="A5:I5"/>
    <mergeCell ref="C7:G7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C40:G40"/>
    <mergeCell ref="B25:C25"/>
    <mergeCell ref="D25:G25"/>
    <mergeCell ref="B26:C26"/>
    <mergeCell ref="D26:G26"/>
    <mergeCell ref="B33:C33"/>
    <mergeCell ref="D33:G33"/>
    <mergeCell ref="B27:C27"/>
    <mergeCell ref="D27:G27"/>
    <mergeCell ref="B42:C42"/>
    <mergeCell ref="D42:G42"/>
    <mergeCell ref="B28:C28"/>
    <mergeCell ref="D28:G28"/>
    <mergeCell ref="B29:C29"/>
    <mergeCell ref="D29:G29"/>
    <mergeCell ref="B31:C31"/>
    <mergeCell ref="D31:G31"/>
    <mergeCell ref="B30:C30"/>
    <mergeCell ref="D30:G30"/>
    <mergeCell ref="B43:C43"/>
    <mergeCell ref="D43:G43"/>
    <mergeCell ref="B44:C44"/>
    <mergeCell ref="D44:G44"/>
    <mergeCell ref="B46:C46"/>
    <mergeCell ref="D46:G46"/>
    <mergeCell ref="B45:C45"/>
    <mergeCell ref="D45:G45"/>
    <mergeCell ref="B47:C47"/>
    <mergeCell ref="D47:G47"/>
    <mergeCell ref="B49:C49"/>
    <mergeCell ref="D49:G49"/>
    <mergeCell ref="D48:G48"/>
    <mergeCell ref="B48:C48"/>
    <mergeCell ref="B15:C15"/>
    <mergeCell ref="D15:G15"/>
    <mergeCell ref="B32:C32"/>
    <mergeCell ref="D32:G32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&amp;L16.03.2012&amp;CTÜRKİYE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F26" sqref="AF26"/>
    </sheetView>
  </sheetViews>
  <sheetFormatPr defaultColWidth="9.140625" defaultRowHeight="15"/>
  <cols>
    <col min="1" max="1" width="17.8515625" style="110" customWidth="1"/>
    <col min="2" max="2" width="5.421875" style="109" customWidth="1"/>
    <col min="3" max="3" width="3.7109375" style="109" customWidth="1"/>
    <col min="4" max="4" width="5.57421875" style="109" customWidth="1"/>
    <col min="5" max="5" width="5.57421875" style="109" bestFit="1" customWidth="1"/>
    <col min="6" max="6" width="3.7109375" style="109" customWidth="1"/>
    <col min="7" max="7" width="5.57421875" style="109" customWidth="1"/>
    <col min="8" max="8" width="4.00390625" style="109" bestFit="1" customWidth="1"/>
    <col min="9" max="9" width="5.28125" style="109" customWidth="1"/>
    <col min="10" max="10" width="5.7109375" style="139" customWidth="1"/>
    <col min="11" max="11" width="4.28125" style="109" customWidth="1"/>
    <col min="12" max="13" width="5.421875" style="109" customWidth="1"/>
    <col min="14" max="14" width="4.28125" style="109" customWidth="1"/>
    <col min="15" max="15" width="5.28125" style="109" customWidth="1"/>
    <col min="16" max="16" width="4.00390625" style="109" customWidth="1"/>
    <col min="17" max="17" width="5.28125" style="109" customWidth="1"/>
    <col min="18" max="163" width="9.140625" style="109" customWidth="1"/>
    <col min="164" max="164" width="17.8515625" style="109" customWidth="1"/>
    <col min="165" max="165" width="5.421875" style="109" customWidth="1"/>
    <col min="166" max="166" width="3.7109375" style="109" customWidth="1"/>
    <col min="167" max="167" width="5.57421875" style="109" customWidth="1"/>
    <col min="168" max="169" width="3.7109375" style="109" customWidth="1"/>
    <col min="170" max="170" width="4.421875" style="109" customWidth="1"/>
    <col min="171" max="171" width="4.00390625" style="109" bestFit="1" customWidth="1"/>
    <col min="172" max="172" width="5.28125" style="109" customWidth="1"/>
    <col min="173" max="173" width="5.421875" style="109" customWidth="1"/>
    <col min="174" max="174" width="4.00390625" style="109" bestFit="1" customWidth="1"/>
    <col min="175" max="175" width="6.421875" style="109" customWidth="1"/>
    <col min="176" max="176" width="5.7109375" style="109" customWidth="1"/>
    <col min="177" max="177" width="4.00390625" style="109" bestFit="1" customWidth="1"/>
    <col min="178" max="178" width="5.28125" style="109" customWidth="1"/>
    <col min="179" max="179" width="3.8515625" style="109" customWidth="1"/>
    <col min="180" max="180" width="5.7109375" style="109" customWidth="1"/>
    <col min="181" max="16384" width="9.140625" style="109" customWidth="1"/>
  </cols>
  <sheetData>
    <row r="1" spans="1:17" ht="18.75" thickBot="1">
      <c r="A1" s="402" t="s">
        <v>388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3" spans="1:17" ht="15.75">
      <c r="A3" s="404" t="s">
        <v>165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</row>
    <row r="4" ht="15.75" thickBot="1">
      <c r="J4" s="109"/>
    </row>
    <row r="5" spans="1:17" s="111" customFormat="1" ht="17.25" customHeight="1" thickBot="1" thickTop="1">
      <c r="A5" s="405" t="s">
        <v>166</v>
      </c>
      <c r="B5" s="408" t="s">
        <v>393</v>
      </c>
      <c r="C5" s="409"/>
      <c r="D5" s="409"/>
      <c r="E5" s="409"/>
      <c r="F5" s="409"/>
      <c r="G5" s="409"/>
      <c r="H5" s="409"/>
      <c r="I5" s="410"/>
      <c r="J5" s="408" t="s">
        <v>394</v>
      </c>
      <c r="K5" s="409"/>
      <c r="L5" s="409"/>
      <c r="M5" s="409"/>
      <c r="N5" s="409"/>
      <c r="O5" s="409"/>
      <c r="P5" s="409"/>
      <c r="Q5" s="410"/>
    </row>
    <row r="6" spans="1:17" ht="15.75" customHeight="1" thickTop="1">
      <c r="A6" s="406"/>
      <c r="B6" s="411" t="s">
        <v>167</v>
      </c>
      <c r="C6" s="411"/>
      <c r="D6" s="411"/>
      <c r="E6" s="412" t="s">
        <v>168</v>
      </c>
      <c r="F6" s="413"/>
      <c r="G6" s="411" t="s">
        <v>169</v>
      </c>
      <c r="H6" s="411"/>
      <c r="I6" s="413"/>
      <c r="J6" s="411" t="s">
        <v>167</v>
      </c>
      <c r="K6" s="411"/>
      <c r="L6" s="411"/>
      <c r="M6" s="412" t="s">
        <v>168</v>
      </c>
      <c r="N6" s="416"/>
      <c r="O6" s="412" t="s">
        <v>169</v>
      </c>
      <c r="P6" s="417"/>
      <c r="Q6" s="413"/>
    </row>
    <row r="7" spans="1:17" ht="15" customHeight="1">
      <c r="A7" s="406"/>
      <c r="B7" s="393" t="s">
        <v>170</v>
      </c>
      <c r="C7" s="397" t="s">
        <v>171</v>
      </c>
      <c r="D7" s="420" t="s">
        <v>172</v>
      </c>
      <c r="E7" s="392" t="s">
        <v>170</v>
      </c>
      <c r="F7" s="422" t="s">
        <v>171</v>
      </c>
      <c r="G7" s="414" t="s">
        <v>170</v>
      </c>
      <c r="H7" s="397" t="s">
        <v>171</v>
      </c>
      <c r="I7" s="424" t="s">
        <v>172</v>
      </c>
      <c r="J7" s="392" t="s">
        <v>170</v>
      </c>
      <c r="K7" s="396" t="s">
        <v>171</v>
      </c>
      <c r="L7" s="394" t="s">
        <v>172</v>
      </c>
      <c r="M7" s="398" t="s">
        <v>170</v>
      </c>
      <c r="N7" s="400" t="s">
        <v>171</v>
      </c>
      <c r="O7" s="392" t="s">
        <v>170</v>
      </c>
      <c r="P7" s="396" t="s">
        <v>171</v>
      </c>
      <c r="Q7" s="394" t="s">
        <v>172</v>
      </c>
    </row>
    <row r="8" spans="1:17" ht="24.75" customHeight="1" thickBot="1">
      <c r="A8" s="407"/>
      <c r="B8" s="418"/>
      <c r="C8" s="419"/>
      <c r="D8" s="421"/>
      <c r="E8" s="393"/>
      <c r="F8" s="423"/>
      <c r="G8" s="415"/>
      <c r="H8" s="419"/>
      <c r="I8" s="425"/>
      <c r="J8" s="393"/>
      <c r="K8" s="397"/>
      <c r="L8" s="395"/>
      <c r="M8" s="399"/>
      <c r="N8" s="401"/>
      <c r="O8" s="393"/>
      <c r="P8" s="397"/>
      <c r="Q8" s="395"/>
    </row>
    <row r="9" spans="1:17" ht="16.5" thickTop="1">
      <c r="A9" s="112" t="s">
        <v>173</v>
      </c>
      <c r="B9" s="113">
        <v>63</v>
      </c>
      <c r="C9" s="114">
        <v>0</v>
      </c>
      <c r="D9" s="115">
        <v>90</v>
      </c>
      <c r="E9" s="113">
        <v>26</v>
      </c>
      <c r="F9" s="115">
        <v>1</v>
      </c>
      <c r="G9" s="113">
        <v>18</v>
      </c>
      <c r="H9" s="114">
        <v>2</v>
      </c>
      <c r="I9" s="115">
        <v>109</v>
      </c>
      <c r="J9" s="113">
        <v>106</v>
      </c>
      <c r="K9" s="114">
        <v>0</v>
      </c>
      <c r="L9" s="115">
        <v>102</v>
      </c>
      <c r="M9" s="113">
        <v>25</v>
      </c>
      <c r="N9" s="115">
        <v>2</v>
      </c>
      <c r="O9" s="113">
        <v>28</v>
      </c>
      <c r="P9" s="114">
        <v>2</v>
      </c>
      <c r="Q9" s="115">
        <v>58</v>
      </c>
    </row>
    <row r="10" spans="1:17" ht="15.75">
      <c r="A10" s="116" t="s">
        <v>174</v>
      </c>
      <c r="B10" s="117">
        <v>11</v>
      </c>
      <c r="C10" s="118">
        <v>0</v>
      </c>
      <c r="D10" s="119">
        <v>12</v>
      </c>
      <c r="E10" s="117">
        <v>3</v>
      </c>
      <c r="F10" s="119">
        <v>0</v>
      </c>
      <c r="G10" s="117">
        <v>5</v>
      </c>
      <c r="H10" s="118">
        <v>1</v>
      </c>
      <c r="I10" s="119">
        <v>7</v>
      </c>
      <c r="J10" s="117">
        <v>12</v>
      </c>
      <c r="K10" s="118">
        <v>0</v>
      </c>
      <c r="L10" s="119">
        <v>5</v>
      </c>
      <c r="M10" s="117">
        <v>5</v>
      </c>
      <c r="N10" s="119">
        <v>0</v>
      </c>
      <c r="O10" s="117">
        <v>2</v>
      </c>
      <c r="P10" s="118">
        <v>1</v>
      </c>
      <c r="Q10" s="119">
        <v>4</v>
      </c>
    </row>
    <row r="11" spans="1:17" ht="15.75">
      <c r="A11" s="112" t="s">
        <v>175</v>
      </c>
      <c r="B11" s="117">
        <v>6</v>
      </c>
      <c r="C11" s="118">
        <v>0</v>
      </c>
      <c r="D11" s="119">
        <v>26</v>
      </c>
      <c r="E11" s="117">
        <v>0</v>
      </c>
      <c r="F11" s="119">
        <v>1</v>
      </c>
      <c r="G11" s="117">
        <v>3</v>
      </c>
      <c r="H11" s="118">
        <v>2</v>
      </c>
      <c r="I11" s="119">
        <v>8</v>
      </c>
      <c r="J11" s="117">
        <v>16</v>
      </c>
      <c r="K11" s="118">
        <v>0</v>
      </c>
      <c r="L11" s="119">
        <v>19</v>
      </c>
      <c r="M11" s="117">
        <v>1</v>
      </c>
      <c r="N11" s="119">
        <v>0</v>
      </c>
      <c r="O11" s="117">
        <v>3</v>
      </c>
      <c r="P11" s="118">
        <v>0</v>
      </c>
      <c r="Q11" s="119">
        <v>20</v>
      </c>
    </row>
    <row r="12" spans="1:17" ht="15.75">
      <c r="A12" s="116" t="s">
        <v>176</v>
      </c>
      <c r="B12" s="117">
        <v>4</v>
      </c>
      <c r="C12" s="118">
        <v>0</v>
      </c>
      <c r="D12" s="119">
        <v>10</v>
      </c>
      <c r="E12" s="117">
        <v>0</v>
      </c>
      <c r="F12" s="119">
        <v>0</v>
      </c>
      <c r="G12" s="117">
        <v>0</v>
      </c>
      <c r="H12" s="118">
        <v>0</v>
      </c>
      <c r="I12" s="119">
        <v>9</v>
      </c>
      <c r="J12" s="117">
        <v>10</v>
      </c>
      <c r="K12" s="118">
        <v>0</v>
      </c>
      <c r="L12" s="119">
        <v>6</v>
      </c>
      <c r="M12" s="117">
        <v>0</v>
      </c>
      <c r="N12" s="119">
        <v>0</v>
      </c>
      <c r="O12" s="117">
        <v>1</v>
      </c>
      <c r="P12" s="118">
        <v>0</v>
      </c>
      <c r="Q12" s="119">
        <v>1</v>
      </c>
    </row>
    <row r="13" spans="1:17" ht="15.75">
      <c r="A13" s="112" t="s">
        <v>177</v>
      </c>
      <c r="B13" s="117">
        <v>13</v>
      </c>
      <c r="C13" s="118">
        <v>0</v>
      </c>
      <c r="D13" s="119">
        <v>16</v>
      </c>
      <c r="E13" s="117">
        <v>0</v>
      </c>
      <c r="F13" s="119">
        <v>0</v>
      </c>
      <c r="G13" s="117">
        <v>2</v>
      </c>
      <c r="H13" s="118">
        <v>1</v>
      </c>
      <c r="I13" s="119">
        <v>2</v>
      </c>
      <c r="J13" s="117">
        <v>10</v>
      </c>
      <c r="K13" s="118">
        <v>0</v>
      </c>
      <c r="L13" s="119">
        <v>11</v>
      </c>
      <c r="M13" s="117">
        <v>0</v>
      </c>
      <c r="N13" s="119">
        <v>1</v>
      </c>
      <c r="O13" s="117">
        <v>3</v>
      </c>
      <c r="P13" s="118">
        <v>1</v>
      </c>
      <c r="Q13" s="119">
        <v>5</v>
      </c>
    </row>
    <row r="14" spans="1:17" ht="15.75">
      <c r="A14" s="116" t="s">
        <v>178</v>
      </c>
      <c r="B14" s="117">
        <v>453</v>
      </c>
      <c r="C14" s="118">
        <v>14</v>
      </c>
      <c r="D14" s="119">
        <v>771</v>
      </c>
      <c r="E14" s="117">
        <v>76</v>
      </c>
      <c r="F14" s="119">
        <v>7</v>
      </c>
      <c r="G14" s="117">
        <v>94</v>
      </c>
      <c r="H14" s="118">
        <v>8</v>
      </c>
      <c r="I14" s="119">
        <v>235</v>
      </c>
      <c r="J14" s="117">
        <v>566</v>
      </c>
      <c r="K14" s="118">
        <v>7</v>
      </c>
      <c r="L14" s="119">
        <v>823</v>
      </c>
      <c r="M14" s="117">
        <v>120</v>
      </c>
      <c r="N14" s="119">
        <v>26</v>
      </c>
      <c r="O14" s="117">
        <v>90</v>
      </c>
      <c r="P14" s="118">
        <v>9</v>
      </c>
      <c r="Q14" s="119">
        <v>185</v>
      </c>
    </row>
    <row r="15" spans="1:17" ht="15.75">
      <c r="A15" s="112" t="s">
        <v>179</v>
      </c>
      <c r="B15" s="117">
        <v>162</v>
      </c>
      <c r="C15" s="118">
        <v>2</v>
      </c>
      <c r="D15" s="119">
        <v>308</v>
      </c>
      <c r="E15" s="117">
        <v>31</v>
      </c>
      <c r="F15" s="119">
        <v>3</v>
      </c>
      <c r="G15" s="117">
        <v>41</v>
      </c>
      <c r="H15" s="118">
        <v>3</v>
      </c>
      <c r="I15" s="119">
        <v>94</v>
      </c>
      <c r="J15" s="117">
        <v>219</v>
      </c>
      <c r="K15" s="118">
        <v>0</v>
      </c>
      <c r="L15" s="119">
        <v>202</v>
      </c>
      <c r="M15" s="117">
        <v>17</v>
      </c>
      <c r="N15" s="119">
        <v>9</v>
      </c>
      <c r="O15" s="117">
        <v>23</v>
      </c>
      <c r="P15" s="118">
        <v>3</v>
      </c>
      <c r="Q15" s="119">
        <v>144</v>
      </c>
    </row>
    <row r="16" spans="1:17" ht="15.75">
      <c r="A16" s="116" t="s">
        <v>180</v>
      </c>
      <c r="B16" s="117">
        <v>6</v>
      </c>
      <c r="C16" s="118">
        <v>1</v>
      </c>
      <c r="D16" s="119">
        <v>8</v>
      </c>
      <c r="E16" s="117">
        <v>0</v>
      </c>
      <c r="F16" s="119">
        <v>0</v>
      </c>
      <c r="G16" s="117">
        <v>0</v>
      </c>
      <c r="H16" s="118">
        <v>0</v>
      </c>
      <c r="I16" s="119">
        <v>41</v>
      </c>
      <c r="J16" s="117">
        <v>9</v>
      </c>
      <c r="K16" s="118">
        <v>1</v>
      </c>
      <c r="L16" s="119">
        <v>6</v>
      </c>
      <c r="M16" s="117">
        <v>3</v>
      </c>
      <c r="N16" s="119">
        <v>2</v>
      </c>
      <c r="O16" s="117">
        <v>2</v>
      </c>
      <c r="P16" s="118">
        <v>0</v>
      </c>
      <c r="Q16" s="119">
        <v>2</v>
      </c>
    </row>
    <row r="17" spans="1:17" ht="15.75">
      <c r="A17" s="112" t="s">
        <v>181</v>
      </c>
      <c r="B17" s="117">
        <v>31</v>
      </c>
      <c r="C17" s="118">
        <v>2</v>
      </c>
      <c r="D17" s="119">
        <v>119</v>
      </c>
      <c r="E17" s="117">
        <v>3</v>
      </c>
      <c r="F17" s="119">
        <v>1</v>
      </c>
      <c r="G17" s="117">
        <v>11</v>
      </c>
      <c r="H17" s="118">
        <v>7</v>
      </c>
      <c r="I17" s="119">
        <v>186</v>
      </c>
      <c r="J17" s="117">
        <v>55</v>
      </c>
      <c r="K17" s="118">
        <v>4</v>
      </c>
      <c r="L17" s="119">
        <v>140</v>
      </c>
      <c r="M17" s="117">
        <v>11</v>
      </c>
      <c r="N17" s="119">
        <v>2</v>
      </c>
      <c r="O17" s="117">
        <v>5</v>
      </c>
      <c r="P17" s="118">
        <v>1</v>
      </c>
      <c r="Q17" s="119">
        <v>71</v>
      </c>
    </row>
    <row r="18" spans="1:17" ht="15.75">
      <c r="A18" s="116" t="s">
        <v>182</v>
      </c>
      <c r="B18" s="117">
        <v>18</v>
      </c>
      <c r="C18" s="118">
        <v>0</v>
      </c>
      <c r="D18" s="119">
        <v>62</v>
      </c>
      <c r="E18" s="117">
        <v>6</v>
      </c>
      <c r="F18" s="119">
        <v>3</v>
      </c>
      <c r="G18" s="117">
        <v>7</v>
      </c>
      <c r="H18" s="118">
        <v>5</v>
      </c>
      <c r="I18" s="119">
        <v>50</v>
      </c>
      <c r="J18" s="117">
        <v>32</v>
      </c>
      <c r="K18" s="118">
        <v>3</v>
      </c>
      <c r="L18" s="119">
        <v>100</v>
      </c>
      <c r="M18" s="117">
        <v>14</v>
      </c>
      <c r="N18" s="119">
        <v>4</v>
      </c>
      <c r="O18" s="117">
        <v>4</v>
      </c>
      <c r="P18" s="118">
        <v>6</v>
      </c>
      <c r="Q18" s="119">
        <v>34</v>
      </c>
    </row>
    <row r="19" spans="1:17" ht="15.75">
      <c r="A19" s="112" t="s">
        <v>183</v>
      </c>
      <c r="B19" s="117">
        <v>2</v>
      </c>
      <c r="C19" s="118">
        <v>0</v>
      </c>
      <c r="D19" s="119">
        <v>12</v>
      </c>
      <c r="E19" s="117">
        <v>0</v>
      </c>
      <c r="F19" s="119">
        <v>0</v>
      </c>
      <c r="G19" s="117">
        <v>0</v>
      </c>
      <c r="H19" s="118">
        <v>0</v>
      </c>
      <c r="I19" s="119">
        <v>3</v>
      </c>
      <c r="J19" s="117">
        <v>12</v>
      </c>
      <c r="K19" s="118">
        <v>0</v>
      </c>
      <c r="L19" s="119">
        <v>12</v>
      </c>
      <c r="M19" s="117">
        <v>2</v>
      </c>
      <c r="N19" s="119">
        <v>2</v>
      </c>
      <c r="O19" s="117">
        <v>0</v>
      </c>
      <c r="P19" s="118">
        <v>0</v>
      </c>
      <c r="Q19" s="119">
        <v>9</v>
      </c>
    </row>
    <row r="20" spans="1:17" ht="15.75">
      <c r="A20" s="116" t="s">
        <v>184</v>
      </c>
      <c r="B20" s="117">
        <v>3</v>
      </c>
      <c r="C20" s="118">
        <v>0</v>
      </c>
      <c r="D20" s="119">
        <v>8</v>
      </c>
      <c r="E20" s="117">
        <v>2</v>
      </c>
      <c r="F20" s="119">
        <v>0</v>
      </c>
      <c r="G20" s="117">
        <v>0</v>
      </c>
      <c r="H20" s="118">
        <v>0</v>
      </c>
      <c r="I20" s="119">
        <v>3</v>
      </c>
      <c r="J20" s="117">
        <v>12</v>
      </c>
      <c r="K20" s="118">
        <v>1</v>
      </c>
      <c r="L20" s="119">
        <v>5</v>
      </c>
      <c r="M20" s="117">
        <v>3</v>
      </c>
      <c r="N20" s="119">
        <v>5</v>
      </c>
      <c r="O20" s="117">
        <v>2</v>
      </c>
      <c r="P20" s="118">
        <v>0</v>
      </c>
      <c r="Q20" s="119">
        <v>3</v>
      </c>
    </row>
    <row r="21" spans="1:17" ht="15.75">
      <c r="A21" s="112" t="s">
        <v>185</v>
      </c>
      <c r="B21" s="117">
        <v>10</v>
      </c>
      <c r="C21" s="118">
        <v>0</v>
      </c>
      <c r="D21" s="119">
        <v>22</v>
      </c>
      <c r="E21" s="117">
        <v>1</v>
      </c>
      <c r="F21" s="119">
        <v>0</v>
      </c>
      <c r="G21" s="117">
        <v>1</v>
      </c>
      <c r="H21" s="118">
        <v>0</v>
      </c>
      <c r="I21" s="119">
        <v>4</v>
      </c>
      <c r="J21" s="117">
        <v>10</v>
      </c>
      <c r="K21" s="118">
        <v>2</v>
      </c>
      <c r="L21" s="119">
        <v>3</v>
      </c>
      <c r="M21" s="117">
        <v>1</v>
      </c>
      <c r="N21" s="119">
        <v>0</v>
      </c>
      <c r="O21" s="117">
        <v>1</v>
      </c>
      <c r="P21" s="118">
        <v>0</v>
      </c>
      <c r="Q21" s="119">
        <v>3</v>
      </c>
    </row>
    <row r="22" spans="1:17" ht="15.75">
      <c r="A22" s="116" t="s">
        <v>186</v>
      </c>
      <c r="B22" s="117">
        <v>5</v>
      </c>
      <c r="C22" s="118">
        <v>0</v>
      </c>
      <c r="D22" s="119">
        <v>9</v>
      </c>
      <c r="E22" s="117">
        <v>3</v>
      </c>
      <c r="F22" s="119">
        <v>0</v>
      </c>
      <c r="G22" s="117">
        <v>2</v>
      </c>
      <c r="H22" s="118">
        <v>1</v>
      </c>
      <c r="I22" s="119">
        <v>15</v>
      </c>
      <c r="J22" s="117">
        <v>19</v>
      </c>
      <c r="K22" s="118">
        <v>0</v>
      </c>
      <c r="L22" s="119">
        <v>9</v>
      </c>
      <c r="M22" s="117">
        <v>0</v>
      </c>
      <c r="N22" s="119">
        <v>1</v>
      </c>
      <c r="O22" s="117">
        <v>2</v>
      </c>
      <c r="P22" s="118">
        <v>0</v>
      </c>
      <c r="Q22" s="119">
        <v>10</v>
      </c>
    </row>
    <row r="23" spans="1:17" ht="15.75">
      <c r="A23" s="112" t="s">
        <v>187</v>
      </c>
      <c r="B23" s="117">
        <v>7</v>
      </c>
      <c r="C23" s="118">
        <v>0</v>
      </c>
      <c r="D23" s="119">
        <v>7</v>
      </c>
      <c r="E23" s="117">
        <v>0</v>
      </c>
      <c r="F23" s="119">
        <v>0</v>
      </c>
      <c r="G23" s="117">
        <v>1</v>
      </c>
      <c r="H23" s="118">
        <v>0</v>
      </c>
      <c r="I23" s="119">
        <v>54</v>
      </c>
      <c r="J23" s="117">
        <v>7</v>
      </c>
      <c r="K23" s="118">
        <v>0</v>
      </c>
      <c r="L23" s="119">
        <v>8</v>
      </c>
      <c r="M23" s="117">
        <v>1</v>
      </c>
      <c r="N23" s="119">
        <v>0</v>
      </c>
      <c r="O23" s="117">
        <v>0</v>
      </c>
      <c r="P23" s="118">
        <v>0</v>
      </c>
      <c r="Q23" s="119">
        <v>5</v>
      </c>
    </row>
    <row r="24" spans="1:17" ht="15.75">
      <c r="A24" s="116" t="s">
        <v>188</v>
      </c>
      <c r="B24" s="117">
        <v>139</v>
      </c>
      <c r="C24" s="118">
        <v>2</v>
      </c>
      <c r="D24" s="119">
        <v>133</v>
      </c>
      <c r="E24" s="117">
        <v>15</v>
      </c>
      <c r="F24" s="119">
        <v>2</v>
      </c>
      <c r="G24" s="117">
        <v>14</v>
      </c>
      <c r="H24" s="118">
        <v>6</v>
      </c>
      <c r="I24" s="119">
        <v>177</v>
      </c>
      <c r="J24" s="117">
        <v>193</v>
      </c>
      <c r="K24" s="118">
        <v>5</v>
      </c>
      <c r="L24" s="119">
        <v>119</v>
      </c>
      <c r="M24" s="117">
        <v>30</v>
      </c>
      <c r="N24" s="119">
        <v>8</v>
      </c>
      <c r="O24" s="117">
        <v>13</v>
      </c>
      <c r="P24" s="118">
        <v>3</v>
      </c>
      <c r="Q24" s="119">
        <v>52</v>
      </c>
    </row>
    <row r="25" spans="1:17" ht="15.75">
      <c r="A25" s="112" t="s">
        <v>189</v>
      </c>
      <c r="B25" s="117">
        <v>8</v>
      </c>
      <c r="C25" s="118">
        <v>1</v>
      </c>
      <c r="D25" s="119">
        <v>29</v>
      </c>
      <c r="E25" s="117">
        <v>4</v>
      </c>
      <c r="F25" s="119">
        <v>0</v>
      </c>
      <c r="G25" s="117">
        <v>2</v>
      </c>
      <c r="H25" s="118">
        <v>1</v>
      </c>
      <c r="I25" s="119">
        <v>10</v>
      </c>
      <c r="J25" s="117">
        <v>14</v>
      </c>
      <c r="K25" s="118">
        <v>0</v>
      </c>
      <c r="L25" s="119">
        <v>27</v>
      </c>
      <c r="M25" s="117">
        <v>2</v>
      </c>
      <c r="N25" s="119">
        <v>3</v>
      </c>
      <c r="O25" s="117">
        <v>0</v>
      </c>
      <c r="P25" s="118">
        <v>1</v>
      </c>
      <c r="Q25" s="119">
        <v>17</v>
      </c>
    </row>
    <row r="26" spans="1:17" ht="15.75">
      <c r="A26" s="116" t="s">
        <v>190</v>
      </c>
      <c r="B26" s="117">
        <v>5</v>
      </c>
      <c r="C26" s="118">
        <v>0</v>
      </c>
      <c r="D26" s="119">
        <v>14</v>
      </c>
      <c r="E26" s="117">
        <v>1</v>
      </c>
      <c r="F26" s="119">
        <v>0</v>
      </c>
      <c r="G26" s="117">
        <v>0</v>
      </c>
      <c r="H26" s="118">
        <v>0</v>
      </c>
      <c r="I26" s="119">
        <v>1</v>
      </c>
      <c r="J26" s="117">
        <v>4</v>
      </c>
      <c r="K26" s="118">
        <v>1</v>
      </c>
      <c r="L26" s="119">
        <v>0</v>
      </c>
      <c r="M26" s="117">
        <v>6</v>
      </c>
      <c r="N26" s="119">
        <v>1</v>
      </c>
      <c r="O26" s="117">
        <v>0</v>
      </c>
      <c r="P26" s="118">
        <v>0</v>
      </c>
      <c r="Q26" s="119">
        <v>5</v>
      </c>
    </row>
    <row r="27" spans="1:17" ht="15.75">
      <c r="A27" s="112" t="s">
        <v>191</v>
      </c>
      <c r="B27" s="117">
        <v>10</v>
      </c>
      <c r="C27" s="118">
        <v>0</v>
      </c>
      <c r="D27" s="119">
        <v>32</v>
      </c>
      <c r="E27" s="117">
        <v>0</v>
      </c>
      <c r="F27" s="119">
        <v>0</v>
      </c>
      <c r="G27" s="117">
        <v>0</v>
      </c>
      <c r="H27" s="118">
        <v>0</v>
      </c>
      <c r="I27" s="119">
        <v>19</v>
      </c>
      <c r="J27" s="117">
        <v>21</v>
      </c>
      <c r="K27" s="118">
        <v>0</v>
      </c>
      <c r="L27" s="119">
        <v>23</v>
      </c>
      <c r="M27" s="117">
        <v>3</v>
      </c>
      <c r="N27" s="119">
        <v>0</v>
      </c>
      <c r="O27" s="117">
        <v>5</v>
      </c>
      <c r="P27" s="118">
        <v>1</v>
      </c>
      <c r="Q27" s="119">
        <v>12</v>
      </c>
    </row>
    <row r="28" spans="1:17" ht="15.75">
      <c r="A28" s="116" t="s">
        <v>192</v>
      </c>
      <c r="B28" s="117">
        <v>24</v>
      </c>
      <c r="C28" s="118">
        <v>1</v>
      </c>
      <c r="D28" s="119">
        <v>106</v>
      </c>
      <c r="E28" s="117">
        <v>6</v>
      </c>
      <c r="F28" s="119">
        <v>4</v>
      </c>
      <c r="G28" s="117">
        <v>12</v>
      </c>
      <c r="H28" s="118">
        <v>0</v>
      </c>
      <c r="I28" s="119">
        <v>40</v>
      </c>
      <c r="J28" s="117">
        <v>45</v>
      </c>
      <c r="K28" s="118">
        <v>3</v>
      </c>
      <c r="L28" s="119">
        <v>96</v>
      </c>
      <c r="M28" s="117">
        <v>7</v>
      </c>
      <c r="N28" s="119">
        <v>3</v>
      </c>
      <c r="O28" s="117">
        <v>8</v>
      </c>
      <c r="P28" s="118">
        <v>0</v>
      </c>
      <c r="Q28" s="119">
        <v>27</v>
      </c>
    </row>
    <row r="29" spans="1:17" ht="15.75">
      <c r="A29" s="112" t="s">
        <v>193</v>
      </c>
      <c r="B29" s="117">
        <v>59</v>
      </c>
      <c r="C29" s="118">
        <v>2</v>
      </c>
      <c r="D29" s="119">
        <v>28</v>
      </c>
      <c r="E29" s="117">
        <v>3</v>
      </c>
      <c r="F29" s="119">
        <v>0</v>
      </c>
      <c r="G29" s="117">
        <v>11</v>
      </c>
      <c r="H29" s="118">
        <v>1</v>
      </c>
      <c r="I29" s="119">
        <v>2</v>
      </c>
      <c r="J29" s="117">
        <v>74</v>
      </c>
      <c r="K29" s="118">
        <v>5</v>
      </c>
      <c r="L29" s="119">
        <v>24</v>
      </c>
      <c r="M29" s="117">
        <v>3</v>
      </c>
      <c r="N29" s="119">
        <v>0</v>
      </c>
      <c r="O29" s="117">
        <v>2</v>
      </c>
      <c r="P29" s="118">
        <v>0</v>
      </c>
      <c r="Q29" s="119">
        <v>10</v>
      </c>
    </row>
    <row r="30" spans="1:17" ht="15.75">
      <c r="A30" s="116" t="s">
        <v>194</v>
      </c>
      <c r="B30" s="117">
        <v>10</v>
      </c>
      <c r="C30" s="118">
        <v>1</v>
      </c>
      <c r="D30" s="119">
        <v>21</v>
      </c>
      <c r="E30" s="117">
        <v>2</v>
      </c>
      <c r="F30" s="119">
        <v>0</v>
      </c>
      <c r="G30" s="117">
        <v>3</v>
      </c>
      <c r="H30" s="118">
        <v>2</v>
      </c>
      <c r="I30" s="119">
        <v>210</v>
      </c>
      <c r="J30" s="117">
        <v>11</v>
      </c>
      <c r="K30" s="118">
        <v>1</v>
      </c>
      <c r="L30" s="119">
        <v>18</v>
      </c>
      <c r="M30" s="117">
        <v>5</v>
      </c>
      <c r="N30" s="119">
        <v>2</v>
      </c>
      <c r="O30" s="117">
        <v>1</v>
      </c>
      <c r="P30" s="118">
        <v>2</v>
      </c>
      <c r="Q30" s="119">
        <v>9</v>
      </c>
    </row>
    <row r="31" spans="1:17" ht="15.75">
      <c r="A31" s="112" t="s">
        <v>195</v>
      </c>
      <c r="B31" s="117">
        <v>14</v>
      </c>
      <c r="C31" s="118">
        <v>0</v>
      </c>
      <c r="D31" s="119">
        <v>15</v>
      </c>
      <c r="E31" s="117">
        <v>3</v>
      </c>
      <c r="F31" s="119">
        <v>2</v>
      </c>
      <c r="G31" s="117">
        <v>5</v>
      </c>
      <c r="H31" s="118">
        <v>0</v>
      </c>
      <c r="I31" s="119">
        <v>8</v>
      </c>
      <c r="J31" s="117">
        <v>15</v>
      </c>
      <c r="K31" s="118">
        <v>0</v>
      </c>
      <c r="L31" s="119">
        <v>9</v>
      </c>
      <c r="M31" s="117">
        <v>0</v>
      </c>
      <c r="N31" s="119">
        <v>0</v>
      </c>
      <c r="O31" s="117">
        <v>4</v>
      </c>
      <c r="P31" s="118">
        <v>0</v>
      </c>
      <c r="Q31" s="119">
        <v>5</v>
      </c>
    </row>
    <row r="32" spans="1:17" ht="15.75">
      <c r="A32" s="116" t="s">
        <v>196</v>
      </c>
      <c r="B32" s="117">
        <v>5</v>
      </c>
      <c r="C32" s="118">
        <v>0</v>
      </c>
      <c r="D32" s="119">
        <v>20</v>
      </c>
      <c r="E32" s="117">
        <v>1</v>
      </c>
      <c r="F32" s="119">
        <v>0</v>
      </c>
      <c r="G32" s="117">
        <v>0</v>
      </c>
      <c r="H32" s="118">
        <v>0</v>
      </c>
      <c r="I32" s="119">
        <v>10</v>
      </c>
      <c r="J32" s="117">
        <v>6</v>
      </c>
      <c r="K32" s="118">
        <v>0</v>
      </c>
      <c r="L32" s="119">
        <v>15</v>
      </c>
      <c r="M32" s="117">
        <v>0</v>
      </c>
      <c r="N32" s="119">
        <v>0</v>
      </c>
      <c r="O32" s="117">
        <v>4</v>
      </c>
      <c r="P32" s="118">
        <v>1</v>
      </c>
      <c r="Q32" s="119">
        <v>7</v>
      </c>
    </row>
    <row r="33" spans="1:17" ht="15.75">
      <c r="A33" s="112" t="s">
        <v>197</v>
      </c>
      <c r="B33" s="117">
        <v>12</v>
      </c>
      <c r="C33" s="118">
        <v>1</v>
      </c>
      <c r="D33" s="119">
        <v>14</v>
      </c>
      <c r="E33" s="117">
        <v>3</v>
      </c>
      <c r="F33" s="119">
        <v>8</v>
      </c>
      <c r="G33" s="117">
        <v>1</v>
      </c>
      <c r="H33" s="118">
        <v>0</v>
      </c>
      <c r="I33" s="119">
        <v>6</v>
      </c>
      <c r="J33" s="117">
        <v>13</v>
      </c>
      <c r="K33" s="118">
        <v>2</v>
      </c>
      <c r="L33" s="119">
        <v>14</v>
      </c>
      <c r="M33" s="117">
        <v>1</v>
      </c>
      <c r="N33" s="119">
        <v>5</v>
      </c>
      <c r="O33" s="117">
        <v>3</v>
      </c>
      <c r="P33" s="118">
        <v>2</v>
      </c>
      <c r="Q33" s="119">
        <v>11</v>
      </c>
    </row>
    <row r="34" spans="1:17" ht="15.75">
      <c r="A34" s="116" t="s">
        <v>198</v>
      </c>
      <c r="B34" s="117">
        <v>31</v>
      </c>
      <c r="C34" s="118">
        <v>0</v>
      </c>
      <c r="D34" s="119">
        <v>107</v>
      </c>
      <c r="E34" s="117">
        <v>7</v>
      </c>
      <c r="F34" s="119">
        <v>1</v>
      </c>
      <c r="G34" s="117">
        <v>7</v>
      </c>
      <c r="H34" s="118">
        <v>2</v>
      </c>
      <c r="I34" s="119">
        <v>226</v>
      </c>
      <c r="J34" s="117">
        <v>43</v>
      </c>
      <c r="K34" s="118">
        <v>1</v>
      </c>
      <c r="L34" s="119">
        <v>119</v>
      </c>
      <c r="M34" s="117">
        <v>1</v>
      </c>
      <c r="N34" s="119">
        <v>0</v>
      </c>
      <c r="O34" s="117">
        <v>7</v>
      </c>
      <c r="P34" s="118">
        <v>1</v>
      </c>
      <c r="Q34" s="119">
        <v>43</v>
      </c>
    </row>
    <row r="35" spans="1:17" ht="15.75">
      <c r="A35" s="112" t="s">
        <v>199</v>
      </c>
      <c r="B35" s="117">
        <v>98</v>
      </c>
      <c r="C35" s="118">
        <v>0</v>
      </c>
      <c r="D35" s="119">
        <v>85</v>
      </c>
      <c r="E35" s="117">
        <v>6</v>
      </c>
      <c r="F35" s="119">
        <v>0</v>
      </c>
      <c r="G35" s="117">
        <v>6</v>
      </c>
      <c r="H35" s="118">
        <v>0</v>
      </c>
      <c r="I35" s="119">
        <v>21</v>
      </c>
      <c r="J35" s="117">
        <v>54</v>
      </c>
      <c r="K35" s="118">
        <v>2</v>
      </c>
      <c r="L35" s="119">
        <v>52</v>
      </c>
      <c r="M35" s="117">
        <v>8</v>
      </c>
      <c r="N35" s="119">
        <v>1</v>
      </c>
      <c r="O35" s="117">
        <v>13</v>
      </c>
      <c r="P35" s="118">
        <v>1</v>
      </c>
      <c r="Q35" s="119">
        <v>6</v>
      </c>
    </row>
    <row r="36" spans="1:17" ht="15.75">
      <c r="A36" s="116" t="s">
        <v>200</v>
      </c>
      <c r="B36" s="117">
        <v>8</v>
      </c>
      <c r="C36" s="118">
        <v>0</v>
      </c>
      <c r="D36" s="119">
        <v>16</v>
      </c>
      <c r="E36" s="117">
        <v>0</v>
      </c>
      <c r="F36" s="119">
        <v>0</v>
      </c>
      <c r="G36" s="117">
        <v>4</v>
      </c>
      <c r="H36" s="118">
        <v>1</v>
      </c>
      <c r="I36" s="119">
        <v>13</v>
      </c>
      <c r="J36" s="117">
        <v>8</v>
      </c>
      <c r="K36" s="118">
        <v>1</v>
      </c>
      <c r="L36" s="119">
        <v>11</v>
      </c>
      <c r="M36" s="117">
        <v>0</v>
      </c>
      <c r="N36" s="119">
        <v>0</v>
      </c>
      <c r="O36" s="117">
        <v>0</v>
      </c>
      <c r="P36" s="118">
        <v>0</v>
      </c>
      <c r="Q36" s="119">
        <v>15</v>
      </c>
    </row>
    <row r="37" spans="1:17" ht="15.75">
      <c r="A37" s="112" t="s">
        <v>201</v>
      </c>
      <c r="B37" s="117">
        <v>2</v>
      </c>
      <c r="C37" s="118">
        <v>0</v>
      </c>
      <c r="D37" s="119">
        <v>10</v>
      </c>
      <c r="E37" s="117">
        <v>0</v>
      </c>
      <c r="F37" s="119">
        <v>0</v>
      </c>
      <c r="G37" s="117">
        <v>1</v>
      </c>
      <c r="H37" s="118">
        <v>1</v>
      </c>
      <c r="I37" s="119">
        <v>3</v>
      </c>
      <c r="J37" s="117">
        <v>1</v>
      </c>
      <c r="K37" s="118">
        <v>2</v>
      </c>
      <c r="L37" s="119">
        <v>0</v>
      </c>
      <c r="M37" s="117">
        <v>0</v>
      </c>
      <c r="N37" s="119">
        <v>0</v>
      </c>
      <c r="O37" s="117">
        <v>0</v>
      </c>
      <c r="P37" s="118">
        <v>0</v>
      </c>
      <c r="Q37" s="119">
        <v>0</v>
      </c>
    </row>
    <row r="38" spans="1:17" ht="15.75">
      <c r="A38" s="116" t="s">
        <v>202</v>
      </c>
      <c r="B38" s="117">
        <v>5</v>
      </c>
      <c r="C38" s="118">
        <v>0</v>
      </c>
      <c r="D38" s="119">
        <v>7</v>
      </c>
      <c r="E38" s="117">
        <v>0</v>
      </c>
      <c r="F38" s="119">
        <v>0</v>
      </c>
      <c r="G38" s="117">
        <v>0</v>
      </c>
      <c r="H38" s="118">
        <v>1</v>
      </c>
      <c r="I38" s="119">
        <v>2</v>
      </c>
      <c r="J38" s="117">
        <v>3</v>
      </c>
      <c r="K38" s="118">
        <v>0</v>
      </c>
      <c r="L38" s="119">
        <v>10</v>
      </c>
      <c r="M38" s="117">
        <v>1</v>
      </c>
      <c r="N38" s="119">
        <v>0</v>
      </c>
      <c r="O38" s="117">
        <v>0</v>
      </c>
      <c r="P38" s="118">
        <v>1</v>
      </c>
      <c r="Q38" s="119">
        <v>2</v>
      </c>
    </row>
    <row r="39" spans="1:17" ht="15.75">
      <c r="A39" s="112" t="s">
        <v>203</v>
      </c>
      <c r="B39" s="117">
        <v>47</v>
      </c>
      <c r="C39" s="118">
        <v>1</v>
      </c>
      <c r="D39" s="119">
        <v>77</v>
      </c>
      <c r="E39" s="117">
        <v>12</v>
      </c>
      <c r="F39" s="119">
        <v>0</v>
      </c>
      <c r="G39" s="117">
        <v>5</v>
      </c>
      <c r="H39" s="118">
        <v>1</v>
      </c>
      <c r="I39" s="119">
        <v>76</v>
      </c>
      <c r="J39" s="117">
        <v>58</v>
      </c>
      <c r="K39" s="118">
        <v>0</v>
      </c>
      <c r="L39" s="119">
        <v>42</v>
      </c>
      <c r="M39" s="117">
        <v>9</v>
      </c>
      <c r="N39" s="119">
        <v>5</v>
      </c>
      <c r="O39" s="117">
        <v>8</v>
      </c>
      <c r="P39" s="118">
        <v>0</v>
      </c>
      <c r="Q39" s="119">
        <v>12</v>
      </c>
    </row>
    <row r="40" spans="1:17" ht="15.75">
      <c r="A40" s="116" t="s">
        <v>204</v>
      </c>
      <c r="B40" s="117">
        <v>9</v>
      </c>
      <c r="C40" s="118">
        <v>0</v>
      </c>
      <c r="D40" s="119">
        <v>11</v>
      </c>
      <c r="E40" s="117">
        <v>3</v>
      </c>
      <c r="F40" s="119">
        <v>2</v>
      </c>
      <c r="G40" s="117">
        <v>0</v>
      </c>
      <c r="H40" s="118">
        <v>0</v>
      </c>
      <c r="I40" s="119">
        <v>6</v>
      </c>
      <c r="J40" s="117">
        <v>15</v>
      </c>
      <c r="K40" s="118">
        <v>2</v>
      </c>
      <c r="L40" s="119">
        <v>20</v>
      </c>
      <c r="M40" s="117">
        <v>6</v>
      </c>
      <c r="N40" s="119">
        <v>3</v>
      </c>
      <c r="O40" s="117">
        <v>2</v>
      </c>
      <c r="P40" s="118">
        <v>0</v>
      </c>
      <c r="Q40" s="119">
        <v>10</v>
      </c>
    </row>
    <row r="41" spans="1:17" ht="15.75">
      <c r="A41" s="112" t="s">
        <v>205</v>
      </c>
      <c r="B41" s="117">
        <v>58</v>
      </c>
      <c r="C41" s="118">
        <v>2</v>
      </c>
      <c r="D41" s="119">
        <v>65</v>
      </c>
      <c r="E41" s="117">
        <v>16</v>
      </c>
      <c r="F41" s="119">
        <v>2</v>
      </c>
      <c r="G41" s="117">
        <v>14</v>
      </c>
      <c r="H41" s="118">
        <v>0</v>
      </c>
      <c r="I41" s="119">
        <v>26</v>
      </c>
      <c r="J41" s="117">
        <v>98</v>
      </c>
      <c r="K41" s="118">
        <v>1</v>
      </c>
      <c r="L41" s="119">
        <v>59</v>
      </c>
      <c r="M41" s="117">
        <v>17</v>
      </c>
      <c r="N41" s="119">
        <v>3</v>
      </c>
      <c r="O41" s="117">
        <v>10</v>
      </c>
      <c r="P41" s="118">
        <v>2</v>
      </c>
      <c r="Q41" s="119">
        <v>29</v>
      </c>
    </row>
    <row r="42" spans="1:17" ht="15.75">
      <c r="A42" s="116" t="s">
        <v>206</v>
      </c>
      <c r="B42" s="117">
        <v>1577</v>
      </c>
      <c r="C42" s="118">
        <v>1</v>
      </c>
      <c r="D42" s="119">
        <v>1889</v>
      </c>
      <c r="E42" s="117">
        <v>432</v>
      </c>
      <c r="F42" s="119">
        <v>7</v>
      </c>
      <c r="G42" s="117">
        <v>458</v>
      </c>
      <c r="H42" s="118">
        <v>11</v>
      </c>
      <c r="I42" s="119">
        <v>607</v>
      </c>
      <c r="J42" s="117">
        <v>1810</v>
      </c>
      <c r="K42" s="118">
        <v>2</v>
      </c>
      <c r="L42" s="119">
        <v>1779</v>
      </c>
      <c r="M42" s="117">
        <v>555</v>
      </c>
      <c r="N42" s="119">
        <v>11</v>
      </c>
      <c r="O42" s="117">
        <v>452</v>
      </c>
      <c r="P42" s="118">
        <v>11</v>
      </c>
      <c r="Q42" s="119">
        <v>542</v>
      </c>
    </row>
    <row r="43" spans="1:17" ht="15.75">
      <c r="A43" s="112" t="s">
        <v>207</v>
      </c>
      <c r="B43" s="117">
        <v>200</v>
      </c>
      <c r="C43" s="118">
        <v>3</v>
      </c>
      <c r="D43" s="119">
        <v>234</v>
      </c>
      <c r="E43" s="117">
        <v>50</v>
      </c>
      <c r="F43" s="119">
        <v>5</v>
      </c>
      <c r="G43" s="117">
        <v>75</v>
      </c>
      <c r="H43" s="118">
        <v>4</v>
      </c>
      <c r="I43" s="119">
        <v>70</v>
      </c>
      <c r="J43" s="117">
        <v>291</v>
      </c>
      <c r="K43" s="118">
        <v>4</v>
      </c>
      <c r="L43" s="119">
        <v>195</v>
      </c>
      <c r="M43" s="117">
        <v>70</v>
      </c>
      <c r="N43" s="119">
        <v>8</v>
      </c>
      <c r="O43" s="117">
        <v>63</v>
      </c>
      <c r="P43" s="118">
        <v>4</v>
      </c>
      <c r="Q43" s="119">
        <v>81</v>
      </c>
    </row>
    <row r="44" spans="1:17" ht="15.75">
      <c r="A44" s="116" t="s">
        <v>208</v>
      </c>
      <c r="B44" s="117">
        <v>5</v>
      </c>
      <c r="C44" s="118">
        <v>1</v>
      </c>
      <c r="D44" s="119">
        <v>12</v>
      </c>
      <c r="E44" s="117">
        <v>1</v>
      </c>
      <c r="F44" s="119">
        <v>1</v>
      </c>
      <c r="G44" s="117">
        <v>0</v>
      </c>
      <c r="H44" s="118">
        <v>0</v>
      </c>
      <c r="I44" s="119">
        <v>3</v>
      </c>
      <c r="J44" s="117">
        <v>5</v>
      </c>
      <c r="K44" s="118">
        <v>2</v>
      </c>
      <c r="L44" s="119">
        <v>4</v>
      </c>
      <c r="M44" s="117">
        <v>0</v>
      </c>
      <c r="N44" s="119">
        <v>1</v>
      </c>
      <c r="O44" s="117">
        <v>2</v>
      </c>
      <c r="P44" s="118">
        <v>0</v>
      </c>
      <c r="Q44" s="119">
        <v>3</v>
      </c>
    </row>
    <row r="45" spans="1:17" ht="15.75">
      <c r="A45" s="112" t="s">
        <v>209</v>
      </c>
      <c r="B45" s="117">
        <v>8</v>
      </c>
      <c r="C45" s="118">
        <v>1</v>
      </c>
      <c r="D45" s="119">
        <v>11</v>
      </c>
      <c r="E45" s="117">
        <v>0</v>
      </c>
      <c r="F45" s="119">
        <v>1</v>
      </c>
      <c r="G45" s="117">
        <v>1</v>
      </c>
      <c r="H45" s="118">
        <v>0</v>
      </c>
      <c r="I45" s="119">
        <v>2</v>
      </c>
      <c r="J45" s="117">
        <v>4</v>
      </c>
      <c r="K45" s="118">
        <v>1</v>
      </c>
      <c r="L45" s="119">
        <v>8</v>
      </c>
      <c r="M45" s="117">
        <v>0</v>
      </c>
      <c r="N45" s="119">
        <v>1</v>
      </c>
      <c r="O45" s="117">
        <v>0</v>
      </c>
      <c r="P45" s="118">
        <v>0</v>
      </c>
      <c r="Q45" s="119">
        <v>9</v>
      </c>
    </row>
    <row r="46" spans="1:17" ht="15.75">
      <c r="A46" s="116" t="s">
        <v>210</v>
      </c>
      <c r="B46" s="117">
        <v>51</v>
      </c>
      <c r="C46" s="118">
        <v>2</v>
      </c>
      <c r="D46" s="119">
        <v>40</v>
      </c>
      <c r="E46" s="117">
        <v>10</v>
      </c>
      <c r="F46" s="119">
        <v>1</v>
      </c>
      <c r="G46" s="117">
        <v>25</v>
      </c>
      <c r="H46" s="118">
        <v>1</v>
      </c>
      <c r="I46" s="119">
        <v>18</v>
      </c>
      <c r="J46" s="117">
        <v>69</v>
      </c>
      <c r="K46" s="118">
        <v>2</v>
      </c>
      <c r="L46" s="119">
        <v>60</v>
      </c>
      <c r="M46" s="117">
        <v>7</v>
      </c>
      <c r="N46" s="119">
        <v>2</v>
      </c>
      <c r="O46" s="117">
        <v>7</v>
      </c>
      <c r="P46" s="118">
        <v>1</v>
      </c>
      <c r="Q46" s="119">
        <v>62</v>
      </c>
    </row>
    <row r="47" spans="1:17" ht="15.75">
      <c r="A47" s="112" t="s">
        <v>211</v>
      </c>
      <c r="B47" s="117">
        <v>3</v>
      </c>
      <c r="C47" s="118">
        <v>0</v>
      </c>
      <c r="D47" s="119">
        <v>44</v>
      </c>
      <c r="E47" s="117">
        <v>0</v>
      </c>
      <c r="F47" s="119">
        <v>0</v>
      </c>
      <c r="G47" s="117">
        <v>0</v>
      </c>
      <c r="H47" s="118">
        <v>2</v>
      </c>
      <c r="I47" s="119">
        <v>251</v>
      </c>
      <c r="J47" s="117">
        <v>19</v>
      </c>
      <c r="K47" s="118">
        <v>0</v>
      </c>
      <c r="L47" s="119">
        <v>29</v>
      </c>
      <c r="M47" s="117">
        <v>0</v>
      </c>
      <c r="N47" s="119">
        <v>3</v>
      </c>
      <c r="O47" s="117">
        <v>0</v>
      </c>
      <c r="P47" s="118">
        <v>0</v>
      </c>
      <c r="Q47" s="119">
        <v>6</v>
      </c>
    </row>
    <row r="48" spans="1:17" ht="15.75">
      <c r="A48" s="116" t="s">
        <v>212</v>
      </c>
      <c r="B48" s="117">
        <v>4</v>
      </c>
      <c r="C48" s="118">
        <v>0</v>
      </c>
      <c r="D48" s="119">
        <v>8</v>
      </c>
      <c r="E48" s="117">
        <v>2</v>
      </c>
      <c r="F48" s="119">
        <v>0</v>
      </c>
      <c r="G48" s="117">
        <v>7</v>
      </c>
      <c r="H48" s="118">
        <v>1</v>
      </c>
      <c r="I48" s="119">
        <v>4</v>
      </c>
      <c r="J48" s="117">
        <v>2</v>
      </c>
      <c r="K48" s="118">
        <v>0</v>
      </c>
      <c r="L48" s="119">
        <v>8</v>
      </c>
      <c r="M48" s="117">
        <v>5</v>
      </c>
      <c r="N48" s="119">
        <v>0</v>
      </c>
      <c r="O48" s="117">
        <v>2</v>
      </c>
      <c r="P48" s="118">
        <v>0</v>
      </c>
      <c r="Q48" s="119">
        <v>8</v>
      </c>
    </row>
    <row r="49" spans="1:17" ht="15.75">
      <c r="A49" s="112" t="s">
        <v>213</v>
      </c>
      <c r="B49" s="117">
        <v>62</v>
      </c>
      <c r="C49" s="118">
        <v>0</v>
      </c>
      <c r="D49" s="119">
        <v>45</v>
      </c>
      <c r="E49" s="117">
        <v>13</v>
      </c>
      <c r="F49" s="119">
        <v>2</v>
      </c>
      <c r="G49" s="117">
        <v>11</v>
      </c>
      <c r="H49" s="118">
        <v>4</v>
      </c>
      <c r="I49" s="119">
        <v>23</v>
      </c>
      <c r="J49" s="117">
        <v>114</v>
      </c>
      <c r="K49" s="118">
        <v>1</v>
      </c>
      <c r="L49" s="119">
        <v>62</v>
      </c>
      <c r="M49" s="117">
        <v>13</v>
      </c>
      <c r="N49" s="119">
        <v>2</v>
      </c>
      <c r="O49" s="117">
        <v>18</v>
      </c>
      <c r="P49" s="118">
        <v>0</v>
      </c>
      <c r="Q49" s="119">
        <v>19</v>
      </c>
    </row>
    <row r="50" spans="1:17" ht="15.75">
      <c r="A50" s="116" t="s">
        <v>214</v>
      </c>
      <c r="B50" s="117">
        <v>52</v>
      </c>
      <c r="C50" s="118">
        <v>4</v>
      </c>
      <c r="D50" s="119">
        <v>107</v>
      </c>
      <c r="E50" s="117">
        <v>6</v>
      </c>
      <c r="F50" s="119">
        <v>3</v>
      </c>
      <c r="G50" s="117">
        <v>18</v>
      </c>
      <c r="H50" s="118">
        <v>5</v>
      </c>
      <c r="I50" s="119">
        <v>140</v>
      </c>
      <c r="J50" s="117">
        <v>84</v>
      </c>
      <c r="K50" s="118">
        <v>2</v>
      </c>
      <c r="L50" s="119">
        <v>69</v>
      </c>
      <c r="M50" s="117">
        <v>14</v>
      </c>
      <c r="N50" s="119">
        <v>2</v>
      </c>
      <c r="O50" s="117">
        <v>19</v>
      </c>
      <c r="P50" s="118">
        <v>1</v>
      </c>
      <c r="Q50" s="119">
        <v>53</v>
      </c>
    </row>
    <row r="51" spans="1:17" ht="15.75">
      <c r="A51" s="112" t="s">
        <v>215</v>
      </c>
      <c r="B51" s="117">
        <v>12</v>
      </c>
      <c r="C51" s="118">
        <v>3</v>
      </c>
      <c r="D51" s="119">
        <v>28</v>
      </c>
      <c r="E51" s="117">
        <v>1</v>
      </c>
      <c r="F51" s="119">
        <v>0</v>
      </c>
      <c r="G51" s="117">
        <v>2</v>
      </c>
      <c r="H51" s="118">
        <v>2</v>
      </c>
      <c r="I51" s="119">
        <v>12</v>
      </c>
      <c r="J51" s="117">
        <v>16</v>
      </c>
      <c r="K51" s="118">
        <v>0</v>
      </c>
      <c r="L51" s="119">
        <v>38</v>
      </c>
      <c r="M51" s="117">
        <v>2</v>
      </c>
      <c r="N51" s="119">
        <v>0</v>
      </c>
      <c r="O51" s="117">
        <v>2</v>
      </c>
      <c r="P51" s="118">
        <v>0</v>
      </c>
      <c r="Q51" s="119">
        <v>5</v>
      </c>
    </row>
    <row r="52" spans="1:17" ht="15.75">
      <c r="A52" s="116" t="s">
        <v>216</v>
      </c>
      <c r="B52" s="117">
        <v>25</v>
      </c>
      <c r="C52" s="118">
        <v>0</v>
      </c>
      <c r="D52" s="119">
        <v>26</v>
      </c>
      <c r="E52" s="117">
        <v>8</v>
      </c>
      <c r="F52" s="119">
        <v>0</v>
      </c>
      <c r="G52" s="117">
        <v>5</v>
      </c>
      <c r="H52" s="118">
        <v>0</v>
      </c>
      <c r="I52" s="119">
        <v>20</v>
      </c>
      <c r="J52" s="117">
        <v>26</v>
      </c>
      <c r="K52" s="118">
        <v>0</v>
      </c>
      <c r="L52" s="119">
        <v>19</v>
      </c>
      <c r="M52" s="117">
        <v>8</v>
      </c>
      <c r="N52" s="119">
        <v>1</v>
      </c>
      <c r="O52" s="117">
        <v>4</v>
      </c>
      <c r="P52" s="118">
        <v>0</v>
      </c>
      <c r="Q52" s="119">
        <v>5</v>
      </c>
    </row>
    <row r="53" spans="1:17" ht="15.75">
      <c r="A53" s="112" t="s">
        <v>217</v>
      </c>
      <c r="B53" s="117">
        <v>24</v>
      </c>
      <c r="C53" s="118">
        <v>2</v>
      </c>
      <c r="D53" s="119">
        <v>87</v>
      </c>
      <c r="E53" s="117">
        <v>5</v>
      </c>
      <c r="F53" s="119">
        <v>0</v>
      </c>
      <c r="G53" s="117">
        <v>5</v>
      </c>
      <c r="H53" s="118">
        <v>1</v>
      </c>
      <c r="I53" s="119">
        <v>50</v>
      </c>
      <c r="J53" s="117">
        <v>40</v>
      </c>
      <c r="K53" s="118">
        <v>5</v>
      </c>
      <c r="L53" s="119">
        <v>68</v>
      </c>
      <c r="M53" s="117">
        <v>10</v>
      </c>
      <c r="N53" s="119">
        <v>2</v>
      </c>
      <c r="O53" s="117">
        <v>13</v>
      </c>
      <c r="P53" s="118">
        <v>0</v>
      </c>
      <c r="Q53" s="119">
        <v>29</v>
      </c>
    </row>
    <row r="54" spans="1:17" ht="15.75">
      <c r="A54" s="116" t="s">
        <v>218</v>
      </c>
      <c r="B54" s="117">
        <v>21</v>
      </c>
      <c r="C54" s="118">
        <v>1</v>
      </c>
      <c r="D54" s="119">
        <v>58</v>
      </c>
      <c r="E54" s="117">
        <v>0</v>
      </c>
      <c r="F54" s="119">
        <v>0</v>
      </c>
      <c r="G54" s="117">
        <v>1</v>
      </c>
      <c r="H54" s="118">
        <v>0</v>
      </c>
      <c r="I54" s="119">
        <v>12</v>
      </c>
      <c r="J54" s="117">
        <v>32</v>
      </c>
      <c r="K54" s="118">
        <v>2</v>
      </c>
      <c r="L54" s="119">
        <v>47</v>
      </c>
      <c r="M54" s="117">
        <v>5</v>
      </c>
      <c r="N54" s="119">
        <v>2</v>
      </c>
      <c r="O54" s="117">
        <v>1</v>
      </c>
      <c r="P54" s="118">
        <v>0</v>
      </c>
      <c r="Q54" s="119">
        <v>24</v>
      </c>
    </row>
    <row r="55" spans="1:17" ht="15.75">
      <c r="A55" s="112" t="s">
        <v>219</v>
      </c>
      <c r="B55" s="117">
        <v>28</v>
      </c>
      <c r="C55" s="118">
        <v>3</v>
      </c>
      <c r="D55" s="119">
        <v>15</v>
      </c>
      <c r="E55" s="117">
        <v>1</v>
      </c>
      <c r="F55" s="119">
        <v>1</v>
      </c>
      <c r="G55" s="117">
        <v>1</v>
      </c>
      <c r="H55" s="118">
        <v>0</v>
      </c>
      <c r="I55" s="119">
        <v>3</v>
      </c>
      <c r="J55" s="117">
        <v>34</v>
      </c>
      <c r="K55" s="118">
        <v>3</v>
      </c>
      <c r="L55" s="119">
        <v>9</v>
      </c>
      <c r="M55" s="117">
        <v>3</v>
      </c>
      <c r="N55" s="119">
        <v>4</v>
      </c>
      <c r="O55" s="117">
        <v>2</v>
      </c>
      <c r="P55" s="118">
        <v>0</v>
      </c>
      <c r="Q55" s="119">
        <v>0</v>
      </c>
    </row>
    <row r="56" spans="1:17" ht="15.75">
      <c r="A56" s="116" t="s">
        <v>220</v>
      </c>
      <c r="B56" s="117">
        <v>32</v>
      </c>
      <c r="C56" s="118">
        <v>2</v>
      </c>
      <c r="D56" s="119">
        <v>98</v>
      </c>
      <c r="E56" s="117">
        <v>12</v>
      </c>
      <c r="F56" s="119">
        <v>0</v>
      </c>
      <c r="G56" s="117">
        <v>9</v>
      </c>
      <c r="H56" s="118">
        <v>0</v>
      </c>
      <c r="I56" s="119">
        <v>119</v>
      </c>
      <c r="J56" s="117">
        <v>59</v>
      </c>
      <c r="K56" s="118">
        <v>2</v>
      </c>
      <c r="L56" s="119">
        <v>76</v>
      </c>
      <c r="M56" s="117">
        <v>14</v>
      </c>
      <c r="N56" s="119">
        <v>2</v>
      </c>
      <c r="O56" s="117">
        <v>7</v>
      </c>
      <c r="P56" s="118">
        <v>0</v>
      </c>
      <c r="Q56" s="119">
        <v>80</v>
      </c>
    </row>
    <row r="57" spans="1:17" ht="15.75">
      <c r="A57" s="112" t="s">
        <v>221</v>
      </c>
      <c r="B57" s="117">
        <v>8</v>
      </c>
      <c r="C57" s="118">
        <v>1</v>
      </c>
      <c r="D57" s="119">
        <v>1</v>
      </c>
      <c r="E57" s="117">
        <v>0</v>
      </c>
      <c r="F57" s="119">
        <v>2</v>
      </c>
      <c r="G57" s="117">
        <v>3</v>
      </c>
      <c r="H57" s="118">
        <v>1</v>
      </c>
      <c r="I57" s="119">
        <v>1</v>
      </c>
      <c r="J57" s="117">
        <v>6</v>
      </c>
      <c r="K57" s="118">
        <v>3</v>
      </c>
      <c r="L57" s="119">
        <v>0</v>
      </c>
      <c r="M57" s="117">
        <v>0</v>
      </c>
      <c r="N57" s="119">
        <v>4</v>
      </c>
      <c r="O57" s="117">
        <v>0</v>
      </c>
      <c r="P57" s="118">
        <v>1</v>
      </c>
      <c r="Q57" s="119">
        <v>0</v>
      </c>
    </row>
    <row r="58" spans="1:17" ht="15.75">
      <c r="A58" s="116" t="s">
        <v>222</v>
      </c>
      <c r="B58" s="117">
        <v>15</v>
      </c>
      <c r="C58" s="118">
        <v>7</v>
      </c>
      <c r="D58" s="119">
        <v>24</v>
      </c>
      <c r="E58" s="117">
        <v>1</v>
      </c>
      <c r="F58" s="119">
        <v>1</v>
      </c>
      <c r="G58" s="117">
        <v>2</v>
      </c>
      <c r="H58" s="118">
        <v>1</v>
      </c>
      <c r="I58" s="119">
        <v>11</v>
      </c>
      <c r="J58" s="117">
        <v>14</v>
      </c>
      <c r="K58" s="118">
        <v>8</v>
      </c>
      <c r="L58" s="119">
        <v>22</v>
      </c>
      <c r="M58" s="117">
        <v>0</v>
      </c>
      <c r="N58" s="119">
        <v>1</v>
      </c>
      <c r="O58" s="117">
        <v>0</v>
      </c>
      <c r="P58" s="118">
        <v>1</v>
      </c>
      <c r="Q58" s="119">
        <v>5</v>
      </c>
    </row>
    <row r="59" spans="1:17" ht="15.75">
      <c r="A59" s="112" t="s">
        <v>223</v>
      </c>
      <c r="B59" s="117">
        <v>8</v>
      </c>
      <c r="C59" s="118">
        <v>0</v>
      </c>
      <c r="D59" s="119">
        <v>5</v>
      </c>
      <c r="E59" s="117">
        <v>1</v>
      </c>
      <c r="F59" s="119">
        <v>1</v>
      </c>
      <c r="G59" s="117">
        <v>3</v>
      </c>
      <c r="H59" s="118">
        <v>1</v>
      </c>
      <c r="I59" s="119">
        <v>0</v>
      </c>
      <c r="J59" s="117">
        <v>13</v>
      </c>
      <c r="K59" s="118">
        <v>1</v>
      </c>
      <c r="L59" s="119">
        <v>8</v>
      </c>
      <c r="M59" s="117">
        <v>2</v>
      </c>
      <c r="N59" s="119">
        <v>0</v>
      </c>
      <c r="O59" s="117">
        <v>1</v>
      </c>
      <c r="P59" s="118">
        <v>0</v>
      </c>
      <c r="Q59" s="119">
        <v>1</v>
      </c>
    </row>
    <row r="60" spans="1:17" ht="15.75">
      <c r="A60" s="116" t="s">
        <v>224</v>
      </c>
      <c r="B60" s="117">
        <v>13</v>
      </c>
      <c r="C60" s="118">
        <v>0</v>
      </c>
      <c r="D60" s="119">
        <v>49</v>
      </c>
      <c r="E60" s="117">
        <v>3</v>
      </c>
      <c r="F60" s="119">
        <v>2</v>
      </c>
      <c r="G60" s="117">
        <v>6</v>
      </c>
      <c r="H60" s="118">
        <v>1</v>
      </c>
      <c r="I60" s="119">
        <v>59</v>
      </c>
      <c r="J60" s="117">
        <v>27</v>
      </c>
      <c r="K60" s="118">
        <v>2</v>
      </c>
      <c r="L60" s="119">
        <v>31</v>
      </c>
      <c r="M60" s="117">
        <v>5</v>
      </c>
      <c r="N60" s="119">
        <v>0</v>
      </c>
      <c r="O60" s="117">
        <v>6</v>
      </c>
      <c r="P60" s="118">
        <v>2</v>
      </c>
      <c r="Q60" s="119">
        <v>31</v>
      </c>
    </row>
    <row r="61" spans="1:17" ht="15.75">
      <c r="A61" s="112" t="s">
        <v>225</v>
      </c>
      <c r="B61" s="117">
        <v>10</v>
      </c>
      <c r="C61" s="118">
        <v>3</v>
      </c>
      <c r="D61" s="119">
        <v>12</v>
      </c>
      <c r="E61" s="117">
        <v>2</v>
      </c>
      <c r="F61" s="119">
        <v>3</v>
      </c>
      <c r="G61" s="117">
        <v>3</v>
      </c>
      <c r="H61" s="118">
        <v>2</v>
      </c>
      <c r="I61" s="119">
        <v>32</v>
      </c>
      <c r="J61" s="117">
        <v>10</v>
      </c>
      <c r="K61" s="118">
        <v>1</v>
      </c>
      <c r="L61" s="119">
        <v>9</v>
      </c>
      <c r="M61" s="117">
        <v>2</v>
      </c>
      <c r="N61" s="119">
        <v>1</v>
      </c>
      <c r="O61" s="117">
        <v>1</v>
      </c>
      <c r="P61" s="118">
        <v>1</v>
      </c>
      <c r="Q61" s="119">
        <v>21</v>
      </c>
    </row>
    <row r="62" spans="1:17" ht="15.75">
      <c r="A62" s="116" t="s">
        <v>226</v>
      </c>
      <c r="B62" s="117">
        <v>16</v>
      </c>
      <c r="C62" s="118">
        <v>1</v>
      </c>
      <c r="D62" s="119">
        <v>67</v>
      </c>
      <c r="E62" s="117">
        <v>4</v>
      </c>
      <c r="F62" s="119">
        <v>0</v>
      </c>
      <c r="G62" s="117">
        <v>6</v>
      </c>
      <c r="H62" s="118">
        <v>1</v>
      </c>
      <c r="I62" s="119">
        <v>22</v>
      </c>
      <c r="J62" s="117">
        <v>34</v>
      </c>
      <c r="K62" s="118">
        <v>0</v>
      </c>
      <c r="L62" s="119">
        <v>49</v>
      </c>
      <c r="M62" s="117">
        <v>1</v>
      </c>
      <c r="N62" s="119">
        <v>0</v>
      </c>
      <c r="O62" s="117">
        <v>7</v>
      </c>
      <c r="P62" s="118">
        <v>0</v>
      </c>
      <c r="Q62" s="119">
        <v>5</v>
      </c>
    </row>
    <row r="63" spans="1:17" ht="15.75">
      <c r="A63" s="112" t="s">
        <v>227</v>
      </c>
      <c r="B63" s="117">
        <v>28</v>
      </c>
      <c r="C63" s="118">
        <v>2</v>
      </c>
      <c r="D63" s="119">
        <v>67</v>
      </c>
      <c r="E63" s="117">
        <v>5</v>
      </c>
      <c r="F63" s="119">
        <v>0</v>
      </c>
      <c r="G63" s="117">
        <v>13</v>
      </c>
      <c r="H63" s="118">
        <v>4</v>
      </c>
      <c r="I63" s="119">
        <v>27</v>
      </c>
      <c r="J63" s="117">
        <v>30</v>
      </c>
      <c r="K63" s="118">
        <v>1</v>
      </c>
      <c r="L63" s="119">
        <v>28</v>
      </c>
      <c r="M63" s="117">
        <v>11</v>
      </c>
      <c r="N63" s="119">
        <v>4</v>
      </c>
      <c r="O63" s="117">
        <v>8</v>
      </c>
      <c r="P63" s="118">
        <v>2</v>
      </c>
      <c r="Q63" s="119">
        <v>23</v>
      </c>
    </row>
    <row r="64" spans="1:17" ht="15.75">
      <c r="A64" s="116" t="s">
        <v>228</v>
      </c>
      <c r="B64" s="117">
        <v>3</v>
      </c>
      <c r="C64" s="118">
        <v>1</v>
      </c>
      <c r="D64" s="119">
        <v>1</v>
      </c>
      <c r="E64" s="117">
        <v>0</v>
      </c>
      <c r="F64" s="119">
        <v>0</v>
      </c>
      <c r="G64" s="117">
        <v>0</v>
      </c>
      <c r="H64" s="118">
        <v>0</v>
      </c>
      <c r="I64" s="119">
        <v>0</v>
      </c>
      <c r="J64" s="117">
        <v>3</v>
      </c>
      <c r="K64" s="118">
        <v>0</v>
      </c>
      <c r="L64" s="119">
        <v>1</v>
      </c>
      <c r="M64" s="117">
        <v>1</v>
      </c>
      <c r="N64" s="119">
        <v>0</v>
      </c>
      <c r="O64" s="117">
        <v>0</v>
      </c>
      <c r="P64" s="118">
        <v>0</v>
      </c>
      <c r="Q64" s="119">
        <v>3</v>
      </c>
    </row>
    <row r="65" spans="1:17" ht="15.75">
      <c r="A65" s="112" t="s">
        <v>229</v>
      </c>
      <c r="B65" s="117">
        <v>0</v>
      </c>
      <c r="C65" s="118">
        <v>1</v>
      </c>
      <c r="D65" s="119">
        <v>17</v>
      </c>
      <c r="E65" s="117">
        <v>0</v>
      </c>
      <c r="F65" s="119">
        <v>1</v>
      </c>
      <c r="G65" s="117">
        <v>1</v>
      </c>
      <c r="H65" s="118">
        <v>0</v>
      </c>
      <c r="I65" s="119">
        <v>260</v>
      </c>
      <c r="J65" s="117">
        <v>3</v>
      </c>
      <c r="K65" s="118">
        <v>0</v>
      </c>
      <c r="L65" s="119">
        <v>1</v>
      </c>
      <c r="M65" s="117">
        <v>0</v>
      </c>
      <c r="N65" s="119">
        <v>0</v>
      </c>
      <c r="O65" s="117">
        <v>0</v>
      </c>
      <c r="P65" s="118">
        <v>0</v>
      </c>
      <c r="Q65" s="119">
        <v>1</v>
      </c>
    </row>
    <row r="66" spans="1:17" ht="15.75">
      <c r="A66" s="116" t="s">
        <v>230</v>
      </c>
      <c r="B66" s="117">
        <v>14</v>
      </c>
      <c r="C66" s="118">
        <v>1</v>
      </c>
      <c r="D66" s="119">
        <v>17</v>
      </c>
      <c r="E66" s="117">
        <v>1</v>
      </c>
      <c r="F66" s="119">
        <v>0</v>
      </c>
      <c r="G66" s="117">
        <v>3</v>
      </c>
      <c r="H66" s="118">
        <v>0</v>
      </c>
      <c r="I66" s="119">
        <v>14</v>
      </c>
      <c r="J66" s="117">
        <v>16</v>
      </c>
      <c r="K66" s="118">
        <v>1</v>
      </c>
      <c r="L66" s="119">
        <v>16</v>
      </c>
      <c r="M66" s="117">
        <v>3</v>
      </c>
      <c r="N66" s="119">
        <v>0</v>
      </c>
      <c r="O66" s="117">
        <v>6</v>
      </c>
      <c r="P66" s="118">
        <v>1</v>
      </c>
      <c r="Q66" s="119">
        <v>10</v>
      </c>
    </row>
    <row r="67" spans="1:17" ht="15.75">
      <c r="A67" s="112" t="s">
        <v>231</v>
      </c>
      <c r="B67" s="117">
        <v>28</v>
      </c>
      <c r="C67" s="118">
        <v>1</v>
      </c>
      <c r="D67" s="119">
        <v>109</v>
      </c>
      <c r="E67" s="117">
        <v>3</v>
      </c>
      <c r="F67" s="119">
        <v>2</v>
      </c>
      <c r="G67" s="117">
        <v>7</v>
      </c>
      <c r="H67" s="118">
        <v>1</v>
      </c>
      <c r="I67" s="119">
        <v>36</v>
      </c>
      <c r="J67" s="117">
        <v>45</v>
      </c>
      <c r="K67" s="118">
        <v>1</v>
      </c>
      <c r="L67" s="119">
        <v>82</v>
      </c>
      <c r="M67" s="117">
        <v>7</v>
      </c>
      <c r="N67" s="119">
        <v>1</v>
      </c>
      <c r="O67" s="117">
        <v>3</v>
      </c>
      <c r="P67" s="118">
        <v>2</v>
      </c>
      <c r="Q67" s="119">
        <v>27</v>
      </c>
    </row>
    <row r="68" spans="1:17" ht="15.75">
      <c r="A68" s="116" t="s">
        <v>232</v>
      </c>
      <c r="B68" s="117">
        <v>12</v>
      </c>
      <c r="C68" s="118">
        <v>1</v>
      </c>
      <c r="D68" s="119">
        <v>21</v>
      </c>
      <c r="E68" s="117">
        <v>0</v>
      </c>
      <c r="F68" s="119">
        <v>1</v>
      </c>
      <c r="G68" s="117">
        <v>1</v>
      </c>
      <c r="H68" s="118">
        <v>0</v>
      </c>
      <c r="I68" s="119">
        <v>9</v>
      </c>
      <c r="J68" s="117">
        <v>15</v>
      </c>
      <c r="K68" s="118">
        <v>0</v>
      </c>
      <c r="L68" s="119">
        <v>29</v>
      </c>
      <c r="M68" s="117">
        <v>3</v>
      </c>
      <c r="N68" s="119">
        <v>0</v>
      </c>
      <c r="O68" s="117">
        <v>1</v>
      </c>
      <c r="P68" s="118">
        <v>2</v>
      </c>
      <c r="Q68" s="119">
        <v>14</v>
      </c>
    </row>
    <row r="69" spans="1:17" ht="15.75">
      <c r="A69" s="112" t="s">
        <v>233</v>
      </c>
      <c r="B69" s="117">
        <v>21</v>
      </c>
      <c r="C69" s="118">
        <v>4</v>
      </c>
      <c r="D69" s="119">
        <v>23</v>
      </c>
      <c r="E69" s="117">
        <v>4</v>
      </c>
      <c r="F69" s="119">
        <v>0</v>
      </c>
      <c r="G69" s="117">
        <v>12</v>
      </c>
      <c r="H69" s="118">
        <v>1</v>
      </c>
      <c r="I69" s="119">
        <v>11</v>
      </c>
      <c r="J69" s="117">
        <v>34</v>
      </c>
      <c r="K69" s="118">
        <v>1</v>
      </c>
      <c r="L69" s="119">
        <v>18</v>
      </c>
      <c r="M69" s="117">
        <v>7</v>
      </c>
      <c r="N69" s="119">
        <v>0</v>
      </c>
      <c r="O69" s="117">
        <v>6</v>
      </c>
      <c r="P69" s="118">
        <v>1</v>
      </c>
      <c r="Q69" s="119">
        <v>10</v>
      </c>
    </row>
    <row r="70" spans="1:17" ht="15.75">
      <c r="A70" s="116" t="s">
        <v>234</v>
      </c>
      <c r="B70" s="117">
        <v>3</v>
      </c>
      <c r="C70" s="118">
        <v>1</v>
      </c>
      <c r="D70" s="119">
        <v>2</v>
      </c>
      <c r="E70" s="117">
        <v>0</v>
      </c>
      <c r="F70" s="119">
        <v>0</v>
      </c>
      <c r="G70" s="117">
        <v>0</v>
      </c>
      <c r="H70" s="118">
        <v>0</v>
      </c>
      <c r="I70" s="119">
        <v>1</v>
      </c>
      <c r="J70" s="117">
        <v>1</v>
      </c>
      <c r="K70" s="118">
        <v>0</v>
      </c>
      <c r="L70" s="119">
        <v>2</v>
      </c>
      <c r="M70" s="117">
        <v>0</v>
      </c>
      <c r="N70" s="119">
        <v>1</v>
      </c>
      <c r="O70" s="117">
        <v>0</v>
      </c>
      <c r="P70" s="118">
        <v>0</v>
      </c>
      <c r="Q70" s="119">
        <v>1</v>
      </c>
    </row>
    <row r="71" spans="1:17" ht="15.75">
      <c r="A71" s="112" t="s">
        <v>235</v>
      </c>
      <c r="B71" s="117">
        <v>42</v>
      </c>
      <c r="C71" s="118">
        <v>4</v>
      </c>
      <c r="D71" s="119">
        <v>57</v>
      </c>
      <c r="E71" s="117">
        <v>2</v>
      </c>
      <c r="F71" s="119">
        <v>0</v>
      </c>
      <c r="G71" s="117">
        <v>3</v>
      </c>
      <c r="H71" s="118">
        <v>0</v>
      </c>
      <c r="I71" s="119">
        <v>6</v>
      </c>
      <c r="J71" s="117">
        <v>56</v>
      </c>
      <c r="K71" s="118">
        <v>1</v>
      </c>
      <c r="L71" s="119">
        <v>40</v>
      </c>
      <c r="M71" s="117">
        <v>3</v>
      </c>
      <c r="N71" s="119">
        <v>0</v>
      </c>
      <c r="O71" s="117">
        <v>3</v>
      </c>
      <c r="P71" s="118">
        <v>0</v>
      </c>
      <c r="Q71" s="119">
        <v>6</v>
      </c>
    </row>
    <row r="72" spans="1:17" ht="15.75">
      <c r="A72" s="116" t="s">
        <v>236</v>
      </c>
      <c r="B72" s="117">
        <v>10</v>
      </c>
      <c r="C72" s="118">
        <v>0</v>
      </c>
      <c r="D72" s="119">
        <v>27</v>
      </c>
      <c r="E72" s="117">
        <v>0</v>
      </c>
      <c r="F72" s="119">
        <v>0</v>
      </c>
      <c r="G72" s="117">
        <v>4</v>
      </c>
      <c r="H72" s="118">
        <v>1</v>
      </c>
      <c r="I72" s="119">
        <v>12</v>
      </c>
      <c r="J72" s="117">
        <v>14</v>
      </c>
      <c r="K72" s="118">
        <v>1</v>
      </c>
      <c r="L72" s="119">
        <v>21</v>
      </c>
      <c r="M72" s="117">
        <v>3</v>
      </c>
      <c r="N72" s="119">
        <v>0</v>
      </c>
      <c r="O72" s="117">
        <v>3</v>
      </c>
      <c r="P72" s="118">
        <v>0</v>
      </c>
      <c r="Q72" s="119">
        <v>23</v>
      </c>
    </row>
    <row r="73" spans="1:17" ht="15.75">
      <c r="A73" s="112" t="s">
        <v>237</v>
      </c>
      <c r="B73" s="117">
        <v>24</v>
      </c>
      <c r="C73" s="118">
        <v>0</v>
      </c>
      <c r="D73" s="119">
        <v>82</v>
      </c>
      <c r="E73" s="117">
        <v>2</v>
      </c>
      <c r="F73" s="119">
        <v>1</v>
      </c>
      <c r="G73" s="117">
        <v>4</v>
      </c>
      <c r="H73" s="118">
        <v>0</v>
      </c>
      <c r="I73" s="119">
        <v>7</v>
      </c>
      <c r="J73" s="117">
        <v>33</v>
      </c>
      <c r="K73" s="118">
        <v>3</v>
      </c>
      <c r="L73" s="119">
        <v>28</v>
      </c>
      <c r="M73" s="117">
        <v>7</v>
      </c>
      <c r="N73" s="119">
        <v>0</v>
      </c>
      <c r="O73" s="117">
        <v>4</v>
      </c>
      <c r="P73" s="118">
        <v>1</v>
      </c>
      <c r="Q73" s="119">
        <v>25</v>
      </c>
    </row>
    <row r="74" spans="1:17" ht="15.75">
      <c r="A74" s="116" t="s">
        <v>238</v>
      </c>
      <c r="B74" s="117">
        <v>8</v>
      </c>
      <c r="C74" s="118">
        <v>1</v>
      </c>
      <c r="D74" s="119">
        <v>15</v>
      </c>
      <c r="E74" s="117">
        <v>0</v>
      </c>
      <c r="F74" s="119">
        <v>0</v>
      </c>
      <c r="G74" s="117">
        <v>2</v>
      </c>
      <c r="H74" s="118">
        <v>1</v>
      </c>
      <c r="I74" s="119">
        <v>11</v>
      </c>
      <c r="J74" s="117">
        <v>9</v>
      </c>
      <c r="K74" s="118">
        <v>0</v>
      </c>
      <c r="L74" s="119">
        <v>11</v>
      </c>
      <c r="M74" s="117">
        <v>5</v>
      </c>
      <c r="N74" s="119">
        <v>1</v>
      </c>
      <c r="O74" s="117">
        <v>0</v>
      </c>
      <c r="P74" s="118">
        <v>0</v>
      </c>
      <c r="Q74" s="119">
        <v>5</v>
      </c>
    </row>
    <row r="75" spans="1:17" ht="15.75">
      <c r="A75" s="112" t="s">
        <v>239</v>
      </c>
      <c r="B75" s="117">
        <v>8</v>
      </c>
      <c r="C75" s="118">
        <v>0</v>
      </c>
      <c r="D75" s="119">
        <v>39</v>
      </c>
      <c r="E75" s="117">
        <v>3</v>
      </c>
      <c r="F75" s="119">
        <v>0</v>
      </c>
      <c r="G75" s="117">
        <v>3</v>
      </c>
      <c r="H75" s="118">
        <v>0</v>
      </c>
      <c r="I75" s="119">
        <v>19</v>
      </c>
      <c r="J75" s="117">
        <v>13</v>
      </c>
      <c r="K75" s="118">
        <v>0</v>
      </c>
      <c r="L75" s="119">
        <v>35</v>
      </c>
      <c r="M75" s="117">
        <v>3</v>
      </c>
      <c r="N75" s="119">
        <v>0</v>
      </c>
      <c r="O75" s="117">
        <v>4</v>
      </c>
      <c r="P75" s="118">
        <v>1</v>
      </c>
      <c r="Q75" s="119">
        <v>28</v>
      </c>
    </row>
    <row r="76" spans="1:17" ht="15.75">
      <c r="A76" s="116" t="s">
        <v>240</v>
      </c>
      <c r="B76" s="117">
        <v>10</v>
      </c>
      <c r="C76" s="118">
        <v>0</v>
      </c>
      <c r="D76" s="119">
        <v>9</v>
      </c>
      <c r="E76" s="117">
        <v>2</v>
      </c>
      <c r="F76" s="119">
        <v>2</v>
      </c>
      <c r="G76" s="117">
        <v>1</v>
      </c>
      <c r="H76" s="118">
        <v>0</v>
      </c>
      <c r="I76" s="119">
        <v>5</v>
      </c>
      <c r="J76" s="117">
        <v>12</v>
      </c>
      <c r="K76" s="118">
        <v>1</v>
      </c>
      <c r="L76" s="119">
        <v>9</v>
      </c>
      <c r="M76" s="117">
        <v>3</v>
      </c>
      <c r="N76" s="119">
        <v>0</v>
      </c>
      <c r="O76" s="117">
        <v>0</v>
      </c>
      <c r="P76" s="118">
        <v>1</v>
      </c>
      <c r="Q76" s="119">
        <v>3</v>
      </c>
    </row>
    <row r="77" spans="1:17" ht="15.75">
      <c r="A77" s="112" t="s">
        <v>241</v>
      </c>
      <c r="B77" s="117">
        <v>1</v>
      </c>
      <c r="C77" s="118">
        <v>0</v>
      </c>
      <c r="D77" s="119">
        <v>2</v>
      </c>
      <c r="E77" s="117">
        <v>0</v>
      </c>
      <c r="F77" s="119">
        <v>0</v>
      </c>
      <c r="G77" s="117">
        <v>0</v>
      </c>
      <c r="H77" s="118">
        <v>0</v>
      </c>
      <c r="I77" s="119">
        <v>0</v>
      </c>
      <c r="J77" s="117">
        <v>2</v>
      </c>
      <c r="K77" s="118">
        <v>0</v>
      </c>
      <c r="L77" s="119">
        <v>1</v>
      </c>
      <c r="M77" s="117">
        <v>0</v>
      </c>
      <c r="N77" s="119">
        <v>2</v>
      </c>
      <c r="O77" s="117">
        <v>0</v>
      </c>
      <c r="P77" s="118">
        <v>0</v>
      </c>
      <c r="Q77" s="119">
        <v>1</v>
      </c>
    </row>
    <row r="78" spans="1:17" ht="15.75">
      <c r="A78" s="116" t="s">
        <v>242</v>
      </c>
      <c r="B78" s="117">
        <v>2</v>
      </c>
      <c r="C78" s="118">
        <v>1</v>
      </c>
      <c r="D78" s="119">
        <v>21</v>
      </c>
      <c r="E78" s="117">
        <v>2</v>
      </c>
      <c r="F78" s="119">
        <v>0</v>
      </c>
      <c r="G78" s="117">
        <v>4</v>
      </c>
      <c r="H78" s="118">
        <v>1</v>
      </c>
      <c r="I78" s="119">
        <v>70</v>
      </c>
      <c r="J78" s="117">
        <v>7</v>
      </c>
      <c r="K78" s="118">
        <v>0</v>
      </c>
      <c r="L78" s="119">
        <v>15</v>
      </c>
      <c r="M78" s="117">
        <v>6</v>
      </c>
      <c r="N78" s="119">
        <v>0</v>
      </c>
      <c r="O78" s="117">
        <v>0</v>
      </c>
      <c r="P78" s="118">
        <v>0</v>
      </c>
      <c r="Q78" s="119">
        <v>59</v>
      </c>
    </row>
    <row r="79" spans="1:17" ht="15.75">
      <c r="A79" s="112" t="s">
        <v>243</v>
      </c>
      <c r="B79" s="117">
        <v>4</v>
      </c>
      <c r="C79" s="118">
        <v>0</v>
      </c>
      <c r="D79" s="119">
        <v>4</v>
      </c>
      <c r="E79" s="117">
        <v>2</v>
      </c>
      <c r="F79" s="119">
        <v>0</v>
      </c>
      <c r="G79" s="117">
        <v>1</v>
      </c>
      <c r="H79" s="118">
        <v>0</v>
      </c>
      <c r="I79" s="119">
        <v>1</v>
      </c>
      <c r="J79" s="117">
        <v>8</v>
      </c>
      <c r="K79" s="118">
        <v>1</v>
      </c>
      <c r="L79" s="119">
        <v>3</v>
      </c>
      <c r="M79" s="117">
        <v>5</v>
      </c>
      <c r="N79" s="119">
        <v>1</v>
      </c>
      <c r="O79" s="117">
        <v>1</v>
      </c>
      <c r="P79" s="118">
        <v>0</v>
      </c>
      <c r="Q79" s="119">
        <v>0</v>
      </c>
    </row>
    <row r="80" spans="1:17" ht="15.75">
      <c r="A80" s="116" t="s">
        <v>244</v>
      </c>
      <c r="B80" s="117">
        <v>21</v>
      </c>
      <c r="C80" s="118">
        <v>0</v>
      </c>
      <c r="D80" s="119">
        <v>12</v>
      </c>
      <c r="E80" s="117">
        <v>2</v>
      </c>
      <c r="F80" s="119">
        <v>0</v>
      </c>
      <c r="G80" s="117">
        <v>6</v>
      </c>
      <c r="H80" s="118">
        <v>0</v>
      </c>
      <c r="I80" s="119">
        <v>3</v>
      </c>
      <c r="J80" s="117">
        <v>26</v>
      </c>
      <c r="K80" s="118">
        <v>0</v>
      </c>
      <c r="L80" s="119">
        <v>7</v>
      </c>
      <c r="M80" s="117">
        <v>0</v>
      </c>
      <c r="N80" s="119">
        <v>0</v>
      </c>
      <c r="O80" s="117">
        <v>4</v>
      </c>
      <c r="P80" s="118">
        <v>0</v>
      </c>
      <c r="Q80" s="119">
        <v>5</v>
      </c>
    </row>
    <row r="81" spans="1:17" ht="15.75">
      <c r="A81" s="112" t="s">
        <v>245</v>
      </c>
      <c r="B81" s="117">
        <v>11</v>
      </c>
      <c r="C81" s="118">
        <v>1</v>
      </c>
      <c r="D81" s="119">
        <v>3</v>
      </c>
      <c r="E81" s="117">
        <v>0</v>
      </c>
      <c r="F81" s="119">
        <v>0</v>
      </c>
      <c r="G81" s="117">
        <v>0</v>
      </c>
      <c r="H81" s="118">
        <v>0</v>
      </c>
      <c r="I81" s="119">
        <v>1</v>
      </c>
      <c r="J81" s="117">
        <v>16</v>
      </c>
      <c r="K81" s="118">
        <v>2</v>
      </c>
      <c r="L81" s="119">
        <v>8</v>
      </c>
      <c r="M81" s="117">
        <v>0</v>
      </c>
      <c r="N81" s="119">
        <v>0</v>
      </c>
      <c r="O81" s="117">
        <v>1</v>
      </c>
      <c r="P81" s="118">
        <v>0</v>
      </c>
      <c r="Q81" s="119">
        <v>2</v>
      </c>
    </row>
    <row r="82" spans="1:17" ht="15.75">
      <c r="A82" s="116" t="s">
        <v>246</v>
      </c>
      <c r="B82" s="117">
        <v>2</v>
      </c>
      <c r="C82" s="118">
        <v>0</v>
      </c>
      <c r="D82" s="119">
        <v>6</v>
      </c>
      <c r="E82" s="117">
        <v>0</v>
      </c>
      <c r="F82" s="119">
        <v>0</v>
      </c>
      <c r="G82" s="117">
        <v>3</v>
      </c>
      <c r="H82" s="118">
        <v>0</v>
      </c>
      <c r="I82" s="119">
        <v>3</v>
      </c>
      <c r="J82" s="117">
        <v>8</v>
      </c>
      <c r="K82" s="118">
        <v>0</v>
      </c>
      <c r="L82" s="119">
        <v>6</v>
      </c>
      <c r="M82" s="117">
        <v>1</v>
      </c>
      <c r="N82" s="119">
        <v>0</v>
      </c>
      <c r="O82" s="117">
        <v>1</v>
      </c>
      <c r="P82" s="118">
        <v>1</v>
      </c>
      <c r="Q82" s="119">
        <v>3</v>
      </c>
    </row>
    <row r="83" spans="1:17" ht="15.75">
      <c r="A83" s="112" t="s">
        <v>247</v>
      </c>
      <c r="B83" s="117">
        <v>1</v>
      </c>
      <c r="C83" s="118">
        <v>0</v>
      </c>
      <c r="D83" s="119">
        <v>5</v>
      </c>
      <c r="E83" s="117">
        <v>0</v>
      </c>
      <c r="F83" s="119">
        <v>0</v>
      </c>
      <c r="G83" s="117">
        <v>0</v>
      </c>
      <c r="H83" s="118">
        <v>0</v>
      </c>
      <c r="I83" s="119">
        <v>18</v>
      </c>
      <c r="J83" s="117">
        <v>0</v>
      </c>
      <c r="K83" s="118">
        <v>0</v>
      </c>
      <c r="L83" s="119">
        <v>2</v>
      </c>
      <c r="M83" s="117">
        <v>0</v>
      </c>
      <c r="N83" s="119">
        <v>0</v>
      </c>
      <c r="O83" s="117">
        <v>0</v>
      </c>
      <c r="P83" s="118">
        <v>0</v>
      </c>
      <c r="Q83" s="119">
        <v>5</v>
      </c>
    </row>
    <row r="84" spans="1:17" ht="15.75">
      <c r="A84" s="116" t="s">
        <v>248</v>
      </c>
      <c r="B84" s="117">
        <v>3</v>
      </c>
      <c r="C84" s="118">
        <v>0</v>
      </c>
      <c r="D84" s="119">
        <v>13</v>
      </c>
      <c r="E84" s="117">
        <v>1</v>
      </c>
      <c r="F84" s="119">
        <v>0</v>
      </c>
      <c r="G84" s="117">
        <v>1</v>
      </c>
      <c r="H84" s="118">
        <v>0</v>
      </c>
      <c r="I84" s="119">
        <v>167</v>
      </c>
      <c r="J84" s="117">
        <v>5</v>
      </c>
      <c r="K84" s="118">
        <v>2</v>
      </c>
      <c r="L84" s="119">
        <v>8</v>
      </c>
      <c r="M84" s="117">
        <v>0</v>
      </c>
      <c r="N84" s="119">
        <v>0</v>
      </c>
      <c r="O84" s="117">
        <v>0</v>
      </c>
      <c r="P84" s="118">
        <v>0</v>
      </c>
      <c r="Q84" s="119">
        <v>3</v>
      </c>
    </row>
    <row r="85" spans="1:17" ht="15.75">
      <c r="A85" s="112" t="s">
        <v>249</v>
      </c>
      <c r="B85" s="117">
        <v>10</v>
      </c>
      <c r="C85" s="118">
        <v>0</v>
      </c>
      <c r="D85" s="119">
        <v>20</v>
      </c>
      <c r="E85" s="117">
        <v>2</v>
      </c>
      <c r="F85" s="119">
        <v>0</v>
      </c>
      <c r="G85" s="117">
        <v>3</v>
      </c>
      <c r="H85" s="118">
        <v>1</v>
      </c>
      <c r="I85" s="119">
        <v>5</v>
      </c>
      <c r="J85" s="117">
        <v>18</v>
      </c>
      <c r="K85" s="118">
        <v>0</v>
      </c>
      <c r="L85" s="119">
        <v>12</v>
      </c>
      <c r="M85" s="117">
        <v>3</v>
      </c>
      <c r="N85" s="119">
        <v>0</v>
      </c>
      <c r="O85" s="117">
        <v>4</v>
      </c>
      <c r="P85" s="118">
        <v>0</v>
      </c>
      <c r="Q85" s="119">
        <v>1</v>
      </c>
    </row>
    <row r="86" spans="1:17" ht="15.75">
      <c r="A86" s="116" t="s">
        <v>250</v>
      </c>
      <c r="B86" s="117">
        <v>6</v>
      </c>
      <c r="C86" s="118">
        <v>1</v>
      </c>
      <c r="D86" s="119">
        <v>12</v>
      </c>
      <c r="E86" s="117">
        <v>3</v>
      </c>
      <c r="F86" s="119">
        <v>1</v>
      </c>
      <c r="G86" s="117">
        <v>0</v>
      </c>
      <c r="H86" s="118">
        <v>1</v>
      </c>
      <c r="I86" s="119">
        <v>4</v>
      </c>
      <c r="J86" s="117">
        <v>10</v>
      </c>
      <c r="K86" s="118">
        <v>1</v>
      </c>
      <c r="L86" s="119">
        <v>7</v>
      </c>
      <c r="M86" s="117">
        <v>0</v>
      </c>
      <c r="N86" s="119">
        <v>1</v>
      </c>
      <c r="O86" s="117">
        <v>0</v>
      </c>
      <c r="P86" s="118">
        <v>1</v>
      </c>
      <c r="Q86" s="119">
        <v>3</v>
      </c>
    </row>
    <row r="87" spans="1:17" ht="15.75">
      <c r="A87" s="112" t="s">
        <v>251</v>
      </c>
      <c r="B87" s="117">
        <v>3</v>
      </c>
      <c r="C87" s="118">
        <v>0</v>
      </c>
      <c r="D87" s="119">
        <v>5</v>
      </c>
      <c r="E87" s="117">
        <v>0</v>
      </c>
      <c r="F87" s="119">
        <v>0</v>
      </c>
      <c r="G87" s="117">
        <v>0</v>
      </c>
      <c r="H87" s="118">
        <v>0</v>
      </c>
      <c r="I87" s="119">
        <v>5</v>
      </c>
      <c r="J87" s="117">
        <v>3</v>
      </c>
      <c r="K87" s="118">
        <v>0</v>
      </c>
      <c r="L87" s="119">
        <v>0</v>
      </c>
      <c r="M87" s="117">
        <v>1</v>
      </c>
      <c r="N87" s="119">
        <v>0</v>
      </c>
      <c r="O87" s="117">
        <v>1</v>
      </c>
      <c r="P87" s="118">
        <v>0</v>
      </c>
      <c r="Q87" s="119">
        <v>35</v>
      </c>
    </row>
    <row r="88" spans="1:17" ht="15.75">
      <c r="A88" s="116" t="s">
        <v>252</v>
      </c>
      <c r="B88" s="117">
        <v>12</v>
      </c>
      <c r="C88" s="118">
        <v>0</v>
      </c>
      <c r="D88" s="119">
        <v>14</v>
      </c>
      <c r="E88" s="117">
        <v>1</v>
      </c>
      <c r="F88" s="119">
        <v>1</v>
      </c>
      <c r="G88" s="117">
        <v>11</v>
      </c>
      <c r="H88" s="118">
        <v>2</v>
      </c>
      <c r="I88" s="119">
        <v>13</v>
      </c>
      <c r="J88" s="117">
        <v>18</v>
      </c>
      <c r="K88" s="118">
        <v>0</v>
      </c>
      <c r="L88" s="119">
        <v>11</v>
      </c>
      <c r="M88" s="117">
        <v>4</v>
      </c>
      <c r="N88" s="119">
        <v>0</v>
      </c>
      <c r="O88" s="117">
        <v>3</v>
      </c>
      <c r="P88" s="118">
        <v>1</v>
      </c>
      <c r="Q88" s="119">
        <v>15</v>
      </c>
    </row>
    <row r="89" spans="1:17" ht="16.5" thickBot="1">
      <c r="A89" s="120" t="s">
        <v>253</v>
      </c>
      <c r="B89" s="117">
        <v>10</v>
      </c>
      <c r="C89" s="118">
        <v>0</v>
      </c>
      <c r="D89" s="119">
        <v>11</v>
      </c>
      <c r="E89" s="117">
        <v>0</v>
      </c>
      <c r="F89" s="119">
        <v>0</v>
      </c>
      <c r="G89" s="117">
        <v>3</v>
      </c>
      <c r="H89" s="118">
        <v>0</v>
      </c>
      <c r="I89" s="119">
        <v>11</v>
      </c>
      <c r="J89" s="117">
        <v>14</v>
      </c>
      <c r="K89" s="118">
        <v>0</v>
      </c>
      <c r="L89" s="119">
        <v>17</v>
      </c>
      <c r="M89" s="117">
        <v>2</v>
      </c>
      <c r="N89" s="119">
        <v>0</v>
      </c>
      <c r="O89" s="117">
        <v>4</v>
      </c>
      <c r="P89" s="118">
        <v>0</v>
      </c>
      <c r="Q89" s="119">
        <v>9</v>
      </c>
    </row>
    <row r="90" spans="1:17" s="125" customFormat="1" ht="17.25" thickBot="1" thickTop="1">
      <c r="A90" s="121" t="s">
        <v>254</v>
      </c>
      <c r="B90" s="122">
        <f>SUM(B9:B89)</f>
        <v>3809</v>
      </c>
      <c r="C90" s="123">
        <f aca="true" t="shared" si="0" ref="C90:Q90">SUM(C9:C89)</f>
        <v>85</v>
      </c>
      <c r="D90" s="124">
        <f t="shared" si="0"/>
        <v>5744</v>
      </c>
      <c r="E90" s="122">
        <f t="shared" si="0"/>
        <v>820</v>
      </c>
      <c r="F90" s="124">
        <f t="shared" si="0"/>
        <v>76</v>
      </c>
      <c r="G90" s="122">
        <f t="shared" si="0"/>
        <v>997</v>
      </c>
      <c r="H90" s="123">
        <f t="shared" si="0"/>
        <v>97</v>
      </c>
      <c r="I90" s="124">
        <f t="shared" si="0"/>
        <v>3854</v>
      </c>
      <c r="J90" s="122">
        <f t="shared" si="0"/>
        <v>4899</v>
      </c>
      <c r="K90" s="123">
        <f t="shared" si="0"/>
        <v>101</v>
      </c>
      <c r="L90" s="124">
        <f t="shared" si="0"/>
        <v>5117</v>
      </c>
      <c r="M90" s="122">
        <f t="shared" si="0"/>
        <v>1096</v>
      </c>
      <c r="N90" s="124">
        <f>SUM(N9:N89)</f>
        <v>146</v>
      </c>
      <c r="O90" s="122">
        <f t="shared" si="0"/>
        <v>910</v>
      </c>
      <c r="P90" s="123">
        <f t="shared" si="0"/>
        <v>74</v>
      </c>
      <c r="Q90" s="124">
        <f t="shared" si="0"/>
        <v>2135</v>
      </c>
    </row>
    <row r="91" spans="1:17" s="131" customFormat="1" ht="16.5" thickTop="1">
      <c r="A91" s="126" t="s">
        <v>18</v>
      </c>
      <c r="B91" s="127"/>
      <c r="C91" s="128"/>
      <c r="D91" s="128"/>
      <c r="E91" s="129"/>
      <c r="F91" s="129"/>
      <c r="G91" s="129"/>
      <c r="H91" s="129"/>
      <c r="I91" s="129"/>
      <c r="J91" s="130"/>
      <c r="K91" s="130"/>
      <c r="L91" s="130"/>
      <c r="M91" s="130"/>
      <c r="N91" s="130"/>
      <c r="O91" s="130"/>
      <c r="P91" s="130"/>
      <c r="Q91" s="130"/>
    </row>
    <row r="92" spans="1:10" s="135" customFormat="1" ht="20.25">
      <c r="A92" s="132"/>
      <c r="B92" s="133"/>
      <c r="C92" s="133"/>
      <c r="D92" s="133"/>
      <c r="E92" s="133"/>
      <c r="F92" s="133"/>
      <c r="G92" s="133"/>
      <c r="H92" s="133"/>
      <c r="I92" s="133"/>
      <c r="J92" s="134"/>
    </row>
    <row r="93" spans="1:10" s="137" customFormat="1" ht="20.25">
      <c r="A93" s="136"/>
      <c r="J93" s="138"/>
    </row>
  </sheetData>
  <sheetProtection/>
  <mergeCells count="27">
    <mergeCell ref="M6:N6"/>
    <mergeCell ref="O6:Q6"/>
    <mergeCell ref="B7:B8"/>
    <mergeCell ref="C7:C8"/>
    <mergeCell ref="D7:D8"/>
    <mergeCell ref="E7:E8"/>
    <mergeCell ref="F7:F8"/>
    <mergeCell ref="P7:P8"/>
    <mergeCell ref="H7:H8"/>
    <mergeCell ref="I7:I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G7:G8"/>
    <mergeCell ref="J7:J8"/>
    <mergeCell ref="Q7:Q8"/>
    <mergeCell ref="K7:K8"/>
    <mergeCell ref="L7:L8"/>
    <mergeCell ref="M7:M8"/>
    <mergeCell ref="N7:N8"/>
    <mergeCell ref="O7:O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&amp;L16.03.2012&amp;CTÜRKİYE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3" sqref="A3:Q3"/>
    </sheetView>
  </sheetViews>
  <sheetFormatPr defaultColWidth="9.140625" defaultRowHeight="15"/>
  <cols>
    <col min="1" max="1" width="13.00390625" style="110" customWidth="1"/>
    <col min="2" max="2" width="5.8515625" style="109" customWidth="1"/>
    <col min="3" max="3" width="4.7109375" style="109" customWidth="1"/>
    <col min="4" max="4" width="5.8515625" style="109" customWidth="1"/>
    <col min="5" max="5" width="5.57421875" style="109" customWidth="1"/>
    <col min="6" max="6" width="4.8515625" style="109" customWidth="1"/>
    <col min="7" max="7" width="5.8515625" style="109" customWidth="1"/>
    <col min="8" max="8" width="5.00390625" style="109" customWidth="1"/>
    <col min="9" max="9" width="5.421875" style="109" customWidth="1"/>
    <col min="10" max="10" width="5.7109375" style="139" customWidth="1"/>
    <col min="11" max="11" width="4.57421875" style="109" customWidth="1"/>
    <col min="12" max="12" width="5.8515625" style="109" customWidth="1"/>
    <col min="13" max="13" width="5.57421875" style="109" customWidth="1"/>
    <col min="14" max="14" width="4.57421875" style="109" customWidth="1"/>
    <col min="15" max="15" width="5.7109375" style="109" customWidth="1"/>
    <col min="16" max="16" width="4.7109375" style="109" customWidth="1"/>
    <col min="17" max="17" width="5.7109375" style="109" customWidth="1"/>
    <col min="18" max="178" width="9.140625" style="109" customWidth="1"/>
    <col min="179" max="179" width="13.00390625" style="109" customWidth="1"/>
    <col min="180" max="180" width="6.28125" style="109" customWidth="1"/>
    <col min="181" max="181" width="4.00390625" style="109" bestFit="1" customWidth="1"/>
    <col min="182" max="182" width="6.421875" style="109" customWidth="1"/>
    <col min="183" max="183" width="5.57421875" style="109" customWidth="1"/>
    <col min="184" max="184" width="4.00390625" style="109" bestFit="1" customWidth="1"/>
    <col min="185" max="185" width="5.8515625" style="109" customWidth="1"/>
    <col min="186" max="186" width="4.00390625" style="109" bestFit="1" customWidth="1"/>
    <col min="187" max="188" width="6.28125" style="109" customWidth="1"/>
    <col min="189" max="189" width="4.00390625" style="109" bestFit="1" customWidth="1"/>
    <col min="190" max="190" width="6.421875" style="109" customWidth="1"/>
    <col min="191" max="191" width="5.7109375" style="109" customWidth="1"/>
    <col min="192" max="192" width="4.00390625" style="109" bestFit="1" customWidth="1"/>
    <col min="193" max="193" width="5.421875" style="109" customWidth="1"/>
    <col min="194" max="194" width="4.00390625" style="109" customWidth="1"/>
    <col min="195" max="195" width="6.421875" style="109" customWidth="1"/>
    <col min="196" max="16384" width="9.140625" style="109" customWidth="1"/>
  </cols>
  <sheetData>
    <row r="1" spans="1:17" ht="18.75" thickBot="1">
      <c r="A1" s="402" t="s">
        <v>388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3" spans="1:17" ht="15.75">
      <c r="A3" s="404" t="s">
        <v>255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</row>
    <row r="4" ht="15.75" thickBot="1">
      <c r="J4" s="109"/>
    </row>
    <row r="5" spans="1:17" s="111" customFormat="1" ht="17.25" customHeight="1" thickBot="1" thickTop="1">
      <c r="A5" s="405" t="s">
        <v>166</v>
      </c>
      <c r="B5" s="408" t="s">
        <v>395</v>
      </c>
      <c r="C5" s="409"/>
      <c r="D5" s="409"/>
      <c r="E5" s="409"/>
      <c r="F5" s="409"/>
      <c r="G5" s="409"/>
      <c r="H5" s="409"/>
      <c r="I5" s="410"/>
      <c r="J5" s="408" t="s">
        <v>354</v>
      </c>
      <c r="K5" s="409"/>
      <c r="L5" s="409"/>
      <c r="M5" s="409"/>
      <c r="N5" s="409"/>
      <c r="O5" s="409"/>
      <c r="P5" s="409"/>
      <c r="Q5" s="410"/>
    </row>
    <row r="6" spans="1:17" ht="15.75" customHeight="1" thickTop="1">
      <c r="A6" s="406"/>
      <c r="B6" s="411" t="s">
        <v>167</v>
      </c>
      <c r="C6" s="411"/>
      <c r="D6" s="411"/>
      <c r="E6" s="412" t="s">
        <v>168</v>
      </c>
      <c r="F6" s="413"/>
      <c r="G6" s="411" t="s">
        <v>169</v>
      </c>
      <c r="H6" s="411"/>
      <c r="I6" s="413"/>
      <c r="J6" s="411" t="s">
        <v>167</v>
      </c>
      <c r="K6" s="411"/>
      <c r="L6" s="411"/>
      <c r="M6" s="412" t="s">
        <v>168</v>
      </c>
      <c r="N6" s="416"/>
      <c r="O6" s="412" t="s">
        <v>169</v>
      </c>
      <c r="P6" s="417"/>
      <c r="Q6" s="413"/>
    </row>
    <row r="7" spans="1:17" ht="15" customHeight="1">
      <c r="A7" s="406"/>
      <c r="B7" s="393" t="s">
        <v>170</v>
      </c>
      <c r="C7" s="397" t="s">
        <v>171</v>
      </c>
      <c r="D7" s="420" t="s">
        <v>172</v>
      </c>
      <c r="E7" s="392" t="s">
        <v>170</v>
      </c>
      <c r="F7" s="422" t="s">
        <v>171</v>
      </c>
      <c r="G7" s="414" t="s">
        <v>170</v>
      </c>
      <c r="H7" s="397" t="s">
        <v>171</v>
      </c>
      <c r="I7" s="424" t="s">
        <v>172</v>
      </c>
      <c r="J7" s="392" t="s">
        <v>170</v>
      </c>
      <c r="K7" s="396" t="s">
        <v>171</v>
      </c>
      <c r="L7" s="394" t="s">
        <v>172</v>
      </c>
      <c r="M7" s="398" t="s">
        <v>170</v>
      </c>
      <c r="N7" s="400" t="s">
        <v>171</v>
      </c>
      <c r="O7" s="392" t="s">
        <v>170</v>
      </c>
      <c r="P7" s="396" t="s">
        <v>171</v>
      </c>
      <c r="Q7" s="394" t="s">
        <v>172</v>
      </c>
    </row>
    <row r="8" spans="1:17" ht="31.5" customHeight="1" thickBot="1">
      <c r="A8" s="407"/>
      <c r="B8" s="418"/>
      <c r="C8" s="419"/>
      <c r="D8" s="421"/>
      <c r="E8" s="393"/>
      <c r="F8" s="423"/>
      <c r="G8" s="415"/>
      <c r="H8" s="419"/>
      <c r="I8" s="425"/>
      <c r="J8" s="393"/>
      <c r="K8" s="397"/>
      <c r="L8" s="395"/>
      <c r="M8" s="399"/>
      <c r="N8" s="401"/>
      <c r="O8" s="393"/>
      <c r="P8" s="397"/>
      <c r="Q8" s="395"/>
    </row>
    <row r="9" spans="1:17" ht="16.5" thickTop="1">
      <c r="A9" s="112" t="s">
        <v>173</v>
      </c>
      <c r="B9" s="212">
        <v>165</v>
      </c>
      <c r="C9" s="213">
        <v>1</v>
      </c>
      <c r="D9" s="214">
        <v>186</v>
      </c>
      <c r="E9" s="212">
        <v>105</v>
      </c>
      <c r="F9" s="214">
        <v>4</v>
      </c>
      <c r="G9" s="212">
        <v>78</v>
      </c>
      <c r="H9" s="213">
        <v>5</v>
      </c>
      <c r="I9" s="214">
        <v>191</v>
      </c>
      <c r="J9" s="212">
        <v>267</v>
      </c>
      <c r="K9" s="213">
        <v>1</v>
      </c>
      <c r="L9" s="214">
        <v>229</v>
      </c>
      <c r="M9" s="212">
        <v>92</v>
      </c>
      <c r="N9" s="214">
        <v>4</v>
      </c>
      <c r="O9" s="212">
        <v>101</v>
      </c>
      <c r="P9" s="213">
        <v>10</v>
      </c>
      <c r="Q9" s="214">
        <v>155</v>
      </c>
    </row>
    <row r="10" spans="1:17" ht="15.75">
      <c r="A10" s="116" t="s">
        <v>174</v>
      </c>
      <c r="B10" s="215">
        <v>27</v>
      </c>
      <c r="C10" s="216">
        <v>0</v>
      </c>
      <c r="D10" s="217">
        <v>22</v>
      </c>
      <c r="E10" s="215">
        <v>13</v>
      </c>
      <c r="F10" s="217">
        <v>2</v>
      </c>
      <c r="G10" s="215">
        <v>12</v>
      </c>
      <c r="H10" s="216">
        <v>1</v>
      </c>
      <c r="I10" s="217">
        <v>10</v>
      </c>
      <c r="J10" s="215">
        <v>29</v>
      </c>
      <c r="K10" s="216">
        <v>1</v>
      </c>
      <c r="L10" s="217">
        <v>8</v>
      </c>
      <c r="M10" s="215">
        <v>14</v>
      </c>
      <c r="N10" s="217">
        <v>2</v>
      </c>
      <c r="O10" s="215">
        <v>3</v>
      </c>
      <c r="P10" s="216">
        <v>1</v>
      </c>
      <c r="Q10" s="217">
        <v>12</v>
      </c>
    </row>
    <row r="11" spans="1:17" ht="15.75">
      <c r="A11" s="112" t="s">
        <v>256</v>
      </c>
      <c r="B11" s="215">
        <v>41</v>
      </c>
      <c r="C11" s="216">
        <v>0</v>
      </c>
      <c r="D11" s="217">
        <v>58</v>
      </c>
      <c r="E11" s="215">
        <v>14</v>
      </c>
      <c r="F11" s="217">
        <v>3</v>
      </c>
      <c r="G11" s="215">
        <v>10</v>
      </c>
      <c r="H11" s="216">
        <v>2</v>
      </c>
      <c r="I11" s="217">
        <v>35</v>
      </c>
      <c r="J11" s="215">
        <v>44</v>
      </c>
      <c r="K11" s="216">
        <v>0</v>
      </c>
      <c r="L11" s="217">
        <v>49</v>
      </c>
      <c r="M11" s="215">
        <v>9</v>
      </c>
      <c r="N11" s="217">
        <v>3</v>
      </c>
      <c r="O11" s="215">
        <v>8</v>
      </c>
      <c r="P11" s="216">
        <v>2</v>
      </c>
      <c r="Q11" s="217">
        <v>34</v>
      </c>
    </row>
    <row r="12" spans="1:17" ht="15.75">
      <c r="A12" s="116" t="s">
        <v>176</v>
      </c>
      <c r="B12" s="215">
        <v>14</v>
      </c>
      <c r="C12" s="216">
        <v>0</v>
      </c>
      <c r="D12" s="217">
        <v>32</v>
      </c>
      <c r="E12" s="215">
        <v>2</v>
      </c>
      <c r="F12" s="217">
        <v>0</v>
      </c>
      <c r="G12" s="215">
        <v>0</v>
      </c>
      <c r="H12" s="216">
        <v>0</v>
      </c>
      <c r="I12" s="217">
        <v>18</v>
      </c>
      <c r="J12" s="215">
        <v>18</v>
      </c>
      <c r="K12" s="216">
        <v>2</v>
      </c>
      <c r="L12" s="217">
        <v>17</v>
      </c>
      <c r="M12" s="215">
        <v>4</v>
      </c>
      <c r="N12" s="217">
        <v>0</v>
      </c>
      <c r="O12" s="215">
        <v>1</v>
      </c>
      <c r="P12" s="216">
        <v>0</v>
      </c>
      <c r="Q12" s="217">
        <v>9</v>
      </c>
    </row>
    <row r="13" spans="1:17" ht="15.75">
      <c r="A13" s="112" t="s">
        <v>177</v>
      </c>
      <c r="B13" s="215">
        <v>34</v>
      </c>
      <c r="C13" s="216">
        <v>0</v>
      </c>
      <c r="D13" s="217">
        <v>41</v>
      </c>
      <c r="E13" s="215">
        <v>6</v>
      </c>
      <c r="F13" s="217">
        <v>0</v>
      </c>
      <c r="G13" s="215">
        <v>9</v>
      </c>
      <c r="H13" s="216">
        <v>2</v>
      </c>
      <c r="I13" s="217">
        <v>11</v>
      </c>
      <c r="J13" s="215">
        <v>25</v>
      </c>
      <c r="K13" s="216">
        <v>1</v>
      </c>
      <c r="L13" s="217">
        <v>32</v>
      </c>
      <c r="M13" s="215">
        <v>3</v>
      </c>
      <c r="N13" s="217">
        <v>1</v>
      </c>
      <c r="O13" s="215">
        <v>5</v>
      </c>
      <c r="P13" s="216">
        <v>2</v>
      </c>
      <c r="Q13" s="217">
        <v>9</v>
      </c>
    </row>
    <row r="14" spans="1:17" ht="15.75">
      <c r="A14" s="116" t="s">
        <v>178</v>
      </c>
      <c r="B14" s="215">
        <v>1009</v>
      </c>
      <c r="C14" s="216">
        <v>22</v>
      </c>
      <c r="D14" s="217">
        <v>1738</v>
      </c>
      <c r="E14" s="215">
        <v>318</v>
      </c>
      <c r="F14" s="217">
        <v>16</v>
      </c>
      <c r="G14" s="215">
        <v>289</v>
      </c>
      <c r="H14" s="216">
        <v>38</v>
      </c>
      <c r="I14" s="217">
        <v>539</v>
      </c>
      <c r="J14" s="215">
        <v>1150</v>
      </c>
      <c r="K14" s="216">
        <v>16</v>
      </c>
      <c r="L14" s="217">
        <v>1628</v>
      </c>
      <c r="M14" s="215">
        <v>287</v>
      </c>
      <c r="N14" s="217">
        <v>38</v>
      </c>
      <c r="O14" s="215">
        <v>231</v>
      </c>
      <c r="P14" s="216">
        <v>26</v>
      </c>
      <c r="Q14" s="217">
        <v>470</v>
      </c>
    </row>
    <row r="15" spans="1:17" ht="15.75">
      <c r="A15" s="112" t="s">
        <v>179</v>
      </c>
      <c r="B15" s="215">
        <v>396</v>
      </c>
      <c r="C15" s="216">
        <v>3</v>
      </c>
      <c r="D15" s="217">
        <v>516</v>
      </c>
      <c r="E15" s="215">
        <v>170</v>
      </c>
      <c r="F15" s="217">
        <v>13</v>
      </c>
      <c r="G15" s="215">
        <v>107</v>
      </c>
      <c r="H15" s="216">
        <v>23</v>
      </c>
      <c r="I15" s="217">
        <v>224</v>
      </c>
      <c r="J15" s="215">
        <v>450</v>
      </c>
      <c r="K15" s="216">
        <v>7</v>
      </c>
      <c r="L15" s="217">
        <v>413</v>
      </c>
      <c r="M15" s="215">
        <v>81</v>
      </c>
      <c r="N15" s="217">
        <v>20</v>
      </c>
      <c r="O15" s="215">
        <v>78</v>
      </c>
      <c r="P15" s="216">
        <v>14</v>
      </c>
      <c r="Q15" s="217">
        <v>682</v>
      </c>
    </row>
    <row r="16" spans="1:17" ht="15.75">
      <c r="A16" s="116" t="s">
        <v>180</v>
      </c>
      <c r="B16" s="215">
        <v>11</v>
      </c>
      <c r="C16" s="216">
        <v>2</v>
      </c>
      <c r="D16" s="217">
        <v>24</v>
      </c>
      <c r="E16" s="215">
        <v>5</v>
      </c>
      <c r="F16" s="217">
        <v>1</v>
      </c>
      <c r="G16" s="215">
        <v>4</v>
      </c>
      <c r="H16" s="216">
        <v>1</v>
      </c>
      <c r="I16" s="217">
        <v>48</v>
      </c>
      <c r="J16" s="215">
        <v>13</v>
      </c>
      <c r="K16" s="216">
        <v>5</v>
      </c>
      <c r="L16" s="217">
        <v>12</v>
      </c>
      <c r="M16" s="215">
        <v>6</v>
      </c>
      <c r="N16" s="217">
        <v>3</v>
      </c>
      <c r="O16" s="215">
        <v>3</v>
      </c>
      <c r="P16" s="216">
        <v>1</v>
      </c>
      <c r="Q16" s="217">
        <v>12</v>
      </c>
    </row>
    <row r="17" spans="1:17" ht="15.75">
      <c r="A17" s="112" t="s">
        <v>181</v>
      </c>
      <c r="B17" s="215">
        <v>71</v>
      </c>
      <c r="C17" s="216">
        <v>4</v>
      </c>
      <c r="D17" s="217">
        <v>273</v>
      </c>
      <c r="E17" s="215">
        <v>22</v>
      </c>
      <c r="F17" s="217">
        <v>4</v>
      </c>
      <c r="G17" s="215">
        <v>27</v>
      </c>
      <c r="H17" s="216">
        <v>22</v>
      </c>
      <c r="I17" s="217">
        <v>298</v>
      </c>
      <c r="J17" s="215">
        <v>116</v>
      </c>
      <c r="K17" s="216">
        <v>5</v>
      </c>
      <c r="L17" s="217">
        <v>286</v>
      </c>
      <c r="M17" s="215">
        <v>31</v>
      </c>
      <c r="N17" s="217">
        <v>5</v>
      </c>
      <c r="O17" s="215">
        <v>23</v>
      </c>
      <c r="P17" s="216">
        <v>11</v>
      </c>
      <c r="Q17" s="217">
        <v>153</v>
      </c>
    </row>
    <row r="18" spans="1:17" ht="15.75">
      <c r="A18" s="116" t="s">
        <v>182</v>
      </c>
      <c r="B18" s="215">
        <v>50</v>
      </c>
      <c r="C18" s="216">
        <v>1</v>
      </c>
      <c r="D18" s="217">
        <v>161</v>
      </c>
      <c r="E18" s="215">
        <v>32</v>
      </c>
      <c r="F18" s="217">
        <v>11</v>
      </c>
      <c r="G18" s="215">
        <v>18</v>
      </c>
      <c r="H18" s="216">
        <v>17</v>
      </c>
      <c r="I18" s="217">
        <v>109</v>
      </c>
      <c r="J18" s="215">
        <v>86</v>
      </c>
      <c r="K18" s="216">
        <v>4</v>
      </c>
      <c r="L18" s="217">
        <v>178</v>
      </c>
      <c r="M18" s="215">
        <v>23</v>
      </c>
      <c r="N18" s="217">
        <v>11</v>
      </c>
      <c r="O18" s="215">
        <v>11</v>
      </c>
      <c r="P18" s="216">
        <v>16</v>
      </c>
      <c r="Q18" s="217">
        <v>91</v>
      </c>
    </row>
    <row r="19" spans="1:17" ht="15.75">
      <c r="A19" s="112" t="s">
        <v>183</v>
      </c>
      <c r="B19" s="215">
        <v>4</v>
      </c>
      <c r="C19" s="216">
        <v>0</v>
      </c>
      <c r="D19" s="217">
        <v>22</v>
      </c>
      <c r="E19" s="215">
        <v>5</v>
      </c>
      <c r="F19" s="217">
        <v>0</v>
      </c>
      <c r="G19" s="215">
        <v>1</v>
      </c>
      <c r="H19" s="216">
        <v>1</v>
      </c>
      <c r="I19" s="217">
        <v>11</v>
      </c>
      <c r="J19" s="215">
        <v>24</v>
      </c>
      <c r="K19" s="216">
        <v>0</v>
      </c>
      <c r="L19" s="217">
        <v>22</v>
      </c>
      <c r="M19" s="215">
        <v>2</v>
      </c>
      <c r="N19" s="217">
        <v>2</v>
      </c>
      <c r="O19" s="215">
        <v>1</v>
      </c>
      <c r="P19" s="216">
        <v>0</v>
      </c>
      <c r="Q19" s="217">
        <v>19</v>
      </c>
    </row>
    <row r="20" spans="1:17" ht="15.75">
      <c r="A20" s="116" t="s">
        <v>184</v>
      </c>
      <c r="B20" s="215">
        <v>16</v>
      </c>
      <c r="C20" s="216">
        <v>0</v>
      </c>
      <c r="D20" s="217">
        <v>11</v>
      </c>
      <c r="E20" s="215">
        <v>8</v>
      </c>
      <c r="F20" s="217">
        <v>4</v>
      </c>
      <c r="G20" s="215">
        <v>1</v>
      </c>
      <c r="H20" s="216">
        <v>1</v>
      </c>
      <c r="I20" s="217">
        <v>10</v>
      </c>
      <c r="J20" s="215">
        <v>20</v>
      </c>
      <c r="K20" s="216">
        <v>3</v>
      </c>
      <c r="L20" s="217">
        <v>11</v>
      </c>
      <c r="M20" s="215">
        <v>4</v>
      </c>
      <c r="N20" s="217">
        <v>6</v>
      </c>
      <c r="O20" s="215">
        <v>5</v>
      </c>
      <c r="P20" s="216">
        <v>0</v>
      </c>
      <c r="Q20" s="217">
        <v>5</v>
      </c>
    </row>
    <row r="21" spans="1:17" ht="15.75">
      <c r="A21" s="112" t="s">
        <v>185</v>
      </c>
      <c r="B21" s="215">
        <v>16</v>
      </c>
      <c r="C21" s="216">
        <v>1</v>
      </c>
      <c r="D21" s="217">
        <v>26</v>
      </c>
      <c r="E21" s="215">
        <v>3</v>
      </c>
      <c r="F21" s="217">
        <v>0</v>
      </c>
      <c r="G21" s="215">
        <v>1</v>
      </c>
      <c r="H21" s="216">
        <v>0</v>
      </c>
      <c r="I21" s="217">
        <v>9</v>
      </c>
      <c r="J21" s="215">
        <v>17</v>
      </c>
      <c r="K21" s="216">
        <v>3</v>
      </c>
      <c r="L21" s="217">
        <v>6</v>
      </c>
      <c r="M21" s="215">
        <v>1</v>
      </c>
      <c r="N21" s="217">
        <v>0</v>
      </c>
      <c r="O21" s="215">
        <v>4</v>
      </c>
      <c r="P21" s="216">
        <v>0</v>
      </c>
      <c r="Q21" s="217">
        <v>8</v>
      </c>
    </row>
    <row r="22" spans="1:17" ht="15.75">
      <c r="A22" s="116" t="s">
        <v>186</v>
      </c>
      <c r="B22" s="215">
        <v>14</v>
      </c>
      <c r="C22" s="216">
        <v>0</v>
      </c>
      <c r="D22" s="217">
        <v>25</v>
      </c>
      <c r="E22" s="215">
        <v>5</v>
      </c>
      <c r="F22" s="217">
        <v>2</v>
      </c>
      <c r="G22" s="215">
        <v>4</v>
      </c>
      <c r="H22" s="216">
        <v>4</v>
      </c>
      <c r="I22" s="217">
        <v>18</v>
      </c>
      <c r="J22" s="215">
        <v>31</v>
      </c>
      <c r="K22" s="216">
        <v>0</v>
      </c>
      <c r="L22" s="217">
        <v>14</v>
      </c>
      <c r="M22" s="215">
        <v>5</v>
      </c>
      <c r="N22" s="217">
        <v>2</v>
      </c>
      <c r="O22" s="215">
        <v>8</v>
      </c>
      <c r="P22" s="216">
        <v>1</v>
      </c>
      <c r="Q22" s="217">
        <v>15</v>
      </c>
    </row>
    <row r="23" spans="1:17" ht="15.75">
      <c r="A23" s="112" t="s">
        <v>187</v>
      </c>
      <c r="B23" s="215">
        <v>18</v>
      </c>
      <c r="C23" s="216">
        <v>0</v>
      </c>
      <c r="D23" s="217">
        <v>25</v>
      </c>
      <c r="E23" s="215">
        <v>1</v>
      </c>
      <c r="F23" s="217">
        <v>1</v>
      </c>
      <c r="G23" s="215">
        <v>2</v>
      </c>
      <c r="H23" s="216">
        <v>3</v>
      </c>
      <c r="I23" s="217">
        <v>60</v>
      </c>
      <c r="J23" s="215">
        <v>19</v>
      </c>
      <c r="K23" s="216">
        <v>1</v>
      </c>
      <c r="L23" s="217">
        <v>14</v>
      </c>
      <c r="M23" s="215">
        <v>4</v>
      </c>
      <c r="N23" s="217">
        <v>0</v>
      </c>
      <c r="O23" s="215">
        <v>1</v>
      </c>
      <c r="P23" s="216">
        <v>0</v>
      </c>
      <c r="Q23" s="217">
        <v>16</v>
      </c>
    </row>
    <row r="24" spans="1:17" ht="15.75">
      <c r="A24" s="116" t="s">
        <v>188</v>
      </c>
      <c r="B24" s="215">
        <v>327</v>
      </c>
      <c r="C24" s="216">
        <v>4</v>
      </c>
      <c r="D24" s="217">
        <v>249</v>
      </c>
      <c r="E24" s="215">
        <v>90</v>
      </c>
      <c r="F24" s="217">
        <v>7</v>
      </c>
      <c r="G24" s="215">
        <v>66</v>
      </c>
      <c r="H24" s="216">
        <v>33</v>
      </c>
      <c r="I24" s="217">
        <v>234</v>
      </c>
      <c r="J24" s="215">
        <v>434</v>
      </c>
      <c r="K24" s="216">
        <v>8</v>
      </c>
      <c r="L24" s="217">
        <v>241</v>
      </c>
      <c r="M24" s="215">
        <v>96</v>
      </c>
      <c r="N24" s="217">
        <v>13</v>
      </c>
      <c r="O24" s="215">
        <v>50</v>
      </c>
      <c r="P24" s="216">
        <v>20</v>
      </c>
      <c r="Q24" s="217">
        <v>109</v>
      </c>
    </row>
    <row r="25" spans="1:17" ht="15.75">
      <c r="A25" s="112" t="s">
        <v>189</v>
      </c>
      <c r="B25" s="215">
        <v>25</v>
      </c>
      <c r="C25" s="216">
        <v>1</v>
      </c>
      <c r="D25" s="217">
        <v>65</v>
      </c>
      <c r="E25" s="215">
        <v>14</v>
      </c>
      <c r="F25" s="217">
        <v>1</v>
      </c>
      <c r="G25" s="215">
        <v>4</v>
      </c>
      <c r="H25" s="216">
        <v>7</v>
      </c>
      <c r="I25" s="217">
        <v>40</v>
      </c>
      <c r="J25" s="215">
        <v>35</v>
      </c>
      <c r="K25" s="216">
        <v>1</v>
      </c>
      <c r="L25" s="217">
        <v>55</v>
      </c>
      <c r="M25" s="215">
        <v>9</v>
      </c>
      <c r="N25" s="217">
        <v>3</v>
      </c>
      <c r="O25" s="215">
        <v>6</v>
      </c>
      <c r="P25" s="216">
        <v>2</v>
      </c>
      <c r="Q25" s="217">
        <v>40</v>
      </c>
    </row>
    <row r="26" spans="1:17" ht="15.75">
      <c r="A26" s="116" t="s">
        <v>190</v>
      </c>
      <c r="B26" s="215">
        <v>5</v>
      </c>
      <c r="C26" s="216">
        <v>1</v>
      </c>
      <c r="D26" s="217">
        <v>22</v>
      </c>
      <c r="E26" s="215">
        <v>3</v>
      </c>
      <c r="F26" s="217">
        <v>0</v>
      </c>
      <c r="G26" s="215">
        <v>0</v>
      </c>
      <c r="H26" s="216">
        <v>0</v>
      </c>
      <c r="I26" s="217">
        <v>1</v>
      </c>
      <c r="J26" s="215">
        <v>13</v>
      </c>
      <c r="K26" s="216">
        <v>1</v>
      </c>
      <c r="L26" s="217">
        <v>1</v>
      </c>
      <c r="M26" s="215">
        <v>7</v>
      </c>
      <c r="N26" s="217">
        <v>3</v>
      </c>
      <c r="O26" s="215">
        <v>4</v>
      </c>
      <c r="P26" s="216">
        <v>2</v>
      </c>
      <c r="Q26" s="217">
        <v>10</v>
      </c>
    </row>
    <row r="27" spans="1:17" ht="15.75">
      <c r="A27" s="112" t="s">
        <v>191</v>
      </c>
      <c r="B27" s="215">
        <v>30</v>
      </c>
      <c r="C27" s="216">
        <v>1</v>
      </c>
      <c r="D27" s="217">
        <v>123</v>
      </c>
      <c r="E27" s="215">
        <v>5</v>
      </c>
      <c r="F27" s="217">
        <v>0</v>
      </c>
      <c r="G27" s="215">
        <v>11</v>
      </c>
      <c r="H27" s="216">
        <v>2</v>
      </c>
      <c r="I27" s="217">
        <v>35</v>
      </c>
      <c r="J27" s="215">
        <v>48</v>
      </c>
      <c r="K27" s="216">
        <v>1</v>
      </c>
      <c r="L27" s="217">
        <v>62</v>
      </c>
      <c r="M27" s="215">
        <v>5</v>
      </c>
      <c r="N27" s="217">
        <v>1</v>
      </c>
      <c r="O27" s="215">
        <v>9</v>
      </c>
      <c r="P27" s="216">
        <v>1</v>
      </c>
      <c r="Q27" s="217">
        <v>24</v>
      </c>
    </row>
    <row r="28" spans="1:17" ht="15.75">
      <c r="A28" s="116" t="s">
        <v>192</v>
      </c>
      <c r="B28" s="215">
        <v>64</v>
      </c>
      <c r="C28" s="216">
        <v>2</v>
      </c>
      <c r="D28" s="217">
        <v>209</v>
      </c>
      <c r="E28" s="215">
        <v>41</v>
      </c>
      <c r="F28" s="217">
        <v>9</v>
      </c>
      <c r="G28" s="215">
        <v>31</v>
      </c>
      <c r="H28" s="216">
        <v>16</v>
      </c>
      <c r="I28" s="217">
        <v>84</v>
      </c>
      <c r="J28" s="215">
        <v>92</v>
      </c>
      <c r="K28" s="216">
        <v>4</v>
      </c>
      <c r="L28" s="217">
        <v>204</v>
      </c>
      <c r="M28" s="215">
        <v>37</v>
      </c>
      <c r="N28" s="217">
        <v>11</v>
      </c>
      <c r="O28" s="215">
        <v>27</v>
      </c>
      <c r="P28" s="216">
        <v>7</v>
      </c>
      <c r="Q28" s="217">
        <v>82</v>
      </c>
    </row>
    <row r="29" spans="1:17" ht="15.75">
      <c r="A29" s="112" t="s">
        <v>193</v>
      </c>
      <c r="B29" s="215">
        <v>122</v>
      </c>
      <c r="C29" s="216">
        <v>6</v>
      </c>
      <c r="D29" s="217">
        <v>51</v>
      </c>
      <c r="E29" s="215">
        <v>29</v>
      </c>
      <c r="F29" s="217">
        <v>0</v>
      </c>
      <c r="G29" s="215">
        <v>22</v>
      </c>
      <c r="H29" s="216">
        <v>4</v>
      </c>
      <c r="I29" s="217">
        <v>6</v>
      </c>
      <c r="J29" s="215">
        <v>156</v>
      </c>
      <c r="K29" s="216">
        <v>9</v>
      </c>
      <c r="L29" s="217">
        <v>54</v>
      </c>
      <c r="M29" s="215">
        <v>23</v>
      </c>
      <c r="N29" s="217">
        <v>0</v>
      </c>
      <c r="O29" s="215">
        <v>9</v>
      </c>
      <c r="P29" s="216">
        <v>1</v>
      </c>
      <c r="Q29" s="217">
        <v>28</v>
      </c>
    </row>
    <row r="30" spans="1:17" ht="15.75">
      <c r="A30" s="116" t="s">
        <v>194</v>
      </c>
      <c r="B30" s="215">
        <v>15</v>
      </c>
      <c r="C30" s="216">
        <v>4</v>
      </c>
      <c r="D30" s="217">
        <v>60</v>
      </c>
      <c r="E30" s="215">
        <v>16</v>
      </c>
      <c r="F30" s="217">
        <v>3</v>
      </c>
      <c r="G30" s="215">
        <v>4</v>
      </c>
      <c r="H30" s="216">
        <v>9</v>
      </c>
      <c r="I30" s="217">
        <v>266</v>
      </c>
      <c r="J30" s="215">
        <v>31</v>
      </c>
      <c r="K30" s="216">
        <v>1</v>
      </c>
      <c r="L30" s="217">
        <v>45</v>
      </c>
      <c r="M30" s="215">
        <v>15</v>
      </c>
      <c r="N30" s="217">
        <v>2</v>
      </c>
      <c r="O30" s="215">
        <v>12</v>
      </c>
      <c r="P30" s="216">
        <v>11</v>
      </c>
      <c r="Q30" s="217">
        <v>39</v>
      </c>
    </row>
    <row r="31" spans="1:17" ht="15.75">
      <c r="A31" s="112" t="s">
        <v>195</v>
      </c>
      <c r="B31" s="215">
        <v>36</v>
      </c>
      <c r="C31" s="216">
        <v>1</v>
      </c>
      <c r="D31" s="217">
        <v>73</v>
      </c>
      <c r="E31" s="215">
        <v>10</v>
      </c>
      <c r="F31" s="217">
        <v>2</v>
      </c>
      <c r="G31" s="215">
        <v>18</v>
      </c>
      <c r="H31" s="216">
        <v>0</v>
      </c>
      <c r="I31" s="217">
        <v>20</v>
      </c>
      <c r="J31" s="215">
        <v>48</v>
      </c>
      <c r="K31" s="216">
        <v>0</v>
      </c>
      <c r="L31" s="217">
        <v>26</v>
      </c>
      <c r="M31" s="215">
        <v>0</v>
      </c>
      <c r="N31" s="217">
        <v>1</v>
      </c>
      <c r="O31" s="215">
        <v>11</v>
      </c>
      <c r="P31" s="216">
        <v>2</v>
      </c>
      <c r="Q31" s="217">
        <v>18</v>
      </c>
    </row>
    <row r="32" spans="1:17" ht="15.75">
      <c r="A32" s="116" t="s">
        <v>196</v>
      </c>
      <c r="B32" s="215">
        <v>10</v>
      </c>
      <c r="C32" s="216">
        <v>0</v>
      </c>
      <c r="D32" s="217">
        <v>43</v>
      </c>
      <c r="E32" s="215">
        <v>4</v>
      </c>
      <c r="F32" s="217">
        <v>3</v>
      </c>
      <c r="G32" s="215">
        <v>0</v>
      </c>
      <c r="H32" s="216">
        <v>0</v>
      </c>
      <c r="I32" s="217">
        <v>21</v>
      </c>
      <c r="J32" s="215">
        <v>9</v>
      </c>
      <c r="K32" s="216">
        <v>1</v>
      </c>
      <c r="L32" s="217">
        <v>31</v>
      </c>
      <c r="M32" s="215">
        <v>2</v>
      </c>
      <c r="N32" s="217">
        <v>3</v>
      </c>
      <c r="O32" s="215">
        <v>4</v>
      </c>
      <c r="P32" s="216">
        <v>3</v>
      </c>
      <c r="Q32" s="217">
        <v>14</v>
      </c>
    </row>
    <row r="33" spans="1:17" ht="15.75">
      <c r="A33" s="112" t="s">
        <v>197</v>
      </c>
      <c r="B33" s="215">
        <v>33</v>
      </c>
      <c r="C33" s="216">
        <v>1</v>
      </c>
      <c r="D33" s="217">
        <v>23</v>
      </c>
      <c r="E33" s="215">
        <v>8</v>
      </c>
      <c r="F33" s="217">
        <v>14</v>
      </c>
      <c r="G33" s="215">
        <v>5</v>
      </c>
      <c r="H33" s="216">
        <v>3</v>
      </c>
      <c r="I33" s="217">
        <v>18</v>
      </c>
      <c r="J33" s="215">
        <v>42</v>
      </c>
      <c r="K33" s="216">
        <v>4</v>
      </c>
      <c r="L33" s="217">
        <v>30</v>
      </c>
      <c r="M33" s="215">
        <v>4</v>
      </c>
      <c r="N33" s="217">
        <v>11</v>
      </c>
      <c r="O33" s="215">
        <v>7</v>
      </c>
      <c r="P33" s="216">
        <v>4</v>
      </c>
      <c r="Q33" s="217">
        <v>23</v>
      </c>
    </row>
    <row r="34" spans="1:17" ht="15.75">
      <c r="A34" s="116" t="s">
        <v>198</v>
      </c>
      <c r="B34" s="215">
        <v>74</v>
      </c>
      <c r="C34" s="216">
        <v>0</v>
      </c>
      <c r="D34" s="217">
        <v>293</v>
      </c>
      <c r="E34" s="215">
        <v>38</v>
      </c>
      <c r="F34" s="217">
        <v>3</v>
      </c>
      <c r="G34" s="215">
        <v>21</v>
      </c>
      <c r="H34" s="216">
        <v>8</v>
      </c>
      <c r="I34" s="217">
        <v>304</v>
      </c>
      <c r="J34" s="215">
        <v>94</v>
      </c>
      <c r="K34" s="216">
        <v>1</v>
      </c>
      <c r="L34" s="217">
        <v>267</v>
      </c>
      <c r="M34" s="215">
        <v>10</v>
      </c>
      <c r="N34" s="217">
        <v>1</v>
      </c>
      <c r="O34" s="215">
        <v>17</v>
      </c>
      <c r="P34" s="216">
        <v>2</v>
      </c>
      <c r="Q34" s="217">
        <v>99</v>
      </c>
    </row>
    <row r="35" spans="1:17" ht="15.75">
      <c r="A35" s="112" t="s">
        <v>199</v>
      </c>
      <c r="B35" s="215">
        <v>212</v>
      </c>
      <c r="C35" s="216">
        <v>0</v>
      </c>
      <c r="D35" s="217">
        <v>196</v>
      </c>
      <c r="E35" s="215">
        <v>31</v>
      </c>
      <c r="F35" s="217">
        <v>0</v>
      </c>
      <c r="G35" s="215">
        <v>21</v>
      </c>
      <c r="H35" s="216">
        <v>4</v>
      </c>
      <c r="I35" s="217">
        <v>53</v>
      </c>
      <c r="J35" s="215">
        <v>167</v>
      </c>
      <c r="K35" s="216">
        <v>4</v>
      </c>
      <c r="L35" s="217">
        <v>127</v>
      </c>
      <c r="M35" s="215">
        <v>21</v>
      </c>
      <c r="N35" s="217">
        <v>1</v>
      </c>
      <c r="O35" s="215">
        <v>49</v>
      </c>
      <c r="P35" s="216">
        <v>4</v>
      </c>
      <c r="Q35" s="217">
        <v>45</v>
      </c>
    </row>
    <row r="36" spans="1:17" ht="15.75">
      <c r="A36" s="116" t="s">
        <v>200</v>
      </c>
      <c r="B36" s="215">
        <v>21</v>
      </c>
      <c r="C36" s="216">
        <v>1</v>
      </c>
      <c r="D36" s="217">
        <v>47</v>
      </c>
      <c r="E36" s="215">
        <v>9</v>
      </c>
      <c r="F36" s="217">
        <v>4</v>
      </c>
      <c r="G36" s="215">
        <v>14</v>
      </c>
      <c r="H36" s="216">
        <v>1</v>
      </c>
      <c r="I36" s="217">
        <v>21</v>
      </c>
      <c r="J36" s="215">
        <v>25</v>
      </c>
      <c r="K36" s="216">
        <v>3</v>
      </c>
      <c r="L36" s="217">
        <v>30</v>
      </c>
      <c r="M36" s="215">
        <v>5</v>
      </c>
      <c r="N36" s="217">
        <v>3</v>
      </c>
      <c r="O36" s="215">
        <v>6</v>
      </c>
      <c r="P36" s="216">
        <v>4</v>
      </c>
      <c r="Q36" s="217">
        <v>23</v>
      </c>
    </row>
    <row r="37" spans="1:17" ht="15.75">
      <c r="A37" s="112" t="s">
        <v>201</v>
      </c>
      <c r="B37" s="215">
        <v>5</v>
      </c>
      <c r="C37" s="216">
        <v>0</v>
      </c>
      <c r="D37" s="217">
        <v>13</v>
      </c>
      <c r="E37" s="215">
        <v>5</v>
      </c>
      <c r="F37" s="217">
        <v>0</v>
      </c>
      <c r="G37" s="215">
        <v>2</v>
      </c>
      <c r="H37" s="216">
        <v>1</v>
      </c>
      <c r="I37" s="217">
        <v>5</v>
      </c>
      <c r="J37" s="215">
        <v>5</v>
      </c>
      <c r="K37" s="216">
        <v>2</v>
      </c>
      <c r="L37" s="217">
        <v>2</v>
      </c>
      <c r="M37" s="215">
        <v>3</v>
      </c>
      <c r="N37" s="217">
        <v>0</v>
      </c>
      <c r="O37" s="215">
        <v>2</v>
      </c>
      <c r="P37" s="216">
        <v>1</v>
      </c>
      <c r="Q37" s="217">
        <v>2</v>
      </c>
    </row>
    <row r="38" spans="1:17" ht="15.75">
      <c r="A38" s="116" t="s">
        <v>202</v>
      </c>
      <c r="B38" s="215">
        <v>13</v>
      </c>
      <c r="C38" s="216">
        <v>0</v>
      </c>
      <c r="D38" s="217">
        <v>14</v>
      </c>
      <c r="E38" s="215">
        <v>0</v>
      </c>
      <c r="F38" s="217">
        <v>1</v>
      </c>
      <c r="G38" s="215">
        <v>2</v>
      </c>
      <c r="H38" s="216">
        <v>1</v>
      </c>
      <c r="I38" s="217">
        <v>6</v>
      </c>
      <c r="J38" s="215">
        <v>13</v>
      </c>
      <c r="K38" s="216">
        <v>1</v>
      </c>
      <c r="L38" s="217">
        <v>15</v>
      </c>
      <c r="M38" s="215">
        <v>3</v>
      </c>
      <c r="N38" s="217">
        <v>0</v>
      </c>
      <c r="O38" s="215">
        <v>0</v>
      </c>
      <c r="P38" s="216">
        <v>1</v>
      </c>
      <c r="Q38" s="217">
        <v>3</v>
      </c>
    </row>
    <row r="39" spans="1:17" ht="15.75">
      <c r="A39" s="112" t="s">
        <v>203</v>
      </c>
      <c r="B39" s="215">
        <v>100</v>
      </c>
      <c r="C39" s="216">
        <v>2</v>
      </c>
      <c r="D39" s="217">
        <v>123</v>
      </c>
      <c r="E39" s="215">
        <v>55</v>
      </c>
      <c r="F39" s="217">
        <v>1</v>
      </c>
      <c r="G39" s="215">
        <v>25</v>
      </c>
      <c r="H39" s="216">
        <v>5</v>
      </c>
      <c r="I39" s="217">
        <v>312</v>
      </c>
      <c r="J39" s="215">
        <v>161</v>
      </c>
      <c r="K39" s="216">
        <v>2</v>
      </c>
      <c r="L39" s="217">
        <v>80</v>
      </c>
      <c r="M39" s="215">
        <v>34</v>
      </c>
      <c r="N39" s="217">
        <v>5</v>
      </c>
      <c r="O39" s="215">
        <v>12</v>
      </c>
      <c r="P39" s="216">
        <v>0</v>
      </c>
      <c r="Q39" s="217">
        <v>30</v>
      </c>
    </row>
    <row r="40" spans="1:17" ht="15.75">
      <c r="A40" s="116" t="s">
        <v>204</v>
      </c>
      <c r="B40" s="215">
        <v>29</v>
      </c>
      <c r="C40" s="216">
        <v>0</v>
      </c>
      <c r="D40" s="217">
        <v>26</v>
      </c>
      <c r="E40" s="215">
        <v>14</v>
      </c>
      <c r="F40" s="217">
        <v>4</v>
      </c>
      <c r="G40" s="215">
        <v>8</v>
      </c>
      <c r="H40" s="216">
        <v>3</v>
      </c>
      <c r="I40" s="217">
        <v>18</v>
      </c>
      <c r="J40" s="215">
        <v>38</v>
      </c>
      <c r="K40" s="216">
        <v>3</v>
      </c>
      <c r="L40" s="217">
        <v>38</v>
      </c>
      <c r="M40" s="215">
        <v>10</v>
      </c>
      <c r="N40" s="217">
        <v>8</v>
      </c>
      <c r="O40" s="215">
        <v>4</v>
      </c>
      <c r="P40" s="216">
        <v>3</v>
      </c>
      <c r="Q40" s="217">
        <v>20</v>
      </c>
    </row>
    <row r="41" spans="1:17" ht="15.75">
      <c r="A41" s="112" t="s">
        <v>205</v>
      </c>
      <c r="B41" s="215">
        <v>134</v>
      </c>
      <c r="C41" s="216">
        <v>5</v>
      </c>
      <c r="D41" s="217">
        <v>152</v>
      </c>
      <c r="E41" s="215">
        <v>76</v>
      </c>
      <c r="F41" s="217">
        <v>2</v>
      </c>
      <c r="G41" s="215">
        <v>51</v>
      </c>
      <c r="H41" s="216">
        <v>11</v>
      </c>
      <c r="I41" s="217">
        <v>58</v>
      </c>
      <c r="J41" s="215">
        <v>194</v>
      </c>
      <c r="K41" s="216">
        <v>3</v>
      </c>
      <c r="L41" s="217">
        <v>122</v>
      </c>
      <c r="M41" s="215">
        <v>58</v>
      </c>
      <c r="N41" s="217">
        <v>4</v>
      </c>
      <c r="O41" s="215">
        <v>40</v>
      </c>
      <c r="P41" s="216">
        <v>10</v>
      </c>
      <c r="Q41" s="217">
        <v>74</v>
      </c>
    </row>
    <row r="42" spans="1:17" ht="15.75">
      <c r="A42" s="116" t="s">
        <v>206</v>
      </c>
      <c r="B42" s="215">
        <v>3632</v>
      </c>
      <c r="C42" s="216">
        <v>5</v>
      </c>
      <c r="D42" s="217">
        <v>3968</v>
      </c>
      <c r="E42" s="215">
        <v>1875</v>
      </c>
      <c r="F42" s="217">
        <v>32</v>
      </c>
      <c r="G42" s="215">
        <v>1459</v>
      </c>
      <c r="H42" s="216">
        <v>38</v>
      </c>
      <c r="I42" s="217">
        <v>1661</v>
      </c>
      <c r="J42" s="215">
        <v>4056</v>
      </c>
      <c r="K42" s="216">
        <v>5</v>
      </c>
      <c r="L42" s="217">
        <v>3632</v>
      </c>
      <c r="M42" s="215">
        <v>1622</v>
      </c>
      <c r="N42" s="217">
        <v>33</v>
      </c>
      <c r="O42" s="215">
        <v>1407</v>
      </c>
      <c r="P42" s="216">
        <v>33</v>
      </c>
      <c r="Q42" s="217">
        <v>1452</v>
      </c>
    </row>
    <row r="43" spans="1:17" ht="15.75">
      <c r="A43" s="112" t="s">
        <v>207</v>
      </c>
      <c r="B43" s="215">
        <v>547</v>
      </c>
      <c r="C43" s="216">
        <v>5</v>
      </c>
      <c r="D43" s="217">
        <v>521</v>
      </c>
      <c r="E43" s="215">
        <v>253</v>
      </c>
      <c r="F43" s="217">
        <v>13</v>
      </c>
      <c r="G43" s="215">
        <v>249</v>
      </c>
      <c r="H43" s="216">
        <v>34</v>
      </c>
      <c r="I43" s="217">
        <v>220</v>
      </c>
      <c r="J43" s="215">
        <v>650</v>
      </c>
      <c r="K43" s="216">
        <v>7</v>
      </c>
      <c r="L43" s="217">
        <v>407</v>
      </c>
      <c r="M43" s="215">
        <v>216</v>
      </c>
      <c r="N43" s="217">
        <v>16</v>
      </c>
      <c r="O43" s="215">
        <v>201</v>
      </c>
      <c r="P43" s="216">
        <v>24</v>
      </c>
      <c r="Q43" s="217">
        <v>181</v>
      </c>
    </row>
    <row r="44" spans="1:17" ht="15.75">
      <c r="A44" s="116" t="s">
        <v>208</v>
      </c>
      <c r="B44" s="215">
        <v>8</v>
      </c>
      <c r="C44" s="216">
        <v>1</v>
      </c>
      <c r="D44" s="217">
        <v>16</v>
      </c>
      <c r="E44" s="215">
        <v>9</v>
      </c>
      <c r="F44" s="217">
        <v>3</v>
      </c>
      <c r="G44" s="215">
        <v>1</v>
      </c>
      <c r="H44" s="216">
        <v>1</v>
      </c>
      <c r="I44" s="217">
        <v>10</v>
      </c>
      <c r="J44" s="215">
        <v>8</v>
      </c>
      <c r="K44" s="216">
        <v>5</v>
      </c>
      <c r="L44" s="217">
        <v>7</v>
      </c>
      <c r="M44" s="215">
        <v>1</v>
      </c>
      <c r="N44" s="217">
        <v>5</v>
      </c>
      <c r="O44" s="215">
        <v>4</v>
      </c>
      <c r="P44" s="216">
        <v>1</v>
      </c>
      <c r="Q44" s="217">
        <v>8</v>
      </c>
    </row>
    <row r="45" spans="1:17" ht="15.75">
      <c r="A45" s="112" t="s">
        <v>209</v>
      </c>
      <c r="B45" s="215">
        <v>19</v>
      </c>
      <c r="C45" s="216">
        <v>2</v>
      </c>
      <c r="D45" s="217">
        <v>28</v>
      </c>
      <c r="E45" s="215">
        <v>6</v>
      </c>
      <c r="F45" s="217">
        <v>1</v>
      </c>
      <c r="G45" s="215">
        <v>3</v>
      </c>
      <c r="H45" s="216">
        <v>2</v>
      </c>
      <c r="I45" s="217">
        <v>16</v>
      </c>
      <c r="J45" s="215">
        <v>16</v>
      </c>
      <c r="K45" s="216">
        <v>1</v>
      </c>
      <c r="L45" s="217">
        <v>16</v>
      </c>
      <c r="M45" s="215">
        <v>1</v>
      </c>
      <c r="N45" s="217">
        <v>1</v>
      </c>
      <c r="O45" s="215">
        <v>9</v>
      </c>
      <c r="P45" s="216">
        <v>4</v>
      </c>
      <c r="Q45" s="217">
        <v>24</v>
      </c>
    </row>
    <row r="46" spans="1:17" ht="15.75">
      <c r="A46" s="116" t="s">
        <v>210</v>
      </c>
      <c r="B46" s="215">
        <v>119</v>
      </c>
      <c r="C46" s="216">
        <v>3</v>
      </c>
      <c r="D46" s="217">
        <v>108</v>
      </c>
      <c r="E46" s="215">
        <v>40</v>
      </c>
      <c r="F46" s="217">
        <v>1</v>
      </c>
      <c r="G46" s="215">
        <v>59</v>
      </c>
      <c r="H46" s="216">
        <v>3</v>
      </c>
      <c r="I46" s="217">
        <v>56</v>
      </c>
      <c r="J46" s="215">
        <v>147</v>
      </c>
      <c r="K46" s="216">
        <v>2</v>
      </c>
      <c r="L46" s="217">
        <v>106</v>
      </c>
      <c r="M46" s="215">
        <v>51</v>
      </c>
      <c r="N46" s="217">
        <v>3</v>
      </c>
      <c r="O46" s="215">
        <v>26</v>
      </c>
      <c r="P46" s="216">
        <v>7</v>
      </c>
      <c r="Q46" s="217">
        <v>112</v>
      </c>
    </row>
    <row r="47" spans="1:17" ht="15.75">
      <c r="A47" s="112" t="s">
        <v>211</v>
      </c>
      <c r="B47" s="215">
        <v>7</v>
      </c>
      <c r="C47" s="216">
        <v>0</v>
      </c>
      <c r="D47" s="217">
        <v>76</v>
      </c>
      <c r="E47" s="215">
        <v>8</v>
      </c>
      <c r="F47" s="217">
        <v>3</v>
      </c>
      <c r="G47" s="215">
        <v>4</v>
      </c>
      <c r="H47" s="216">
        <v>2</v>
      </c>
      <c r="I47" s="217">
        <v>267</v>
      </c>
      <c r="J47" s="215">
        <v>32</v>
      </c>
      <c r="K47" s="216">
        <v>1</v>
      </c>
      <c r="L47" s="217">
        <v>69</v>
      </c>
      <c r="M47" s="215">
        <v>4</v>
      </c>
      <c r="N47" s="217">
        <v>3</v>
      </c>
      <c r="O47" s="215">
        <v>0</v>
      </c>
      <c r="P47" s="216">
        <v>1</v>
      </c>
      <c r="Q47" s="217">
        <v>27</v>
      </c>
    </row>
    <row r="48" spans="1:17" ht="15.75">
      <c r="A48" s="116" t="s">
        <v>212</v>
      </c>
      <c r="B48" s="215">
        <v>13</v>
      </c>
      <c r="C48" s="216">
        <v>1</v>
      </c>
      <c r="D48" s="217">
        <v>12</v>
      </c>
      <c r="E48" s="215">
        <v>10</v>
      </c>
      <c r="F48" s="217">
        <v>4</v>
      </c>
      <c r="G48" s="215">
        <v>10</v>
      </c>
      <c r="H48" s="216">
        <v>2</v>
      </c>
      <c r="I48" s="217">
        <v>11</v>
      </c>
      <c r="J48" s="215">
        <v>8</v>
      </c>
      <c r="K48" s="216">
        <v>1</v>
      </c>
      <c r="L48" s="217">
        <v>21</v>
      </c>
      <c r="M48" s="215">
        <v>15</v>
      </c>
      <c r="N48" s="217">
        <v>0</v>
      </c>
      <c r="O48" s="215">
        <v>4</v>
      </c>
      <c r="P48" s="216">
        <v>0</v>
      </c>
      <c r="Q48" s="217">
        <v>16</v>
      </c>
    </row>
    <row r="49" spans="1:17" ht="15.75">
      <c r="A49" s="112" t="s">
        <v>213</v>
      </c>
      <c r="B49" s="215">
        <v>196</v>
      </c>
      <c r="C49" s="216">
        <v>1</v>
      </c>
      <c r="D49" s="217">
        <v>108</v>
      </c>
      <c r="E49" s="215">
        <v>71</v>
      </c>
      <c r="F49" s="217">
        <v>4</v>
      </c>
      <c r="G49" s="215">
        <v>43</v>
      </c>
      <c r="H49" s="216">
        <v>4</v>
      </c>
      <c r="I49" s="217">
        <v>48</v>
      </c>
      <c r="J49" s="215">
        <v>252</v>
      </c>
      <c r="K49" s="216">
        <v>1</v>
      </c>
      <c r="L49" s="217">
        <v>108</v>
      </c>
      <c r="M49" s="215">
        <v>59</v>
      </c>
      <c r="N49" s="217">
        <v>4</v>
      </c>
      <c r="O49" s="215">
        <v>58</v>
      </c>
      <c r="P49" s="216">
        <v>3</v>
      </c>
      <c r="Q49" s="217">
        <v>50</v>
      </c>
    </row>
    <row r="50" spans="1:17" ht="15.75">
      <c r="A50" s="116" t="s">
        <v>214</v>
      </c>
      <c r="B50" s="215">
        <v>159</v>
      </c>
      <c r="C50" s="216">
        <v>7</v>
      </c>
      <c r="D50" s="217">
        <v>251</v>
      </c>
      <c r="E50" s="215">
        <v>54</v>
      </c>
      <c r="F50" s="217">
        <v>10</v>
      </c>
      <c r="G50" s="215">
        <v>56</v>
      </c>
      <c r="H50" s="216">
        <v>20</v>
      </c>
      <c r="I50" s="217">
        <v>192</v>
      </c>
      <c r="J50" s="215">
        <v>192</v>
      </c>
      <c r="K50" s="216">
        <v>6</v>
      </c>
      <c r="L50" s="217">
        <v>133</v>
      </c>
      <c r="M50" s="215">
        <v>54</v>
      </c>
      <c r="N50" s="217">
        <v>7</v>
      </c>
      <c r="O50" s="215">
        <v>38</v>
      </c>
      <c r="P50" s="216">
        <v>11</v>
      </c>
      <c r="Q50" s="217">
        <v>113</v>
      </c>
    </row>
    <row r="51" spans="1:17" ht="15.75">
      <c r="A51" s="112" t="s">
        <v>215</v>
      </c>
      <c r="B51" s="215">
        <v>39</v>
      </c>
      <c r="C51" s="216">
        <v>3</v>
      </c>
      <c r="D51" s="217">
        <v>76</v>
      </c>
      <c r="E51" s="215">
        <v>7</v>
      </c>
      <c r="F51" s="217">
        <v>2</v>
      </c>
      <c r="G51" s="215">
        <v>5</v>
      </c>
      <c r="H51" s="216">
        <v>5</v>
      </c>
      <c r="I51" s="217">
        <v>42</v>
      </c>
      <c r="J51" s="215">
        <v>30</v>
      </c>
      <c r="K51" s="216">
        <v>1</v>
      </c>
      <c r="L51" s="217">
        <v>73</v>
      </c>
      <c r="M51" s="215">
        <v>6</v>
      </c>
      <c r="N51" s="217">
        <v>1</v>
      </c>
      <c r="O51" s="215">
        <v>5</v>
      </c>
      <c r="P51" s="216">
        <v>7</v>
      </c>
      <c r="Q51" s="217">
        <v>24</v>
      </c>
    </row>
    <row r="52" spans="1:17" ht="15.75">
      <c r="A52" s="116" t="s">
        <v>216</v>
      </c>
      <c r="B52" s="215">
        <v>52</v>
      </c>
      <c r="C52" s="216">
        <v>0</v>
      </c>
      <c r="D52" s="217">
        <v>50</v>
      </c>
      <c r="E52" s="215">
        <v>21</v>
      </c>
      <c r="F52" s="217">
        <v>1</v>
      </c>
      <c r="G52" s="215">
        <v>20</v>
      </c>
      <c r="H52" s="216">
        <v>0</v>
      </c>
      <c r="I52" s="217">
        <v>39</v>
      </c>
      <c r="J52" s="215">
        <v>71</v>
      </c>
      <c r="K52" s="216">
        <v>0</v>
      </c>
      <c r="L52" s="217">
        <v>45</v>
      </c>
      <c r="M52" s="215">
        <v>14</v>
      </c>
      <c r="N52" s="217">
        <v>4</v>
      </c>
      <c r="O52" s="215">
        <v>9</v>
      </c>
      <c r="P52" s="216">
        <v>0</v>
      </c>
      <c r="Q52" s="217">
        <v>12</v>
      </c>
    </row>
    <row r="53" spans="1:17" ht="15.75">
      <c r="A53" s="112" t="s">
        <v>217</v>
      </c>
      <c r="B53" s="215">
        <v>59</v>
      </c>
      <c r="C53" s="216">
        <v>3</v>
      </c>
      <c r="D53" s="217">
        <v>213</v>
      </c>
      <c r="E53" s="215">
        <v>25</v>
      </c>
      <c r="F53" s="217">
        <v>2</v>
      </c>
      <c r="G53" s="215">
        <v>24</v>
      </c>
      <c r="H53" s="216">
        <v>10</v>
      </c>
      <c r="I53" s="217">
        <v>92</v>
      </c>
      <c r="J53" s="215">
        <v>91</v>
      </c>
      <c r="K53" s="216">
        <v>7</v>
      </c>
      <c r="L53" s="217">
        <v>145</v>
      </c>
      <c r="M53" s="215">
        <v>24</v>
      </c>
      <c r="N53" s="217">
        <v>7</v>
      </c>
      <c r="O53" s="215">
        <v>23</v>
      </c>
      <c r="P53" s="216">
        <v>4</v>
      </c>
      <c r="Q53" s="217">
        <v>83</v>
      </c>
    </row>
    <row r="54" spans="1:17" ht="15.75">
      <c r="A54" s="116" t="s">
        <v>218</v>
      </c>
      <c r="B54" s="215">
        <v>53</v>
      </c>
      <c r="C54" s="216">
        <v>1</v>
      </c>
      <c r="D54" s="217">
        <v>128</v>
      </c>
      <c r="E54" s="215">
        <v>15</v>
      </c>
      <c r="F54" s="217">
        <v>1</v>
      </c>
      <c r="G54" s="215">
        <v>11</v>
      </c>
      <c r="H54" s="216">
        <v>6</v>
      </c>
      <c r="I54" s="217">
        <v>65</v>
      </c>
      <c r="J54" s="215">
        <v>67</v>
      </c>
      <c r="K54" s="216">
        <v>2</v>
      </c>
      <c r="L54" s="217">
        <v>95</v>
      </c>
      <c r="M54" s="215">
        <v>22</v>
      </c>
      <c r="N54" s="217">
        <v>4</v>
      </c>
      <c r="O54" s="215">
        <v>8</v>
      </c>
      <c r="P54" s="216">
        <v>2</v>
      </c>
      <c r="Q54" s="217">
        <v>44</v>
      </c>
    </row>
    <row r="55" spans="1:17" ht="15.75">
      <c r="A55" s="112" t="s">
        <v>219</v>
      </c>
      <c r="B55" s="215">
        <v>60</v>
      </c>
      <c r="C55" s="216">
        <v>3</v>
      </c>
      <c r="D55" s="217">
        <v>42</v>
      </c>
      <c r="E55" s="215">
        <v>8</v>
      </c>
      <c r="F55" s="217">
        <v>7</v>
      </c>
      <c r="G55" s="215">
        <v>3</v>
      </c>
      <c r="H55" s="216">
        <v>1</v>
      </c>
      <c r="I55" s="217">
        <v>4</v>
      </c>
      <c r="J55" s="215">
        <v>90</v>
      </c>
      <c r="K55" s="216">
        <v>4</v>
      </c>
      <c r="L55" s="217">
        <v>15</v>
      </c>
      <c r="M55" s="215">
        <v>3</v>
      </c>
      <c r="N55" s="217">
        <v>6</v>
      </c>
      <c r="O55" s="215">
        <v>2</v>
      </c>
      <c r="P55" s="216">
        <v>2</v>
      </c>
      <c r="Q55" s="217">
        <v>3</v>
      </c>
    </row>
    <row r="56" spans="1:17" ht="15.75">
      <c r="A56" s="116" t="s">
        <v>220</v>
      </c>
      <c r="B56" s="215">
        <v>81</v>
      </c>
      <c r="C56" s="216">
        <v>3</v>
      </c>
      <c r="D56" s="217">
        <v>230</v>
      </c>
      <c r="E56" s="215">
        <v>60</v>
      </c>
      <c r="F56" s="217">
        <v>1</v>
      </c>
      <c r="G56" s="215">
        <v>35</v>
      </c>
      <c r="H56" s="216">
        <v>4</v>
      </c>
      <c r="I56" s="217">
        <v>144</v>
      </c>
      <c r="J56" s="215">
        <v>127</v>
      </c>
      <c r="K56" s="216">
        <v>3</v>
      </c>
      <c r="L56" s="217">
        <v>176</v>
      </c>
      <c r="M56" s="215">
        <v>47</v>
      </c>
      <c r="N56" s="217">
        <v>5</v>
      </c>
      <c r="O56" s="215">
        <v>30</v>
      </c>
      <c r="P56" s="216">
        <v>6</v>
      </c>
      <c r="Q56" s="217">
        <v>116</v>
      </c>
    </row>
    <row r="57" spans="1:17" ht="15.75">
      <c r="A57" s="112" t="s">
        <v>221</v>
      </c>
      <c r="B57" s="215">
        <v>11</v>
      </c>
      <c r="C57" s="216">
        <v>2</v>
      </c>
      <c r="D57" s="217">
        <v>1</v>
      </c>
      <c r="E57" s="215">
        <v>8</v>
      </c>
      <c r="F57" s="217">
        <v>4</v>
      </c>
      <c r="G57" s="215">
        <v>6</v>
      </c>
      <c r="H57" s="216">
        <v>2</v>
      </c>
      <c r="I57" s="217">
        <v>8</v>
      </c>
      <c r="J57" s="215">
        <v>19</v>
      </c>
      <c r="K57" s="216">
        <v>7</v>
      </c>
      <c r="L57" s="217">
        <v>1</v>
      </c>
      <c r="M57" s="215">
        <v>1</v>
      </c>
      <c r="N57" s="217">
        <v>4</v>
      </c>
      <c r="O57" s="215">
        <v>0</v>
      </c>
      <c r="P57" s="216">
        <v>1</v>
      </c>
      <c r="Q57" s="217">
        <v>4</v>
      </c>
    </row>
    <row r="58" spans="1:17" ht="15.75">
      <c r="A58" s="116" t="s">
        <v>222</v>
      </c>
      <c r="B58" s="215">
        <v>37</v>
      </c>
      <c r="C58" s="216">
        <v>16</v>
      </c>
      <c r="D58" s="217">
        <v>51</v>
      </c>
      <c r="E58" s="215">
        <v>3</v>
      </c>
      <c r="F58" s="217">
        <v>8</v>
      </c>
      <c r="G58" s="215">
        <v>6</v>
      </c>
      <c r="H58" s="216">
        <v>7</v>
      </c>
      <c r="I58" s="217">
        <v>17</v>
      </c>
      <c r="J58" s="215">
        <v>29</v>
      </c>
      <c r="K58" s="216">
        <v>12</v>
      </c>
      <c r="L58" s="217">
        <v>43</v>
      </c>
      <c r="M58" s="215">
        <v>3</v>
      </c>
      <c r="N58" s="217">
        <v>5</v>
      </c>
      <c r="O58" s="215">
        <v>8</v>
      </c>
      <c r="P58" s="216">
        <v>3</v>
      </c>
      <c r="Q58" s="217">
        <v>26</v>
      </c>
    </row>
    <row r="59" spans="1:17" ht="15.75">
      <c r="A59" s="112" t="s">
        <v>223</v>
      </c>
      <c r="B59" s="215">
        <v>13</v>
      </c>
      <c r="C59" s="216">
        <v>0</v>
      </c>
      <c r="D59" s="217">
        <v>13</v>
      </c>
      <c r="E59" s="215">
        <v>12</v>
      </c>
      <c r="F59" s="217">
        <v>1</v>
      </c>
      <c r="G59" s="215">
        <v>5</v>
      </c>
      <c r="H59" s="216">
        <v>1</v>
      </c>
      <c r="I59" s="217">
        <v>2</v>
      </c>
      <c r="J59" s="215">
        <v>26</v>
      </c>
      <c r="K59" s="216">
        <v>1</v>
      </c>
      <c r="L59" s="217">
        <v>16</v>
      </c>
      <c r="M59" s="215">
        <v>4</v>
      </c>
      <c r="N59" s="217">
        <v>0</v>
      </c>
      <c r="O59" s="215">
        <v>4</v>
      </c>
      <c r="P59" s="216">
        <v>1</v>
      </c>
      <c r="Q59" s="217">
        <v>3</v>
      </c>
    </row>
    <row r="60" spans="1:17" ht="15.75">
      <c r="A60" s="116" t="s">
        <v>224</v>
      </c>
      <c r="B60" s="215">
        <v>31</v>
      </c>
      <c r="C60" s="216">
        <v>0</v>
      </c>
      <c r="D60" s="217">
        <v>119</v>
      </c>
      <c r="E60" s="215">
        <v>13</v>
      </c>
      <c r="F60" s="217">
        <v>3</v>
      </c>
      <c r="G60" s="215">
        <v>10</v>
      </c>
      <c r="H60" s="216">
        <v>4</v>
      </c>
      <c r="I60" s="217">
        <v>93</v>
      </c>
      <c r="J60" s="215">
        <v>50</v>
      </c>
      <c r="K60" s="216">
        <v>3</v>
      </c>
      <c r="L60" s="217">
        <v>64</v>
      </c>
      <c r="M60" s="215">
        <v>17</v>
      </c>
      <c r="N60" s="217">
        <v>2</v>
      </c>
      <c r="O60" s="215">
        <v>13</v>
      </c>
      <c r="P60" s="216">
        <v>4</v>
      </c>
      <c r="Q60" s="217">
        <v>49</v>
      </c>
    </row>
    <row r="61" spans="1:17" ht="15.75">
      <c r="A61" s="112" t="s">
        <v>225</v>
      </c>
      <c r="B61" s="215">
        <v>22</v>
      </c>
      <c r="C61" s="216">
        <v>3</v>
      </c>
      <c r="D61" s="217">
        <v>27</v>
      </c>
      <c r="E61" s="215">
        <v>9</v>
      </c>
      <c r="F61" s="217">
        <v>4</v>
      </c>
      <c r="G61" s="215">
        <v>6</v>
      </c>
      <c r="H61" s="216">
        <v>3</v>
      </c>
      <c r="I61" s="217">
        <v>51</v>
      </c>
      <c r="J61" s="215">
        <v>21</v>
      </c>
      <c r="K61" s="216">
        <v>2</v>
      </c>
      <c r="L61" s="217">
        <v>20</v>
      </c>
      <c r="M61" s="215">
        <v>9</v>
      </c>
      <c r="N61" s="217">
        <v>3</v>
      </c>
      <c r="O61" s="215">
        <v>6</v>
      </c>
      <c r="P61" s="216">
        <v>1</v>
      </c>
      <c r="Q61" s="217">
        <v>38</v>
      </c>
    </row>
    <row r="62" spans="1:17" ht="15.75">
      <c r="A62" s="116" t="s">
        <v>226</v>
      </c>
      <c r="B62" s="215">
        <v>72</v>
      </c>
      <c r="C62" s="216">
        <v>1</v>
      </c>
      <c r="D62" s="217">
        <v>136</v>
      </c>
      <c r="E62" s="215">
        <v>22</v>
      </c>
      <c r="F62" s="217">
        <v>4</v>
      </c>
      <c r="G62" s="215">
        <v>18</v>
      </c>
      <c r="H62" s="216">
        <v>7</v>
      </c>
      <c r="I62" s="217">
        <v>39</v>
      </c>
      <c r="J62" s="215">
        <v>64</v>
      </c>
      <c r="K62" s="216">
        <v>2</v>
      </c>
      <c r="L62" s="217">
        <v>94</v>
      </c>
      <c r="M62" s="215">
        <v>14</v>
      </c>
      <c r="N62" s="217">
        <v>4</v>
      </c>
      <c r="O62" s="215">
        <v>22</v>
      </c>
      <c r="P62" s="216">
        <v>1</v>
      </c>
      <c r="Q62" s="217">
        <v>22</v>
      </c>
    </row>
    <row r="63" spans="1:17" ht="15.75">
      <c r="A63" s="112" t="s">
        <v>227</v>
      </c>
      <c r="B63" s="215">
        <v>72</v>
      </c>
      <c r="C63" s="216">
        <v>3</v>
      </c>
      <c r="D63" s="217">
        <v>166</v>
      </c>
      <c r="E63" s="215">
        <v>31</v>
      </c>
      <c r="F63" s="217">
        <v>5</v>
      </c>
      <c r="G63" s="215">
        <v>31</v>
      </c>
      <c r="H63" s="216">
        <v>8</v>
      </c>
      <c r="I63" s="217">
        <v>183</v>
      </c>
      <c r="J63" s="215">
        <v>72</v>
      </c>
      <c r="K63" s="216">
        <v>3</v>
      </c>
      <c r="L63" s="217">
        <v>70</v>
      </c>
      <c r="M63" s="215">
        <v>37</v>
      </c>
      <c r="N63" s="217">
        <v>10</v>
      </c>
      <c r="O63" s="215">
        <v>23</v>
      </c>
      <c r="P63" s="216">
        <v>7</v>
      </c>
      <c r="Q63" s="217">
        <v>63</v>
      </c>
    </row>
    <row r="64" spans="1:17" ht="15.75">
      <c r="A64" s="116" t="s">
        <v>228</v>
      </c>
      <c r="B64" s="215">
        <v>13</v>
      </c>
      <c r="C64" s="216">
        <v>1</v>
      </c>
      <c r="D64" s="217">
        <v>5</v>
      </c>
      <c r="E64" s="215">
        <v>5</v>
      </c>
      <c r="F64" s="217">
        <v>0</v>
      </c>
      <c r="G64" s="215">
        <v>0</v>
      </c>
      <c r="H64" s="216">
        <v>0</v>
      </c>
      <c r="I64" s="217">
        <v>0</v>
      </c>
      <c r="J64" s="215">
        <v>10</v>
      </c>
      <c r="K64" s="216">
        <v>0</v>
      </c>
      <c r="L64" s="217">
        <v>2</v>
      </c>
      <c r="M64" s="215">
        <v>1</v>
      </c>
      <c r="N64" s="217">
        <v>0</v>
      </c>
      <c r="O64" s="215">
        <v>2</v>
      </c>
      <c r="P64" s="216">
        <v>0</v>
      </c>
      <c r="Q64" s="217">
        <v>4</v>
      </c>
    </row>
    <row r="65" spans="1:17" ht="15.75">
      <c r="A65" s="112" t="s">
        <v>229</v>
      </c>
      <c r="B65" s="215">
        <v>5</v>
      </c>
      <c r="C65" s="216">
        <v>1</v>
      </c>
      <c r="D65" s="217">
        <v>47</v>
      </c>
      <c r="E65" s="215">
        <v>0</v>
      </c>
      <c r="F65" s="217">
        <v>2</v>
      </c>
      <c r="G65" s="215">
        <v>3</v>
      </c>
      <c r="H65" s="216">
        <v>1</v>
      </c>
      <c r="I65" s="217">
        <v>264</v>
      </c>
      <c r="J65" s="215">
        <v>11</v>
      </c>
      <c r="K65" s="216">
        <v>0</v>
      </c>
      <c r="L65" s="217">
        <v>6</v>
      </c>
      <c r="M65" s="215">
        <v>2</v>
      </c>
      <c r="N65" s="217">
        <v>0</v>
      </c>
      <c r="O65" s="215">
        <v>1</v>
      </c>
      <c r="P65" s="216">
        <v>2</v>
      </c>
      <c r="Q65" s="217">
        <v>2</v>
      </c>
    </row>
    <row r="66" spans="1:17" ht="15.75">
      <c r="A66" s="116" t="s">
        <v>230</v>
      </c>
      <c r="B66" s="215">
        <v>41</v>
      </c>
      <c r="C66" s="216">
        <v>2</v>
      </c>
      <c r="D66" s="217">
        <v>47</v>
      </c>
      <c r="E66" s="215">
        <v>12</v>
      </c>
      <c r="F66" s="217">
        <v>2</v>
      </c>
      <c r="G66" s="215">
        <v>10</v>
      </c>
      <c r="H66" s="216">
        <v>0</v>
      </c>
      <c r="I66" s="217">
        <v>29</v>
      </c>
      <c r="J66" s="215">
        <v>42</v>
      </c>
      <c r="K66" s="216">
        <v>1</v>
      </c>
      <c r="L66" s="217">
        <v>42</v>
      </c>
      <c r="M66" s="215">
        <v>11</v>
      </c>
      <c r="N66" s="217">
        <v>0</v>
      </c>
      <c r="O66" s="215">
        <v>7</v>
      </c>
      <c r="P66" s="216">
        <v>3</v>
      </c>
      <c r="Q66" s="217">
        <v>19</v>
      </c>
    </row>
    <row r="67" spans="1:17" ht="15.75">
      <c r="A67" s="112" t="s">
        <v>231</v>
      </c>
      <c r="B67" s="215">
        <v>73</v>
      </c>
      <c r="C67" s="216">
        <v>1</v>
      </c>
      <c r="D67" s="217">
        <v>253</v>
      </c>
      <c r="E67" s="215">
        <v>24</v>
      </c>
      <c r="F67" s="217">
        <v>9</v>
      </c>
      <c r="G67" s="215">
        <v>28</v>
      </c>
      <c r="H67" s="216">
        <v>14</v>
      </c>
      <c r="I67" s="217">
        <v>79</v>
      </c>
      <c r="J67" s="215">
        <v>98</v>
      </c>
      <c r="K67" s="216">
        <v>3</v>
      </c>
      <c r="L67" s="217">
        <v>209</v>
      </c>
      <c r="M67" s="215">
        <v>25</v>
      </c>
      <c r="N67" s="217">
        <v>6</v>
      </c>
      <c r="O67" s="215">
        <v>20</v>
      </c>
      <c r="P67" s="216">
        <v>5</v>
      </c>
      <c r="Q67" s="217">
        <v>71</v>
      </c>
    </row>
    <row r="68" spans="1:17" ht="15.75">
      <c r="A68" s="116" t="s">
        <v>232</v>
      </c>
      <c r="B68" s="215">
        <v>29</v>
      </c>
      <c r="C68" s="216">
        <v>3</v>
      </c>
      <c r="D68" s="217">
        <v>48</v>
      </c>
      <c r="E68" s="215">
        <v>9</v>
      </c>
      <c r="F68" s="217">
        <v>4</v>
      </c>
      <c r="G68" s="215">
        <v>1</v>
      </c>
      <c r="H68" s="216">
        <v>2</v>
      </c>
      <c r="I68" s="217">
        <v>27</v>
      </c>
      <c r="J68" s="215">
        <v>29</v>
      </c>
      <c r="K68" s="216">
        <v>2</v>
      </c>
      <c r="L68" s="217">
        <v>51</v>
      </c>
      <c r="M68" s="215">
        <v>8</v>
      </c>
      <c r="N68" s="217">
        <v>1</v>
      </c>
      <c r="O68" s="215">
        <v>4</v>
      </c>
      <c r="P68" s="216">
        <v>3</v>
      </c>
      <c r="Q68" s="217">
        <v>35</v>
      </c>
    </row>
    <row r="69" spans="1:17" ht="15.75">
      <c r="A69" s="112" t="s">
        <v>233</v>
      </c>
      <c r="B69" s="215">
        <v>48</v>
      </c>
      <c r="C69" s="216">
        <v>6</v>
      </c>
      <c r="D69" s="217">
        <v>73</v>
      </c>
      <c r="E69" s="215">
        <v>29</v>
      </c>
      <c r="F69" s="217">
        <v>0</v>
      </c>
      <c r="G69" s="215">
        <v>25</v>
      </c>
      <c r="H69" s="216">
        <v>4</v>
      </c>
      <c r="I69" s="217">
        <v>24</v>
      </c>
      <c r="J69" s="215">
        <v>75</v>
      </c>
      <c r="K69" s="216">
        <v>2</v>
      </c>
      <c r="L69" s="217">
        <v>38</v>
      </c>
      <c r="M69" s="215">
        <v>33</v>
      </c>
      <c r="N69" s="217">
        <v>1</v>
      </c>
      <c r="O69" s="215">
        <v>15</v>
      </c>
      <c r="P69" s="216">
        <v>4</v>
      </c>
      <c r="Q69" s="217">
        <v>20</v>
      </c>
    </row>
    <row r="70" spans="1:17" ht="15.75">
      <c r="A70" s="116" t="s">
        <v>234</v>
      </c>
      <c r="B70" s="215">
        <v>4</v>
      </c>
      <c r="C70" s="216">
        <v>1</v>
      </c>
      <c r="D70" s="217">
        <v>16</v>
      </c>
      <c r="E70" s="215">
        <v>0</v>
      </c>
      <c r="F70" s="217">
        <v>0</v>
      </c>
      <c r="G70" s="215">
        <v>1</v>
      </c>
      <c r="H70" s="216">
        <v>0</v>
      </c>
      <c r="I70" s="217">
        <v>3</v>
      </c>
      <c r="J70" s="215">
        <v>2</v>
      </c>
      <c r="K70" s="216">
        <v>1</v>
      </c>
      <c r="L70" s="217">
        <v>6</v>
      </c>
      <c r="M70" s="215">
        <v>1</v>
      </c>
      <c r="N70" s="217">
        <v>1</v>
      </c>
      <c r="O70" s="215">
        <v>0</v>
      </c>
      <c r="P70" s="216">
        <v>0</v>
      </c>
      <c r="Q70" s="217">
        <v>1</v>
      </c>
    </row>
    <row r="71" spans="1:17" ht="15.75">
      <c r="A71" s="112" t="s">
        <v>235</v>
      </c>
      <c r="B71" s="215">
        <v>115</v>
      </c>
      <c r="C71" s="216">
        <v>6</v>
      </c>
      <c r="D71" s="217">
        <v>136</v>
      </c>
      <c r="E71" s="215">
        <v>14</v>
      </c>
      <c r="F71" s="217">
        <v>0</v>
      </c>
      <c r="G71" s="215">
        <v>8</v>
      </c>
      <c r="H71" s="216">
        <v>0</v>
      </c>
      <c r="I71" s="217">
        <v>17</v>
      </c>
      <c r="J71" s="215">
        <v>126</v>
      </c>
      <c r="K71" s="216">
        <v>3</v>
      </c>
      <c r="L71" s="217">
        <v>65</v>
      </c>
      <c r="M71" s="215">
        <v>12</v>
      </c>
      <c r="N71" s="217">
        <v>1</v>
      </c>
      <c r="O71" s="215">
        <v>8</v>
      </c>
      <c r="P71" s="216">
        <v>0</v>
      </c>
      <c r="Q71" s="217">
        <v>17</v>
      </c>
    </row>
    <row r="72" spans="1:17" ht="15.75">
      <c r="A72" s="116" t="s">
        <v>236</v>
      </c>
      <c r="B72" s="215">
        <v>21</v>
      </c>
      <c r="C72" s="216">
        <v>0</v>
      </c>
      <c r="D72" s="217">
        <v>45</v>
      </c>
      <c r="E72" s="215">
        <v>14</v>
      </c>
      <c r="F72" s="217">
        <v>4</v>
      </c>
      <c r="G72" s="215">
        <v>8</v>
      </c>
      <c r="H72" s="216">
        <v>3</v>
      </c>
      <c r="I72" s="217">
        <v>25</v>
      </c>
      <c r="J72" s="215">
        <v>24</v>
      </c>
      <c r="K72" s="216">
        <v>1</v>
      </c>
      <c r="L72" s="217">
        <v>36</v>
      </c>
      <c r="M72" s="215">
        <v>9</v>
      </c>
      <c r="N72" s="217">
        <v>0</v>
      </c>
      <c r="O72" s="215">
        <v>5</v>
      </c>
      <c r="P72" s="216">
        <v>1</v>
      </c>
      <c r="Q72" s="217">
        <v>29</v>
      </c>
    </row>
    <row r="73" spans="1:17" ht="15.75">
      <c r="A73" s="112" t="s">
        <v>237</v>
      </c>
      <c r="B73" s="215">
        <v>40</v>
      </c>
      <c r="C73" s="216">
        <v>0</v>
      </c>
      <c r="D73" s="217">
        <v>134</v>
      </c>
      <c r="E73" s="215">
        <v>4</v>
      </c>
      <c r="F73" s="217">
        <v>1</v>
      </c>
      <c r="G73" s="215">
        <v>6</v>
      </c>
      <c r="H73" s="216">
        <v>0</v>
      </c>
      <c r="I73" s="217">
        <v>17</v>
      </c>
      <c r="J73" s="215">
        <v>66</v>
      </c>
      <c r="K73" s="216">
        <v>3</v>
      </c>
      <c r="L73" s="217">
        <v>57</v>
      </c>
      <c r="M73" s="215">
        <v>12</v>
      </c>
      <c r="N73" s="217">
        <v>2</v>
      </c>
      <c r="O73" s="215">
        <v>5</v>
      </c>
      <c r="P73" s="216">
        <v>1</v>
      </c>
      <c r="Q73" s="217">
        <v>45</v>
      </c>
    </row>
    <row r="74" spans="1:17" ht="15.75">
      <c r="A74" s="116" t="s">
        <v>238</v>
      </c>
      <c r="B74" s="215">
        <v>20</v>
      </c>
      <c r="C74" s="216">
        <v>1</v>
      </c>
      <c r="D74" s="217">
        <v>37</v>
      </c>
      <c r="E74" s="215">
        <v>6</v>
      </c>
      <c r="F74" s="217">
        <v>0</v>
      </c>
      <c r="G74" s="215">
        <v>4</v>
      </c>
      <c r="H74" s="216">
        <v>4</v>
      </c>
      <c r="I74" s="217">
        <v>189</v>
      </c>
      <c r="J74" s="215">
        <v>25</v>
      </c>
      <c r="K74" s="216">
        <v>0</v>
      </c>
      <c r="L74" s="217">
        <v>23</v>
      </c>
      <c r="M74" s="215">
        <v>8</v>
      </c>
      <c r="N74" s="217">
        <v>1</v>
      </c>
      <c r="O74" s="215">
        <v>4</v>
      </c>
      <c r="P74" s="216">
        <v>0</v>
      </c>
      <c r="Q74" s="217">
        <v>21</v>
      </c>
    </row>
    <row r="75" spans="1:17" ht="15.75">
      <c r="A75" s="112" t="s">
        <v>239</v>
      </c>
      <c r="B75" s="215">
        <v>17</v>
      </c>
      <c r="C75" s="216">
        <v>1</v>
      </c>
      <c r="D75" s="217">
        <v>88</v>
      </c>
      <c r="E75" s="215">
        <v>18</v>
      </c>
      <c r="F75" s="217">
        <v>0</v>
      </c>
      <c r="G75" s="215">
        <v>8</v>
      </c>
      <c r="H75" s="216">
        <v>3</v>
      </c>
      <c r="I75" s="217">
        <v>63</v>
      </c>
      <c r="J75" s="215">
        <v>36</v>
      </c>
      <c r="K75" s="216">
        <v>0</v>
      </c>
      <c r="L75" s="217">
        <v>82</v>
      </c>
      <c r="M75" s="215">
        <v>11</v>
      </c>
      <c r="N75" s="217">
        <v>0</v>
      </c>
      <c r="O75" s="215">
        <v>8</v>
      </c>
      <c r="P75" s="216">
        <v>1</v>
      </c>
      <c r="Q75" s="217">
        <v>56</v>
      </c>
    </row>
    <row r="76" spans="1:17" ht="15.75">
      <c r="A76" s="116" t="s">
        <v>240</v>
      </c>
      <c r="B76" s="215">
        <v>27</v>
      </c>
      <c r="C76" s="216">
        <v>0</v>
      </c>
      <c r="D76" s="217">
        <v>37</v>
      </c>
      <c r="E76" s="215">
        <v>6</v>
      </c>
      <c r="F76" s="217">
        <v>2</v>
      </c>
      <c r="G76" s="215">
        <v>10</v>
      </c>
      <c r="H76" s="216">
        <v>2</v>
      </c>
      <c r="I76" s="217">
        <v>14</v>
      </c>
      <c r="J76" s="215">
        <v>27</v>
      </c>
      <c r="K76" s="216">
        <v>2</v>
      </c>
      <c r="L76" s="217">
        <v>25</v>
      </c>
      <c r="M76" s="215">
        <v>8</v>
      </c>
      <c r="N76" s="217">
        <v>1</v>
      </c>
      <c r="O76" s="215">
        <v>5</v>
      </c>
      <c r="P76" s="216">
        <v>2</v>
      </c>
      <c r="Q76" s="217">
        <v>16</v>
      </c>
    </row>
    <row r="77" spans="1:17" ht="15.75">
      <c r="A77" s="112" t="s">
        <v>241</v>
      </c>
      <c r="B77" s="215">
        <v>1</v>
      </c>
      <c r="C77" s="216">
        <v>1</v>
      </c>
      <c r="D77" s="217">
        <v>5</v>
      </c>
      <c r="E77" s="215">
        <v>2</v>
      </c>
      <c r="F77" s="217">
        <v>0</v>
      </c>
      <c r="G77" s="215">
        <v>0</v>
      </c>
      <c r="H77" s="216">
        <v>1</v>
      </c>
      <c r="I77" s="217">
        <v>4</v>
      </c>
      <c r="J77" s="215">
        <v>3</v>
      </c>
      <c r="K77" s="216">
        <v>0</v>
      </c>
      <c r="L77" s="217">
        <v>4</v>
      </c>
      <c r="M77" s="215">
        <v>0</v>
      </c>
      <c r="N77" s="217">
        <v>2</v>
      </c>
      <c r="O77" s="215">
        <v>3</v>
      </c>
      <c r="P77" s="216">
        <v>0</v>
      </c>
      <c r="Q77" s="217">
        <v>2</v>
      </c>
    </row>
    <row r="78" spans="1:17" ht="15.75">
      <c r="A78" s="116" t="s">
        <v>242</v>
      </c>
      <c r="B78" s="215">
        <v>10</v>
      </c>
      <c r="C78" s="216">
        <v>1</v>
      </c>
      <c r="D78" s="217">
        <v>51</v>
      </c>
      <c r="E78" s="215">
        <v>5</v>
      </c>
      <c r="F78" s="217">
        <v>0</v>
      </c>
      <c r="G78" s="215">
        <v>6</v>
      </c>
      <c r="H78" s="216">
        <v>2</v>
      </c>
      <c r="I78" s="217">
        <v>78</v>
      </c>
      <c r="J78" s="215">
        <v>21</v>
      </c>
      <c r="K78" s="216">
        <v>2</v>
      </c>
      <c r="L78" s="217">
        <v>26</v>
      </c>
      <c r="M78" s="215">
        <v>8</v>
      </c>
      <c r="N78" s="217">
        <v>0</v>
      </c>
      <c r="O78" s="215">
        <v>2</v>
      </c>
      <c r="P78" s="216">
        <v>0</v>
      </c>
      <c r="Q78" s="217">
        <v>71</v>
      </c>
    </row>
    <row r="79" spans="1:17" ht="15.75">
      <c r="A79" s="112" t="s">
        <v>243</v>
      </c>
      <c r="B79" s="215">
        <v>14</v>
      </c>
      <c r="C79" s="216">
        <v>0</v>
      </c>
      <c r="D79" s="217">
        <v>14</v>
      </c>
      <c r="E79" s="215">
        <v>7</v>
      </c>
      <c r="F79" s="217">
        <v>0</v>
      </c>
      <c r="G79" s="215">
        <v>8</v>
      </c>
      <c r="H79" s="216">
        <v>1</v>
      </c>
      <c r="I79" s="217">
        <v>7</v>
      </c>
      <c r="J79" s="215">
        <v>16</v>
      </c>
      <c r="K79" s="216">
        <v>1</v>
      </c>
      <c r="L79" s="217">
        <v>5</v>
      </c>
      <c r="M79" s="215">
        <v>6</v>
      </c>
      <c r="N79" s="217">
        <v>2</v>
      </c>
      <c r="O79" s="215">
        <v>2</v>
      </c>
      <c r="P79" s="216">
        <v>1</v>
      </c>
      <c r="Q79" s="217">
        <v>1</v>
      </c>
    </row>
    <row r="80" spans="1:17" ht="15.75">
      <c r="A80" s="116" t="s">
        <v>244</v>
      </c>
      <c r="B80" s="215">
        <v>28</v>
      </c>
      <c r="C80" s="216">
        <v>0</v>
      </c>
      <c r="D80" s="217">
        <v>19</v>
      </c>
      <c r="E80" s="215">
        <v>14</v>
      </c>
      <c r="F80" s="217">
        <v>0</v>
      </c>
      <c r="G80" s="215">
        <v>6</v>
      </c>
      <c r="H80" s="216">
        <v>0</v>
      </c>
      <c r="I80" s="217">
        <v>6</v>
      </c>
      <c r="J80" s="215">
        <v>41</v>
      </c>
      <c r="K80" s="216">
        <v>0</v>
      </c>
      <c r="L80" s="217">
        <v>14</v>
      </c>
      <c r="M80" s="215">
        <v>7</v>
      </c>
      <c r="N80" s="217">
        <v>1</v>
      </c>
      <c r="O80" s="215">
        <v>6</v>
      </c>
      <c r="P80" s="216">
        <v>0</v>
      </c>
      <c r="Q80" s="217">
        <v>9</v>
      </c>
    </row>
    <row r="81" spans="1:17" ht="15.75">
      <c r="A81" s="112" t="s">
        <v>245</v>
      </c>
      <c r="B81" s="215">
        <v>18</v>
      </c>
      <c r="C81" s="216">
        <v>1</v>
      </c>
      <c r="D81" s="217">
        <v>9</v>
      </c>
      <c r="E81" s="215">
        <v>5</v>
      </c>
      <c r="F81" s="217">
        <v>2</v>
      </c>
      <c r="G81" s="215">
        <v>0</v>
      </c>
      <c r="H81" s="216">
        <v>0</v>
      </c>
      <c r="I81" s="217">
        <v>1</v>
      </c>
      <c r="J81" s="215">
        <v>47</v>
      </c>
      <c r="K81" s="216">
        <v>2</v>
      </c>
      <c r="L81" s="217">
        <v>13</v>
      </c>
      <c r="M81" s="215">
        <v>1</v>
      </c>
      <c r="N81" s="217">
        <v>0</v>
      </c>
      <c r="O81" s="215">
        <v>1</v>
      </c>
      <c r="P81" s="216">
        <v>0</v>
      </c>
      <c r="Q81" s="217">
        <v>2</v>
      </c>
    </row>
    <row r="82" spans="1:17" ht="15.75">
      <c r="A82" s="116" t="s">
        <v>246</v>
      </c>
      <c r="B82" s="215">
        <v>2</v>
      </c>
      <c r="C82" s="216">
        <v>0</v>
      </c>
      <c r="D82" s="217">
        <v>18</v>
      </c>
      <c r="E82" s="215">
        <v>1</v>
      </c>
      <c r="F82" s="217">
        <v>0</v>
      </c>
      <c r="G82" s="215">
        <v>3</v>
      </c>
      <c r="H82" s="216">
        <v>2</v>
      </c>
      <c r="I82" s="217">
        <v>6</v>
      </c>
      <c r="J82" s="215">
        <v>14</v>
      </c>
      <c r="K82" s="216">
        <v>0</v>
      </c>
      <c r="L82" s="217">
        <v>15</v>
      </c>
      <c r="M82" s="215">
        <v>2</v>
      </c>
      <c r="N82" s="217">
        <v>2</v>
      </c>
      <c r="O82" s="215">
        <v>2</v>
      </c>
      <c r="P82" s="216">
        <v>1</v>
      </c>
      <c r="Q82" s="217">
        <v>8</v>
      </c>
    </row>
    <row r="83" spans="1:17" ht="15.75">
      <c r="A83" s="112" t="s">
        <v>247</v>
      </c>
      <c r="B83" s="215">
        <v>1</v>
      </c>
      <c r="C83" s="216">
        <v>0</v>
      </c>
      <c r="D83" s="217">
        <v>10</v>
      </c>
      <c r="E83" s="215">
        <v>0</v>
      </c>
      <c r="F83" s="217">
        <v>0</v>
      </c>
      <c r="G83" s="215">
        <v>0</v>
      </c>
      <c r="H83" s="216">
        <v>0</v>
      </c>
      <c r="I83" s="217">
        <v>22</v>
      </c>
      <c r="J83" s="215">
        <v>0</v>
      </c>
      <c r="K83" s="216">
        <v>0</v>
      </c>
      <c r="L83" s="217">
        <v>4</v>
      </c>
      <c r="M83" s="215">
        <v>0</v>
      </c>
      <c r="N83" s="217">
        <v>0</v>
      </c>
      <c r="O83" s="215">
        <v>0</v>
      </c>
      <c r="P83" s="216">
        <v>0</v>
      </c>
      <c r="Q83" s="217">
        <v>12</v>
      </c>
    </row>
    <row r="84" spans="1:17" ht="15.75">
      <c r="A84" s="116" t="s">
        <v>248</v>
      </c>
      <c r="B84" s="215">
        <v>7</v>
      </c>
      <c r="C84" s="216">
        <v>1</v>
      </c>
      <c r="D84" s="217">
        <v>16</v>
      </c>
      <c r="E84" s="215">
        <v>13</v>
      </c>
      <c r="F84" s="217">
        <v>0</v>
      </c>
      <c r="G84" s="215">
        <v>2</v>
      </c>
      <c r="H84" s="216">
        <v>0</v>
      </c>
      <c r="I84" s="217">
        <v>213</v>
      </c>
      <c r="J84" s="215">
        <v>12</v>
      </c>
      <c r="K84" s="216">
        <v>3</v>
      </c>
      <c r="L84" s="217">
        <v>19</v>
      </c>
      <c r="M84" s="215">
        <v>3</v>
      </c>
      <c r="N84" s="217">
        <v>0</v>
      </c>
      <c r="O84" s="215">
        <v>0</v>
      </c>
      <c r="P84" s="216">
        <v>0</v>
      </c>
      <c r="Q84" s="217">
        <v>10</v>
      </c>
    </row>
    <row r="85" spans="1:17" ht="15.75">
      <c r="A85" s="112" t="s">
        <v>249</v>
      </c>
      <c r="B85" s="215">
        <v>17</v>
      </c>
      <c r="C85" s="216">
        <v>0</v>
      </c>
      <c r="D85" s="217">
        <v>41</v>
      </c>
      <c r="E85" s="215">
        <v>14</v>
      </c>
      <c r="F85" s="217">
        <v>0</v>
      </c>
      <c r="G85" s="215">
        <v>6</v>
      </c>
      <c r="H85" s="216">
        <v>2</v>
      </c>
      <c r="I85" s="217">
        <v>9</v>
      </c>
      <c r="J85" s="215">
        <v>40</v>
      </c>
      <c r="K85" s="216">
        <v>1</v>
      </c>
      <c r="L85" s="217">
        <v>24</v>
      </c>
      <c r="M85" s="215">
        <v>10</v>
      </c>
      <c r="N85" s="217">
        <v>1</v>
      </c>
      <c r="O85" s="215">
        <v>8</v>
      </c>
      <c r="P85" s="216">
        <v>3</v>
      </c>
      <c r="Q85" s="217">
        <v>8</v>
      </c>
    </row>
    <row r="86" spans="1:17" ht="15.75">
      <c r="A86" s="116" t="s">
        <v>250</v>
      </c>
      <c r="B86" s="215">
        <v>10</v>
      </c>
      <c r="C86" s="216">
        <v>2</v>
      </c>
      <c r="D86" s="217">
        <v>25</v>
      </c>
      <c r="E86" s="215">
        <v>3</v>
      </c>
      <c r="F86" s="217">
        <v>1</v>
      </c>
      <c r="G86" s="215">
        <v>4</v>
      </c>
      <c r="H86" s="216">
        <v>4</v>
      </c>
      <c r="I86" s="217">
        <v>25</v>
      </c>
      <c r="J86" s="215">
        <v>14</v>
      </c>
      <c r="K86" s="216">
        <v>5</v>
      </c>
      <c r="L86" s="217">
        <v>13</v>
      </c>
      <c r="M86" s="215">
        <v>2</v>
      </c>
      <c r="N86" s="217">
        <v>1</v>
      </c>
      <c r="O86" s="215">
        <v>2</v>
      </c>
      <c r="P86" s="216">
        <v>2</v>
      </c>
      <c r="Q86" s="217">
        <v>8</v>
      </c>
    </row>
    <row r="87" spans="1:17" ht="15.75">
      <c r="A87" s="112" t="s">
        <v>251</v>
      </c>
      <c r="B87" s="215">
        <v>7</v>
      </c>
      <c r="C87" s="216">
        <v>0</v>
      </c>
      <c r="D87" s="217">
        <v>13</v>
      </c>
      <c r="E87" s="215">
        <v>0</v>
      </c>
      <c r="F87" s="217">
        <v>0</v>
      </c>
      <c r="G87" s="215">
        <v>0</v>
      </c>
      <c r="H87" s="216">
        <v>1</v>
      </c>
      <c r="I87" s="217">
        <v>8</v>
      </c>
      <c r="J87" s="215">
        <v>8</v>
      </c>
      <c r="K87" s="216">
        <v>0</v>
      </c>
      <c r="L87" s="217">
        <v>6</v>
      </c>
      <c r="M87" s="215">
        <v>1</v>
      </c>
      <c r="N87" s="217">
        <v>0</v>
      </c>
      <c r="O87" s="215">
        <v>1</v>
      </c>
      <c r="P87" s="216">
        <v>0</v>
      </c>
      <c r="Q87" s="217">
        <v>37</v>
      </c>
    </row>
    <row r="88" spans="1:17" ht="15.75">
      <c r="A88" s="116" t="s">
        <v>252</v>
      </c>
      <c r="B88" s="215">
        <v>30</v>
      </c>
      <c r="C88" s="216">
        <v>1</v>
      </c>
      <c r="D88" s="217">
        <v>39</v>
      </c>
      <c r="E88" s="215">
        <v>11</v>
      </c>
      <c r="F88" s="217">
        <v>4</v>
      </c>
      <c r="G88" s="215">
        <v>15</v>
      </c>
      <c r="H88" s="216">
        <v>3</v>
      </c>
      <c r="I88" s="217">
        <v>27</v>
      </c>
      <c r="J88" s="215">
        <v>39</v>
      </c>
      <c r="K88" s="216">
        <v>1</v>
      </c>
      <c r="L88" s="217">
        <v>31</v>
      </c>
      <c r="M88" s="215">
        <v>13</v>
      </c>
      <c r="N88" s="217">
        <v>1</v>
      </c>
      <c r="O88" s="215">
        <v>8</v>
      </c>
      <c r="P88" s="216">
        <v>1</v>
      </c>
      <c r="Q88" s="217">
        <v>21</v>
      </c>
    </row>
    <row r="89" spans="1:17" ht="16.5" thickBot="1">
      <c r="A89" s="120" t="s">
        <v>253</v>
      </c>
      <c r="B89" s="215">
        <v>25</v>
      </c>
      <c r="C89" s="216">
        <v>0</v>
      </c>
      <c r="D89" s="217">
        <v>19</v>
      </c>
      <c r="E89" s="215">
        <v>5</v>
      </c>
      <c r="F89" s="217">
        <v>0</v>
      </c>
      <c r="G89" s="215">
        <v>8</v>
      </c>
      <c r="H89" s="216">
        <v>0</v>
      </c>
      <c r="I89" s="217">
        <v>16</v>
      </c>
      <c r="J89" s="215">
        <v>24</v>
      </c>
      <c r="K89" s="216">
        <v>1</v>
      </c>
      <c r="L89" s="217">
        <v>23</v>
      </c>
      <c r="M89" s="215">
        <v>10</v>
      </c>
      <c r="N89" s="217">
        <v>0</v>
      </c>
      <c r="O89" s="215">
        <v>9</v>
      </c>
      <c r="P89" s="216">
        <v>0</v>
      </c>
      <c r="Q89" s="217">
        <v>17</v>
      </c>
    </row>
    <row r="90" spans="1:17" s="125" customFormat="1" ht="17.25" thickBot="1" thickTop="1">
      <c r="A90" s="121" t="s">
        <v>254</v>
      </c>
      <c r="B90" s="200">
        <f>SUM(B9:B89)</f>
        <v>9066</v>
      </c>
      <c r="C90" s="201">
        <f aca="true" t="shared" si="0" ref="C90:I90">SUM(C9:C89)</f>
        <v>156</v>
      </c>
      <c r="D90" s="202">
        <f t="shared" si="0"/>
        <v>12527</v>
      </c>
      <c r="E90" s="200">
        <f t="shared" si="0"/>
        <v>3938</v>
      </c>
      <c r="F90" s="202">
        <f t="shared" si="0"/>
        <v>260</v>
      </c>
      <c r="G90" s="200">
        <f t="shared" si="0"/>
        <v>3102</v>
      </c>
      <c r="H90" s="201">
        <f t="shared" si="0"/>
        <v>441</v>
      </c>
      <c r="I90" s="202">
        <f t="shared" si="0"/>
        <v>7526</v>
      </c>
      <c r="J90" s="200">
        <f>SUM(J9:J89)</f>
        <v>10882</v>
      </c>
      <c r="K90" s="201">
        <f aca="true" t="shared" si="1" ref="K90:Q90">SUM(K9:K89)</f>
        <v>208</v>
      </c>
      <c r="L90" s="202">
        <f t="shared" si="1"/>
        <v>10544</v>
      </c>
      <c r="M90" s="200">
        <f t="shared" si="1"/>
        <v>3336</v>
      </c>
      <c r="N90" s="202">
        <f t="shared" si="1"/>
        <v>318</v>
      </c>
      <c r="O90" s="200">
        <f t="shared" si="1"/>
        <v>2780</v>
      </c>
      <c r="P90" s="201">
        <f t="shared" si="1"/>
        <v>315</v>
      </c>
      <c r="Q90" s="203">
        <f t="shared" si="1"/>
        <v>5385</v>
      </c>
    </row>
    <row r="91" spans="1:17" s="131" customFormat="1" ht="16.5" thickTop="1">
      <c r="A91" s="126" t="s">
        <v>18</v>
      </c>
      <c r="B91" s="127"/>
      <c r="C91" s="128"/>
      <c r="D91" s="128"/>
      <c r="E91" s="129"/>
      <c r="F91" s="129"/>
      <c r="G91" s="129"/>
      <c r="H91" s="129"/>
      <c r="I91" s="129"/>
      <c r="J91" s="130"/>
      <c r="K91" s="130"/>
      <c r="L91" s="130"/>
      <c r="M91" s="130"/>
      <c r="N91" s="130"/>
      <c r="O91" s="130"/>
      <c r="P91" s="130"/>
      <c r="Q91" s="130"/>
    </row>
    <row r="92" spans="1:10" s="135" customFormat="1" ht="20.25">
      <c r="A92" s="132"/>
      <c r="B92" s="133"/>
      <c r="C92" s="133"/>
      <c r="D92" s="133"/>
      <c r="E92" s="133"/>
      <c r="F92" s="133"/>
      <c r="G92" s="133"/>
      <c r="H92" s="133"/>
      <c r="I92" s="133"/>
      <c r="J92" s="134"/>
    </row>
    <row r="93" spans="1:10" s="137" customFormat="1" ht="20.25">
      <c r="A93" s="136"/>
      <c r="J93" s="138"/>
    </row>
  </sheetData>
  <sheetProtection/>
  <mergeCells count="27">
    <mergeCell ref="M6:N6"/>
    <mergeCell ref="O6:Q6"/>
    <mergeCell ref="B7:B8"/>
    <mergeCell ref="C7:C8"/>
    <mergeCell ref="D7:D8"/>
    <mergeCell ref="E7:E8"/>
    <mergeCell ref="F7:F8"/>
    <mergeCell ref="P7:P8"/>
    <mergeCell ref="H7:H8"/>
    <mergeCell ref="I7:I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G7:G8"/>
    <mergeCell ref="J7:J8"/>
    <mergeCell ref="Q7:Q8"/>
    <mergeCell ref="K7:K8"/>
    <mergeCell ref="L7:L8"/>
    <mergeCell ref="M7:M8"/>
    <mergeCell ref="N7:N8"/>
    <mergeCell ref="O7:O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&amp;L16.03.2012&amp;CTÜRKİYE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6">
      <selection activeCell="F28" sqref="F28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290" t="s">
        <v>388</v>
      </c>
      <c r="B2" s="290"/>
      <c r="C2" s="290"/>
      <c r="D2" s="290"/>
      <c r="E2" s="290"/>
      <c r="F2" s="290"/>
      <c r="G2" s="290"/>
      <c r="H2" s="290"/>
    </row>
    <row r="5" spans="1:8" ht="18.75" customHeight="1">
      <c r="A5" s="335" t="s">
        <v>382</v>
      </c>
      <c r="B5" s="335"/>
      <c r="C5" s="335"/>
      <c r="D5" s="335"/>
      <c r="E5" s="335"/>
      <c r="F5" s="335"/>
      <c r="G5" s="335"/>
      <c r="H5" s="335"/>
    </row>
    <row r="6" spans="2:8" ht="15.75">
      <c r="B6" s="1"/>
      <c r="C6" s="99"/>
      <c r="D6" s="99"/>
      <c r="E6" s="99"/>
      <c r="F6" s="99"/>
      <c r="G6" s="99"/>
      <c r="H6" s="99"/>
    </row>
    <row r="7" spans="2:8" ht="15.75">
      <c r="B7" s="1"/>
      <c r="C7" s="99"/>
      <c r="D7" s="99"/>
      <c r="E7" s="99"/>
      <c r="F7" s="99"/>
      <c r="G7" s="99"/>
      <c r="H7" s="99"/>
    </row>
    <row r="9" spans="1:7" ht="31.5" customHeight="1">
      <c r="A9" s="150"/>
      <c r="B9" s="440" t="s">
        <v>3</v>
      </c>
      <c r="C9" s="441"/>
      <c r="D9" s="440" t="s">
        <v>6</v>
      </c>
      <c r="E9" s="441"/>
      <c r="F9" s="440" t="s">
        <v>2</v>
      </c>
      <c r="G9" s="441"/>
    </row>
    <row r="10" spans="1:7" ht="31.5" customHeight="1">
      <c r="A10" s="151" t="s">
        <v>9</v>
      </c>
      <c r="B10" s="436">
        <v>42</v>
      </c>
      <c r="C10" s="437"/>
      <c r="D10" s="436">
        <v>342</v>
      </c>
      <c r="E10" s="437"/>
      <c r="F10" s="438">
        <v>384</v>
      </c>
      <c r="G10" s="439"/>
    </row>
    <row r="11" spans="1:8" ht="30">
      <c r="A11" s="152" t="s">
        <v>261</v>
      </c>
      <c r="B11" s="442">
        <v>45308249</v>
      </c>
      <c r="C11" s="443"/>
      <c r="D11" s="442">
        <v>89001100</v>
      </c>
      <c r="E11" s="443"/>
      <c r="F11" s="442">
        <v>134309349</v>
      </c>
      <c r="G11" s="443"/>
      <c r="H11" s="220"/>
    </row>
    <row r="12" spans="1:8" ht="45">
      <c r="A12" s="153" t="s">
        <v>262</v>
      </c>
      <c r="B12" s="442">
        <v>33593696</v>
      </c>
      <c r="C12" s="443"/>
      <c r="D12" s="442">
        <v>72222575</v>
      </c>
      <c r="E12" s="443"/>
      <c r="F12" s="442">
        <v>105816271</v>
      </c>
      <c r="G12" s="443"/>
      <c r="H12" s="220"/>
    </row>
    <row r="13" spans="1:7" ht="60" customHeight="1">
      <c r="A13" s="154" t="s">
        <v>263</v>
      </c>
      <c r="B13" s="430">
        <v>74.14</v>
      </c>
      <c r="C13" s="431"/>
      <c r="D13" s="430">
        <v>81.15</v>
      </c>
      <c r="E13" s="431"/>
      <c r="F13" s="430">
        <v>78.79</v>
      </c>
      <c r="G13" s="431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spans="1:7" ht="15.75" customHeight="1">
      <c r="A19" s="426" t="s">
        <v>396</v>
      </c>
      <c r="B19" s="426"/>
      <c r="C19" s="426"/>
      <c r="D19" s="426"/>
      <c r="E19" s="426"/>
      <c r="F19" s="426"/>
      <c r="G19" s="426"/>
    </row>
    <row r="20" spans="1:7" ht="15.75" customHeight="1">
      <c r="A20" s="426"/>
      <c r="B20" s="426"/>
      <c r="C20" s="426"/>
      <c r="D20" s="426"/>
      <c r="E20" s="426"/>
      <c r="F20" s="426"/>
      <c r="G20" s="426"/>
    </row>
    <row r="21" spans="1:7" ht="31.5" customHeight="1">
      <c r="A21" s="85"/>
      <c r="B21" s="85"/>
      <c r="C21" s="85"/>
      <c r="D21" s="85"/>
      <c r="E21" s="85"/>
      <c r="F21" s="85"/>
      <c r="G21" s="85"/>
    </row>
    <row r="22" spans="1:8" ht="15">
      <c r="A22" s="427"/>
      <c r="B22" s="427"/>
      <c r="C22" s="427"/>
      <c r="D22" s="427"/>
      <c r="E22" s="427"/>
      <c r="F22" s="427"/>
      <c r="G22" s="427"/>
      <c r="H22" s="427"/>
    </row>
    <row r="23" spans="1:7" ht="15">
      <c r="A23" s="155"/>
      <c r="B23" s="440" t="s">
        <v>3</v>
      </c>
      <c r="C23" s="441"/>
      <c r="D23" s="440" t="s">
        <v>6</v>
      </c>
      <c r="E23" s="441"/>
      <c r="F23" s="440" t="s">
        <v>2</v>
      </c>
      <c r="G23" s="441"/>
    </row>
    <row r="24" spans="1:7" ht="15">
      <c r="A24" s="156" t="s">
        <v>9</v>
      </c>
      <c r="B24" s="432">
        <v>84</v>
      </c>
      <c r="C24" s="433"/>
      <c r="D24" s="432">
        <v>655</v>
      </c>
      <c r="E24" s="433"/>
      <c r="F24" s="432">
        <v>739</v>
      </c>
      <c r="G24" s="434"/>
    </row>
    <row r="25" spans="1:7" ht="60" customHeight="1">
      <c r="A25" s="157" t="s">
        <v>261</v>
      </c>
      <c r="B25" s="428">
        <v>75704249</v>
      </c>
      <c r="C25" s="435"/>
      <c r="D25" s="428">
        <v>154659125</v>
      </c>
      <c r="E25" s="435"/>
      <c r="F25" s="428">
        <v>230363374</v>
      </c>
      <c r="G25" s="429"/>
    </row>
    <row r="26" spans="1:7" ht="45">
      <c r="A26" s="158" t="s">
        <v>262</v>
      </c>
      <c r="B26" s="428">
        <v>48987934</v>
      </c>
      <c r="C26" s="429"/>
      <c r="D26" s="428">
        <v>121284850</v>
      </c>
      <c r="E26" s="429"/>
      <c r="F26" s="428">
        <v>170272784</v>
      </c>
      <c r="G26" s="429"/>
    </row>
    <row r="27" spans="1:7" ht="15">
      <c r="A27" s="154" t="s">
        <v>263</v>
      </c>
      <c r="B27" s="430">
        <v>64.71</v>
      </c>
      <c r="C27" s="431"/>
      <c r="D27" s="430">
        <v>78.42</v>
      </c>
      <c r="E27" s="431"/>
      <c r="F27" s="430">
        <v>73.91</v>
      </c>
      <c r="G27" s="431"/>
    </row>
    <row r="28" spans="1:4" ht="18.75" customHeight="1">
      <c r="A28" s="3" t="s">
        <v>18</v>
      </c>
      <c r="B28" s="3"/>
      <c r="C28" s="3"/>
      <c r="D28" s="3"/>
    </row>
  </sheetData>
  <sheetProtection/>
  <mergeCells count="34">
    <mergeCell ref="B11:C11"/>
    <mergeCell ref="D11:E11"/>
    <mergeCell ref="F12:G12"/>
    <mergeCell ref="B13:C13"/>
    <mergeCell ref="A2:H2"/>
    <mergeCell ref="A5:H5"/>
    <mergeCell ref="B9:C9"/>
    <mergeCell ref="D9:E9"/>
    <mergeCell ref="F9:G9"/>
    <mergeCell ref="D13:E13"/>
    <mergeCell ref="F13:G13"/>
    <mergeCell ref="F11:G11"/>
    <mergeCell ref="B12:C12"/>
    <mergeCell ref="D12:E12"/>
    <mergeCell ref="F24:G24"/>
    <mergeCell ref="B25:C25"/>
    <mergeCell ref="D25:E25"/>
    <mergeCell ref="F25:G25"/>
    <mergeCell ref="B10:C10"/>
    <mergeCell ref="D10:E10"/>
    <mergeCell ref="F10:G10"/>
    <mergeCell ref="B23:C23"/>
    <mergeCell ref="D23:E23"/>
    <mergeCell ref="F23:G23"/>
    <mergeCell ref="A19:G20"/>
    <mergeCell ref="A22:H22"/>
    <mergeCell ref="B26:C26"/>
    <mergeCell ref="D26:E26"/>
    <mergeCell ref="F26:G26"/>
    <mergeCell ref="B27:C27"/>
    <mergeCell ref="D27:E27"/>
    <mergeCell ref="F27:G27"/>
    <mergeCell ref="B24:C24"/>
    <mergeCell ref="D24:E24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&amp;L16.03.2012&amp;CTÜRKİYE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K32" sqref="K32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201" max="201" width="18.00390625" style="0" customWidth="1"/>
    <col min="202" max="203" width="13.8515625" style="0" customWidth="1"/>
    <col min="204" max="204" width="19.421875" style="0" customWidth="1"/>
    <col min="205" max="205" width="10.140625" style="0" bestFit="1" customWidth="1"/>
    <col min="206" max="206" width="8.8515625" style="0" customWidth="1"/>
    <col min="207" max="207" width="10.140625" style="0" bestFit="1" customWidth="1"/>
  </cols>
  <sheetData>
    <row r="1" spans="1:7" ht="18.75" thickBot="1">
      <c r="A1" s="290" t="s">
        <v>385</v>
      </c>
      <c r="B1" s="290"/>
      <c r="C1" s="290"/>
      <c r="D1" s="290"/>
      <c r="E1" s="290"/>
      <c r="F1" s="290"/>
      <c r="G1" s="290"/>
    </row>
    <row r="3" spans="1:7" ht="15">
      <c r="A3" s="451" t="s">
        <v>397</v>
      </c>
      <c r="B3" s="451"/>
      <c r="C3" s="451"/>
      <c r="D3" s="451"/>
      <c r="E3" s="451"/>
      <c r="F3" s="451"/>
      <c r="G3" s="451"/>
    </row>
    <row r="4" spans="1:7" ht="15">
      <c r="A4" s="451"/>
      <c r="B4" s="451"/>
      <c r="C4" s="451"/>
      <c r="D4" s="451"/>
      <c r="E4" s="451"/>
      <c r="F4" s="451"/>
      <c r="G4" s="451"/>
    </row>
    <row r="6" spans="2:5" ht="15.75" customHeight="1">
      <c r="B6" s="350" t="s">
        <v>139</v>
      </c>
      <c r="C6" s="350"/>
      <c r="D6" s="350"/>
      <c r="E6" s="350"/>
    </row>
    <row r="7" spans="2:5" ht="15.75" customHeight="1">
      <c r="B7" s="159"/>
      <c r="C7" s="159"/>
      <c r="D7" s="159"/>
      <c r="E7" s="159"/>
    </row>
    <row r="8" spans="2:5" ht="45" customHeight="1">
      <c r="B8" s="452" t="s">
        <v>264</v>
      </c>
      <c r="C8" s="452" t="s">
        <v>265</v>
      </c>
      <c r="D8" s="452" t="s">
        <v>266</v>
      </c>
      <c r="E8" s="452" t="s">
        <v>267</v>
      </c>
    </row>
    <row r="9" spans="2:5" ht="45" customHeight="1">
      <c r="B9" s="452"/>
      <c r="C9" s="452"/>
      <c r="D9" s="453"/>
      <c r="E9" s="453"/>
    </row>
    <row r="10" spans="2:5" ht="15">
      <c r="B10" s="452"/>
      <c r="C10" s="452"/>
      <c r="D10" s="453"/>
      <c r="E10" s="453"/>
    </row>
    <row r="11" spans="2:5" ht="15">
      <c r="B11" s="160" t="s">
        <v>206</v>
      </c>
      <c r="C11" s="161">
        <v>30</v>
      </c>
      <c r="D11" s="162">
        <v>9351999</v>
      </c>
      <c r="E11" s="162">
        <v>5278449</v>
      </c>
    </row>
    <row r="12" spans="2:5" ht="15">
      <c r="B12" s="160" t="s">
        <v>178</v>
      </c>
      <c r="C12" s="161">
        <v>7</v>
      </c>
      <c r="D12" s="162">
        <v>3906250</v>
      </c>
      <c r="E12" s="162">
        <v>990247</v>
      </c>
    </row>
    <row r="13" spans="2:5" ht="15">
      <c r="B13" s="160" t="s">
        <v>207</v>
      </c>
      <c r="C13" s="161">
        <v>2</v>
      </c>
      <c r="D13" s="162">
        <v>5500000</v>
      </c>
      <c r="E13" s="162">
        <v>2025000</v>
      </c>
    </row>
    <row r="14" spans="2:5" ht="15">
      <c r="B14" s="160" t="s">
        <v>213</v>
      </c>
      <c r="C14" s="161">
        <v>2</v>
      </c>
      <c r="D14" s="162">
        <v>26500000</v>
      </c>
      <c r="E14" s="162">
        <v>25250000</v>
      </c>
    </row>
    <row r="15" spans="2:5" ht="15">
      <c r="B15" s="160" t="s">
        <v>203</v>
      </c>
      <c r="C15" s="161">
        <v>1</v>
      </c>
      <c r="D15" s="162">
        <v>50000</v>
      </c>
      <c r="E15" s="162">
        <v>50000</v>
      </c>
    </row>
    <row r="16" spans="2:5" ht="15" customHeight="1">
      <c r="B16" s="445" t="s">
        <v>32</v>
      </c>
      <c r="C16" s="446"/>
      <c r="D16" s="447"/>
      <c r="E16" s="167">
        <f>SUM(E11:E15)</f>
        <v>33593696</v>
      </c>
    </row>
    <row r="17" spans="2:5" ht="15">
      <c r="B17" s="3" t="s">
        <v>18</v>
      </c>
      <c r="C17" s="3"/>
      <c r="D17" s="3"/>
      <c r="E17" s="163"/>
    </row>
    <row r="18" spans="2:5" ht="15">
      <c r="B18" s="164"/>
      <c r="C18" s="164"/>
      <c r="D18" s="165"/>
      <c r="E18" s="165"/>
    </row>
    <row r="19" spans="2:5" ht="15.75" customHeight="1">
      <c r="B19" s="350" t="s">
        <v>152</v>
      </c>
      <c r="C19" s="350"/>
      <c r="D19" s="350"/>
      <c r="E19" s="350"/>
    </row>
    <row r="20" spans="2:5" ht="15" customHeight="1">
      <c r="B20" s="166"/>
      <c r="C20" s="166"/>
      <c r="D20" s="166"/>
      <c r="E20" s="166"/>
    </row>
    <row r="21" spans="2:5" ht="15">
      <c r="B21" s="448" t="s">
        <v>264</v>
      </c>
      <c r="C21" s="448" t="s">
        <v>265</v>
      </c>
      <c r="D21" s="448" t="s">
        <v>266</v>
      </c>
      <c r="E21" s="448" t="s">
        <v>267</v>
      </c>
    </row>
    <row r="22" spans="2:5" ht="15">
      <c r="B22" s="449"/>
      <c r="C22" s="449"/>
      <c r="D22" s="449"/>
      <c r="E22" s="449"/>
    </row>
    <row r="23" spans="2:5" ht="15">
      <c r="B23" s="450"/>
      <c r="C23" s="450"/>
      <c r="D23" s="450"/>
      <c r="E23" s="450"/>
    </row>
    <row r="24" spans="2:5" ht="15">
      <c r="B24" s="160" t="s">
        <v>206</v>
      </c>
      <c r="C24" s="161">
        <v>244</v>
      </c>
      <c r="D24" s="162">
        <v>39541100</v>
      </c>
      <c r="E24" s="162">
        <v>31900650</v>
      </c>
    </row>
    <row r="25" spans="2:5" ht="15">
      <c r="B25" s="160" t="s">
        <v>179</v>
      </c>
      <c r="C25" s="161">
        <v>26</v>
      </c>
      <c r="D25" s="162">
        <v>3210000</v>
      </c>
      <c r="E25" s="162">
        <v>1886500</v>
      </c>
    </row>
    <row r="26" spans="2:5" ht="15">
      <c r="B26" s="160" t="s">
        <v>178</v>
      </c>
      <c r="C26" s="161">
        <v>21</v>
      </c>
      <c r="D26" s="162">
        <v>18020000</v>
      </c>
      <c r="E26" s="162">
        <v>13168925</v>
      </c>
    </row>
    <row r="27" spans="2:5" ht="15">
      <c r="B27" s="160" t="s">
        <v>207</v>
      </c>
      <c r="C27" s="161">
        <v>17</v>
      </c>
      <c r="D27" s="162">
        <v>790000</v>
      </c>
      <c r="E27" s="162">
        <v>596850</v>
      </c>
    </row>
    <row r="28" spans="2:5" ht="15">
      <c r="B28" s="160" t="s">
        <v>181</v>
      </c>
      <c r="C28" s="161">
        <v>5</v>
      </c>
      <c r="D28" s="162">
        <v>1050000</v>
      </c>
      <c r="E28" s="162">
        <v>830000</v>
      </c>
    </row>
    <row r="29" spans="2:5" ht="15">
      <c r="B29" s="160" t="s">
        <v>220</v>
      </c>
      <c r="C29" s="161">
        <v>5</v>
      </c>
      <c r="D29" s="162">
        <v>520000</v>
      </c>
      <c r="E29" s="162">
        <v>432450</v>
      </c>
    </row>
    <row r="30" spans="2:5" ht="15">
      <c r="B30" s="160" t="s">
        <v>173</v>
      </c>
      <c r="C30" s="161">
        <v>4</v>
      </c>
      <c r="D30" s="162">
        <v>250000</v>
      </c>
      <c r="E30" s="162">
        <v>135000</v>
      </c>
    </row>
    <row r="31" spans="2:5" ht="15">
      <c r="B31" s="160" t="s">
        <v>413</v>
      </c>
      <c r="C31" s="161">
        <v>3</v>
      </c>
      <c r="D31" s="162">
        <v>850000</v>
      </c>
      <c r="E31" s="162">
        <v>175500</v>
      </c>
    </row>
    <row r="32" spans="2:5" ht="15">
      <c r="B32" s="160" t="s">
        <v>182</v>
      </c>
      <c r="C32" s="161">
        <v>2</v>
      </c>
      <c r="D32" s="162">
        <v>5010000</v>
      </c>
      <c r="E32" s="162">
        <v>4625500</v>
      </c>
    </row>
    <row r="33" spans="2:5" ht="15">
      <c r="B33" s="160" t="s">
        <v>210</v>
      </c>
      <c r="C33" s="161">
        <v>2</v>
      </c>
      <c r="D33" s="162">
        <v>225000</v>
      </c>
      <c r="E33" s="162">
        <v>100250</v>
      </c>
    </row>
    <row r="34" spans="2:5" ht="15">
      <c r="B34" s="160" t="s">
        <v>203</v>
      </c>
      <c r="C34" s="161">
        <v>2</v>
      </c>
      <c r="D34" s="162">
        <v>800000</v>
      </c>
      <c r="E34" s="162">
        <v>780000</v>
      </c>
    </row>
    <row r="35" spans="2:5" ht="15">
      <c r="B35" s="160" t="s">
        <v>249</v>
      </c>
      <c r="C35" s="161">
        <v>2</v>
      </c>
      <c r="D35" s="162">
        <v>1100000</v>
      </c>
      <c r="E35" s="162">
        <v>200000</v>
      </c>
    </row>
    <row r="36" spans="2:5" ht="15">
      <c r="B36" s="160" t="s">
        <v>249</v>
      </c>
      <c r="C36" s="161">
        <v>2</v>
      </c>
      <c r="D36" s="162">
        <v>140000</v>
      </c>
      <c r="E36" s="162">
        <v>119000</v>
      </c>
    </row>
    <row r="37" spans="2:5" ht="15">
      <c r="B37" s="160" t="s">
        <v>235</v>
      </c>
      <c r="C37" s="161">
        <v>1</v>
      </c>
      <c r="D37" s="162">
        <v>700000</v>
      </c>
      <c r="E37" s="162">
        <v>630000</v>
      </c>
    </row>
    <row r="38" spans="2:5" ht="15">
      <c r="B38" s="160" t="s">
        <v>231</v>
      </c>
      <c r="C38" s="161">
        <v>1</v>
      </c>
      <c r="D38" s="162">
        <v>50000</v>
      </c>
      <c r="E38" s="162">
        <v>45000</v>
      </c>
    </row>
    <row r="39" spans="2:5" ht="15">
      <c r="B39" s="160" t="s">
        <v>226</v>
      </c>
      <c r="C39" s="161">
        <v>1</v>
      </c>
      <c r="D39" s="162">
        <v>16000000</v>
      </c>
      <c r="E39" s="162">
        <v>16000000</v>
      </c>
    </row>
    <row r="40" spans="2:5" ht="15">
      <c r="B40" s="160" t="s">
        <v>219</v>
      </c>
      <c r="C40" s="161">
        <v>1</v>
      </c>
      <c r="D40" s="162">
        <v>500000</v>
      </c>
      <c r="E40" s="162">
        <v>450000</v>
      </c>
    </row>
    <row r="41" spans="2:5" ht="15">
      <c r="B41" s="160" t="s">
        <v>218</v>
      </c>
      <c r="C41" s="161">
        <v>1</v>
      </c>
      <c r="D41" s="162">
        <v>100000</v>
      </c>
      <c r="E41" s="162">
        <v>94000</v>
      </c>
    </row>
    <row r="42" spans="2:5" ht="15">
      <c r="B42" s="160" t="s">
        <v>198</v>
      </c>
      <c r="C42" s="161">
        <v>1</v>
      </c>
      <c r="D42" s="162">
        <v>100000</v>
      </c>
      <c r="E42" s="162">
        <v>30000</v>
      </c>
    </row>
    <row r="43" spans="2:5" ht="15">
      <c r="B43" s="160" t="s">
        <v>188</v>
      </c>
      <c r="C43" s="161">
        <v>1</v>
      </c>
      <c r="D43" s="162">
        <v>45000</v>
      </c>
      <c r="E43" s="162">
        <v>22950</v>
      </c>
    </row>
    <row r="44" spans="2:5" ht="15" customHeight="1">
      <c r="B44" s="444" t="s">
        <v>32</v>
      </c>
      <c r="C44" s="444"/>
      <c r="D44" s="444"/>
      <c r="E44" s="167">
        <f>SUM(E24:E43)</f>
        <v>72222575</v>
      </c>
    </row>
  </sheetData>
  <sheetProtection/>
  <mergeCells count="14">
    <mergeCell ref="A1:G1"/>
    <mergeCell ref="A3:G4"/>
    <mergeCell ref="B6:E6"/>
    <mergeCell ref="B8:B10"/>
    <mergeCell ref="C8:C10"/>
    <mergeCell ref="D8:D10"/>
    <mergeCell ref="E8:E10"/>
    <mergeCell ref="B44:D44"/>
    <mergeCell ref="B16:D16"/>
    <mergeCell ref="B19:E19"/>
    <mergeCell ref="B21:B23"/>
    <mergeCell ref="C21:C23"/>
    <mergeCell ref="D21:D23"/>
    <mergeCell ref="E21:E23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48&amp;yil0=2010"/>
    <hyperlink ref="B33" r:id="rId6" display="http://www.ticaretsicil.gov.tr/istatistik/yabanci_iller_detay.php?il_kod=42&amp;yil0=2010"/>
    <hyperlink ref="B34" r:id="rId7" display="http://www.ticaretsicil.gov.tr/istatistik/yabanci_iller_detay.php?il_kod=31&amp;yil0=2010"/>
    <hyperlink ref="B35" r:id="rId8" display="http://www.ticaretsicil.gov.tr/istatistik/yabanci_iller_detay.php?il_kod=27&amp;yil0=2010"/>
    <hyperlink ref="B36" r:id="rId9" display="http://www.ticaretsicil.gov.tr/istatistik/yabanci_iller_detay.php?il_kod=1&amp;yil0=2010"/>
    <hyperlink ref="B37" r:id="rId10" display="http://www.ticaretsicil.gov.tr/istatistik/yabanci_iller_detay.php?il_kod=16&amp;yil0=2010"/>
    <hyperlink ref="B38" r:id="rId11" display="http://www.ticaretsicil.gov.tr/istatistik/yabanci_iller_detay.php?il_kod=61&amp;yil0=2010"/>
    <hyperlink ref="B39" r:id="rId12" display="http://www.ticaretsicil.gov.tr/istatistik/yabanci_iller_detay.php?il_kod=41&amp;yil0=2010"/>
    <hyperlink ref="B40" r:id="rId13" display="http://www.ticaretsicil.gov.tr/istatistik/yabanci_iller_detay.php?il_kod=45&amp;yil0=2010"/>
    <hyperlink ref="B41" r:id="rId14" display="http://www.ticaretsicil.gov.tr/istatistik/yabanci_iller_detay.php?il_kod=3&amp;yil0=2010"/>
    <hyperlink ref="B42" r:id="rId15" display="http://www.ticaretsicil.gov.tr/istatistik/yabanci_iller_detay.php?il_kod=32&amp;yil0=2010"/>
    <hyperlink ref="B43" r:id="rId16" display="http://www.ticaretsicil.gov.tr/istatistik/yabanci_iller_detay.php?il_kod=59&amp;yil0=2010"/>
    <hyperlink ref="B32" r:id="rId17" display="http://www.ticaretsicil.gov.tr/istatistik/yabanci_iller_detay.php?il_kod=9&amp;yil0=2010"/>
    <hyperlink ref="B31" r:id="rId18" display="http://www.ticaretsicil.gov.tr/istatistik/yabanci_iller_detay.php?il_kod=33&amp;yil0=2010"/>
    <hyperlink ref="B28" r:id="rId19" display="http://www.ticaretsicil.gov.tr/istatistik/yabanci_iller_detay.php?il_kod=48&amp;yil0=2010"/>
    <hyperlink ref="B27" r:id="rId20" display="http://www.ticaretsicil.gov.tr/istatistik/yabanci_iller_detay.php?il_kod=35&amp;yil0=2010"/>
    <hyperlink ref="B26" r:id="rId21" display="http://www.ticaretsicil.gov.tr/istatistik/yabanci_iller_detay.php?il_kod=6&amp;yil0=2010"/>
    <hyperlink ref="B25" r:id="rId22" display="http://www.ticaretsicil.gov.tr/istatistik/yabanci_iller_detay.php?il_kod=7&amp;yil0=2010"/>
    <hyperlink ref="B24" r:id="rId23" display="http://www.ticaretsicil.gov.tr/istatistik/yabanci_iller_detay.php?il_kod=34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24"/>
  <headerFooter>
    <oddFooter>&amp;L16.03.2012&amp;CTÜRKİYE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B87" sqref="B87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214" max="214" width="18.00390625" style="0" customWidth="1"/>
    <col min="215" max="216" width="13.8515625" style="0" customWidth="1"/>
    <col min="217" max="217" width="19.421875" style="0" customWidth="1"/>
    <col min="219" max="219" width="11.421875" style="0" customWidth="1"/>
    <col min="221" max="221" width="20.140625" style="0" bestFit="1" customWidth="1"/>
  </cols>
  <sheetData>
    <row r="1" spans="1:6" ht="21.75" customHeight="1" thickBot="1">
      <c r="A1" s="454" t="s">
        <v>391</v>
      </c>
      <c r="B1" s="454"/>
      <c r="C1" s="454"/>
      <c r="D1" s="454"/>
      <c r="E1" s="454"/>
      <c r="F1" s="454"/>
    </row>
    <row r="2" spans="1:6" ht="21.75" customHeight="1">
      <c r="A2" s="226"/>
      <c r="B2" s="226"/>
      <c r="C2" s="226"/>
      <c r="D2" s="226"/>
      <c r="E2" s="226"/>
      <c r="F2" s="226"/>
    </row>
    <row r="4" spans="1:6" ht="16.5" customHeight="1">
      <c r="A4" s="321" t="s">
        <v>268</v>
      </c>
      <c r="B4" s="321"/>
      <c r="C4" s="321"/>
      <c r="D4" s="321"/>
      <c r="E4" s="321"/>
      <c r="F4" s="321"/>
    </row>
    <row r="5" spans="1:6" ht="16.5" customHeight="1">
      <c r="A5" s="228"/>
      <c r="B5" s="228"/>
      <c r="C5" s="228"/>
      <c r="D5" s="228"/>
      <c r="E5" s="228"/>
      <c r="F5" s="228"/>
    </row>
    <row r="6" spans="2:6" ht="16.5" customHeight="1">
      <c r="B6" s="207"/>
      <c r="C6" s="207"/>
      <c r="D6" s="207"/>
      <c r="E6" s="207"/>
      <c r="F6" s="207"/>
    </row>
    <row r="7" spans="2:5" ht="16.5" customHeight="1">
      <c r="B7" s="350" t="s">
        <v>139</v>
      </c>
      <c r="C7" s="350"/>
      <c r="D7" s="350"/>
      <c r="E7" s="350"/>
    </row>
    <row r="8" spans="2:5" ht="16.5" customHeight="1">
      <c r="B8" s="452" t="s">
        <v>269</v>
      </c>
      <c r="C8" s="452" t="s">
        <v>270</v>
      </c>
      <c r="D8" s="452" t="s">
        <v>266</v>
      </c>
      <c r="E8" s="452" t="s">
        <v>267</v>
      </c>
    </row>
    <row r="9" spans="2:5" ht="16.5" customHeight="1">
      <c r="B9" s="452"/>
      <c r="C9" s="452"/>
      <c r="D9" s="453"/>
      <c r="E9" s="453"/>
    </row>
    <row r="10" spans="2:5" ht="16.5" customHeight="1">
      <c r="B10" s="452"/>
      <c r="C10" s="452"/>
      <c r="D10" s="453"/>
      <c r="E10" s="453"/>
    </row>
    <row r="11" spans="2:5" ht="16.5" customHeight="1">
      <c r="B11" s="161" t="s">
        <v>319</v>
      </c>
      <c r="C11" s="161">
        <v>8</v>
      </c>
      <c r="D11" s="162">
        <v>6550000</v>
      </c>
      <c r="E11" s="162">
        <v>934891</v>
      </c>
    </row>
    <row r="12" spans="2:5" ht="16.5" customHeight="1">
      <c r="B12" s="161" t="s">
        <v>318</v>
      </c>
      <c r="C12" s="161">
        <v>5</v>
      </c>
      <c r="D12" s="162">
        <v>2450000</v>
      </c>
      <c r="E12" s="162">
        <v>2285010</v>
      </c>
    </row>
    <row r="13" spans="2:5" ht="16.5" customHeight="1">
      <c r="B13" s="161" t="s">
        <v>332</v>
      </c>
      <c r="C13" s="161">
        <v>5</v>
      </c>
      <c r="D13" s="162">
        <v>2258250</v>
      </c>
      <c r="E13" s="162">
        <v>478519</v>
      </c>
    </row>
    <row r="14" spans="2:5" ht="16.5" customHeight="1">
      <c r="B14" s="161" t="s">
        <v>321</v>
      </c>
      <c r="C14" s="161">
        <v>5</v>
      </c>
      <c r="D14" s="162">
        <v>2200000</v>
      </c>
      <c r="E14" s="162">
        <v>700000</v>
      </c>
    </row>
    <row r="15" spans="2:5" ht="16.5" customHeight="1">
      <c r="B15" s="161" t="s">
        <v>454</v>
      </c>
      <c r="C15" s="161">
        <v>4</v>
      </c>
      <c r="D15" s="162">
        <v>2102000</v>
      </c>
      <c r="E15" s="162">
        <v>152610</v>
      </c>
    </row>
    <row r="16" spans="2:5" ht="16.5" customHeight="1">
      <c r="B16" s="161" t="s">
        <v>327</v>
      </c>
      <c r="C16" s="161">
        <v>3</v>
      </c>
      <c r="D16" s="162">
        <v>400000</v>
      </c>
      <c r="E16" s="162">
        <v>330500</v>
      </c>
    </row>
    <row r="17" spans="2:5" ht="16.5" customHeight="1">
      <c r="B17" s="161" t="s">
        <v>338</v>
      </c>
      <c r="C17" s="161">
        <v>3</v>
      </c>
      <c r="D17" s="162">
        <v>300000</v>
      </c>
      <c r="E17" s="162">
        <v>69999</v>
      </c>
    </row>
    <row r="18" spans="2:5" ht="16.5" customHeight="1">
      <c r="B18" s="161" t="s">
        <v>320</v>
      </c>
      <c r="C18" s="161">
        <v>2</v>
      </c>
      <c r="D18" s="162">
        <v>2700000</v>
      </c>
      <c r="E18" s="162">
        <v>1270000</v>
      </c>
    </row>
    <row r="19" spans="2:5" ht="16.5" customHeight="1">
      <c r="B19" s="161" t="s">
        <v>369</v>
      </c>
      <c r="C19" s="161">
        <v>2</v>
      </c>
      <c r="D19" s="162">
        <v>1500000</v>
      </c>
      <c r="E19" s="161">
        <v>500000</v>
      </c>
    </row>
    <row r="20" spans="2:5" ht="16.5" customHeight="1">
      <c r="B20" s="161" t="s">
        <v>322</v>
      </c>
      <c r="C20" s="161">
        <v>2</v>
      </c>
      <c r="D20" s="162">
        <v>200000</v>
      </c>
      <c r="E20" s="162">
        <v>120000</v>
      </c>
    </row>
    <row r="21" spans="2:5" ht="16.5" customHeight="1">
      <c r="B21" s="161" t="s">
        <v>348</v>
      </c>
      <c r="C21" s="161">
        <v>2</v>
      </c>
      <c r="D21" s="162">
        <v>150000</v>
      </c>
      <c r="E21" s="161">
        <v>25001</v>
      </c>
    </row>
    <row r="22" spans="2:5" ht="16.5" customHeight="1">
      <c r="B22" s="161" t="s">
        <v>337</v>
      </c>
      <c r="C22" s="161">
        <v>2</v>
      </c>
      <c r="D22" s="162">
        <v>349999</v>
      </c>
      <c r="E22" s="162">
        <v>216666</v>
      </c>
    </row>
    <row r="23" spans="2:5" ht="16.5" customHeight="1">
      <c r="B23" s="161" t="s">
        <v>328</v>
      </c>
      <c r="C23" s="161">
        <v>2</v>
      </c>
      <c r="D23" s="162">
        <v>1050000</v>
      </c>
      <c r="E23" s="161">
        <v>20500</v>
      </c>
    </row>
    <row r="24" spans="2:5" ht="16.5" customHeight="1">
      <c r="B24" s="161" t="s">
        <v>326</v>
      </c>
      <c r="C24" s="161">
        <v>1</v>
      </c>
      <c r="D24" s="162">
        <v>50000</v>
      </c>
      <c r="E24" s="161">
        <v>44997</v>
      </c>
    </row>
    <row r="25" spans="2:5" ht="16.5" customHeight="1">
      <c r="B25" s="161" t="s">
        <v>447</v>
      </c>
      <c r="C25" s="161">
        <v>1</v>
      </c>
      <c r="D25" s="162">
        <v>756250</v>
      </c>
      <c r="E25" s="161">
        <v>756247</v>
      </c>
    </row>
    <row r="26" spans="2:5" ht="16.5" customHeight="1">
      <c r="B26" s="161" t="s">
        <v>371</v>
      </c>
      <c r="C26" s="161">
        <v>1</v>
      </c>
      <c r="D26" s="162">
        <v>50000</v>
      </c>
      <c r="E26" s="162">
        <v>22500</v>
      </c>
    </row>
    <row r="27" spans="2:5" ht="16.5" customHeight="1">
      <c r="B27" s="161" t="s">
        <v>325</v>
      </c>
      <c r="C27" s="161">
        <v>1</v>
      </c>
      <c r="D27" s="162">
        <v>50000</v>
      </c>
      <c r="E27" s="162">
        <v>49600</v>
      </c>
    </row>
    <row r="28" spans="2:5" ht="16.5" customHeight="1">
      <c r="B28" s="161" t="s">
        <v>372</v>
      </c>
      <c r="C28" s="161">
        <v>1</v>
      </c>
      <c r="D28" s="162">
        <v>100000</v>
      </c>
      <c r="E28" s="162">
        <v>39999</v>
      </c>
    </row>
    <row r="29" spans="2:5" ht="16.5" customHeight="1">
      <c r="B29" s="161" t="s">
        <v>415</v>
      </c>
      <c r="C29" s="161">
        <v>1</v>
      </c>
      <c r="D29" s="162">
        <v>500000</v>
      </c>
      <c r="E29" s="162">
        <v>150000</v>
      </c>
    </row>
    <row r="30" spans="2:5" ht="16.5" customHeight="1">
      <c r="B30" s="283" t="s">
        <v>344</v>
      </c>
      <c r="C30" s="161">
        <v>1</v>
      </c>
      <c r="D30" s="162">
        <v>200000</v>
      </c>
      <c r="E30" s="162">
        <v>66660</v>
      </c>
    </row>
    <row r="31" spans="2:5" ht="16.5" customHeight="1">
      <c r="B31" s="283" t="s">
        <v>323</v>
      </c>
      <c r="C31" s="161">
        <v>1</v>
      </c>
      <c r="D31" s="162">
        <v>50000</v>
      </c>
      <c r="E31" s="162">
        <v>49997</v>
      </c>
    </row>
    <row r="32" spans="2:5" ht="16.5" customHeight="1">
      <c r="B32" s="283" t="s">
        <v>330</v>
      </c>
      <c r="C32" s="161">
        <v>1</v>
      </c>
      <c r="D32" s="162">
        <v>5000000</v>
      </c>
      <c r="E32" s="162">
        <v>1250000</v>
      </c>
    </row>
    <row r="33" spans="2:5" ht="16.5" customHeight="1">
      <c r="B33" s="283" t="s">
        <v>414</v>
      </c>
      <c r="C33" s="161">
        <v>1</v>
      </c>
      <c r="D33" s="162">
        <v>24000000</v>
      </c>
      <c r="E33" s="162">
        <v>24000000</v>
      </c>
    </row>
    <row r="34" spans="2:5" ht="16.5" customHeight="1">
      <c r="B34" s="282" t="s">
        <v>375</v>
      </c>
      <c r="C34" s="161">
        <v>1</v>
      </c>
      <c r="D34" s="162">
        <v>100000</v>
      </c>
      <c r="E34" s="162">
        <v>60000</v>
      </c>
    </row>
    <row r="35" spans="2:5" ht="16.5" customHeight="1">
      <c r="B35" s="444" t="s">
        <v>32</v>
      </c>
      <c r="C35" s="444"/>
      <c r="D35" s="444"/>
      <c r="E35" s="167">
        <f>SUM(E11:E34)</f>
        <v>33593696</v>
      </c>
    </row>
    <row r="36" spans="2:5" ht="16.5" customHeight="1">
      <c r="B36" s="271"/>
      <c r="C36" s="271"/>
      <c r="D36" s="271"/>
      <c r="E36" s="272"/>
    </row>
    <row r="37" spans="2:5" ht="16.5" customHeight="1">
      <c r="B37" s="164"/>
      <c r="C37" s="164"/>
      <c r="D37" s="165"/>
      <c r="E37" s="165"/>
    </row>
    <row r="38" spans="2:5" ht="16.5" customHeight="1">
      <c r="B38" s="350" t="s">
        <v>152</v>
      </c>
      <c r="C38" s="350"/>
      <c r="D38" s="350"/>
      <c r="E38" s="350"/>
    </row>
    <row r="39" spans="2:5" ht="16.5" customHeight="1">
      <c r="B39" s="452" t="s">
        <v>269</v>
      </c>
      <c r="C39" s="452" t="s">
        <v>265</v>
      </c>
      <c r="D39" s="452" t="s">
        <v>266</v>
      </c>
      <c r="E39" s="452" t="s">
        <v>267</v>
      </c>
    </row>
    <row r="40" spans="2:5" ht="16.5" customHeight="1">
      <c r="B40" s="452"/>
      <c r="C40" s="452"/>
      <c r="D40" s="453"/>
      <c r="E40" s="453"/>
    </row>
    <row r="41" spans="2:5" ht="16.5" customHeight="1">
      <c r="B41" s="452"/>
      <c r="C41" s="452"/>
      <c r="D41" s="453"/>
      <c r="E41" s="453"/>
    </row>
    <row r="42" spans="2:5" ht="16.5" customHeight="1">
      <c r="B42" s="168" t="s">
        <v>318</v>
      </c>
      <c r="C42" s="169">
        <v>107</v>
      </c>
      <c r="D42" s="170">
        <v>17115000</v>
      </c>
      <c r="E42" s="170">
        <v>15853300</v>
      </c>
    </row>
    <row r="43" spans="2:5" ht="16.5" customHeight="1">
      <c r="B43" s="168" t="s">
        <v>319</v>
      </c>
      <c r="C43" s="169">
        <v>28</v>
      </c>
      <c r="D43" s="170">
        <v>5381000</v>
      </c>
      <c r="E43" s="170">
        <v>1470200</v>
      </c>
    </row>
    <row r="44" spans="2:5" ht="16.5" customHeight="1">
      <c r="B44" s="161" t="s">
        <v>454</v>
      </c>
      <c r="C44" s="169">
        <v>17</v>
      </c>
      <c r="D44" s="170">
        <v>12600000</v>
      </c>
      <c r="E44" s="170">
        <v>2286250</v>
      </c>
    </row>
    <row r="45" spans="2:5" ht="16.5" customHeight="1">
      <c r="B45" s="161" t="s">
        <v>325</v>
      </c>
      <c r="C45" s="169">
        <v>13</v>
      </c>
      <c r="D45" s="170">
        <v>4005000</v>
      </c>
      <c r="E45" s="170">
        <v>1892475</v>
      </c>
    </row>
    <row r="46" spans="2:5" ht="16.5" customHeight="1">
      <c r="B46" s="161" t="s">
        <v>321</v>
      </c>
      <c r="C46" s="169">
        <v>12</v>
      </c>
      <c r="D46" s="170">
        <v>1910000</v>
      </c>
      <c r="E46" s="170">
        <v>1254000</v>
      </c>
    </row>
    <row r="47" spans="2:5" ht="16.5" customHeight="1">
      <c r="B47" s="161" t="s">
        <v>369</v>
      </c>
      <c r="C47" s="169">
        <v>11</v>
      </c>
      <c r="D47" s="170">
        <v>1070000</v>
      </c>
      <c r="E47" s="170">
        <v>489000</v>
      </c>
    </row>
    <row r="48" spans="2:5" ht="16.5" customHeight="1">
      <c r="B48" s="161" t="s">
        <v>331</v>
      </c>
      <c r="C48" s="169">
        <v>11</v>
      </c>
      <c r="D48" s="170">
        <v>4820000</v>
      </c>
      <c r="E48" s="170">
        <v>2288500</v>
      </c>
    </row>
    <row r="49" spans="2:5" ht="16.5" customHeight="1">
      <c r="B49" s="161" t="s">
        <v>330</v>
      </c>
      <c r="C49" s="169">
        <v>10</v>
      </c>
      <c r="D49" s="170">
        <v>10629000</v>
      </c>
      <c r="E49" s="170">
        <v>9948125</v>
      </c>
    </row>
    <row r="50" spans="2:5" ht="16.5" customHeight="1">
      <c r="B50" s="161" t="s">
        <v>322</v>
      </c>
      <c r="C50" s="169">
        <v>9</v>
      </c>
      <c r="D50" s="170">
        <v>580000</v>
      </c>
      <c r="E50" s="170">
        <v>483000</v>
      </c>
    </row>
    <row r="51" spans="2:5" ht="16.5" customHeight="1">
      <c r="B51" s="161" t="s">
        <v>332</v>
      </c>
      <c r="C51" s="169">
        <v>8</v>
      </c>
      <c r="D51" s="170">
        <v>2365000</v>
      </c>
      <c r="E51" s="170">
        <v>1089775</v>
      </c>
    </row>
    <row r="52" spans="2:5" ht="16.5" customHeight="1">
      <c r="B52" s="161" t="s">
        <v>345</v>
      </c>
      <c r="C52" s="169">
        <v>7</v>
      </c>
      <c r="D52" s="170">
        <v>1066000</v>
      </c>
      <c r="E52" s="170">
        <v>932300</v>
      </c>
    </row>
    <row r="53" spans="2:5" ht="16.5" customHeight="1">
      <c r="B53" s="161" t="s">
        <v>335</v>
      </c>
      <c r="C53" s="169">
        <v>7</v>
      </c>
      <c r="D53" s="170">
        <v>3405000</v>
      </c>
      <c r="E53" s="170">
        <v>2310000</v>
      </c>
    </row>
    <row r="54" spans="2:5" ht="16.5" customHeight="1">
      <c r="B54" s="161" t="s">
        <v>340</v>
      </c>
      <c r="C54" s="169">
        <v>7</v>
      </c>
      <c r="D54" s="170">
        <v>1470000</v>
      </c>
      <c r="E54" s="170">
        <v>853075</v>
      </c>
    </row>
    <row r="55" spans="2:5" ht="16.5" customHeight="1">
      <c r="B55" s="161" t="s">
        <v>338</v>
      </c>
      <c r="C55" s="169">
        <v>7</v>
      </c>
      <c r="D55" s="170">
        <v>750000</v>
      </c>
      <c r="E55" s="170">
        <v>313000</v>
      </c>
    </row>
    <row r="56" spans="2:5" ht="16.5" customHeight="1">
      <c r="B56" s="161" t="s">
        <v>344</v>
      </c>
      <c r="C56" s="169">
        <v>7</v>
      </c>
      <c r="D56" s="170">
        <v>860000</v>
      </c>
      <c r="E56" s="170">
        <v>625750</v>
      </c>
    </row>
    <row r="57" spans="2:5" ht="16.5" customHeight="1">
      <c r="B57" s="161" t="s">
        <v>375</v>
      </c>
      <c r="C57" s="169">
        <v>7</v>
      </c>
      <c r="D57" s="170">
        <v>5460000</v>
      </c>
      <c r="E57" s="170">
        <v>4835000</v>
      </c>
    </row>
    <row r="58" spans="2:5" ht="16.5" customHeight="1">
      <c r="B58" s="161" t="s">
        <v>337</v>
      </c>
      <c r="C58" s="169">
        <v>6</v>
      </c>
      <c r="D58" s="170">
        <v>955000</v>
      </c>
      <c r="E58" s="170">
        <v>811000</v>
      </c>
    </row>
    <row r="59" spans="2:5" ht="16.5" customHeight="1">
      <c r="B59" s="161" t="s">
        <v>323</v>
      </c>
      <c r="C59" s="169">
        <v>5</v>
      </c>
      <c r="D59" s="170">
        <v>2350000</v>
      </c>
      <c r="E59" s="170">
        <v>1477950</v>
      </c>
    </row>
    <row r="60" spans="2:5" ht="16.5" customHeight="1">
      <c r="B60" s="161" t="s">
        <v>320</v>
      </c>
      <c r="C60" s="169">
        <v>5</v>
      </c>
      <c r="D60" s="170">
        <v>2625000</v>
      </c>
      <c r="E60" s="170">
        <v>1328000</v>
      </c>
    </row>
    <row r="61" spans="2:5" ht="16.5" customHeight="1">
      <c r="B61" s="161" t="s">
        <v>336</v>
      </c>
      <c r="C61" s="169">
        <v>5</v>
      </c>
      <c r="D61" s="170">
        <v>615000</v>
      </c>
      <c r="E61" s="170">
        <v>324500</v>
      </c>
    </row>
    <row r="62" spans="2:5" ht="16.5" customHeight="1">
      <c r="B62" s="161" t="s">
        <v>333</v>
      </c>
      <c r="C62" s="169">
        <v>4</v>
      </c>
      <c r="D62" s="170">
        <v>460000</v>
      </c>
      <c r="E62" s="170">
        <v>357450</v>
      </c>
    </row>
    <row r="63" spans="2:5" ht="16.5" customHeight="1">
      <c r="B63" s="161" t="s">
        <v>343</v>
      </c>
      <c r="C63" s="169">
        <v>4</v>
      </c>
      <c r="D63" s="170">
        <v>360100</v>
      </c>
      <c r="E63" s="170">
        <v>173200</v>
      </c>
    </row>
    <row r="64" spans="2:5" ht="16.5" customHeight="1">
      <c r="B64" s="161" t="s">
        <v>351</v>
      </c>
      <c r="C64" s="169">
        <v>4</v>
      </c>
      <c r="D64" s="170">
        <v>300000</v>
      </c>
      <c r="E64" s="170">
        <v>134500</v>
      </c>
    </row>
    <row r="65" spans="2:5" ht="16.5" customHeight="1">
      <c r="B65" s="161" t="s">
        <v>368</v>
      </c>
      <c r="C65" s="169">
        <v>4</v>
      </c>
      <c r="D65" s="170">
        <v>115000</v>
      </c>
      <c r="E65" s="170">
        <v>43900</v>
      </c>
    </row>
    <row r="66" spans="2:5" ht="16.5" customHeight="1">
      <c r="B66" s="161" t="s">
        <v>341</v>
      </c>
      <c r="C66" s="169">
        <v>4</v>
      </c>
      <c r="D66" s="170">
        <v>360000</v>
      </c>
      <c r="E66" s="170">
        <v>307975</v>
      </c>
    </row>
    <row r="67" spans="2:5" ht="16.5" customHeight="1">
      <c r="B67" s="161" t="s">
        <v>327</v>
      </c>
      <c r="C67" s="169">
        <v>3</v>
      </c>
      <c r="D67" s="170">
        <v>250000</v>
      </c>
      <c r="E67" s="170">
        <v>224975</v>
      </c>
    </row>
    <row r="68" spans="2:5" ht="16.5" customHeight="1">
      <c r="B68" s="161" t="s">
        <v>326</v>
      </c>
      <c r="C68" s="169">
        <v>3</v>
      </c>
      <c r="D68" s="170">
        <v>220000</v>
      </c>
      <c r="E68" s="170">
        <v>213500</v>
      </c>
    </row>
    <row r="69" spans="2:5" ht="16.5" customHeight="1">
      <c r="B69" s="161" t="s">
        <v>329</v>
      </c>
      <c r="C69" s="169">
        <v>3</v>
      </c>
      <c r="D69" s="170">
        <v>25000</v>
      </c>
      <c r="E69" s="170">
        <v>15000</v>
      </c>
    </row>
    <row r="70" spans="2:5" ht="16.5" customHeight="1">
      <c r="B70" s="161" t="s">
        <v>420</v>
      </c>
      <c r="C70" s="169">
        <v>3</v>
      </c>
      <c r="D70" s="170">
        <v>260000</v>
      </c>
      <c r="E70" s="170">
        <v>119500</v>
      </c>
    </row>
    <row r="71" spans="2:5" ht="16.5" customHeight="1">
      <c r="B71" s="161" t="s">
        <v>349</v>
      </c>
      <c r="C71" s="169">
        <v>3</v>
      </c>
      <c r="D71" s="170">
        <v>300000</v>
      </c>
      <c r="E71" s="170">
        <v>92500</v>
      </c>
    </row>
    <row r="72" spans="2:5" ht="16.5" customHeight="1">
      <c r="B72" s="161" t="s">
        <v>350</v>
      </c>
      <c r="C72" s="169">
        <v>3</v>
      </c>
      <c r="D72" s="170">
        <v>300000</v>
      </c>
      <c r="E72" s="170">
        <v>125025</v>
      </c>
    </row>
    <row r="73" spans="2:5" ht="16.5" customHeight="1">
      <c r="B73" s="161" t="s">
        <v>373</v>
      </c>
      <c r="C73" s="169">
        <v>3</v>
      </c>
      <c r="D73" s="170">
        <v>410000</v>
      </c>
      <c r="E73" s="170">
        <v>145000</v>
      </c>
    </row>
    <row r="74" spans="2:5" ht="16.5" customHeight="1">
      <c r="B74" s="161" t="s">
        <v>416</v>
      </c>
      <c r="C74" s="169">
        <v>3</v>
      </c>
      <c r="D74" s="170">
        <v>65000</v>
      </c>
      <c r="E74" s="170">
        <v>39475</v>
      </c>
    </row>
    <row r="75" spans="2:5" ht="16.5" customHeight="1">
      <c r="B75" s="161" t="s">
        <v>370</v>
      </c>
      <c r="C75" s="169">
        <v>3</v>
      </c>
      <c r="D75" s="170">
        <v>200000</v>
      </c>
      <c r="E75" s="170">
        <v>97400</v>
      </c>
    </row>
    <row r="76" spans="2:5" ht="16.5" customHeight="1">
      <c r="B76" s="161" t="s">
        <v>448</v>
      </c>
      <c r="C76" s="169">
        <v>2</v>
      </c>
      <c r="D76" s="170">
        <v>260000</v>
      </c>
      <c r="E76" s="170">
        <v>260000</v>
      </c>
    </row>
    <row r="77" spans="2:5" ht="16.5" customHeight="1">
      <c r="B77" s="161" t="s">
        <v>419</v>
      </c>
      <c r="C77" s="169">
        <v>2</v>
      </c>
      <c r="D77" s="170">
        <v>170000</v>
      </c>
      <c r="E77" s="170">
        <v>85000</v>
      </c>
    </row>
    <row r="78" spans="2:5" ht="16.5" customHeight="1">
      <c r="B78" s="161" t="s">
        <v>376</v>
      </c>
      <c r="C78" s="169">
        <v>2</v>
      </c>
      <c r="D78" s="170">
        <v>100000</v>
      </c>
      <c r="E78" s="170">
        <v>99500</v>
      </c>
    </row>
    <row r="79" spans="2:5" ht="16.5" customHeight="1">
      <c r="B79" s="161" t="s">
        <v>339</v>
      </c>
      <c r="C79" s="169">
        <v>2</v>
      </c>
      <c r="D79" s="170">
        <v>150000</v>
      </c>
      <c r="E79" s="170">
        <v>125000</v>
      </c>
    </row>
    <row r="80" spans="2:5" ht="16.5" customHeight="1">
      <c r="B80" s="161" t="s">
        <v>346</v>
      </c>
      <c r="C80" s="169">
        <v>2</v>
      </c>
      <c r="D80" s="170">
        <v>16050000</v>
      </c>
      <c r="E80" s="170">
        <v>16045000</v>
      </c>
    </row>
    <row r="81" spans="2:5" ht="16.5" customHeight="1">
      <c r="B81" s="161" t="s">
        <v>417</v>
      </c>
      <c r="C81" s="169">
        <v>2</v>
      </c>
      <c r="D81" s="170">
        <v>200000</v>
      </c>
      <c r="E81" s="170">
        <v>166000</v>
      </c>
    </row>
    <row r="82" spans="2:5" ht="16.5" customHeight="1">
      <c r="B82" s="161" t="s">
        <v>418</v>
      </c>
      <c r="C82" s="169">
        <v>2</v>
      </c>
      <c r="D82" s="170">
        <v>200000</v>
      </c>
      <c r="E82" s="170">
        <v>199000</v>
      </c>
    </row>
    <row r="83" spans="2:5" ht="16.5" customHeight="1">
      <c r="B83" s="161" t="s">
        <v>415</v>
      </c>
      <c r="C83" s="169">
        <v>2</v>
      </c>
      <c r="D83" s="170">
        <v>205000</v>
      </c>
      <c r="E83" s="170">
        <v>205000</v>
      </c>
    </row>
    <row r="84" spans="2:5" ht="16.5" customHeight="1">
      <c r="B84" s="161" t="s">
        <v>324</v>
      </c>
      <c r="C84" s="169">
        <v>1</v>
      </c>
      <c r="D84" s="170">
        <v>50000</v>
      </c>
      <c r="E84" s="170">
        <v>1000</v>
      </c>
    </row>
    <row r="85" spans="2:5" ht="16.5" customHeight="1">
      <c r="B85" s="161" t="s">
        <v>374</v>
      </c>
      <c r="C85" s="169">
        <v>1</v>
      </c>
      <c r="D85" s="170">
        <v>5000</v>
      </c>
      <c r="E85" s="170">
        <v>4950</v>
      </c>
    </row>
    <row r="86" spans="2:5" ht="16.5" customHeight="1">
      <c r="B86" s="161" t="s">
        <v>456</v>
      </c>
      <c r="C86" s="169">
        <v>1</v>
      </c>
      <c r="D86" s="170">
        <v>100000</v>
      </c>
      <c r="E86" s="170">
        <v>30000</v>
      </c>
    </row>
    <row r="87" spans="2:5" ht="16.5" customHeight="1">
      <c r="B87" s="161" t="s">
        <v>334</v>
      </c>
      <c r="C87" s="169">
        <v>1</v>
      </c>
      <c r="D87" s="170">
        <v>100000</v>
      </c>
      <c r="E87" s="170">
        <v>50000</v>
      </c>
    </row>
    <row r="88" spans="2:5" ht="16.5" customHeight="1">
      <c r="B88" s="161" t="s">
        <v>425</v>
      </c>
      <c r="C88" s="169">
        <v>1</v>
      </c>
      <c r="D88" s="170">
        <v>50000</v>
      </c>
      <c r="E88" s="170">
        <v>25000</v>
      </c>
    </row>
    <row r="89" spans="2:5" ht="16.5" customHeight="1">
      <c r="B89" s="161" t="s">
        <v>421</v>
      </c>
      <c r="C89" s="169">
        <v>1</v>
      </c>
      <c r="D89" s="170">
        <v>200000</v>
      </c>
      <c r="E89" s="170">
        <v>100000</v>
      </c>
    </row>
    <row r="90" spans="2:5" ht="16.5" customHeight="1">
      <c r="B90" s="161" t="s">
        <v>449</v>
      </c>
      <c r="C90" s="169">
        <v>1</v>
      </c>
      <c r="D90" s="170">
        <v>250000</v>
      </c>
      <c r="E90" s="170">
        <v>125000</v>
      </c>
    </row>
    <row r="91" spans="2:5" ht="16.5" customHeight="1">
      <c r="B91" s="161" t="s">
        <v>426</v>
      </c>
      <c r="C91" s="169">
        <v>1</v>
      </c>
      <c r="D91" s="170">
        <v>100000</v>
      </c>
      <c r="E91" s="170">
        <v>80000</v>
      </c>
    </row>
    <row r="92" spans="2:5" ht="16.5" customHeight="1">
      <c r="B92" s="161" t="s">
        <v>427</v>
      </c>
      <c r="C92" s="169">
        <v>1</v>
      </c>
      <c r="D92" s="170">
        <v>350000</v>
      </c>
      <c r="E92" s="170">
        <v>87500</v>
      </c>
    </row>
    <row r="93" spans="2:5" ht="16.5" customHeight="1">
      <c r="B93" s="161" t="s">
        <v>422</v>
      </c>
      <c r="C93" s="169">
        <v>1</v>
      </c>
      <c r="D93" s="170">
        <v>100000</v>
      </c>
      <c r="E93" s="170">
        <v>33000</v>
      </c>
    </row>
    <row r="94" spans="2:5" ht="16.5" customHeight="1">
      <c r="B94" s="161" t="s">
        <v>371</v>
      </c>
      <c r="C94" s="169">
        <v>1</v>
      </c>
      <c r="D94" s="170">
        <v>10000</v>
      </c>
      <c r="E94" s="170">
        <v>2900</v>
      </c>
    </row>
    <row r="95" spans="2:5" ht="16.5" customHeight="1">
      <c r="B95" s="161" t="s">
        <v>423</v>
      </c>
      <c r="C95" s="169">
        <v>1</v>
      </c>
      <c r="D95" s="170">
        <v>100000</v>
      </c>
      <c r="E95" s="170">
        <v>50000</v>
      </c>
    </row>
    <row r="96" spans="2:5" ht="16.5" customHeight="1">
      <c r="B96" s="161" t="s">
        <v>450</v>
      </c>
      <c r="C96" s="169">
        <v>1</v>
      </c>
      <c r="D96" s="170">
        <v>50000</v>
      </c>
      <c r="E96" s="170">
        <v>49500</v>
      </c>
    </row>
    <row r="97" spans="2:5" ht="16.5" customHeight="1">
      <c r="B97" s="161" t="s">
        <v>451</v>
      </c>
      <c r="C97" s="169">
        <v>1</v>
      </c>
      <c r="D97" s="170">
        <v>100000</v>
      </c>
      <c r="E97" s="170">
        <v>4900</v>
      </c>
    </row>
    <row r="98" spans="2:5" ht="16.5" customHeight="1">
      <c r="B98" s="161" t="s">
        <v>342</v>
      </c>
      <c r="C98" s="169">
        <v>1</v>
      </c>
      <c r="D98" s="170">
        <v>50000</v>
      </c>
      <c r="E98" s="170">
        <v>25000</v>
      </c>
    </row>
    <row r="99" spans="2:5" ht="16.5" customHeight="1">
      <c r="B99" s="161" t="s">
        <v>348</v>
      </c>
      <c r="C99" s="169">
        <v>1</v>
      </c>
      <c r="D99" s="170">
        <v>1200000</v>
      </c>
      <c r="E99" s="170">
        <v>840000</v>
      </c>
    </row>
    <row r="100" spans="2:5" ht="16.5" customHeight="1">
      <c r="B100" s="161" t="s">
        <v>347</v>
      </c>
      <c r="C100" s="169">
        <v>1</v>
      </c>
      <c r="D100" s="170">
        <v>5000</v>
      </c>
      <c r="E100" s="170">
        <v>50</v>
      </c>
    </row>
    <row r="101" spans="2:5" ht="16.5" customHeight="1">
      <c r="B101" s="161" t="s">
        <v>453</v>
      </c>
      <c r="C101" s="169">
        <v>1</v>
      </c>
      <c r="D101" s="170">
        <v>20000</v>
      </c>
      <c r="E101" s="170">
        <v>19975</v>
      </c>
    </row>
    <row r="102" spans="2:5" ht="16.5" customHeight="1">
      <c r="B102" s="161" t="s">
        <v>428</v>
      </c>
      <c r="C102" s="169">
        <v>1</v>
      </c>
      <c r="D102" s="170">
        <v>100000</v>
      </c>
      <c r="E102" s="170">
        <v>20000</v>
      </c>
    </row>
    <row r="103" spans="2:5" ht="16.5" customHeight="1">
      <c r="B103" s="161" t="s">
        <v>453</v>
      </c>
      <c r="C103" s="169">
        <v>1</v>
      </c>
      <c r="D103" s="170">
        <v>125000</v>
      </c>
      <c r="E103" s="170">
        <v>123750</v>
      </c>
    </row>
    <row r="104" spans="2:5" ht="16.5" customHeight="1">
      <c r="B104" s="161" t="s">
        <v>452</v>
      </c>
      <c r="C104" s="169">
        <v>1</v>
      </c>
      <c r="D104" s="170">
        <v>50000</v>
      </c>
      <c r="E104" s="170">
        <v>10000</v>
      </c>
    </row>
    <row r="105" spans="2:5" ht="16.5" customHeight="1">
      <c r="B105" s="161" t="s">
        <v>455</v>
      </c>
      <c r="C105" s="169">
        <v>1</v>
      </c>
      <c r="D105" s="170">
        <v>5000</v>
      </c>
      <c r="E105" s="170">
        <v>4950</v>
      </c>
    </row>
    <row r="106" spans="2:5" ht="16.5" customHeight="1">
      <c r="B106" s="161" t="s">
        <v>424</v>
      </c>
      <c r="C106" s="169">
        <v>1</v>
      </c>
      <c r="D106" s="170">
        <v>400000</v>
      </c>
      <c r="E106" s="170">
        <v>396000</v>
      </c>
    </row>
    <row r="107" spans="2:5" ht="16.5" customHeight="1">
      <c r="B107" s="161" t="s">
        <v>328</v>
      </c>
      <c r="C107" s="169"/>
      <c r="D107" s="170"/>
      <c r="E107" s="170"/>
    </row>
    <row r="108" spans="2:5" ht="16.5" customHeight="1">
      <c r="B108" s="444" t="s">
        <v>32</v>
      </c>
      <c r="C108" s="444"/>
      <c r="D108" s="444"/>
      <c r="E108" s="167">
        <f>SUM(E42:E107)</f>
        <v>72222575</v>
      </c>
    </row>
    <row r="109" spans="2:4" ht="16.5" customHeight="1">
      <c r="B109" s="3" t="s">
        <v>18</v>
      </c>
      <c r="C109" s="3"/>
      <c r="D109" s="3"/>
    </row>
    <row r="111" spans="2:5" ht="16.5" customHeight="1">
      <c r="B111" s="204" t="s">
        <v>271</v>
      </c>
      <c r="C111" s="204"/>
      <c r="D111" s="204"/>
      <c r="E111" s="204"/>
    </row>
    <row r="120" ht="16.5" customHeight="1">
      <c r="F120" s="204"/>
    </row>
  </sheetData>
  <sheetProtection/>
  <mergeCells count="14">
    <mergeCell ref="B8:B10"/>
    <mergeCell ref="C8:C10"/>
    <mergeCell ref="D8:D10"/>
    <mergeCell ref="E8:E10"/>
    <mergeCell ref="A1:F1"/>
    <mergeCell ref="A4:F4"/>
    <mergeCell ref="B7:E7"/>
    <mergeCell ref="B108:D108"/>
    <mergeCell ref="B35:D35"/>
    <mergeCell ref="B38:E38"/>
    <mergeCell ref="B39:B41"/>
    <mergeCell ref="C39:C41"/>
    <mergeCell ref="D39:D41"/>
    <mergeCell ref="E39:E41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&amp;L16.03.2012&amp;CTÜRKİYE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206" max="206" width="4.28125" style="0" bestFit="1" customWidth="1"/>
    <col min="207" max="207" width="41.8515625" style="0" customWidth="1"/>
    <col min="208" max="208" width="12.140625" style="0" customWidth="1"/>
    <col min="209" max="209" width="13.140625" style="0" customWidth="1"/>
    <col min="210" max="210" width="17.140625" style="0" customWidth="1"/>
  </cols>
  <sheetData>
    <row r="1" spans="1:6" ht="18.75" thickBot="1">
      <c r="A1" s="290" t="s">
        <v>391</v>
      </c>
      <c r="B1" s="290"/>
      <c r="C1" s="290"/>
      <c r="D1" s="290"/>
      <c r="E1" s="290"/>
      <c r="F1" s="290"/>
    </row>
    <row r="4" spans="1:5" ht="15" customHeight="1">
      <c r="A4" s="451" t="s">
        <v>398</v>
      </c>
      <c r="B4" s="451"/>
      <c r="C4" s="451"/>
      <c r="D4" s="451"/>
      <c r="E4" s="451"/>
    </row>
    <row r="5" spans="1:5" ht="15" customHeight="1">
      <c r="A5" s="451"/>
      <c r="B5" s="451"/>
      <c r="C5" s="451"/>
      <c r="D5" s="451"/>
      <c r="E5" s="451"/>
    </row>
    <row r="7" spans="2:5" ht="15">
      <c r="B7" s="350" t="s">
        <v>139</v>
      </c>
      <c r="C7" s="350"/>
      <c r="D7" s="350"/>
      <c r="E7" s="350"/>
    </row>
    <row r="8" spans="2:5" ht="15.75" customHeight="1">
      <c r="B8" s="159"/>
      <c r="C8" s="159"/>
      <c r="D8" s="159"/>
      <c r="E8" s="159"/>
    </row>
    <row r="9" spans="1:5" ht="15" customHeight="1">
      <c r="A9" s="452" t="s">
        <v>140</v>
      </c>
      <c r="B9" s="452" t="s">
        <v>272</v>
      </c>
      <c r="C9" s="452" t="s">
        <v>265</v>
      </c>
      <c r="D9" s="452" t="s">
        <v>266</v>
      </c>
      <c r="E9" s="452" t="s">
        <v>267</v>
      </c>
    </row>
    <row r="10" spans="1:5" ht="45" customHeight="1">
      <c r="A10" s="452"/>
      <c r="B10" s="452"/>
      <c r="C10" s="452"/>
      <c r="D10" s="453"/>
      <c r="E10" s="453"/>
    </row>
    <row r="11" spans="1:5" ht="45" customHeight="1">
      <c r="A11" s="452"/>
      <c r="B11" s="452"/>
      <c r="C11" s="452"/>
      <c r="D11" s="453"/>
      <c r="E11" s="453"/>
    </row>
    <row r="12" spans="1:5" ht="15">
      <c r="A12" s="171">
        <v>1</v>
      </c>
      <c r="B12" s="231" t="s">
        <v>274</v>
      </c>
      <c r="C12" s="172">
        <v>5</v>
      </c>
      <c r="D12" s="173">
        <v>450000</v>
      </c>
      <c r="E12" s="173">
        <v>250970</v>
      </c>
    </row>
    <row r="13" spans="1:5" ht="30">
      <c r="A13" s="171">
        <v>2</v>
      </c>
      <c r="B13" s="231" t="s">
        <v>429</v>
      </c>
      <c r="C13" s="172">
        <v>5</v>
      </c>
      <c r="D13" s="173">
        <v>1156250</v>
      </c>
      <c r="E13" s="173">
        <v>1156246</v>
      </c>
    </row>
    <row r="14" spans="1:5" ht="30">
      <c r="A14" s="171">
        <v>3</v>
      </c>
      <c r="B14" s="231" t="s">
        <v>273</v>
      </c>
      <c r="C14" s="172">
        <v>4</v>
      </c>
      <c r="D14" s="173">
        <v>2550000</v>
      </c>
      <c r="E14" s="173">
        <v>852500</v>
      </c>
    </row>
    <row r="15" spans="1:5" ht="15">
      <c r="A15" s="171">
        <v>4</v>
      </c>
      <c r="B15" s="231" t="s">
        <v>430</v>
      </c>
      <c r="C15" s="172">
        <v>3</v>
      </c>
      <c r="D15" s="173">
        <v>1050000</v>
      </c>
      <c r="E15" s="173">
        <v>59600</v>
      </c>
    </row>
    <row r="16" spans="1:5" ht="15">
      <c r="A16" s="171">
        <v>5</v>
      </c>
      <c r="B16" s="231" t="s">
        <v>431</v>
      </c>
      <c r="C16" s="172">
        <v>3</v>
      </c>
      <c r="D16" s="173">
        <v>200000</v>
      </c>
      <c r="E16" s="173">
        <v>154994</v>
      </c>
    </row>
    <row r="17" spans="1:5" ht="15">
      <c r="A17" s="171">
        <v>6</v>
      </c>
      <c r="B17" s="231" t="s">
        <v>432</v>
      </c>
      <c r="C17" s="172">
        <v>2</v>
      </c>
      <c r="D17" s="173">
        <v>150000</v>
      </c>
      <c r="E17" s="173">
        <v>25100</v>
      </c>
    </row>
    <row r="18" spans="1:5" ht="15">
      <c r="A18" s="171">
        <v>7</v>
      </c>
      <c r="B18" s="231" t="s">
        <v>276</v>
      </c>
      <c r="C18" s="172">
        <v>2</v>
      </c>
      <c r="D18" s="173">
        <v>150000</v>
      </c>
      <c r="E18" s="173">
        <v>150000</v>
      </c>
    </row>
    <row r="19" spans="1:5" ht="30">
      <c r="A19" s="171">
        <v>8</v>
      </c>
      <c r="B19" s="231" t="s">
        <v>433</v>
      </c>
      <c r="C19" s="172">
        <v>2</v>
      </c>
      <c r="D19" s="173">
        <v>2200000</v>
      </c>
      <c r="E19" s="173">
        <v>2066660</v>
      </c>
    </row>
    <row r="20" spans="1:5" ht="30">
      <c r="A20" s="171">
        <v>9</v>
      </c>
      <c r="B20" s="231" t="s">
        <v>278</v>
      </c>
      <c r="C20" s="172">
        <v>2</v>
      </c>
      <c r="D20" s="173">
        <v>750000</v>
      </c>
      <c r="E20" s="173">
        <v>300000</v>
      </c>
    </row>
    <row r="21" spans="1:5" ht="30">
      <c r="A21" s="171">
        <v>10</v>
      </c>
      <c r="B21" s="231" t="s">
        <v>434</v>
      </c>
      <c r="C21" s="172">
        <v>2</v>
      </c>
      <c r="D21" s="173">
        <v>276000</v>
      </c>
      <c r="E21" s="173">
        <v>53400</v>
      </c>
    </row>
    <row r="22" spans="1:5" ht="15">
      <c r="A22" s="171">
        <v>11</v>
      </c>
      <c r="B22" s="231" t="s">
        <v>435</v>
      </c>
      <c r="C22" s="172">
        <v>2</v>
      </c>
      <c r="D22" s="173">
        <v>5300000</v>
      </c>
      <c r="E22" s="173">
        <v>2091000</v>
      </c>
    </row>
    <row r="23" spans="1:5" ht="15">
      <c r="A23" s="171">
        <v>12</v>
      </c>
      <c r="B23" s="231" t="s">
        <v>377</v>
      </c>
      <c r="C23" s="172">
        <v>2</v>
      </c>
      <c r="D23" s="173">
        <v>1050000</v>
      </c>
      <c r="E23" s="173">
        <v>460000</v>
      </c>
    </row>
    <row r="24" spans="1:5" ht="15">
      <c r="A24" s="171">
        <v>13</v>
      </c>
      <c r="B24" s="231" t="s">
        <v>436</v>
      </c>
      <c r="C24" s="174">
        <v>2</v>
      </c>
      <c r="D24" s="175">
        <v>220000</v>
      </c>
      <c r="E24" s="175">
        <v>138670</v>
      </c>
    </row>
    <row r="25" spans="1:5" ht="30">
      <c r="A25" s="171">
        <v>14</v>
      </c>
      <c r="B25" s="231" t="s">
        <v>280</v>
      </c>
      <c r="C25" s="174">
        <v>2</v>
      </c>
      <c r="D25" s="175">
        <v>100000</v>
      </c>
      <c r="E25" s="175">
        <v>91000</v>
      </c>
    </row>
    <row r="26" spans="1:5" ht="15">
      <c r="A26" s="171">
        <v>15</v>
      </c>
      <c r="B26" s="231" t="s">
        <v>437</v>
      </c>
      <c r="C26" s="174">
        <v>2</v>
      </c>
      <c r="D26" s="175">
        <v>1500000</v>
      </c>
      <c r="E26" s="175">
        <v>250000</v>
      </c>
    </row>
    <row r="27" spans="1:5" ht="15">
      <c r="A27" s="171">
        <v>16</v>
      </c>
      <c r="B27" s="231" t="s">
        <v>438</v>
      </c>
      <c r="C27" s="174">
        <v>1</v>
      </c>
      <c r="D27" s="175">
        <v>250000</v>
      </c>
      <c r="E27" s="175">
        <v>62500</v>
      </c>
    </row>
    <row r="28" spans="1:5" ht="30">
      <c r="A28" s="171">
        <v>17</v>
      </c>
      <c r="B28" s="231" t="s">
        <v>439</v>
      </c>
      <c r="C28" s="174">
        <v>1</v>
      </c>
      <c r="D28" s="175">
        <v>1000000</v>
      </c>
      <c r="E28" s="175">
        <v>90000</v>
      </c>
    </row>
    <row r="29" spans="1:5" ht="30">
      <c r="A29" s="171">
        <v>18</v>
      </c>
      <c r="B29" s="231" t="s">
        <v>440</v>
      </c>
      <c r="C29" s="174">
        <v>1</v>
      </c>
      <c r="D29" s="175">
        <v>500000</v>
      </c>
      <c r="E29" s="175">
        <v>347500</v>
      </c>
    </row>
    <row r="30" spans="1:5" ht="30">
      <c r="A30" s="171">
        <v>19</v>
      </c>
      <c r="B30" s="231" t="s">
        <v>378</v>
      </c>
      <c r="C30" s="174">
        <v>1</v>
      </c>
      <c r="D30" s="175">
        <v>200000</v>
      </c>
      <c r="E30" s="175">
        <v>102000</v>
      </c>
    </row>
    <row r="31" spans="1:5" ht="30">
      <c r="A31" s="171">
        <v>20</v>
      </c>
      <c r="B31" s="72" t="s">
        <v>441</v>
      </c>
      <c r="C31" s="174">
        <v>1</v>
      </c>
      <c r="D31" s="175">
        <v>100000</v>
      </c>
      <c r="E31" s="175">
        <v>33000</v>
      </c>
    </row>
    <row r="32" spans="1:5" ht="15" customHeight="1">
      <c r="A32" s="445" t="s">
        <v>32</v>
      </c>
      <c r="B32" s="446"/>
      <c r="C32" s="446"/>
      <c r="D32" s="447"/>
      <c r="E32" s="167">
        <f>SUM(E12:E31)</f>
        <v>8735140</v>
      </c>
    </row>
    <row r="33" spans="2:5" ht="15">
      <c r="B33" s="3" t="s">
        <v>18</v>
      </c>
      <c r="C33" s="3"/>
      <c r="D33" s="3"/>
      <c r="E33" s="176"/>
    </row>
    <row r="34" spans="2:5" ht="15">
      <c r="B34" s="164"/>
      <c r="C34" s="164"/>
      <c r="D34" s="165"/>
      <c r="E34" s="165"/>
    </row>
    <row r="35" spans="2:5" ht="15">
      <c r="B35" s="164"/>
      <c r="C35" s="164"/>
      <c r="D35" s="165"/>
      <c r="E35" s="165"/>
    </row>
    <row r="36" spans="2:5" ht="15">
      <c r="B36" s="164"/>
      <c r="C36" s="164"/>
      <c r="D36" s="165"/>
      <c r="E36" s="165"/>
    </row>
    <row r="37" spans="2:5" ht="15">
      <c r="B37" s="164"/>
      <c r="C37" s="164"/>
      <c r="D37" s="165"/>
      <c r="E37" s="165"/>
    </row>
    <row r="38" spans="2:5" ht="15">
      <c r="B38" s="164"/>
      <c r="C38" s="164"/>
      <c r="D38" s="165"/>
      <c r="E38" s="165"/>
    </row>
    <row r="39" spans="2:5" ht="15">
      <c r="B39" s="164"/>
      <c r="C39" s="164"/>
      <c r="D39" s="165"/>
      <c r="E39" s="165"/>
    </row>
    <row r="40" spans="2:5" ht="15">
      <c r="B40" s="164"/>
      <c r="C40" s="164"/>
      <c r="D40" s="165"/>
      <c r="E40" s="165"/>
    </row>
    <row r="41" spans="2:5" ht="15">
      <c r="B41" s="164"/>
      <c r="C41" s="164"/>
      <c r="D41" s="165"/>
      <c r="E41" s="165"/>
    </row>
    <row r="42" spans="2:5" ht="15">
      <c r="B42" s="350" t="s">
        <v>152</v>
      </c>
      <c r="C42" s="350"/>
      <c r="D42" s="350"/>
      <c r="E42" s="350"/>
    </row>
    <row r="43" ht="15.75" customHeight="1"/>
    <row r="44" spans="1:5" ht="30" customHeight="1">
      <c r="A44" s="452" t="s">
        <v>140</v>
      </c>
      <c r="B44" s="452" t="s">
        <v>272</v>
      </c>
      <c r="C44" s="452" t="s">
        <v>265</v>
      </c>
      <c r="D44" s="452" t="s">
        <v>266</v>
      </c>
      <c r="E44" s="452" t="s">
        <v>267</v>
      </c>
    </row>
    <row r="45" spans="1:5" ht="33" customHeight="1">
      <c r="A45" s="452"/>
      <c r="B45" s="452"/>
      <c r="C45" s="452"/>
      <c r="D45" s="453"/>
      <c r="E45" s="453"/>
    </row>
    <row r="46" spans="1:5" ht="0.75" customHeight="1" hidden="1">
      <c r="A46" s="452"/>
      <c r="B46" s="452"/>
      <c r="C46" s="452"/>
      <c r="D46" s="453"/>
      <c r="E46" s="453"/>
    </row>
    <row r="47" spans="1:5" ht="30">
      <c r="A47" s="171">
        <v>1</v>
      </c>
      <c r="B47" s="231" t="s">
        <v>283</v>
      </c>
      <c r="C47" s="172">
        <v>42</v>
      </c>
      <c r="D47" s="173">
        <v>5630000</v>
      </c>
      <c r="E47" s="173">
        <v>4920449</v>
      </c>
    </row>
    <row r="48" spans="1:5" ht="30">
      <c r="A48" s="171">
        <v>2</v>
      </c>
      <c r="B48" s="231" t="s">
        <v>273</v>
      </c>
      <c r="C48" s="172">
        <v>37</v>
      </c>
      <c r="D48" s="173">
        <v>10700003</v>
      </c>
      <c r="E48" s="173">
        <v>9751603</v>
      </c>
    </row>
    <row r="49" spans="1:5" ht="15">
      <c r="A49" s="171">
        <v>3</v>
      </c>
      <c r="B49" s="231" t="s">
        <v>277</v>
      </c>
      <c r="C49" s="172">
        <v>27</v>
      </c>
      <c r="D49" s="173">
        <v>4330000</v>
      </c>
      <c r="E49" s="173">
        <v>2699375</v>
      </c>
    </row>
    <row r="50" spans="1:5" ht="30">
      <c r="A50" s="171">
        <v>4</v>
      </c>
      <c r="B50" s="231" t="s">
        <v>278</v>
      </c>
      <c r="C50" s="172">
        <v>24</v>
      </c>
      <c r="D50" s="173">
        <v>4140750</v>
      </c>
      <c r="E50" s="173">
        <v>3690600</v>
      </c>
    </row>
    <row r="51" spans="1:5" ht="15">
      <c r="A51" s="171">
        <v>5</v>
      </c>
      <c r="B51" s="231" t="s">
        <v>282</v>
      </c>
      <c r="C51" s="172">
        <v>24</v>
      </c>
      <c r="D51" s="173">
        <v>1730000</v>
      </c>
      <c r="E51" s="173">
        <v>1060025</v>
      </c>
    </row>
    <row r="52" spans="1:5" ht="30">
      <c r="A52" s="171">
        <v>6</v>
      </c>
      <c r="B52" s="231" t="s">
        <v>284</v>
      </c>
      <c r="C52" s="172">
        <v>17</v>
      </c>
      <c r="D52" s="173">
        <v>2570000</v>
      </c>
      <c r="E52" s="173">
        <v>1204500</v>
      </c>
    </row>
    <row r="53" spans="1:5" ht="15">
      <c r="A53" s="171">
        <v>7</v>
      </c>
      <c r="B53" s="231" t="s">
        <v>281</v>
      </c>
      <c r="C53" s="172">
        <v>17</v>
      </c>
      <c r="D53" s="173">
        <v>505000</v>
      </c>
      <c r="E53" s="173">
        <v>465500</v>
      </c>
    </row>
    <row r="54" spans="1:5" ht="30">
      <c r="A54" s="171">
        <v>8</v>
      </c>
      <c r="B54" s="231" t="s">
        <v>442</v>
      </c>
      <c r="C54" s="172">
        <v>13</v>
      </c>
      <c r="D54" s="173">
        <v>6495000</v>
      </c>
      <c r="E54" s="173">
        <v>6022500</v>
      </c>
    </row>
    <row r="55" spans="1:5" ht="15">
      <c r="A55" s="171">
        <v>9</v>
      </c>
      <c r="B55" s="231" t="s">
        <v>285</v>
      </c>
      <c r="C55" s="172">
        <v>12</v>
      </c>
      <c r="D55" s="173">
        <v>5570000</v>
      </c>
      <c r="E55" s="173">
        <v>2790300</v>
      </c>
    </row>
    <row r="56" spans="1:5" ht="15">
      <c r="A56" s="171">
        <v>10</v>
      </c>
      <c r="B56" s="231" t="s">
        <v>275</v>
      </c>
      <c r="C56" s="172">
        <v>12</v>
      </c>
      <c r="D56" s="173">
        <v>3946000</v>
      </c>
      <c r="E56" s="173">
        <v>2443025</v>
      </c>
    </row>
    <row r="57" spans="1:5" ht="15">
      <c r="A57" s="171">
        <v>11</v>
      </c>
      <c r="B57" s="231" t="s">
        <v>286</v>
      </c>
      <c r="C57" s="172">
        <v>11</v>
      </c>
      <c r="D57" s="173">
        <v>1796000</v>
      </c>
      <c r="E57" s="173">
        <v>1407800</v>
      </c>
    </row>
    <row r="58" spans="1:5" ht="15">
      <c r="A58" s="171">
        <v>12</v>
      </c>
      <c r="B58" s="231" t="s">
        <v>379</v>
      </c>
      <c r="C58" s="172">
        <v>11</v>
      </c>
      <c r="D58" s="173">
        <v>905000</v>
      </c>
      <c r="E58" s="173">
        <v>819500</v>
      </c>
    </row>
    <row r="59" spans="1:5" ht="30">
      <c r="A59" s="171">
        <v>13</v>
      </c>
      <c r="B59" s="231" t="s">
        <v>443</v>
      </c>
      <c r="C59" s="174">
        <v>9</v>
      </c>
      <c r="D59" s="175">
        <v>1330000</v>
      </c>
      <c r="E59" s="175">
        <v>795400</v>
      </c>
    </row>
    <row r="60" spans="1:5" ht="30">
      <c r="A60" s="171">
        <v>14</v>
      </c>
      <c r="B60" s="231" t="s">
        <v>429</v>
      </c>
      <c r="C60" s="174">
        <v>8</v>
      </c>
      <c r="D60" s="175">
        <v>1105001</v>
      </c>
      <c r="E60" s="175">
        <v>954101</v>
      </c>
    </row>
    <row r="61" spans="1:5" ht="30">
      <c r="A61" s="171">
        <v>15</v>
      </c>
      <c r="B61" s="231" t="s">
        <v>352</v>
      </c>
      <c r="C61" s="174">
        <v>8</v>
      </c>
      <c r="D61" s="175">
        <v>804999</v>
      </c>
      <c r="E61" s="175">
        <v>688466</v>
      </c>
    </row>
    <row r="62" spans="1:5" ht="15">
      <c r="A62" s="171">
        <v>16</v>
      </c>
      <c r="B62" s="231" t="s">
        <v>444</v>
      </c>
      <c r="C62" s="174">
        <v>8</v>
      </c>
      <c r="D62" s="175">
        <v>870100</v>
      </c>
      <c r="E62" s="175">
        <v>766350</v>
      </c>
    </row>
    <row r="63" spans="1:5" ht="15">
      <c r="A63" s="171">
        <v>17</v>
      </c>
      <c r="B63" s="231" t="s">
        <v>445</v>
      </c>
      <c r="C63" s="174">
        <v>7</v>
      </c>
      <c r="D63" s="175">
        <v>1035000</v>
      </c>
      <c r="E63" s="175">
        <v>918850</v>
      </c>
    </row>
    <row r="64" spans="1:5" ht="15">
      <c r="A64" s="171">
        <v>18</v>
      </c>
      <c r="B64" s="231" t="s">
        <v>279</v>
      </c>
      <c r="C64" s="174">
        <v>7</v>
      </c>
      <c r="D64" s="175">
        <v>625000</v>
      </c>
      <c r="E64" s="175">
        <v>475500</v>
      </c>
    </row>
    <row r="65" spans="1:9" ht="30">
      <c r="A65" s="171">
        <v>19</v>
      </c>
      <c r="B65" s="231" t="s">
        <v>446</v>
      </c>
      <c r="C65" s="174">
        <v>7</v>
      </c>
      <c r="D65" s="175">
        <v>3060000</v>
      </c>
      <c r="E65" s="175">
        <v>3033975</v>
      </c>
      <c r="I65" s="1"/>
    </row>
    <row r="66" spans="1:9" ht="30">
      <c r="A66" s="171">
        <v>20</v>
      </c>
      <c r="B66" s="72" t="s">
        <v>280</v>
      </c>
      <c r="C66" s="174">
        <v>7</v>
      </c>
      <c r="D66" s="175">
        <v>485100</v>
      </c>
      <c r="E66" s="175">
        <v>359091</v>
      </c>
      <c r="I66" s="1"/>
    </row>
    <row r="67" spans="1:5" ht="15" customHeight="1">
      <c r="A67" s="445" t="s">
        <v>32</v>
      </c>
      <c r="B67" s="446"/>
      <c r="C67" s="446"/>
      <c r="D67" s="447"/>
      <c r="E67" s="167">
        <f>SUM(E47:E66)</f>
        <v>45266910</v>
      </c>
    </row>
    <row r="68" spans="1:2" ht="15">
      <c r="A68" s="3"/>
      <c r="B68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7:D67"/>
    <mergeCell ref="A32:D32"/>
    <mergeCell ref="B42:E42"/>
    <mergeCell ref="A44:A46"/>
    <mergeCell ref="B44:B46"/>
    <mergeCell ref="C44:C46"/>
    <mergeCell ref="D44:D46"/>
    <mergeCell ref="E44:E4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&amp;L16.03.2012&amp;CTÜRKİYE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90" t="s">
        <v>385</v>
      </c>
      <c r="B1" s="290"/>
      <c r="C1" s="290"/>
    </row>
    <row r="7" ht="15">
      <c r="B7" s="1"/>
    </row>
    <row r="8" ht="18">
      <c r="B8" s="180" t="s">
        <v>291</v>
      </c>
    </row>
    <row r="9" ht="15.75" thickBot="1"/>
    <row r="10" spans="1:3" ht="15.75">
      <c r="A10" s="181"/>
      <c r="B10" s="182"/>
      <c r="C10" s="183"/>
    </row>
    <row r="11" spans="1:3" ht="25.5">
      <c r="A11" s="184"/>
      <c r="B11" s="185"/>
      <c r="C11" s="186" t="s">
        <v>292</v>
      </c>
    </row>
    <row r="12" spans="1:3" ht="15">
      <c r="A12" s="184"/>
      <c r="B12" s="187" t="s">
        <v>0</v>
      </c>
      <c r="C12" s="188">
        <v>3</v>
      </c>
    </row>
    <row r="13" spans="1:3" ht="15.75">
      <c r="A13" s="189"/>
      <c r="B13" s="187" t="s">
        <v>293</v>
      </c>
      <c r="C13" s="190" t="s">
        <v>294</v>
      </c>
    </row>
    <row r="14" spans="1:3" ht="15.75">
      <c r="A14" s="189"/>
      <c r="B14" s="191" t="s">
        <v>295</v>
      </c>
      <c r="C14" s="188">
        <v>7</v>
      </c>
    </row>
    <row r="15" spans="1:3" ht="13.5" customHeight="1">
      <c r="A15" s="189"/>
      <c r="B15" s="191" t="s">
        <v>296</v>
      </c>
      <c r="C15" s="190">
        <v>8</v>
      </c>
    </row>
    <row r="16" spans="1:3" ht="15" customHeight="1">
      <c r="A16" s="192"/>
      <c r="B16" s="191" t="s">
        <v>297</v>
      </c>
      <c r="C16" s="188">
        <v>9</v>
      </c>
    </row>
    <row r="17" spans="1:3" ht="15.75">
      <c r="A17" s="192"/>
      <c r="B17" s="193" t="s">
        <v>298</v>
      </c>
      <c r="C17" s="188">
        <v>10</v>
      </c>
    </row>
    <row r="18" spans="1:3" ht="15.75">
      <c r="A18" s="192"/>
      <c r="B18" s="187" t="s">
        <v>299</v>
      </c>
      <c r="C18" s="188">
        <v>11</v>
      </c>
    </row>
    <row r="19" spans="1:3" ht="15">
      <c r="A19" s="194"/>
      <c r="B19" s="187" t="s">
        <v>300</v>
      </c>
      <c r="C19" s="195">
        <v>12</v>
      </c>
    </row>
    <row r="20" spans="1:3" ht="15">
      <c r="A20" s="194"/>
      <c r="B20" s="187" t="s">
        <v>301</v>
      </c>
      <c r="C20" s="195" t="s">
        <v>302</v>
      </c>
    </row>
    <row r="21" spans="1:3" ht="15">
      <c r="A21" s="194"/>
      <c r="B21" s="187" t="s">
        <v>303</v>
      </c>
      <c r="C21" s="195" t="s">
        <v>304</v>
      </c>
    </row>
    <row r="22" spans="1:3" ht="15">
      <c r="A22" s="194"/>
      <c r="B22" s="187" t="s">
        <v>305</v>
      </c>
      <c r="C22" s="195" t="s">
        <v>306</v>
      </c>
    </row>
    <row r="23" spans="1:3" ht="15">
      <c r="A23" s="194"/>
      <c r="B23" s="187" t="s">
        <v>307</v>
      </c>
      <c r="C23" s="195">
        <v>19</v>
      </c>
    </row>
    <row r="24" spans="1:3" ht="15">
      <c r="A24" s="194"/>
      <c r="B24" s="187" t="s">
        <v>308</v>
      </c>
      <c r="C24" s="195" t="s">
        <v>353</v>
      </c>
    </row>
    <row r="25" spans="1:3" ht="15">
      <c r="A25" s="194"/>
      <c r="B25" s="187" t="s">
        <v>309</v>
      </c>
      <c r="C25" s="195" t="s">
        <v>380</v>
      </c>
    </row>
    <row r="26" spans="1:3" ht="15">
      <c r="A26" s="194"/>
      <c r="B26" s="191" t="s">
        <v>310</v>
      </c>
      <c r="C26" s="195" t="s">
        <v>381</v>
      </c>
    </row>
    <row r="27" spans="1:3" ht="15.75" thickBot="1">
      <c r="A27" s="196"/>
      <c r="B27" s="197"/>
      <c r="C27" s="198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97" t="s">
        <v>386</v>
      </c>
      <c r="B2" s="297"/>
      <c r="C2" s="297"/>
      <c r="D2" s="297"/>
      <c r="E2" s="297"/>
      <c r="F2" s="297"/>
      <c r="G2" s="297"/>
      <c r="H2" s="297"/>
      <c r="I2" s="29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98" t="s">
        <v>0</v>
      </c>
      <c r="D6" s="298"/>
      <c r="E6" s="298"/>
      <c r="F6" s="298"/>
    </row>
    <row r="8" ht="15.75" thickBot="1"/>
    <row r="9" spans="1:8" ht="16.5" thickBot="1">
      <c r="A9" s="299"/>
      <c r="B9" s="300"/>
      <c r="C9" s="303" t="s">
        <v>1</v>
      </c>
      <c r="D9" s="304"/>
      <c r="E9" s="304"/>
      <c r="F9" s="304"/>
      <c r="G9" s="305"/>
      <c r="H9" s="306" t="s">
        <v>2</v>
      </c>
    </row>
    <row r="10" spans="1:8" ht="16.5" thickBot="1">
      <c r="A10" s="301"/>
      <c r="B10" s="302"/>
      <c r="C10" s="270" t="s">
        <v>3</v>
      </c>
      <c r="D10" s="268" t="s">
        <v>4</v>
      </c>
      <c r="E10" s="268" t="s">
        <v>5</v>
      </c>
      <c r="F10" s="268" t="s">
        <v>6</v>
      </c>
      <c r="G10" s="269" t="s">
        <v>7</v>
      </c>
      <c r="H10" s="307"/>
    </row>
    <row r="11" spans="1:8" ht="15" customHeight="1">
      <c r="A11" s="308" t="s">
        <v>8</v>
      </c>
      <c r="B11" s="246" t="s">
        <v>9</v>
      </c>
      <c r="C11" s="241">
        <v>230</v>
      </c>
      <c r="D11" s="234">
        <v>8</v>
      </c>
      <c r="E11" s="234">
        <v>0</v>
      </c>
      <c r="F11" s="234">
        <v>3571</v>
      </c>
      <c r="G11" s="262">
        <v>85</v>
      </c>
      <c r="H11" s="255">
        <v>3894</v>
      </c>
    </row>
    <row r="12" spans="1:8" ht="15.75" customHeight="1" thickBot="1">
      <c r="A12" s="293"/>
      <c r="B12" s="247" t="s">
        <v>10</v>
      </c>
      <c r="C12" s="242">
        <v>556087249</v>
      </c>
      <c r="D12" s="239">
        <v>251000</v>
      </c>
      <c r="E12" s="239">
        <v>0</v>
      </c>
      <c r="F12" s="233">
        <v>1268785225</v>
      </c>
      <c r="G12" s="263">
        <v>0</v>
      </c>
      <c r="H12" s="256">
        <v>1825123474</v>
      </c>
    </row>
    <row r="13" spans="1:8" ht="15" customHeight="1">
      <c r="A13" s="294" t="s">
        <v>11</v>
      </c>
      <c r="B13" s="248" t="s">
        <v>12</v>
      </c>
      <c r="C13" s="241">
        <v>5</v>
      </c>
      <c r="D13" s="234">
        <v>0</v>
      </c>
      <c r="E13" s="234">
        <v>0</v>
      </c>
      <c r="F13" s="234">
        <v>30</v>
      </c>
      <c r="G13" s="262">
        <v>1</v>
      </c>
      <c r="H13" s="257">
        <v>36</v>
      </c>
    </row>
    <row r="14" spans="1:8" ht="15" customHeight="1">
      <c r="A14" s="295"/>
      <c r="B14" s="249" t="s">
        <v>13</v>
      </c>
      <c r="C14" s="243">
        <v>31</v>
      </c>
      <c r="D14" s="2">
        <v>0</v>
      </c>
      <c r="E14" s="2">
        <v>0</v>
      </c>
      <c r="F14" s="2">
        <v>5</v>
      </c>
      <c r="G14" s="264">
        <v>0</v>
      </c>
      <c r="H14" s="258">
        <v>36</v>
      </c>
    </row>
    <row r="15" spans="1:8" ht="15.75" customHeight="1" thickBot="1">
      <c r="A15" s="296"/>
      <c r="B15" s="249" t="s">
        <v>14</v>
      </c>
      <c r="C15" s="243">
        <v>246567952</v>
      </c>
      <c r="D15" s="2">
        <v>0</v>
      </c>
      <c r="E15" s="2">
        <v>0</v>
      </c>
      <c r="F15" s="2">
        <v>301700</v>
      </c>
      <c r="G15" s="264">
        <v>0</v>
      </c>
      <c r="H15" s="258">
        <v>249584952</v>
      </c>
    </row>
    <row r="16" spans="1:8" ht="15.75" customHeight="1">
      <c r="A16" s="291" t="s">
        <v>15</v>
      </c>
      <c r="B16" s="250" t="s">
        <v>9</v>
      </c>
      <c r="C16" s="243">
        <v>246</v>
      </c>
      <c r="D16" s="2">
        <v>1</v>
      </c>
      <c r="E16" s="2">
        <v>0</v>
      </c>
      <c r="F16" s="229">
        <v>1011</v>
      </c>
      <c r="G16" s="264">
        <v>2</v>
      </c>
      <c r="H16" s="259">
        <v>1260</v>
      </c>
    </row>
    <row r="17" spans="1:8" ht="15.75" customHeight="1">
      <c r="A17" s="292"/>
      <c r="B17" s="250" t="s">
        <v>355</v>
      </c>
      <c r="C17" s="243">
        <v>12189527461</v>
      </c>
      <c r="D17" s="2">
        <v>5000</v>
      </c>
      <c r="E17" s="2">
        <v>0</v>
      </c>
      <c r="F17" s="229">
        <v>1270992825</v>
      </c>
      <c r="G17" s="264">
        <v>70000</v>
      </c>
      <c r="H17" s="259">
        <v>13460595286</v>
      </c>
    </row>
    <row r="18" spans="1:8" ht="15.75" thickBot="1">
      <c r="A18" s="293"/>
      <c r="B18" s="247" t="s">
        <v>14</v>
      </c>
      <c r="C18" s="244">
        <v>16131615289</v>
      </c>
      <c r="D18" s="235">
        <v>40000</v>
      </c>
      <c r="E18" s="235">
        <v>0</v>
      </c>
      <c r="F18" s="236">
        <v>3086085875</v>
      </c>
      <c r="G18" s="265">
        <v>308000</v>
      </c>
      <c r="H18" s="256">
        <v>19218049414</v>
      </c>
    </row>
    <row r="19" spans="1:8" ht="15">
      <c r="A19" s="294" t="s">
        <v>16</v>
      </c>
      <c r="B19" s="251" t="s">
        <v>9</v>
      </c>
      <c r="C19" s="241">
        <v>8</v>
      </c>
      <c r="D19" s="234">
        <v>0</v>
      </c>
      <c r="E19" s="234">
        <v>0</v>
      </c>
      <c r="F19" s="234">
        <v>5</v>
      </c>
      <c r="G19" s="262">
        <v>0</v>
      </c>
      <c r="H19" s="257">
        <v>13</v>
      </c>
    </row>
    <row r="20" spans="1:8" ht="15">
      <c r="A20" s="295"/>
      <c r="B20" s="252" t="s">
        <v>355</v>
      </c>
      <c r="C20" s="243">
        <v>357443728</v>
      </c>
      <c r="D20" s="2">
        <v>0</v>
      </c>
      <c r="E20" s="2">
        <v>0</v>
      </c>
      <c r="F20" s="2">
        <v>3880000</v>
      </c>
      <c r="G20" s="264">
        <v>0</v>
      </c>
      <c r="H20" s="258">
        <v>361323728</v>
      </c>
    </row>
    <row r="21" spans="1:8" ht="15.75" thickBot="1">
      <c r="A21" s="296"/>
      <c r="B21" s="253" t="s">
        <v>14</v>
      </c>
      <c r="C21" s="242">
        <v>175948728</v>
      </c>
      <c r="D21" s="232">
        <v>0</v>
      </c>
      <c r="E21" s="232">
        <v>0</v>
      </c>
      <c r="F21" s="233">
        <v>1436000</v>
      </c>
      <c r="G21" s="266">
        <v>0</v>
      </c>
      <c r="H21" s="260">
        <v>177384728</v>
      </c>
    </row>
    <row r="22" spans="1:8" ht="16.5" thickBot="1">
      <c r="A22" s="240" t="s">
        <v>17</v>
      </c>
      <c r="B22" s="254" t="s">
        <v>9</v>
      </c>
      <c r="C22" s="245">
        <v>81</v>
      </c>
      <c r="D22" s="237">
        <v>7</v>
      </c>
      <c r="E22" s="237">
        <v>0</v>
      </c>
      <c r="F22" s="238">
        <v>909</v>
      </c>
      <c r="G22" s="267">
        <v>97</v>
      </c>
      <c r="H22" s="261">
        <v>1094</v>
      </c>
    </row>
    <row r="24" spans="1:2" ht="15">
      <c r="A24" s="227" t="s">
        <v>18</v>
      </c>
      <c r="B24" s="227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&amp;L16.03.2012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5"/>
  <sheetViews>
    <sheetView zoomScale="130" zoomScaleNormal="130" zoomScalePageLayoutView="85" workbookViewId="0" topLeftCell="A1">
      <selection activeCell="A99" sqref="A99"/>
    </sheetView>
  </sheetViews>
  <sheetFormatPr defaultColWidth="6.7109375" defaultRowHeight="15"/>
  <cols>
    <col min="1" max="1" width="19.421875" style="49" customWidth="1"/>
    <col min="2" max="2" width="5.7109375" style="48" bestFit="1" customWidth="1"/>
    <col min="3" max="3" width="10.140625" style="50" customWidth="1"/>
    <col min="4" max="5" width="4.28125" style="48" bestFit="1" customWidth="1"/>
    <col min="6" max="6" width="11.57421875" style="50" customWidth="1"/>
    <col min="7" max="7" width="11.28125" style="48" customWidth="1"/>
    <col min="8" max="8" width="11.7109375" style="48" customWidth="1"/>
    <col min="9" max="9" width="6.7109375" style="48" customWidth="1"/>
    <col min="10" max="239" width="9.140625" style="5" customWidth="1"/>
    <col min="240" max="240" width="19.421875" style="5" customWidth="1"/>
    <col min="241" max="241" width="5.7109375" style="5" bestFit="1" customWidth="1"/>
    <col min="242" max="242" width="10.140625" style="5" customWidth="1"/>
    <col min="243" max="244" width="4.28125" style="5" bestFit="1" customWidth="1"/>
    <col min="245" max="245" width="11.57421875" style="5" customWidth="1"/>
    <col min="246" max="246" width="11.28125" style="5" customWidth="1"/>
    <col min="247" max="247" width="11.7109375" style="5" customWidth="1"/>
    <col min="248" max="16384" width="6.7109375" style="5" customWidth="1"/>
  </cols>
  <sheetData>
    <row r="1" spans="1:9" ht="15.75" customHeight="1" thickBot="1">
      <c r="A1" s="320" t="s">
        <v>387</v>
      </c>
      <c r="B1" s="290"/>
      <c r="C1" s="290"/>
      <c r="D1" s="290"/>
      <c r="E1" s="290"/>
      <c r="F1" s="290"/>
      <c r="G1" s="290"/>
      <c r="H1" s="290"/>
      <c r="I1" s="290"/>
    </row>
    <row r="2" spans="1:9" ht="15.75" customHeight="1" thickBot="1">
      <c r="A2" s="321" t="s">
        <v>19</v>
      </c>
      <c r="B2" s="321"/>
      <c r="C2" s="321"/>
      <c r="D2" s="321"/>
      <c r="E2" s="321"/>
      <c r="F2" s="321"/>
      <c r="G2" s="321"/>
      <c r="H2" s="321"/>
      <c r="I2" s="321"/>
    </row>
    <row r="3" spans="1:9" ht="9.75" customHeight="1">
      <c r="A3" s="322" t="s">
        <v>20</v>
      </c>
      <c r="B3" s="325" t="s">
        <v>8</v>
      </c>
      <c r="C3" s="325"/>
      <c r="D3" s="325" t="s">
        <v>11</v>
      </c>
      <c r="E3" s="325"/>
      <c r="F3" s="325"/>
      <c r="G3" s="205" t="s">
        <v>21</v>
      </c>
      <c r="H3" s="205" t="s">
        <v>22</v>
      </c>
      <c r="I3" s="6" t="s">
        <v>17</v>
      </c>
    </row>
    <row r="4" spans="1:11" ht="12.75" customHeight="1">
      <c r="A4" s="323"/>
      <c r="B4" s="7"/>
      <c r="C4" s="8"/>
      <c r="D4" s="326" t="s">
        <v>9</v>
      </c>
      <c r="E4" s="326"/>
      <c r="F4" s="9"/>
      <c r="G4" s="7"/>
      <c r="H4" s="7"/>
      <c r="I4" s="10"/>
      <c r="K4" s="277"/>
    </row>
    <row r="5" spans="1:9" ht="9.75" customHeight="1">
      <c r="A5" s="323"/>
      <c r="B5" s="206" t="s">
        <v>9</v>
      </c>
      <c r="C5" s="206" t="s">
        <v>10</v>
      </c>
      <c r="D5" s="326"/>
      <c r="E5" s="326"/>
      <c r="F5" s="11" t="s">
        <v>14</v>
      </c>
      <c r="G5" s="206" t="s">
        <v>9</v>
      </c>
      <c r="H5" s="206" t="s">
        <v>9</v>
      </c>
      <c r="I5" s="12" t="s">
        <v>9</v>
      </c>
    </row>
    <row r="6" spans="1:9" ht="9.75" thickBot="1">
      <c r="A6" s="324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B8+B9+B10+B11+B12</f>
        <v>3894</v>
      </c>
      <c r="C7" s="17">
        <f aca="true" t="shared" si="0" ref="C7:I7">C8+C9+C10+C11+C12</f>
        <v>1825123474</v>
      </c>
      <c r="D7" s="17">
        <f t="shared" si="0"/>
        <v>36</v>
      </c>
      <c r="E7" s="17">
        <f t="shared" si="0"/>
        <v>36</v>
      </c>
      <c r="F7" s="17">
        <f t="shared" si="0"/>
        <v>249584952</v>
      </c>
      <c r="G7" s="17">
        <f t="shared" si="0"/>
        <v>1260</v>
      </c>
      <c r="H7" s="17">
        <f t="shared" si="0"/>
        <v>13</v>
      </c>
      <c r="I7" s="274">
        <f t="shared" si="0"/>
        <v>1094</v>
      </c>
    </row>
    <row r="8" spans="1:9" s="18" customFormat="1" ht="11.25">
      <c r="A8" s="16" t="s">
        <v>26</v>
      </c>
      <c r="B8" s="19">
        <f>SUM(B15,B22,B29,B36,B43,B50,B57,B64,B72,B79,B86,B93,B100,B107,B114,B121,B128,B138,B145,B152,B159)</f>
        <v>230</v>
      </c>
      <c r="C8" s="19">
        <f aca="true" t="shared" si="1" ref="C8:I8">SUM(C15,C22,C29,C36,C43,C50,C57,C64,C72,C79,C86,C93,C100,C107,C114,C121,C128,C138,C145,C152,C159)</f>
        <v>556087249</v>
      </c>
      <c r="D8" s="19">
        <f t="shared" si="1"/>
        <v>5</v>
      </c>
      <c r="E8" s="19">
        <f t="shared" si="1"/>
        <v>31</v>
      </c>
      <c r="F8" s="19">
        <f t="shared" si="1"/>
        <v>246567952</v>
      </c>
      <c r="G8" s="19">
        <f t="shared" si="1"/>
        <v>246</v>
      </c>
      <c r="H8" s="19">
        <v>8</v>
      </c>
      <c r="I8" s="275">
        <f t="shared" si="1"/>
        <v>81</v>
      </c>
    </row>
    <row r="9" spans="1:9" s="18" customFormat="1" ht="11.25">
      <c r="A9" s="16" t="s">
        <v>27</v>
      </c>
      <c r="B9" s="19">
        <f>SUM(B16,B23,B30,B37,B44,B51,B58,B65,B73,B80,B87,B94,B101,B108,B115,B122,B129,B139,B146,B153,B160)</f>
        <v>8</v>
      </c>
      <c r="C9" s="19">
        <f aca="true" t="shared" si="2" ref="C9:I9">SUM(C16,C23,C30,C37,C44,C51,C58,C65,C73,C80,C87,C94,C101,C108,C115,C122,C129,C139,C146,C153,C160)</f>
        <v>251000</v>
      </c>
      <c r="D9" s="19">
        <f t="shared" si="2"/>
        <v>0</v>
      </c>
      <c r="E9" s="19">
        <f t="shared" si="2"/>
        <v>0</v>
      </c>
      <c r="F9" s="19">
        <f t="shared" si="2"/>
        <v>0</v>
      </c>
      <c r="G9" s="19">
        <f t="shared" si="2"/>
        <v>1</v>
      </c>
      <c r="H9" s="19">
        <f t="shared" si="2"/>
        <v>0</v>
      </c>
      <c r="I9" s="275">
        <f t="shared" si="2"/>
        <v>7</v>
      </c>
    </row>
    <row r="10" spans="1:9" s="18" customFormat="1" ht="11.25">
      <c r="A10" s="16" t="s">
        <v>28</v>
      </c>
      <c r="B10" s="19">
        <f>SUM(B17,B24,B31,B38,B45,B52,B59,B66,B74,B81,B88,B95,B102,B109,B116,B123,B130,B140,B147,B154,B161)</f>
        <v>0</v>
      </c>
      <c r="C10" s="19">
        <f aca="true" t="shared" si="3" ref="C10:I10">SUM(C17,C24,C31,C38,C45,C52,C59,C66,C74,C81,C88,C95,C102,C109,C116,C123,C130,C140,C147,C154,C161)</f>
        <v>0</v>
      </c>
      <c r="D10" s="19">
        <f t="shared" si="3"/>
        <v>0</v>
      </c>
      <c r="E10" s="19">
        <f t="shared" si="3"/>
        <v>0</v>
      </c>
      <c r="F10" s="19">
        <f t="shared" si="3"/>
        <v>0</v>
      </c>
      <c r="G10" s="19">
        <f t="shared" si="3"/>
        <v>0</v>
      </c>
      <c r="H10" s="19">
        <f t="shared" si="3"/>
        <v>0</v>
      </c>
      <c r="I10" s="275">
        <f t="shared" si="3"/>
        <v>0</v>
      </c>
    </row>
    <row r="11" spans="1:9" s="18" customFormat="1" ht="11.25">
      <c r="A11" s="16" t="s">
        <v>29</v>
      </c>
      <c r="B11" s="19">
        <f>SUM(B18,B25,B32,B39,B46,B53,B60,B67,B75,B82,B89,B96,B103,B110,B117,B124,B131,B141,B148,B155,B162)</f>
        <v>3571</v>
      </c>
      <c r="C11" s="19">
        <f aca="true" t="shared" si="4" ref="C11:I11">SUM(C18,C25,C32,C39,C46,C53,C60,C67,C75,C82,C89,C96,C103,C110,C117,C124,C131,C141,C148,C155,C162)</f>
        <v>1268785225</v>
      </c>
      <c r="D11" s="19">
        <f t="shared" si="4"/>
        <v>30</v>
      </c>
      <c r="E11" s="19">
        <f t="shared" si="4"/>
        <v>5</v>
      </c>
      <c r="F11" s="19">
        <f t="shared" si="4"/>
        <v>3017000</v>
      </c>
      <c r="G11" s="19">
        <f t="shared" si="4"/>
        <v>1011</v>
      </c>
      <c r="H11" s="19">
        <v>5</v>
      </c>
      <c r="I11" s="275">
        <f t="shared" si="4"/>
        <v>909</v>
      </c>
    </row>
    <row r="12" spans="1:9" s="18" customFormat="1" ht="12" thickBot="1">
      <c r="A12" s="20" t="s">
        <v>30</v>
      </c>
      <c r="B12" s="21">
        <f>SUM(B19,B26,B33,B40,B47,B54,B61,B68,B76,B83,B90,B97,B104,B111,B118,B125,B132,B142,B156,B163)</f>
        <v>85</v>
      </c>
      <c r="C12" s="21">
        <f aca="true" t="shared" si="5" ref="C12:H12">SUM(C19,C26,C33,C40,C47,C54,C61,C68,C76,C83,C90,C97,C104,C111,C118,C125,C132,C142,C156,C163)</f>
        <v>0</v>
      </c>
      <c r="D12" s="21">
        <f t="shared" si="5"/>
        <v>1</v>
      </c>
      <c r="E12" s="21">
        <f t="shared" si="5"/>
        <v>0</v>
      </c>
      <c r="F12" s="21">
        <f t="shared" si="5"/>
        <v>0</v>
      </c>
      <c r="G12" s="21">
        <f t="shared" si="5"/>
        <v>2</v>
      </c>
      <c r="H12" s="21">
        <f t="shared" si="5"/>
        <v>0</v>
      </c>
      <c r="I12" s="276">
        <f>SUM(I19,I26,I33,I40,I47,I54,I61,I68,I76,I83,I90,I97,I104,I111,I118,I125,I132,I142,I149,I156,I163)</f>
        <v>97</v>
      </c>
    </row>
    <row r="13" spans="1:9" s="18" customFormat="1" ht="12.75" customHeight="1" thickBot="1">
      <c r="A13" s="309" t="s">
        <v>31</v>
      </c>
      <c r="B13" s="314"/>
      <c r="C13" s="314"/>
      <c r="D13" s="314"/>
      <c r="E13" s="314"/>
      <c r="F13" s="314"/>
      <c r="G13" s="314"/>
      <c r="H13" s="314"/>
      <c r="I13" s="315"/>
    </row>
    <row r="14" spans="1:9" s="18" customFormat="1" ht="11.25">
      <c r="A14" s="22" t="s">
        <v>32</v>
      </c>
      <c r="B14" s="23">
        <v>85</v>
      </c>
      <c r="C14" s="23">
        <v>16790000</v>
      </c>
      <c r="D14" s="23">
        <v>1</v>
      </c>
      <c r="E14" s="23">
        <v>1</v>
      </c>
      <c r="F14" s="23">
        <v>2502502</v>
      </c>
      <c r="G14" s="23">
        <v>24</v>
      </c>
      <c r="H14" s="23">
        <v>0</v>
      </c>
      <c r="I14" s="273">
        <v>19</v>
      </c>
    </row>
    <row r="15" spans="1:9" s="18" customFormat="1" ht="11.25">
      <c r="A15" s="22" t="s">
        <v>33</v>
      </c>
      <c r="B15" s="24">
        <v>2</v>
      </c>
      <c r="C15" s="25">
        <v>150000</v>
      </c>
      <c r="D15" s="26">
        <v>0</v>
      </c>
      <c r="E15" s="27">
        <v>1</v>
      </c>
      <c r="F15" s="28">
        <v>2502502</v>
      </c>
      <c r="G15" s="27">
        <v>4</v>
      </c>
      <c r="H15" s="26">
        <v>0</v>
      </c>
      <c r="I15" s="29">
        <v>2</v>
      </c>
    </row>
    <row r="16" spans="1:9" s="18" customFormat="1" ht="11.25">
      <c r="A16" s="22" t="s">
        <v>34</v>
      </c>
      <c r="B16" s="24">
        <v>1</v>
      </c>
      <c r="C16" s="25">
        <v>100000</v>
      </c>
      <c r="D16" s="26">
        <v>0</v>
      </c>
      <c r="E16" s="26">
        <v>0</v>
      </c>
      <c r="F16" s="25">
        <v>0</v>
      </c>
      <c r="G16" s="26">
        <v>0</v>
      </c>
      <c r="H16" s="26">
        <v>0</v>
      </c>
      <c r="I16" s="30">
        <v>0</v>
      </c>
    </row>
    <row r="17" spans="1:9" ht="11.25">
      <c r="A17" s="22" t="s">
        <v>35</v>
      </c>
      <c r="B17" s="24">
        <v>0</v>
      </c>
      <c r="C17" s="25">
        <v>0</v>
      </c>
      <c r="D17" s="26">
        <v>0</v>
      </c>
      <c r="E17" s="26">
        <v>0</v>
      </c>
      <c r="F17" s="25">
        <v>0</v>
      </c>
      <c r="G17" s="26">
        <v>0</v>
      </c>
      <c r="H17" s="26">
        <v>0</v>
      </c>
      <c r="I17" s="30">
        <v>0</v>
      </c>
    </row>
    <row r="18" spans="1:10" ht="11.25">
      <c r="A18" s="22" t="s">
        <v>36</v>
      </c>
      <c r="B18" s="24">
        <v>62</v>
      </c>
      <c r="C18" s="25">
        <v>16540000</v>
      </c>
      <c r="D18" s="26">
        <v>1</v>
      </c>
      <c r="E18" s="26">
        <v>0</v>
      </c>
      <c r="F18" s="25">
        <v>0</v>
      </c>
      <c r="G18" s="27">
        <v>20</v>
      </c>
      <c r="H18" s="26">
        <v>0</v>
      </c>
      <c r="I18" s="29">
        <v>8</v>
      </c>
      <c r="J18" s="31"/>
    </row>
    <row r="19" spans="1:9" ht="12" thickBot="1">
      <c r="A19" s="32" t="s">
        <v>30</v>
      </c>
      <c r="B19" s="33">
        <v>20</v>
      </c>
      <c r="C19" s="34">
        <v>0</v>
      </c>
      <c r="D19" s="35">
        <v>0</v>
      </c>
      <c r="E19" s="35">
        <v>0</v>
      </c>
      <c r="F19" s="34">
        <v>0</v>
      </c>
      <c r="G19" s="36">
        <v>0</v>
      </c>
      <c r="H19" s="35">
        <v>0</v>
      </c>
      <c r="I19" s="37">
        <v>9</v>
      </c>
    </row>
    <row r="20" spans="1:9" ht="12.75" customHeight="1" thickBot="1">
      <c r="A20" s="309" t="s">
        <v>37</v>
      </c>
      <c r="B20" s="310"/>
      <c r="C20" s="310"/>
      <c r="D20" s="310"/>
      <c r="E20" s="310"/>
      <c r="F20" s="310"/>
      <c r="G20" s="310"/>
      <c r="H20" s="310"/>
      <c r="I20" s="311"/>
    </row>
    <row r="21" spans="1:9" ht="11.25">
      <c r="A21" s="22" t="s">
        <v>32</v>
      </c>
      <c r="B21" s="23">
        <v>53</v>
      </c>
      <c r="C21" s="23">
        <v>178060000</v>
      </c>
      <c r="D21" s="23">
        <v>3</v>
      </c>
      <c r="E21" s="23">
        <v>3</v>
      </c>
      <c r="F21" s="23">
        <v>8429850</v>
      </c>
      <c r="G21" s="23">
        <v>12</v>
      </c>
      <c r="H21" s="23">
        <v>0</v>
      </c>
      <c r="I21" s="273">
        <v>9</v>
      </c>
    </row>
    <row r="22" spans="1:9" ht="11.25">
      <c r="A22" s="22" t="s">
        <v>33</v>
      </c>
      <c r="B22" s="24">
        <v>8</v>
      </c>
      <c r="C22" s="25">
        <v>156950000</v>
      </c>
      <c r="D22" s="26">
        <v>0</v>
      </c>
      <c r="E22" s="27">
        <v>3</v>
      </c>
      <c r="F22" s="28">
        <v>8429850</v>
      </c>
      <c r="G22" s="27">
        <v>2</v>
      </c>
      <c r="H22" s="26">
        <v>0</v>
      </c>
      <c r="I22" s="30">
        <v>2</v>
      </c>
    </row>
    <row r="23" spans="1:9" s="18" customFormat="1" ht="11.25">
      <c r="A23" s="22" t="s">
        <v>34</v>
      </c>
      <c r="B23" s="24">
        <v>0</v>
      </c>
      <c r="C23" s="25">
        <v>0</v>
      </c>
      <c r="D23" s="26">
        <v>0</v>
      </c>
      <c r="E23" s="26">
        <v>0</v>
      </c>
      <c r="F23" s="25">
        <v>0</v>
      </c>
      <c r="G23" s="26">
        <v>0</v>
      </c>
      <c r="H23" s="26">
        <v>0</v>
      </c>
      <c r="I23" s="30">
        <v>0</v>
      </c>
    </row>
    <row r="24" spans="1:9" ht="11.25">
      <c r="A24" s="22" t="s">
        <v>35</v>
      </c>
      <c r="B24" s="24">
        <v>0</v>
      </c>
      <c r="C24" s="25">
        <v>0</v>
      </c>
      <c r="D24" s="26">
        <v>0</v>
      </c>
      <c r="E24" s="26">
        <v>0</v>
      </c>
      <c r="F24" s="25">
        <v>0</v>
      </c>
      <c r="G24" s="26">
        <v>0</v>
      </c>
      <c r="H24" s="26">
        <v>0</v>
      </c>
      <c r="I24" s="30">
        <v>0</v>
      </c>
    </row>
    <row r="25" spans="1:9" ht="11.25">
      <c r="A25" s="22" t="s">
        <v>36</v>
      </c>
      <c r="B25" s="24">
        <v>45</v>
      </c>
      <c r="C25" s="25">
        <v>21110000</v>
      </c>
      <c r="D25" s="26">
        <v>3</v>
      </c>
      <c r="E25" s="27">
        <v>0</v>
      </c>
      <c r="F25" s="28">
        <v>0</v>
      </c>
      <c r="G25" s="27">
        <v>10</v>
      </c>
      <c r="H25" s="26">
        <v>0</v>
      </c>
      <c r="I25" s="30">
        <v>7</v>
      </c>
    </row>
    <row r="26" spans="1:9" ht="12" thickBot="1">
      <c r="A26" s="32" t="s">
        <v>30</v>
      </c>
      <c r="B26" s="33">
        <v>0</v>
      </c>
      <c r="C26" s="34">
        <v>0</v>
      </c>
      <c r="D26" s="35">
        <v>0</v>
      </c>
      <c r="E26" s="35">
        <v>0</v>
      </c>
      <c r="F26" s="34">
        <v>0</v>
      </c>
      <c r="G26" s="35">
        <v>0</v>
      </c>
      <c r="H26" s="35">
        <v>0</v>
      </c>
      <c r="I26" s="38">
        <v>0</v>
      </c>
    </row>
    <row r="27" spans="1:9" ht="10.5" customHeight="1" thickBot="1">
      <c r="A27" s="309" t="s">
        <v>38</v>
      </c>
      <c r="B27" s="310"/>
      <c r="C27" s="310"/>
      <c r="D27" s="310"/>
      <c r="E27" s="310"/>
      <c r="F27" s="310"/>
      <c r="G27" s="310"/>
      <c r="H27" s="310"/>
      <c r="I27" s="311"/>
    </row>
    <row r="28" spans="1:9" ht="11.25">
      <c r="A28" s="22" t="s">
        <v>32</v>
      </c>
      <c r="B28" s="23">
        <v>663</v>
      </c>
      <c r="C28" s="23">
        <v>196726000</v>
      </c>
      <c r="D28" s="23">
        <v>5</v>
      </c>
      <c r="E28" s="23">
        <v>5</v>
      </c>
      <c r="F28" s="23">
        <v>12110000</v>
      </c>
      <c r="G28" s="23">
        <v>264</v>
      </c>
      <c r="H28" s="23">
        <v>3</v>
      </c>
      <c r="I28" s="273">
        <v>204</v>
      </c>
    </row>
    <row r="29" spans="1:9" ht="11.25">
      <c r="A29" s="22" t="s">
        <v>33</v>
      </c>
      <c r="B29" s="24">
        <v>34</v>
      </c>
      <c r="C29" s="25">
        <v>23072000</v>
      </c>
      <c r="D29" s="26">
        <v>0</v>
      </c>
      <c r="E29" s="27">
        <v>5</v>
      </c>
      <c r="F29" s="28">
        <v>12110000</v>
      </c>
      <c r="G29" s="27">
        <v>44</v>
      </c>
      <c r="H29" s="26">
        <v>1</v>
      </c>
      <c r="I29" s="29">
        <v>16</v>
      </c>
    </row>
    <row r="30" spans="1:9" ht="11.25">
      <c r="A30" s="22" t="s">
        <v>34</v>
      </c>
      <c r="B30" s="24">
        <v>3</v>
      </c>
      <c r="C30" s="25">
        <v>115000</v>
      </c>
      <c r="D30" s="26">
        <v>0</v>
      </c>
      <c r="E30" s="26">
        <v>0</v>
      </c>
      <c r="F30" s="25">
        <v>0</v>
      </c>
      <c r="G30" s="26">
        <v>0</v>
      </c>
      <c r="H30" s="26">
        <v>0</v>
      </c>
      <c r="I30" s="29">
        <v>0</v>
      </c>
    </row>
    <row r="31" spans="1:9" ht="11.25">
      <c r="A31" s="22" t="s">
        <v>35</v>
      </c>
      <c r="B31" s="24">
        <v>0</v>
      </c>
      <c r="C31" s="25">
        <v>0</v>
      </c>
      <c r="D31" s="26">
        <v>0</v>
      </c>
      <c r="E31" s="26">
        <v>0</v>
      </c>
      <c r="F31" s="25">
        <v>0</v>
      </c>
      <c r="G31" s="26">
        <v>0</v>
      </c>
      <c r="H31" s="26">
        <v>0</v>
      </c>
      <c r="I31" s="29">
        <v>0</v>
      </c>
    </row>
    <row r="32" spans="1:9" ht="11.25">
      <c r="A32" s="22" t="s">
        <v>36</v>
      </c>
      <c r="B32" s="24">
        <v>624</v>
      </c>
      <c r="C32" s="25">
        <v>173539000</v>
      </c>
      <c r="D32" s="26">
        <v>5</v>
      </c>
      <c r="E32" s="27">
        <v>0</v>
      </c>
      <c r="F32" s="28">
        <v>0</v>
      </c>
      <c r="G32" s="27">
        <v>220</v>
      </c>
      <c r="H32" s="26">
        <v>2</v>
      </c>
      <c r="I32" s="29">
        <v>188</v>
      </c>
    </row>
    <row r="33" spans="1:9" ht="12" thickBot="1">
      <c r="A33" s="32" t="s">
        <v>30</v>
      </c>
      <c r="B33" s="33">
        <v>2</v>
      </c>
      <c r="C33" s="34">
        <v>0</v>
      </c>
      <c r="D33" s="35">
        <v>0</v>
      </c>
      <c r="E33" s="35">
        <v>0</v>
      </c>
      <c r="F33" s="34">
        <v>0</v>
      </c>
      <c r="G33" s="36">
        <v>0</v>
      </c>
      <c r="H33" s="35">
        <v>0</v>
      </c>
      <c r="I33" s="38">
        <v>0</v>
      </c>
    </row>
    <row r="34" spans="1:9" ht="12.75" customHeight="1" thickBot="1">
      <c r="A34" s="309" t="s">
        <v>39</v>
      </c>
      <c r="B34" s="310"/>
      <c r="C34" s="310"/>
      <c r="D34" s="310"/>
      <c r="E34" s="310"/>
      <c r="F34" s="310"/>
      <c r="G34" s="310"/>
      <c r="H34" s="310"/>
      <c r="I34" s="311"/>
    </row>
    <row r="35" spans="1:9" ht="11.25">
      <c r="A35" s="22" t="s">
        <v>32</v>
      </c>
      <c r="B35" s="23">
        <v>44</v>
      </c>
      <c r="C35" s="23">
        <v>18150000</v>
      </c>
      <c r="D35" s="23">
        <v>3</v>
      </c>
      <c r="E35" s="23">
        <v>3</v>
      </c>
      <c r="F35" s="23">
        <v>112185600</v>
      </c>
      <c r="G35" s="23">
        <v>43</v>
      </c>
      <c r="H35" s="23">
        <v>2</v>
      </c>
      <c r="I35" s="273">
        <v>9</v>
      </c>
    </row>
    <row r="36" spans="1:9" ht="11.25">
      <c r="A36" s="22" t="s">
        <v>33</v>
      </c>
      <c r="B36" s="24">
        <v>19</v>
      </c>
      <c r="C36" s="25">
        <v>12450000</v>
      </c>
      <c r="D36" s="26">
        <v>0</v>
      </c>
      <c r="E36" s="27">
        <v>3</v>
      </c>
      <c r="F36" s="28">
        <v>112185600</v>
      </c>
      <c r="G36" s="27">
        <v>31</v>
      </c>
      <c r="H36" s="26">
        <v>2</v>
      </c>
      <c r="I36" s="29">
        <v>0</v>
      </c>
    </row>
    <row r="37" spans="1:9" s="18" customFormat="1" ht="11.25">
      <c r="A37" s="22" t="s">
        <v>34</v>
      </c>
      <c r="B37" s="24">
        <v>0</v>
      </c>
      <c r="C37" s="25">
        <v>0</v>
      </c>
      <c r="D37" s="26">
        <v>0</v>
      </c>
      <c r="E37" s="26">
        <v>0</v>
      </c>
      <c r="F37" s="25">
        <v>0</v>
      </c>
      <c r="G37" s="26">
        <v>0</v>
      </c>
      <c r="H37" s="26">
        <v>0</v>
      </c>
      <c r="I37" s="30">
        <v>0</v>
      </c>
    </row>
    <row r="38" spans="1:9" ht="11.25">
      <c r="A38" s="22" t="s">
        <v>35</v>
      </c>
      <c r="B38" s="24">
        <v>0</v>
      </c>
      <c r="C38" s="25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30">
        <v>0</v>
      </c>
    </row>
    <row r="39" spans="1:9" ht="11.25">
      <c r="A39" s="22" t="s">
        <v>36</v>
      </c>
      <c r="B39" s="24">
        <v>25</v>
      </c>
      <c r="C39" s="25">
        <v>5700000</v>
      </c>
      <c r="D39" s="26">
        <v>3</v>
      </c>
      <c r="E39" s="26">
        <v>0</v>
      </c>
      <c r="F39" s="25">
        <v>0</v>
      </c>
      <c r="G39" s="27">
        <v>12</v>
      </c>
      <c r="H39" s="26">
        <v>0</v>
      </c>
      <c r="I39" s="29">
        <v>9</v>
      </c>
    </row>
    <row r="40" spans="1:9" ht="12" thickBot="1">
      <c r="A40" s="32" t="s">
        <v>30</v>
      </c>
      <c r="B40" s="33">
        <v>0</v>
      </c>
      <c r="C40" s="34">
        <v>0</v>
      </c>
      <c r="D40" s="35">
        <v>0</v>
      </c>
      <c r="E40" s="35">
        <v>0</v>
      </c>
      <c r="F40" s="34">
        <v>0</v>
      </c>
      <c r="G40" s="35">
        <v>0</v>
      </c>
      <c r="H40" s="35">
        <v>0</v>
      </c>
      <c r="I40" s="37">
        <v>0</v>
      </c>
    </row>
    <row r="41" spans="1:9" ht="14.25" customHeight="1" thickBot="1">
      <c r="A41" s="309" t="s">
        <v>40</v>
      </c>
      <c r="B41" s="310"/>
      <c r="C41" s="310"/>
      <c r="D41" s="310"/>
      <c r="E41" s="310"/>
      <c r="F41" s="310"/>
      <c r="G41" s="310"/>
      <c r="H41" s="310"/>
      <c r="I41" s="311"/>
    </row>
    <row r="42" spans="1:9" ht="11.25">
      <c r="A42" s="22" t="s">
        <v>32</v>
      </c>
      <c r="B42" s="23">
        <v>16</v>
      </c>
      <c r="C42" s="23">
        <v>4045000</v>
      </c>
      <c r="D42" s="23">
        <v>0</v>
      </c>
      <c r="E42" s="23">
        <v>0</v>
      </c>
      <c r="F42" s="23">
        <v>0</v>
      </c>
      <c r="G42" s="23">
        <v>3</v>
      </c>
      <c r="H42" s="23">
        <v>0</v>
      </c>
      <c r="I42" s="273">
        <v>0</v>
      </c>
    </row>
    <row r="43" spans="1:9" ht="11.25">
      <c r="A43" s="22" t="s">
        <v>33</v>
      </c>
      <c r="B43" s="24">
        <v>2</v>
      </c>
      <c r="C43" s="25">
        <v>1100000</v>
      </c>
      <c r="D43" s="26">
        <v>0</v>
      </c>
      <c r="E43" s="26">
        <v>0</v>
      </c>
      <c r="F43" s="25">
        <v>0</v>
      </c>
      <c r="G43" s="27">
        <v>2</v>
      </c>
      <c r="H43" s="26">
        <v>0</v>
      </c>
      <c r="I43" s="29">
        <v>0</v>
      </c>
    </row>
    <row r="44" spans="1:9" s="18" customFormat="1" ht="11.25">
      <c r="A44" s="22" t="s">
        <v>34</v>
      </c>
      <c r="B44" s="24">
        <v>0</v>
      </c>
      <c r="C44" s="25">
        <v>0</v>
      </c>
      <c r="D44" s="26">
        <v>0</v>
      </c>
      <c r="E44" s="26">
        <v>0</v>
      </c>
      <c r="F44" s="25">
        <v>0</v>
      </c>
      <c r="G44" s="26">
        <v>0</v>
      </c>
      <c r="H44" s="26">
        <v>0</v>
      </c>
      <c r="I44" s="30">
        <v>0</v>
      </c>
    </row>
    <row r="45" spans="1:9" ht="11.25">
      <c r="A45" s="22" t="s">
        <v>35</v>
      </c>
      <c r="B45" s="24">
        <v>0</v>
      </c>
      <c r="C45" s="25">
        <v>0</v>
      </c>
      <c r="D45" s="26">
        <v>0</v>
      </c>
      <c r="E45" s="26">
        <v>0</v>
      </c>
      <c r="F45" s="25">
        <v>0</v>
      </c>
      <c r="G45" s="26">
        <v>0</v>
      </c>
      <c r="H45" s="26">
        <v>0</v>
      </c>
      <c r="I45" s="30">
        <v>0</v>
      </c>
    </row>
    <row r="46" spans="1:9" ht="11.25">
      <c r="A46" s="22" t="s">
        <v>36</v>
      </c>
      <c r="B46" s="24">
        <v>14</v>
      </c>
      <c r="C46" s="25">
        <v>2945000</v>
      </c>
      <c r="D46" s="26">
        <v>0</v>
      </c>
      <c r="E46" s="26">
        <v>0</v>
      </c>
      <c r="F46" s="25">
        <v>0</v>
      </c>
      <c r="G46" s="27">
        <v>1</v>
      </c>
      <c r="H46" s="26">
        <v>0</v>
      </c>
      <c r="I46" s="29">
        <v>0</v>
      </c>
    </row>
    <row r="47" spans="1:9" ht="12" thickBot="1">
      <c r="A47" s="32" t="s">
        <v>30</v>
      </c>
      <c r="B47" s="33">
        <v>0</v>
      </c>
      <c r="C47" s="34">
        <v>0</v>
      </c>
      <c r="D47" s="35">
        <v>0</v>
      </c>
      <c r="E47" s="35">
        <v>0</v>
      </c>
      <c r="F47" s="34">
        <v>0</v>
      </c>
      <c r="G47" s="35">
        <v>0</v>
      </c>
      <c r="H47" s="35">
        <v>0</v>
      </c>
      <c r="I47" s="38">
        <v>0</v>
      </c>
    </row>
    <row r="48" spans="1:9" ht="10.5" customHeight="1" thickBot="1">
      <c r="A48" s="309" t="s">
        <v>41</v>
      </c>
      <c r="B48" s="310"/>
      <c r="C48" s="310"/>
      <c r="D48" s="310"/>
      <c r="E48" s="310"/>
      <c r="F48" s="310"/>
      <c r="G48" s="310"/>
      <c r="H48" s="310"/>
      <c r="I48" s="311"/>
    </row>
    <row r="49" spans="1:9" ht="11.25">
      <c r="A49" s="22" t="s">
        <v>32</v>
      </c>
      <c r="B49" s="23">
        <v>635</v>
      </c>
      <c r="C49" s="23">
        <v>714314000</v>
      </c>
      <c r="D49" s="23">
        <v>2</v>
      </c>
      <c r="E49" s="23">
        <v>2</v>
      </c>
      <c r="F49" s="23">
        <v>9000000</v>
      </c>
      <c r="G49" s="23">
        <v>184</v>
      </c>
      <c r="H49" s="23">
        <v>3</v>
      </c>
      <c r="I49" s="273">
        <v>180</v>
      </c>
    </row>
    <row r="50" spans="1:10" ht="11.25">
      <c r="A50" s="22" t="s">
        <v>33</v>
      </c>
      <c r="B50" s="39">
        <v>25</v>
      </c>
      <c r="C50" s="28">
        <v>77348000</v>
      </c>
      <c r="D50" s="26">
        <v>1</v>
      </c>
      <c r="E50" s="26">
        <v>1</v>
      </c>
      <c r="F50" s="25">
        <v>7500000</v>
      </c>
      <c r="G50" s="27">
        <v>19</v>
      </c>
      <c r="H50" s="26">
        <v>2</v>
      </c>
      <c r="I50" s="29">
        <v>9</v>
      </c>
      <c r="J50" s="18"/>
    </row>
    <row r="51" spans="1:9" s="18" customFormat="1" ht="11.25">
      <c r="A51" s="22" t="s">
        <v>34</v>
      </c>
      <c r="B51" s="39">
        <v>0</v>
      </c>
      <c r="C51" s="28">
        <v>0</v>
      </c>
      <c r="D51" s="26">
        <v>0</v>
      </c>
      <c r="E51" s="26">
        <v>0</v>
      </c>
      <c r="F51" s="25">
        <v>0</v>
      </c>
      <c r="G51" s="26">
        <v>0</v>
      </c>
      <c r="H51" s="26">
        <v>0</v>
      </c>
      <c r="I51" s="29">
        <v>1</v>
      </c>
    </row>
    <row r="52" spans="1:10" ht="11.25">
      <c r="A52" s="22" t="s">
        <v>35</v>
      </c>
      <c r="B52" s="24">
        <v>0</v>
      </c>
      <c r="C52" s="25">
        <v>0</v>
      </c>
      <c r="D52" s="26">
        <v>0</v>
      </c>
      <c r="E52" s="26">
        <v>0</v>
      </c>
      <c r="F52" s="25">
        <v>0</v>
      </c>
      <c r="G52" s="27">
        <v>0</v>
      </c>
      <c r="H52" s="26">
        <v>0</v>
      </c>
      <c r="I52" s="30">
        <v>0</v>
      </c>
      <c r="J52" s="18"/>
    </row>
    <row r="53" spans="1:10" ht="11.25">
      <c r="A53" s="22" t="s">
        <v>36</v>
      </c>
      <c r="B53" s="39">
        <v>566</v>
      </c>
      <c r="C53" s="28">
        <v>636966000</v>
      </c>
      <c r="D53" s="26">
        <v>1</v>
      </c>
      <c r="E53" s="27">
        <v>1</v>
      </c>
      <c r="F53" s="28">
        <v>1500000</v>
      </c>
      <c r="G53" s="27">
        <v>165</v>
      </c>
      <c r="H53" s="26">
        <v>1</v>
      </c>
      <c r="I53" s="29">
        <v>89</v>
      </c>
      <c r="J53" s="18"/>
    </row>
    <row r="54" spans="1:10" ht="12" thickBot="1">
      <c r="A54" s="32" t="s">
        <v>30</v>
      </c>
      <c r="B54" s="33">
        <v>44</v>
      </c>
      <c r="C54" s="34">
        <v>0</v>
      </c>
      <c r="D54" s="35">
        <v>0</v>
      </c>
      <c r="E54" s="35">
        <v>0</v>
      </c>
      <c r="F54" s="34">
        <v>0</v>
      </c>
      <c r="G54" s="36">
        <v>0</v>
      </c>
      <c r="H54" s="35">
        <v>0</v>
      </c>
      <c r="I54" s="37">
        <v>81</v>
      </c>
      <c r="J54" s="18"/>
    </row>
    <row r="55" spans="1:9" ht="15" customHeight="1" thickBot="1">
      <c r="A55" s="316" t="s">
        <v>42</v>
      </c>
      <c r="B55" s="317"/>
      <c r="C55" s="317"/>
      <c r="D55" s="317"/>
      <c r="E55" s="317"/>
      <c r="F55" s="317"/>
      <c r="G55" s="317"/>
      <c r="H55" s="317"/>
      <c r="I55" s="318"/>
    </row>
    <row r="56" spans="1:9" ht="11.25">
      <c r="A56" s="22" t="s">
        <v>32</v>
      </c>
      <c r="B56" s="23">
        <v>1075</v>
      </c>
      <c r="C56" s="23">
        <v>272500924</v>
      </c>
      <c r="D56" s="23">
        <v>11</v>
      </c>
      <c r="E56" s="23">
        <v>11</v>
      </c>
      <c r="F56" s="23">
        <v>89857000</v>
      </c>
      <c r="G56" s="23">
        <v>394</v>
      </c>
      <c r="H56" s="23">
        <v>2</v>
      </c>
      <c r="I56" s="273">
        <v>358</v>
      </c>
    </row>
    <row r="57" spans="1:9" ht="11.25">
      <c r="A57" s="22" t="s">
        <v>33</v>
      </c>
      <c r="B57" s="39">
        <v>44</v>
      </c>
      <c r="C57" s="28">
        <v>62850249</v>
      </c>
      <c r="D57" s="26">
        <v>1</v>
      </c>
      <c r="E57" s="27">
        <v>10</v>
      </c>
      <c r="F57" s="28">
        <v>89525000</v>
      </c>
      <c r="G57" s="27">
        <v>59</v>
      </c>
      <c r="H57" s="26">
        <v>0</v>
      </c>
      <c r="I57" s="29">
        <v>27</v>
      </c>
    </row>
    <row r="58" spans="1:9" s="18" customFormat="1" ht="12" customHeight="1">
      <c r="A58" s="22" t="s">
        <v>34</v>
      </c>
      <c r="B58" s="24">
        <v>0</v>
      </c>
      <c r="C58" s="25">
        <v>0</v>
      </c>
      <c r="D58" s="26">
        <v>0</v>
      </c>
      <c r="E58" s="26">
        <v>0</v>
      </c>
      <c r="F58" s="25">
        <v>0</v>
      </c>
      <c r="G58" s="27">
        <v>0</v>
      </c>
      <c r="H58" s="26">
        <v>0</v>
      </c>
      <c r="I58" s="29">
        <v>5</v>
      </c>
    </row>
    <row r="59" spans="1:9" ht="11.25">
      <c r="A59" s="22" t="s">
        <v>35</v>
      </c>
      <c r="B59" s="24">
        <v>0</v>
      </c>
      <c r="C59" s="25">
        <v>0</v>
      </c>
      <c r="D59" s="26">
        <v>0</v>
      </c>
      <c r="E59" s="26">
        <v>0</v>
      </c>
      <c r="F59" s="25">
        <v>0</v>
      </c>
      <c r="G59" s="27">
        <v>0</v>
      </c>
      <c r="H59" s="26">
        <v>0</v>
      </c>
      <c r="I59" s="30">
        <v>0</v>
      </c>
    </row>
    <row r="60" spans="1:9" ht="11.25">
      <c r="A60" s="22" t="s">
        <v>36</v>
      </c>
      <c r="B60" s="39">
        <v>1027</v>
      </c>
      <c r="C60" s="28">
        <v>209650675</v>
      </c>
      <c r="D60" s="26">
        <v>10</v>
      </c>
      <c r="E60" s="26">
        <v>1</v>
      </c>
      <c r="F60" s="28">
        <v>332000</v>
      </c>
      <c r="G60" s="27">
        <v>335</v>
      </c>
      <c r="H60" s="26">
        <v>2</v>
      </c>
      <c r="I60" s="29">
        <v>321</v>
      </c>
    </row>
    <row r="61" spans="1:9" ht="12" thickBot="1">
      <c r="A61" s="32" t="s">
        <v>30</v>
      </c>
      <c r="B61" s="33">
        <v>4</v>
      </c>
      <c r="C61" s="34">
        <v>0</v>
      </c>
      <c r="D61" s="35">
        <v>0</v>
      </c>
      <c r="E61" s="35">
        <v>0</v>
      </c>
      <c r="F61" s="34">
        <v>0</v>
      </c>
      <c r="G61" s="35">
        <v>0</v>
      </c>
      <c r="H61" s="35">
        <v>0</v>
      </c>
      <c r="I61" s="38">
        <v>5</v>
      </c>
    </row>
    <row r="62" spans="1:9" s="18" customFormat="1" ht="12.75" customHeight="1" thickBot="1">
      <c r="A62" s="309" t="s">
        <v>43</v>
      </c>
      <c r="B62" s="314"/>
      <c r="C62" s="314"/>
      <c r="D62" s="314"/>
      <c r="E62" s="314"/>
      <c r="F62" s="314"/>
      <c r="G62" s="314"/>
      <c r="H62" s="314"/>
      <c r="I62" s="319"/>
    </row>
    <row r="63" spans="1:9" ht="11.25">
      <c r="A63" s="22" t="s">
        <v>32</v>
      </c>
      <c r="B63" s="23">
        <v>197</v>
      </c>
      <c r="C63" s="23">
        <v>195455000</v>
      </c>
      <c r="D63" s="23">
        <v>1</v>
      </c>
      <c r="E63" s="23">
        <v>1</v>
      </c>
      <c r="F63" s="23">
        <v>2000000</v>
      </c>
      <c r="G63" s="23">
        <v>78</v>
      </c>
      <c r="H63" s="23">
        <v>2</v>
      </c>
      <c r="I63" s="273">
        <v>53</v>
      </c>
    </row>
    <row r="64" spans="1:9" ht="11.25">
      <c r="A64" s="22" t="s">
        <v>33</v>
      </c>
      <c r="B64" s="39">
        <v>12</v>
      </c>
      <c r="C64" s="28">
        <v>145350000</v>
      </c>
      <c r="D64" s="26">
        <v>0</v>
      </c>
      <c r="E64" s="27">
        <v>1</v>
      </c>
      <c r="F64" s="28">
        <v>2000000</v>
      </c>
      <c r="G64" s="27">
        <v>6</v>
      </c>
      <c r="H64" s="26">
        <v>2</v>
      </c>
      <c r="I64" s="29">
        <v>2</v>
      </c>
    </row>
    <row r="65" spans="1:9" ht="11.25">
      <c r="A65" s="22" t="s">
        <v>34</v>
      </c>
      <c r="B65" s="24">
        <v>0</v>
      </c>
      <c r="C65" s="25">
        <v>0</v>
      </c>
      <c r="D65" s="26">
        <v>0</v>
      </c>
      <c r="E65" s="26">
        <v>0</v>
      </c>
      <c r="F65" s="25">
        <v>0</v>
      </c>
      <c r="G65" s="26">
        <v>0</v>
      </c>
      <c r="H65" s="26">
        <v>0</v>
      </c>
      <c r="I65" s="30">
        <v>1</v>
      </c>
    </row>
    <row r="66" spans="1:9" ht="11.25">
      <c r="A66" s="22" t="s">
        <v>35</v>
      </c>
      <c r="B66" s="24">
        <v>0</v>
      </c>
      <c r="C66" s="25">
        <v>0</v>
      </c>
      <c r="D66" s="26">
        <v>0</v>
      </c>
      <c r="E66" s="26">
        <v>0</v>
      </c>
      <c r="F66" s="25">
        <v>0</v>
      </c>
      <c r="G66" s="26">
        <v>0</v>
      </c>
      <c r="H66" s="26">
        <v>0</v>
      </c>
      <c r="I66" s="29">
        <v>0</v>
      </c>
    </row>
    <row r="67" spans="1:9" ht="11.25">
      <c r="A67" s="22" t="s">
        <v>36</v>
      </c>
      <c r="B67" s="39">
        <v>173</v>
      </c>
      <c r="C67" s="28">
        <v>50105000</v>
      </c>
      <c r="D67" s="26">
        <v>1</v>
      </c>
      <c r="E67" s="27">
        <v>0</v>
      </c>
      <c r="F67" s="28">
        <v>0</v>
      </c>
      <c r="G67" s="27">
        <v>70</v>
      </c>
      <c r="H67" s="26">
        <v>0</v>
      </c>
      <c r="I67" s="29">
        <v>48</v>
      </c>
    </row>
    <row r="68" spans="1:9" ht="12" thickBot="1">
      <c r="A68" s="32" t="s">
        <v>30</v>
      </c>
      <c r="B68" s="40">
        <v>12</v>
      </c>
      <c r="C68" s="41">
        <v>0</v>
      </c>
      <c r="D68" s="35">
        <v>0</v>
      </c>
      <c r="E68" s="35">
        <v>0</v>
      </c>
      <c r="F68" s="34">
        <v>0</v>
      </c>
      <c r="G68" s="36">
        <v>2</v>
      </c>
      <c r="H68" s="35">
        <v>0</v>
      </c>
      <c r="I68" s="37">
        <v>2</v>
      </c>
    </row>
    <row r="69" spans="1:9" ht="26.25" customHeight="1" thickBot="1">
      <c r="A69" s="210"/>
      <c r="B69" s="42"/>
      <c r="C69" s="43"/>
      <c r="D69" s="44"/>
      <c r="E69" s="44"/>
      <c r="F69" s="45"/>
      <c r="G69" s="42"/>
      <c r="H69" s="44"/>
      <c r="I69" s="42"/>
    </row>
    <row r="70" spans="1:9" ht="13.5" customHeight="1" thickBot="1">
      <c r="A70" s="309" t="s">
        <v>44</v>
      </c>
      <c r="B70" s="314"/>
      <c r="C70" s="314"/>
      <c r="D70" s="314"/>
      <c r="E70" s="314"/>
      <c r="F70" s="314"/>
      <c r="G70" s="314"/>
      <c r="H70" s="314"/>
      <c r="I70" s="315"/>
    </row>
    <row r="71" spans="1:9" ht="11.25">
      <c r="A71" s="22" t="s">
        <v>32</v>
      </c>
      <c r="B71" s="23">
        <v>169</v>
      </c>
      <c r="C71" s="23">
        <v>46835000</v>
      </c>
      <c r="D71" s="23">
        <v>1</v>
      </c>
      <c r="E71" s="23">
        <v>1</v>
      </c>
      <c r="F71" s="23">
        <v>2825000</v>
      </c>
      <c r="G71" s="23">
        <v>32</v>
      </c>
      <c r="H71" s="23">
        <v>0</v>
      </c>
      <c r="I71" s="273">
        <v>20</v>
      </c>
    </row>
    <row r="72" spans="1:9" ht="11.25">
      <c r="A72" s="22" t="s">
        <v>33</v>
      </c>
      <c r="B72" s="39">
        <v>14</v>
      </c>
      <c r="C72" s="28">
        <v>13969000</v>
      </c>
      <c r="D72" s="26">
        <v>0</v>
      </c>
      <c r="E72" s="27">
        <v>1</v>
      </c>
      <c r="F72" s="28">
        <v>2825000</v>
      </c>
      <c r="G72" s="27">
        <v>9</v>
      </c>
      <c r="H72" s="26">
        <v>0</v>
      </c>
      <c r="I72" s="29">
        <v>2</v>
      </c>
    </row>
    <row r="73" spans="1:9" s="18" customFormat="1" ht="11.25">
      <c r="A73" s="22" t="s">
        <v>34</v>
      </c>
      <c r="B73" s="24">
        <v>0</v>
      </c>
      <c r="C73" s="25">
        <v>0</v>
      </c>
      <c r="D73" s="26">
        <v>0</v>
      </c>
      <c r="E73" s="26">
        <v>0</v>
      </c>
      <c r="F73" s="25">
        <v>0</v>
      </c>
      <c r="G73" s="26">
        <v>0</v>
      </c>
      <c r="H73" s="26">
        <v>0</v>
      </c>
      <c r="I73" s="30">
        <v>0</v>
      </c>
    </row>
    <row r="74" spans="1:9" ht="11.25">
      <c r="A74" s="22" t="s">
        <v>35</v>
      </c>
      <c r="B74" s="24">
        <v>0</v>
      </c>
      <c r="C74" s="25">
        <v>0</v>
      </c>
      <c r="D74" s="26">
        <v>0</v>
      </c>
      <c r="E74" s="26">
        <v>0</v>
      </c>
      <c r="F74" s="25">
        <v>0</v>
      </c>
      <c r="G74" s="26">
        <v>0</v>
      </c>
      <c r="H74" s="26">
        <v>0</v>
      </c>
      <c r="I74" s="30">
        <v>0</v>
      </c>
    </row>
    <row r="75" spans="1:9" ht="11.25">
      <c r="A75" s="22" t="s">
        <v>36</v>
      </c>
      <c r="B75" s="39">
        <v>155</v>
      </c>
      <c r="C75" s="28">
        <v>32866000</v>
      </c>
      <c r="D75" s="26">
        <v>0</v>
      </c>
      <c r="E75" s="26">
        <v>0</v>
      </c>
      <c r="F75" s="25">
        <v>0</v>
      </c>
      <c r="G75" s="27">
        <v>23</v>
      </c>
      <c r="H75" s="26">
        <v>0</v>
      </c>
      <c r="I75" s="29">
        <v>18</v>
      </c>
    </row>
    <row r="76" spans="1:9" ht="12" thickBot="1">
      <c r="A76" s="32" t="s">
        <v>30</v>
      </c>
      <c r="B76" s="33">
        <v>0</v>
      </c>
      <c r="C76" s="34">
        <v>0</v>
      </c>
      <c r="D76" s="35">
        <v>1</v>
      </c>
      <c r="E76" s="35">
        <v>0</v>
      </c>
      <c r="F76" s="34">
        <v>0</v>
      </c>
      <c r="G76" s="35">
        <v>0</v>
      </c>
      <c r="H76" s="35">
        <v>0</v>
      </c>
      <c r="I76" s="38">
        <v>0</v>
      </c>
    </row>
    <row r="77" spans="1:9" ht="13.5" customHeight="1" thickBot="1">
      <c r="A77" s="309" t="s">
        <v>45</v>
      </c>
      <c r="B77" s="310"/>
      <c r="C77" s="310"/>
      <c r="D77" s="310"/>
      <c r="E77" s="310"/>
      <c r="F77" s="310"/>
      <c r="G77" s="310"/>
      <c r="H77" s="310"/>
      <c r="I77" s="311"/>
    </row>
    <row r="78" spans="1:9" ht="11.25">
      <c r="A78" s="22" t="s">
        <v>32</v>
      </c>
      <c r="B78" s="23">
        <v>155</v>
      </c>
      <c r="C78" s="23">
        <v>15927050</v>
      </c>
      <c r="D78" s="23">
        <v>2</v>
      </c>
      <c r="E78" s="23">
        <v>2</v>
      </c>
      <c r="F78" s="23">
        <v>830000</v>
      </c>
      <c r="G78" s="23">
        <v>29</v>
      </c>
      <c r="H78" s="23">
        <v>0</v>
      </c>
      <c r="I78" s="273">
        <v>26</v>
      </c>
    </row>
    <row r="79" spans="1:9" ht="11.25">
      <c r="A79" s="22" t="s">
        <v>33</v>
      </c>
      <c r="B79" s="39">
        <v>13</v>
      </c>
      <c r="C79" s="28">
        <v>4600000</v>
      </c>
      <c r="D79" s="26">
        <v>0</v>
      </c>
      <c r="E79" s="26">
        <v>2</v>
      </c>
      <c r="F79" s="25">
        <v>830000</v>
      </c>
      <c r="G79" s="27">
        <v>15</v>
      </c>
      <c r="H79" s="26">
        <v>0</v>
      </c>
      <c r="I79" s="29">
        <v>1</v>
      </c>
    </row>
    <row r="80" spans="1:9" s="18" customFormat="1" ht="11.25">
      <c r="A80" s="22" t="s">
        <v>34</v>
      </c>
      <c r="B80" s="24">
        <v>0</v>
      </c>
      <c r="C80" s="25">
        <v>0</v>
      </c>
      <c r="D80" s="26">
        <v>0</v>
      </c>
      <c r="E80" s="26">
        <v>0</v>
      </c>
      <c r="F80" s="25">
        <v>0</v>
      </c>
      <c r="G80" s="26">
        <v>0</v>
      </c>
      <c r="H80" s="26">
        <v>0</v>
      </c>
      <c r="I80" s="30">
        <v>0</v>
      </c>
    </row>
    <row r="81" spans="1:9" ht="11.25">
      <c r="A81" s="22" t="s">
        <v>35</v>
      </c>
      <c r="B81" s="24">
        <v>0</v>
      </c>
      <c r="C81" s="25">
        <v>0</v>
      </c>
      <c r="D81" s="26">
        <v>0</v>
      </c>
      <c r="E81" s="26">
        <v>0</v>
      </c>
      <c r="F81" s="25">
        <v>0</v>
      </c>
      <c r="G81" s="26">
        <v>0</v>
      </c>
      <c r="H81" s="26">
        <v>0</v>
      </c>
      <c r="I81" s="30">
        <v>0</v>
      </c>
    </row>
    <row r="82" spans="1:9" ht="11.25">
      <c r="A82" s="22" t="s">
        <v>36</v>
      </c>
      <c r="B82" s="39">
        <v>142</v>
      </c>
      <c r="C82" s="28">
        <v>11327050</v>
      </c>
      <c r="D82" s="26">
        <v>2</v>
      </c>
      <c r="E82" s="26">
        <v>0</v>
      </c>
      <c r="F82" s="25">
        <v>0</v>
      </c>
      <c r="G82" s="27">
        <v>14</v>
      </c>
      <c r="H82" s="26">
        <v>0</v>
      </c>
      <c r="I82" s="29">
        <v>25</v>
      </c>
    </row>
    <row r="83" spans="1:9" ht="12" thickBot="1">
      <c r="A83" s="32" t="s">
        <v>30</v>
      </c>
      <c r="B83" s="33">
        <v>0</v>
      </c>
      <c r="C83" s="34">
        <v>0</v>
      </c>
      <c r="D83" s="35">
        <v>0</v>
      </c>
      <c r="E83" s="35">
        <v>0</v>
      </c>
      <c r="F83" s="34">
        <v>0</v>
      </c>
      <c r="G83" s="35">
        <v>0</v>
      </c>
      <c r="H83" s="35">
        <v>0</v>
      </c>
      <c r="I83" s="38">
        <v>0</v>
      </c>
    </row>
    <row r="84" spans="1:9" ht="13.5" customHeight="1" thickBot="1">
      <c r="A84" s="309" t="s">
        <v>46</v>
      </c>
      <c r="B84" s="310"/>
      <c r="C84" s="310"/>
      <c r="D84" s="310"/>
      <c r="E84" s="310"/>
      <c r="F84" s="310"/>
      <c r="G84" s="310"/>
      <c r="H84" s="310"/>
      <c r="I84" s="311"/>
    </row>
    <row r="85" spans="1:9" ht="11.25">
      <c r="A85" s="22" t="s">
        <v>32</v>
      </c>
      <c r="B85" s="23">
        <v>43</v>
      </c>
      <c r="C85" s="23">
        <v>45000000</v>
      </c>
      <c r="D85" s="23">
        <v>0</v>
      </c>
      <c r="E85" s="23">
        <v>0</v>
      </c>
      <c r="F85" s="23">
        <v>0</v>
      </c>
      <c r="G85" s="23">
        <v>29</v>
      </c>
      <c r="H85" s="23">
        <v>0</v>
      </c>
      <c r="I85" s="273">
        <v>23</v>
      </c>
    </row>
    <row r="86" spans="1:9" ht="11.25">
      <c r="A86" s="22" t="s">
        <v>33</v>
      </c>
      <c r="B86" s="39">
        <v>6</v>
      </c>
      <c r="C86" s="28">
        <v>42700000</v>
      </c>
      <c r="D86" s="26">
        <v>0</v>
      </c>
      <c r="E86" s="26">
        <v>0</v>
      </c>
      <c r="F86" s="25">
        <v>0</v>
      </c>
      <c r="G86" s="27">
        <v>18</v>
      </c>
      <c r="H86" s="26">
        <v>0</v>
      </c>
      <c r="I86" s="29">
        <v>1</v>
      </c>
    </row>
    <row r="87" spans="1:9" s="18" customFormat="1" ht="11.25">
      <c r="A87" s="22" t="s">
        <v>34</v>
      </c>
      <c r="B87" s="24">
        <v>1</v>
      </c>
      <c r="C87" s="25">
        <v>5000</v>
      </c>
      <c r="D87" s="26">
        <v>0</v>
      </c>
      <c r="E87" s="26">
        <v>0</v>
      </c>
      <c r="F87" s="25">
        <v>0</v>
      </c>
      <c r="G87" s="26">
        <v>1</v>
      </c>
      <c r="H87" s="26">
        <v>0</v>
      </c>
      <c r="I87" s="30">
        <v>0</v>
      </c>
    </row>
    <row r="88" spans="1:9" ht="11.25">
      <c r="A88" s="22" t="s">
        <v>35</v>
      </c>
      <c r="B88" s="24">
        <v>0</v>
      </c>
      <c r="C88" s="25">
        <v>0</v>
      </c>
      <c r="D88" s="26">
        <v>0</v>
      </c>
      <c r="E88" s="26">
        <v>0</v>
      </c>
      <c r="F88" s="25">
        <v>0</v>
      </c>
      <c r="G88" s="26">
        <v>0</v>
      </c>
      <c r="H88" s="26">
        <v>0</v>
      </c>
      <c r="I88" s="30">
        <v>0</v>
      </c>
    </row>
    <row r="89" spans="1:9" ht="11.25">
      <c r="A89" s="22" t="s">
        <v>36</v>
      </c>
      <c r="B89" s="39">
        <v>36</v>
      </c>
      <c r="C89" s="28">
        <v>2295000</v>
      </c>
      <c r="D89" s="26">
        <v>0</v>
      </c>
      <c r="E89" s="26">
        <v>0</v>
      </c>
      <c r="F89" s="25">
        <v>0</v>
      </c>
      <c r="G89" s="27">
        <v>10</v>
      </c>
      <c r="H89" s="26">
        <v>0</v>
      </c>
      <c r="I89" s="29">
        <v>22</v>
      </c>
    </row>
    <row r="90" spans="1:9" ht="12" thickBot="1">
      <c r="A90" s="32" t="s">
        <v>30</v>
      </c>
      <c r="B90" s="33">
        <v>0</v>
      </c>
      <c r="C90" s="34">
        <v>0</v>
      </c>
      <c r="D90" s="35">
        <v>0</v>
      </c>
      <c r="E90" s="35">
        <v>0</v>
      </c>
      <c r="F90" s="34">
        <v>0</v>
      </c>
      <c r="G90" s="35">
        <v>0</v>
      </c>
      <c r="H90" s="35">
        <v>0</v>
      </c>
      <c r="I90" s="38">
        <v>0</v>
      </c>
    </row>
    <row r="91" spans="1:9" ht="13.5" customHeight="1" thickBot="1">
      <c r="A91" s="309" t="s">
        <v>47</v>
      </c>
      <c r="B91" s="310"/>
      <c r="C91" s="310"/>
      <c r="D91" s="310"/>
      <c r="E91" s="310"/>
      <c r="F91" s="310"/>
      <c r="G91" s="310"/>
      <c r="H91" s="310"/>
      <c r="I91" s="311"/>
    </row>
    <row r="92" spans="1:9" ht="11.25">
      <c r="A92" s="22" t="s">
        <v>32</v>
      </c>
      <c r="B92" s="23">
        <v>55</v>
      </c>
      <c r="C92" s="23">
        <v>8185000</v>
      </c>
      <c r="D92" s="23">
        <v>0</v>
      </c>
      <c r="E92" s="23">
        <v>0</v>
      </c>
      <c r="F92" s="23">
        <v>0</v>
      </c>
      <c r="G92" s="23">
        <v>6</v>
      </c>
      <c r="H92" s="23">
        <v>1</v>
      </c>
      <c r="I92" s="273">
        <v>22</v>
      </c>
    </row>
    <row r="93" spans="1:9" ht="11.25">
      <c r="A93" s="22" t="s">
        <v>33</v>
      </c>
      <c r="B93" s="39">
        <v>5</v>
      </c>
      <c r="C93" s="28">
        <v>800000</v>
      </c>
      <c r="D93" s="26">
        <v>0</v>
      </c>
      <c r="E93" s="26">
        <v>0</v>
      </c>
      <c r="F93" s="25">
        <v>0</v>
      </c>
      <c r="G93" s="27">
        <v>4</v>
      </c>
      <c r="H93" s="26">
        <v>1</v>
      </c>
      <c r="I93" s="29">
        <v>10</v>
      </c>
    </row>
    <row r="94" spans="1:9" s="18" customFormat="1" ht="11.25">
      <c r="A94" s="22" t="s">
        <v>34</v>
      </c>
      <c r="B94" s="24">
        <v>0</v>
      </c>
      <c r="C94" s="25">
        <v>0</v>
      </c>
      <c r="D94" s="26">
        <v>0</v>
      </c>
      <c r="E94" s="26">
        <v>0</v>
      </c>
      <c r="F94" s="25">
        <v>0</v>
      </c>
      <c r="G94" s="26">
        <v>0</v>
      </c>
      <c r="H94" s="26">
        <v>0</v>
      </c>
      <c r="I94" s="30">
        <v>0</v>
      </c>
    </row>
    <row r="95" spans="1:9" ht="11.25">
      <c r="A95" s="22" t="s">
        <v>35</v>
      </c>
      <c r="B95" s="24">
        <v>0</v>
      </c>
      <c r="C95" s="25">
        <v>0</v>
      </c>
      <c r="D95" s="26">
        <v>0</v>
      </c>
      <c r="E95" s="26">
        <v>0</v>
      </c>
      <c r="F95" s="25">
        <v>0</v>
      </c>
      <c r="G95" s="26">
        <v>0</v>
      </c>
      <c r="H95" s="26">
        <v>0</v>
      </c>
      <c r="I95" s="30">
        <v>0</v>
      </c>
    </row>
    <row r="96" spans="1:9" ht="11.25">
      <c r="A96" s="22" t="s">
        <v>36</v>
      </c>
      <c r="B96" s="39">
        <v>50</v>
      </c>
      <c r="C96" s="28">
        <v>7385000</v>
      </c>
      <c r="D96" s="26">
        <v>0</v>
      </c>
      <c r="E96" s="26">
        <v>0</v>
      </c>
      <c r="F96" s="25">
        <v>0</v>
      </c>
      <c r="G96" s="27">
        <v>2</v>
      </c>
      <c r="H96" s="26">
        <v>0</v>
      </c>
      <c r="I96" s="29">
        <v>12</v>
      </c>
    </row>
    <row r="97" spans="1:9" ht="12" thickBot="1">
      <c r="A97" s="32" t="s">
        <v>30</v>
      </c>
      <c r="B97" s="40">
        <v>0</v>
      </c>
      <c r="C97" s="41">
        <v>0</v>
      </c>
      <c r="D97" s="35">
        <v>0</v>
      </c>
      <c r="E97" s="35">
        <v>0</v>
      </c>
      <c r="F97" s="34">
        <v>0</v>
      </c>
      <c r="G97" s="35">
        <v>0</v>
      </c>
      <c r="H97" s="35">
        <v>0</v>
      </c>
      <c r="I97" s="37">
        <v>0</v>
      </c>
    </row>
    <row r="98" spans="1:10" ht="13.5" customHeight="1" thickBot="1">
      <c r="A98" s="309" t="s">
        <v>76</v>
      </c>
      <c r="B98" s="310"/>
      <c r="C98" s="310"/>
      <c r="D98" s="310"/>
      <c r="E98" s="310"/>
      <c r="F98" s="310"/>
      <c r="G98" s="310"/>
      <c r="H98" s="310"/>
      <c r="I98" s="311"/>
      <c r="J98" s="18"/>
    </row>
    <row r="99" spans="1:10" ht="11.25">
      <c r="A99" s="22" t="s">
        <v>32</v>
      </c>
      <c r="B99" s="23">
        <v>305</v>
      </c>
      <c r="C99" s="23">
        <v>48864500</v>
      </c>
      <c r="D99" s="23">
        <v>1</v>
      </c>
      <c r="E99" s="23">
        <v>1</v>
      </c>
      <c r="F99" s="23">
        <v>600000</v>
      </c>
      <c r="G99" s="23">
        <v>68</v>
      </c>
      <c r="H99" s="23">
        <v>0</v>
      </c>
      <c r="I99" s="273">
        <v>73</v>
      </c>
      <c r="J99" s="18"/>
    </row>
    <row r="100" spans="1:10" ht="11.25">
      <c r="A100" s="22" t="s">
        <v>33</v>
      </c>
      <c r="B100" s="39">
        <v>21</v>
      </c>
      <c r="C100" s="28">
        <v>1840000</v>
      </c>
      <c r="D100" s="26">
        <v>1</v>
      </c>
      <c r="E100" s="27">
        <v>0</v>
      </c>
      <c r="F100" s="28">
        <v>0</v>
      </c>
      <c r="G100" s="27">
        <v>11</v>
      </c>
      <c r="H100" s="26">
        <v>0</v>
      </c>
      <c r="I100" s="29">
        <v>1</v>
      </c>
      <c r="J100" s="18"/>
    </row>
    <row r="101" spans="1:9" s="18" customFormat="1" ht="11.25">
      <c r="A101" s="22" t="s">
        <v>34</v>
      </c>
      <c r="B101" s="24">
        <v>1</v>
      </c>
      <c r="C101" s="25">
        <v>1000</v>
      </c>
      <c r="D101" s="26">
        <v>0</v>
      </c>
      <c r="E101" s="26">
        <v>0</v>
      </c>
      <c r="F101" s="25">
        <v>0</v>
      </c>
      <c r="G101" s="26">
        <v>0</v>
      </c>
      <c r="H101" s="26">
        <v>0</v>
      </c>
      <c r="I101" s="30">
        <v>0</v>
      </c>
    </row>
    <row r="102" spans="1:9" ht="11.25">
      <c r="A102" s="22" t="s">
        <v>35</v>
      </c>
      <c r="B102" s="24">
        <v>0</v>
      </c>
      <c r="C102" s="25">
        <v>0</v>
      </c>
      <c r="D102" s="26">
        <v>0</v>
      </c>
      <c r="E102" s="26">
        <v>0</v>
      </c>
      <c r="F102" s="25">
        <v>0</v>
      </c>
      <c r="G102" s="26">
        <v>0</v>
      </c>
      <c r="H102" s="26">
        <v>0</v>
      </c>
      <c r="I102" s="30">
        <v>0</v>
      </c>
    </row>
    <row r="103" spans="1:9" ht="11.25">
      <c r="A103" s="22" t="s">
        <v>36</v>
      </c>
      <c r="B103" s="39">
        <v>283</v>
      </c>
      <c r="C103" s="28">
        <v>47023500</v>
      </c>
      <c r="D103" s="26">
        <v>0</v>
      </c>
      <c r="E103" s="27">
        <v>1</v>
      </c>
      <c r="F103" s="28">
        <v>600000</v>
      </c>
      <c r="G103" s="27">
        <v>57</v>
      </c>
      <c r="H103" s="26">
        <v>0</v>
      </c>
      <c r="I103" s="29">
        <v>72</v>
      </c>
    </row>
    <row r="104" spans="1:9" ht="12" thickBot="1">
      <c r="A104" s="32" t="s">
        <v>30</v>
      </c>
      <c r="B104" s="33">
        <v>0</v>
      </c>
      <c r="C104" s="34">
        <v>0</v>
      </c>
      <c r="D104" s="35">
        <v>0</v>
      </c>
      <c r="E104" s="35">
        <v>0</v>
      </c>
      <c r="F104" s="34">
        <v>0</v>
      </c>
      <c r="G104" s="35">
        <v>0</v>
      </c>
      <c r="H104" s="35">
        <v>0</v>
      </c>
      <c r="I104" s="38">
        <v>0</v>
      </c>
    </row>
    <row r="105" spans="1:9" ht="14.25" customHeight="1" thickBot="1">
      <c r="A105" s="309" t="s">
        <v>48</v>
      </c>
      <c r="B105" s="310"/>
      <c r="C105" s="310"/>
      <c r="D105" s="310"/>
      <c r="E105" s="310"/>
      <c r="F105" s="310"/>
      <c r="G105" s="310"/>
      <c r="H105" s="310"/>
      <c r="I105" s="311"/>
    </row>
    <row r="106" spans="1:9" ht="11.25">
      <c r="A106" s="22" t="s">
        <v>32</v>
      </c>
      <c r="B106" s="23">
        <v>154</v>
      </c>
      <c r="C106" s="23">
        <v>23620000</v>
      </c>
      <c r="D106" s="23">
        <v>5</v>
      </c>
      <c r="E106" s="23">
        <v>5</v>
      </c>
      <c r="F106" s="23">
        <v>8745000</v>
      </c>
      <c r="G106" s="23">
        <v>47</v>
      </c>
      <c r="H106" s="23">
        <v>0</v>
      </c>
      <c r="I106" s="273">
        <v>27</v>
      </c>
    </row>
    <row r="107" spans="1:9" ht="11.25">
      <c r="A107" s="22" t="s">
        <v>33</v>
      </c>
      <c r="B107" s="39">
        <v>9</v>
      </c>
      <c r="C107" s="28">
        <v>3265000</v>
      </c>
      <c r="D107" s="26">
        <v>1</v>
      </c>
      <c r="E107" s="27">
        <v>4</v>
      </c>
      <c r="F107" s="28">
        <v>8660000</v>
      </c>
      <c r="G107" s="27">
        <v>7</v>
      </c>
      <c r="H107" s="26">
        <v>0</v>
      </c>
      <c r="I107" s="29">
        <v>3</v>
      </c>
    </row>
    <row r="108" spans="1:9" s="18" customFormat="1" ht="11.25">
      <c r="A108" s="22" t="s">
        <v>34</v>
      </c>
      <c r="B108" s="24">
        <v>1</v>
      </c>
      <c r="C108" s="25">
        <v>20000</v>
      </c>
      <c r="D108" s="26">
        <v>0</v>
      </c>
      <c r="E108" s="26">
        <v>0</v>
      </c>
      <c r="F108" s="25">
        <v>0</v>
      </c>
      <c r="G108" s="26">
        <v>0</v>
      </c>
      <c r="H108" s="26">
        <v>0</v>
      </c>
      <c r="I108" s="30">
        <v>0</v>
      </c>
    </row>
    <row r="109" spans="1:9" ht="11.25">
      <c r="A109" s="22" t="s">
        <v>35</v>
      </c>
      <c r="B109" s="24">
        <v>0</v>
      </c>
      <c r="C109" s="25">
        <v>0</v>
      </c>
      <c r="D109" s="26">
        <v>0</v>
      </c>
      <c r="E109" s="26">
        <v>0</v>
      </c>
      <c r="F109" s="25">
        <v>0</v>
      </c>
      <c r="G109" s="26">
        <v>0</v>
      </c>
      <c r="H109" s="26">
        <v>0</v>
      </c>
      <c r="I109" s="30">
        <v>0</v>
      </c>
    </row>
    <row r="110" spans="1:9" ht="11.25">
      <c r="A110" s="22" t="s">
        <v>36</v>
      </c>
      <c r="B110" s="39">
        <v>142</v>
      </c>
      <c r="C110" s="28">
        <v>20335000</v>
      </c>
      <c r="D110" s="26">
        <v>4</v>
      </c>
      <c r="E110" s="27">
        <v>1</v>
      </c>
      <c r="F110" s="28">
        <v>85000</v>
      </c>
      <c r="G110" s="27">
        <v>40</v>
      </c>
      <c r="H110" s="26">
        <v>0</v>
      </c>
      <c r="I110" s="29">
        <v>24</v>
      </c>
    </row>
    <row r="111" spans="1:9" ht="12" thickBot="1">
      <c r="A111" s="32" t="s">
        <v>30</v>
      </c>
      <c r="B111" s="33">
        <v>2</v>
      </c>
      <c r="C111" s="34">
        <v>0</v>
      </c>
      <c r="D111" s="35">
        <v>0</v>
      </c>
      <c r="E111" s="35">
        <v>0</v>
      </c>
      <c r="F111" s="34">
        <v>0</v>
      </c>
      <c r="G111" s="35">
        <v>0</v>
      </c>
      <c r="H111" s="35">
        <v>0</v>
      </c>
      <c r="I111" s="38">
        <v>0</v>
      </c>
    </row>
    <row r="112" spans="1:9" ht="13.5" customHeight="1" thickBot="1">
      <c r="A112" s="312" t="s">
        <v>49</v>
      </c>
      <c r="B112" s="310"/>
      <c r="C112" s="310"/>
      <c r="D112" s="310"/>
      <c r="E112" s="310"/>
      <c r="F112" s="310"/>
      <c r="G112" s="310"/>
      <c r="H112" s="310"/>
      <c r="I112" s="311"/>
    </row>
    <row r="113" spans="1:9" ht="11.25">
      <c r="A113" s="22" t="s">
        <v>32</v>
      </c>
      <c r="B113" s="23">
        <v>3</v>
      </c>
      <c r="C113" s="23">
        <v>843000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73">
        <v>0</v>
      </c>
    </row>
    <row r="114" spans="1:9" ht="11.25">
      <c r="A114" s="22" t="s">
        <v>33</v>
      </c>
      <c r="B114" s="24">
        <v>1</v>
      </c>
      <c r="C114" s="25">
        <v>643000</v>
      </c>
      <c r="D114" s="26">
        <v>0</v>
      </c>
      <c r="E114" s="26">
        <v>0</v>
      </c>
      <c r="F114" s="25">
        <v>0</v>
      </c>
      <c r="G114" s="27">
        <v>0</v>
      </c>
      <c r="H114" s="26">
        <v>0</v>
      </c>
      <c r="I114" s="30">
        <v>0</v>
      </c>
    </row>
    <row r="115" spans="1:9" ht="11.25">
      <c r="A115" s="22" t="s">
        <v>34</v>
      </c>
      <c r="B115" s="24">
        <v>0</v>
      </c>
      <c r="C115" s="25">
        <v>0</v>
      </c>
      <c r="D115" s="26">
        <v>0</v>
      </c>
      <c r="E115" s="26">
        <v>0</v>
      </c>
      <c r="F115" s="25">
        <v>0</v>
      </c>
      <c r="G115" s="26">
        <v>0</v>
      </c>
      <c r="H115" s="26">
        <v>0</v>
      </c>
      <c r="I115" s="30">
        <v>0</v>
      </c>
    </row>
    <row r="116" spans="1:9" s="18" customFormat="1" ht="11.25">
      <c r="A116" s="22" t="s">
        <v>35</v>
      </c>
      <c r="B116" s="24">
        <v>0</v>
      </c>
      <c r="C116" s="25">
        <v>0</v>
      </c>
      <c r="D116" s="26">
        <v>0</v>
      </c>
      <c r="E116" s="26">
        <v>0</v>
      </c>
      <c r="F116" s="25">
        <v>0</v>
      </c>
      <c r="G116" s="26">
        <v>0</v>
      </c>
      <c r="H116" s="26">
        <v>0</v>
      </c>
      <c r="I116" s="30">
        <v>0</v>
      </c>
    </row>
    <row r="117" spans="1:9" ht="11.25">
      <c r="A117" s="22" t="s">
        <v>36</v>
      </c>
      <c r="B117" s="39">
        <v>2</v>
      </c>
      <c r="C117" s="28">
        <v>200000</v>
      </c>
      <c r="D117" s="26">
        <v>0</v>
      </c>
      <c r="E117" s="26">
        <v>0</v>
      </c>
      <c r="F117" s="25">
        <v>0</v>
      </c>
      <c r="G117" s="27">
        <v>0</v>
      </c>
      <c r="H117" s="26">
        <v>0</v>
      </c>
      <c r="I117" s="30">
        <v>0</v>
      </c>
    </row>
    <row r="118" spans="1:9" ht="12" thickBot="1">
      <c r="A118" s="32" t="s">
        <v>30</v>
      </c>
      <c r="B118" s="40">
        <v>0</v>
      </c>
      <c r="C118" s="41">
        <v>0</v>
      </c>
      <c r="D118" s="35">
        <v>0</v>
      </c>
      <c r="E118" s="35">
        <v>0</v>
      </c>
      <c r="F118" s="34">
        <v>0</v>
      </c>
      <c r="G118" s="35">
        <v>0</v>
      </c>
      <c r="H118" s="35">
        <v>0</v>
      </c>
      <c r="I118" s="38">
        <v>0</v>
      </c>
    </row>
    <row r="119" spans="1:9" ht="12.75" customHeight="1" thickBot="1">
      <c r="A119" s="309" t="s">
        <v>50</v>
      </c>
      <c r="B119" s="310"/>
      <c r="C119" s="310"/>
      <c r="D119" s="310"/>
      <c r="E119" s="310"/>
      <c r="F119" s="310"/>
      <c r="G119" s="310"/>
      <c r="H119" s="310"/>
      <c r="I119" s="311"/>
    </row>
    <row r="120" spans="1:9" ht="11.25">
      <c r="A120" s="22" t="s">
        <v>32</v>
      </c>
      <c r="B120" s="23">
        <v>74</v>
      </c>
      <c r="C120" s="23">
        <v>13755000</v>
      </c>
      <c r="D120" s="23">
        <v>1</v>
      </c>
      <c r="E120" s="23">
        <v>1</v>
      </c>
      <c r="F120" s="23">
        <v>500000</v>
      </c>
      <c r="G120" s="23">
        <v>18</v>
      </c>
      <c r="H120" s="23">
        <v>0</v>
      </c>
      <c r="I120" s="273">
        <v>17</v>
      </c>
    </row>
    <row r="121" spans="1:9" ht="11.25">
      <c r="A121" s="22" t="s">
        <v>33</v>
      </c>
      <c r="B121" s="39">
        <v>7</v>
      </c>
      <c r="C121" s="28">
        <v>4000000</v>
      </c>
      <c r="D121" s="26">
        <v>1</v>
      </c>
      <c r="E121" s="26">
        <v>0</v>
      </c>
      <c r="F121" s="25">
        <v>0</v>
      </c>
      <c r="G121" s="27">
        <v>7</v>
      </c>
      <c r="H121" s="26">
        <v>0</v>
      </c>
      <c r="I121" s="29">
        <v>2</v>
      </c>
    </row>
    <row r="122" spans="1:9" ht="11.25">
      <c r="A122" s="22" t="s">
        <v>34</v>
      </c>
      <c r="B122" s="24">
        <v>1</v>
      </c>
      <c r="C122" s="25">
        <v>10000</v>
      </c>
      <c r="D122" s="26">
        <v>0</v>
      </c>
      <c r="E122" s="26">
        <v>0</v>
      </c>
      <c r="F122" s="25">
        <v>0</v>
      </c>
      <c r="G122" s="26">
        <v>0</v>
      </c>
      <c r="H122" s="26">
        <v>0</v>
      </c>
      <c r="I122" s="30">
        <v>0</v>
      </c>
    </row>
    <row r="123" spans="1:9" ht="11.25">
      <c r="A123" s="22" t="s">
        <v>35</v>
      </c>
      <c r="B123" s="24">
        <v>0</v>
      </c>
      <c r="C123" s="25">
        <v>0</v>
      </c>
      <c r="D123" s="26">
        <v>0</v>
      </c>
      <c r="E123" s="26">
        <v>0</v>
      </c>
      <c r="F123" s="25">
        <v>0</v>
      </c>
      <c r="G123" s="26">
        <v>0</v>
      </c>
      <c r="H123" s="26">
        <v>0</v>
      </c>
      <c r="I123" s="30">
        <v>0</v>
      </c>
    </row>
    <row r="124" spans="1:9" ht="11.25">
      <c r="A124" s="22" t="s">
        <v>36</v>
      </c>
      <c r="B124" s="39">
        <v>65</v>
      </c>
      <c r="C124" s="28">
        <v>9745000</v>
      </c>
      <c r="D124" s="26">
        <v>0</v>
      </c>
      <c r="E124" s="26">
        <v>1</v>
      </c>
      <c r="F124" s="25">
        <v>500000</v>
      </c>
      <c r="G124" s="27">
        <v>11</v>
      </c>
      <c r="H124" s="26">
        <v>0</v>
      </c>
      <c r="I124" s="29">
        <v>15</v>
      </c>
    </row>
    <row r="125" spans="1:9" ht="12" thickBot="1">
      <c r="A125" s="32" t="s">
        <v>30</v>
      </c>
      <c r="B125" s="40">
        <v>1</v>
      </c>
      <c r="C125" s="41">
        <v>0</v>
      </c>
      <c r="D125" s="35">
        <v>0</v>
      </c>
      <c r="E125" s="35">
        <v>0</v>
      </c>
      <c r="F125" s="34">
        <v>0</v>
      </c>
      <c r="G125" s="35">
        <v>0</v>
      </c>
      <c r="H125" s="35">
        <v>0</v>
      </c>
      <c r="I125" s="38">
        <v>0</v>
      </c>
    </row>
    <row r="126" spans="1:9" ht="14.25" customHeight="1" thickBot="1">
      <c r="A126" s="312" t="s">
        <v>51</v>
      </c>
      <c r="B126" s="310"/>
      <c r="C126" s="310"/>
      <c r="D126" s="310"/>
      <c r="E126" s="310"/>
      <c r="F126" s="310"/>
      <c r="G126" s="310"/>
      <c r="H126" s="310"/>
      <c r="I126" s="313"/>
    </row>
    <row r="127" spans="1:10" ht="11.25">
      <c r="A127" s="22" t="s">
        <v>32</v>
      </c>
      <c r="B127" s="23">
        <v>94</v>
      </c>
      <c r="C127" s="23">
        <v>16156000</v>
      </c>
      <c r="D127" s="23">
        <v>0</v>
      </c>
      <c r="E127" s="23">
        <v>0</v>
      </c>
      <c r="F127" s="23">
        <v>0</v>
      </c>
      <c r="G127" s="23">
        <v>13</v>
      </c>
      <c r="H127" s="23">
        <v>0</v>
      </c>
      <c r="I127" s="273">
        <v>35</v>
      </c>
      <c r="J127" s="46"/>
    </row>
    <row r="128" spans="1:9" ht="11.25">
      <c r="A128" s="22" t="s">
        <v>33</v>
      </c>
      <c r="B128" s="39">
        <v>3</v>
      </c>
      <c r="C128" s="28">
        <v>3500000</v>
      </c>
      <c r="D128" s="26">
        <v>0</v>
      </c>
      <c r="E128" s="27">
        <v>0</v>
      </c>
      <c r="F128" s="28">
        <v>0</v>
      </c>
      <c r="G128" s="27">
        <v>3</v>
      </c>
      <c r="H128" s="26">
        <v>0</v>
      </c>
      <c r="I128" s="29">
        <v>2</v>
      </c>
    </row>
    <row r="129" spans="1:9" ht="11.25">
      <c r="A129" s="22" t="s">
        <v>34</v>
      </c>
      <c r="B129" s="24">
        <v>0</v>
      </c>
      <c r="C129" s="25">
        <v>0</v>
      </c>
      <c r="D129" s="26">
        <v>0</v>
      </c>
      <c r="E129" s="26">
        <v>0</v>
      </c>
      <c r="F129" s="25">
        <v>0</v>
      </c>
      <c r="G129" s="26">
        <v>0</v>
      </c>
      <c r="H129" s="26">
        <v>0</v>
      </c>
      <c r="I129" s="30">
        <v>0</v>
      </c>
    </row>
    <row r="130" spans="1:9" s="18" customFormat="1" ht="11.25">
      <c r="A130" s="22" t="s">
        <v>35</v>
      </c>
      <c r="B130" s="24">
        <v>0</v>
      </c>
      <c r="C130" s="25">
        <v>0</v>
      </c>
      <c r="D130" s="26">
        <v>0</v>
      </c>
      <c r="E130" s="26">
        <v>0</v>
      </c>
      <c r="F130" s="25">
        <v>0</v>
      </c>
      <c r="G130" s="26">
        <v>0</v>
      </c>
      <c r="H130" s="26">
        <v>0</v>
      </c>
      <c r="I130" s="30">
        <v>0</v>
      </c>
    </row>
    <row r="131" spans="1:9" ht="11.25">
      <c r="A131" s="22" t="s">
        <v>36</v>
      </c>
      <c r="B131" s="39">
        <v>91</v>
      </c>
      <c r="C131" s="28">
        <v>12656000</v>
      </c>
      <c r="D131" s="26">
        <v>0</v>
      </c>
      <c r="E131" s="26">
        <v>0</v>
      </c>
      <c r="F131" s="25">
        <v>0</v>
      </c>
      <c r="G131" s="27">
        <v>10</v>
      </c>
      <c r="H131" s="26">
        <v>0</v>
      </c>
      <c r="I131" s="29">
        <v>33</v>
      </c>
    </row>
    <row r="132" spans="1:9" ht="12" thickBot="1">
      <c r="A132" s="209" t="s">
        <v>30</v>
      </c>
      <c r="B132" s="33">
        <v>0</v>
      </c>
      <c r="C132" s="34">
        <v>0</v>
      </c>
      <c r="D132" s="35">
        <v>0</v>
      </c>
      <c r="E132" s="35">
        <v>0</v>
      </c>
      <c r="F132" s="34">
        <v>0</v>
      </c>
      <c r="G132" s="35">
        <v>0</v>
      </c>
      <c r="H132" s="35">
        <v>0</v>
      </c>
      <c r="I132" s="38">
        <v>0</v>
      </c>
    </row>
    <row r="133" spans="1:9" ht="11.25">
      <c r="A133" s="208"/>
      <c r="B133" s="44"/>
      <c r="C133" s="45"/>
      <c r="D133" s="44"/>
      <c r="E133" s="44"/>
      <c r="F133" s="45"/>
      <c r="G133" s="44"/>
      <c r="H133" s="44"/>
      <c r="I133" s="44"/>
    </row>
    <row r="134" spans="1:9" ht="11.25">
      <c r="A134" s="208"/>
      <c r="B134" s="44"/>
      <c r="C134" s="45"/>
      <c r="D134" s="44"/>
      <c r="E134" s="44"/>
      <c r="F134" s="45"/>
      <c r="G134" s="44"/>
      <c r="H134" s="44"/>
      <c r="I134" s="44"/>
    </row>
    <row r="135" spans="1:9" ht="12" customHeight="1" thickBot="1">
      <c r="A135" s="208"/>
      <c r="B135" s="44"/>
      <c r="C135" s="45"/>
      <c r="D135" s="44"/>
      <c r="E135" s="44"/>
      <c r="F135" s="45"/>
      <c r="G135" s="44"/>
      <c r="H135" s="44"/>
      <c r="I135" s="44"/>
    </row>
    <row r="136" spans="1:9" ht="14.25" customHeight="1" thickBot="1">
      <c r="A136" s="309" t="s">
        <v>52</v>
      </c>
      <c r="B136" s="314"/>
      <c r="C136" s="314"/>
      <c r="D136" s="314"/>
      <c r="E136" s="314"/>
      <c r="F136" s="314"/>
      <c r="G136" s="314"/>
      <c r="H136" s="314"/>
      <c r="I136" s="315"/>
    </row>
    <row r="137" spans="1:9" ht="11.25">
      <c r="A137" s="22" t="s">
        <v>32</v>
      </c>
      <c r="B137" s="23">
        <v>40</v>
      </c>
      <c r="C137" s="23">
        <v>5277000</v>
      </c>
      <c r="D137" s="23">
        <v>0</v>
      </c>
      <c r="E137" s="23">
        <v>0</v>
      </c>
      <c r="F137" s="23">
        <v>0</v>
      </c>
      <c r="G137" s="23">
        <v>7</v>
      </c>
      <c r="H137" s="23">
        <v>0</v>
      </c>
      <c r="I137" s="273">
        <v>10</v>
      </c>
    </row>
    <row r="138" spans="1:9" ht="11.25">
      <c r="A138" s="22" t="s">
        <v>33</v>
      </c>
      <c r="B138" s="39">
        <v>2</v>
      </c>
      <c r="C138" s="28">
        <v>1100000</v>
      </c>
      <c r="D138" s="26">
        <v>0</v>
      </c>
      <c r="E138" s="26">
        <v>0</v>
      </c>
      <c r="F138" s="25">
        <v>0</v>
      </c>
      <c r="G138" s="27">
        <v>3</v>
      </c>
      <c r="H138" s="26">
        <v>0</v>
      </c>
      <c r="I138" s="29">
        <v>0</v>
      </c>
    </row>
    <row r="139" spans="1:9" ht="11.25">
      <c r="A139" s="22" t="s">
        <v>34</v>
      </c>
      <c r="B139" s="24">
        <v>0</v>
      </c>
      <c r="C139" s="25">
        <v>0</v>
      </c>
      <c r="D139" s="26">
        <v>0</v>
      </c>
      <c r="E139" s="26">
        <v>0</v>
      </c>
      <c r="F139" s="25">
        <v>0</v>
      </c>
      <c r="G139" s="26">
        <v>0</v>
      </c>
      <c r="H139" s="26">
        <v>0</v>
      </c>
      <c r="I139" s="30">
        <v>0</v>
      </c>
    </row>
    <row r="140" spans="1:9" s="18" customFormat="1" ht="11.25">
      <c r="A140" s="22" t="s">
        <v>35</v>
      </c>
      <c r="B140" s="24">
        <v>0</v>
      </c>
      <c r="C140" s="25">
        <v>0</v>
      </c>
      <c r="D140" s="26">
        <v>0</v>
      </c>
      <c r="E140" s="26">
        <v>0</v>
      </c>
      <c r="F140" s="25">
        <v>0</v>
      </c>
      <c r="G140" s="26">
        <v>0</v>
      </c>
      <c r="H140" s="26">
        <v>0</v>
      </c>
      <c r="I140" s="30">
        <v>0</v>
      </c>
    </row>
    <row r="141" spans="1:9" ht="11.25">
      <c r="A141" s="22" t="s">
        <v>36</v>
      </c>
      <c r="B141" s="39">
        <v>38</v>
      </c>
      <c r="C141" s="28">
        <v>4177000</v>
      </c>
      <c r="D141" s="26">
        <v>0</v>
      </c>
      <c r="E141" s="26">
        <v>0</v>
      </c>
      <c r="F141" s="25">
        <v>0</v>
      </c>
      <c r="G141" s="27">
        <v>4</v>
      </c>
      <c r="H141" s="26">
        <v>0</v>
      </c>
      <c r="I141" s="29">
        <v>10</v>
      </c>
    </row>
    <row r="142" spans="1:9" ht="12" customHeight="1" thickBot="1">
      <c r="A142" s="32" t="s">
        <v>30</v>
      </c>
      <c r="B142" s="33">
        <v>0</v>
      </c>
      <c r="C142" s="34">
        <v>0</v>
      </c>
      <c r="D142" s="35">
        <v>0</v>
      </c>
      <c r="E142" s="35">
        <v>0</v>
      </c>
      <c r="F142" s="34">
        <v>0</v>
      </c>
      <c r="G142" s="35">
        <v>0</v>
      </c>
      <c r="H142" s="35">
        <v>0</v>
      </c>
      <c r="I142" s="38">
        <v>0</v>
      </c>
    </row>
    <row r="143" spans="1:9" ht="13.5" customHeight="1" thickBot="1">
      <c r="A143" s="309" t="s">
        <v>53</v>
      </c>
      <c r="B143" s="310"/>
      <c r="C143" s="310"/>
      <c r="D143" s="310"/>
      <c r="E143" s="310"/>
      <c r="F143" s="310"/>
      <c r="G143" s="310"/>
      <c r="H143" s="310"/>
      <c r="I143" s="311"/>
    </row>
    <row r="144" spans="1:9" ht="12.75" customHeight="1">
      <c r="A144" s="22" t="s">
        <v>32</v>
      </c>
      <c r="B144" s="23">
        <v>34</v>
      </c>
      <c r="C144" s="23">
        <v>4620000</v>
      </c>
      <c r="D144" s="23">
        <v>0</v>
      </c>
      <c r="E144" s="23">
        <v>0</v>
      </c>
      <c r="F144" s="23">
        <v>0</v>
      </c>
      <c r="G144" s="23">
        <v>9</v>
      </c>
      <c r="H144" s="23">
        <v>0</v>
      </c>
      <c r="I144" s="273">
        <v>9</v>
      </c>
    </row>
    <row r="145" spans="1:9" ht="11.25">
      <c r="A145" s="22" t="s">
        <v>33</v>
      </c>
      <c r="B145" s="24">
        <v>3</v>
      </c>
      <c r="C145" s="25">
        <v>400000</v>
      </c>
      <c r="D145" s="26">
        <v>0</v>
      </c>
      <c r="E145" s="26">
        <v>0</v>
      </c>
      <c r="F145" s="25">
        <v>0</v>
      </c>
      <c r="G145" s="26">
        <v>2</v>
      </c>
      <c r="H145" s="26">
        <v>0</v>
      </c>
      <c r="I145" s="29">
        <v>1</v>
      </c>
    </row>
    <row r="146" spans="1:9" ht="11.25">
      <c r="A146" s="22" t="s">
        <v>34</v>
      </c>
      <c r="B146" s="24">
        <v>0</v>
      </c>
      <c r="C146" s="25">
        <v>0</v>
      </c>
      <c r="D146" s="26">
        <v>0</v>
      </c>
      <c r="E146" s="26">
        <v>0</v>
      </c>
      <c r="F146" s="25">
        <v>0</v>
      </c>
      <c r="G146" s="26">
        <v>0</v>
      </c>
      <c r="H146" s="26">
        <v>0</v>
      </c>
      <c r="I146" s="30">
        <v>0</v>
      </c>
    </row>
    <row r="147" spans="1:9" ht="11.25">
      <c r="A147" s="22" t="s">
        <v>35</v>
      </c>
      <c r="B147" s="24">
        <v>0</v>
      </c>
      <c r="C147" s="25">
        <v>0</v>
      </c>
      <c r="D147" s="26">
        <v>0</v>
      </c>
      <c r="E147" s="26">
        <v>0</v>
      </c>
      <c r="F147" s="25">
        <v>0</v>
      </c>
      <c r="G147" s="26">
        <v>0</v>
      </c>
      <c r="H147" s="26">
        <v>0</v>
      </c>
      <c r="I147" s="30">
        <v>0</v>
      </c>
    </row>
    <row r="148" spans="1:9" ht="11.25">
      <c r="A148" s="22" t="s">
        <v>36</v>
      </c>
      <c r="B148" s="39">
        <v>31</v>
      </c>
      <c r="C148" s="25">
        <v>4220000</v>
      </c>
      <c r="D148" s="26">
        <v>0</v>
      </c>
      <c r="E148" s="26">
        <v>0</v>
      </c>
      <c r="F148" s="25">
        <v>0</v>
      </c>
      <c r="G148" s="27">
        <v>7</v>
      </c>
      <c r="H148" s="26">
        <v>0</v>
      </c>
      <c r="I148" s="30">
        <v>8</v>
      </c>
    </row>
    <row r="149" spans="1:9" ht="12" customHeight="1" thickBot="1">
      <c r="A149" s="32" t="s">
        <v>30</v>
      </c>
      <c r="B149" s="40">
        <v>0</v>
      </c>
      <c r="C149" s="41">
        <v>0</v>
      </c>
      <c r="D149" s="35">
        <v>0</v>
      </c>
      <c r="E149" s="35">
        <v>0</v>
      </c>
      <c r="F149" s="34">
        <v>0</v>
      </c>
      <c r="G149" s="35">
        <v>0</v>
      </c>
      <c r="H149" s="35">
        <v>0</v>
      </c>
      <c r="I149" s="38">
        <v>0</v>
      </c>
    </row>
    <row r="150" spans="1:9" ht="24.75" customHeight="1" thickBot="1">
      <c r="A150" s="309" t="s">
        <v>54</v>
      </c>
      <c r="B150" s="310"/>
      <c r="C150" s="310"/>
      <c r="D150" s="310"/>
      <c r="E150" s="310"/>
      <c r="F150" s="310"/>
      <c r="G150" s="310"/>
      <c r="H150" s="310"/>
      <c r="I150" s="311"/>
    </row>
    <row r="151" spans="1:9" ht="11.25">
      <c r="A151" s="22" t="s">
        <v>32</v>
      </c>
      <c r="B151" s="23">
        <f>SUM(B152,B153,B154,B155,B156)</f>
        <v>0</v>
      </c>
      <c r="C151" s="23">
        <f aca="true" t="shared" si="6" ref="C151:I151">SUM(C152,C153,C154,C155,C156)</f>
        <v>0</v>
      </c>
      <c r="D151" s="23">
        <f t="shared" si="6"/>
        <v>0</v>
      </c>
      <c r="E151" s="23">
        <f t="shared" si="6"/>
        <v>0</v>
      </c>
      <c r="F151" s="23">
        <f t="shared" si="6"/>
        <v>0</v>
      </c>
      <c r="G151" s="23">
        <f t="shared" si="6"/>
        <v>0</v>
      </c>
      <c r="H151" s="23">
        <f t="shared" si="6"/>
        <v>0</v>
      </c>
      <c r="I151" s="273">
        <f t="shared" si="6"/>
        <v>0</v>
      </c>
    </row>
    <row r="152" spans="1:9" ht="11.25">
      <c r="A152" s="22" t="s">
        <v>33</v>
      </c>
      <c r="B152" s="24">
        <v>0</v>
      </c>
      <c r="C152" s="25">
        <v>0</v>
      </c>
      <c r="D152" s="26">
        <v>0</v>
      </c>
      <c r="E152" s="26">
        <v>0</v>
      </c>
      <c r="F152" s="25">
        <v>0</v>
      </c>
      <c r="G152" s="26">
        <v>0</v>
      </c>
      <c r="H152" s="26">
        <v>0</v>
      </c>
      <c r="I152" s="29">
        <v>0</v>
      </c>
    </row>
    <row r="153" spans="1:9" ht="11.25">
      <c r="A153" s="22" t="s">
        <v>34</v>
      </c>
      <c r="B153" s="24">
        <v>0</v>
      </c>
      <c r="C153" s="25">
        <v>0</v>
      </c>
      <c r="D153" s="26">
        <v>0</v>
      </c>
      <c r="E153" s="26">
        <v>0</v>
      </c>
      <c r="F153" s="25">
        <v>0</v>
      </c>
      <c r="G153" s="26">
        <v>0</v>
      </c>
      <c r="H153" s="26">
        <v>0</v>
      </c>
      <c r="I153" s="30">
        <v>0</v>
      </c>
    </row>
    <row r="154" spans="1:9" s="18" customFormat="1" ht="11.25">
      <c r="A154" s="22" t="s">
        <v>35</v>
      </c>
      <c r="B154" s="24">
        <v>0</v>
      </c>
      <c r="C154" s="25">
        <v>0</v>
      </c>
      <c r="D154" s="26">
        <v>0</v>
      </c>
      <c r="E154" s="26">
        <v>0</v>
      </c>
      <c r="F154" s="25">
        <v>0</v>
      </c>
      <c r="G154" s="26">
        <v>0</v>
      </c>
      <c r="H154" s="26">
        <v>0</v>
      </c>
      <c r="I154" s="30">
        <v>0</v>
      </c>
    </row>
    <row r="155" spans="1:9" ht="11.25">
      <c r="A155" s="22" t="s">
        <v>36</v>
      </c>
      <c r="B155" s="39">
        <v>0</v>
      </c>
      <c r="C155" s="28">
        <v>0</v>
      </c>
      <c r="D155" s="26">
        <v>0</v>
      </c>
      <c r="E155" s="26">
        <v>0</v>
      </c>
      <c r="F155" s="25">
        <v>0</v>
      </c>
      <c r="G155" s="27">
        <v>0</v>
      </c>
      <c r="H155" s="26">
        <v>0</v>
      </c>
      <c r="I155" s="30">
        <v>0</v>
      </c>
    </row>
    <row r="156" spans="1:9" ht="12" customHeight="1" thickBot="1">
      <c r="A156" s="32" t="s">
        <v>30</v>
      </c>
      <c r="B156" s="40">
        <v>0</v>
      </c>
      <c r="C156" s="41">
        <v>0</v>
      </c>
      <c r="D156" s="35">
        <v>0</v>
      </c>
      <c r="E156" s="35">
        <v>0</v>
      </c>
      <c r="F156" s="34">
        <v>0</v>
      </c>
      <c r="G156" s="35">
        <v>0</v>
      </c>
      <c r="H156" s="35">
        <v>0</v>
      </c>
      <c r="I156" s="38">
        <v>0</v>
      </c>
    </row>
    <row r="157" spans="1:9" ht="13.5" customHeight="1" thickBot="1">
      <c r="A157" s="309" t="s">
        <v>55</v>
      </c>
      <c r="B157" s="310"/>
      <c r="C157" s="310"/>
      <c r="D157" s="310"/>
      <c r="E157" s="310"/>
      <c r="F157" s="310"/>
      <c r="G157" s="310"/>
      <c r="H157" s="310"/>
      <c r="I157" s="311"/>
    </row>
    <row r="158" spans="1:9" ht="11.25">
      <c r="A158" s="22" t="s">
        <v>32</v>
      </c>
      <c r="B158" s="23">
        <f>SUM(B159,B160,B161,B162,B163)</f>
        <v>0</v>
      </c>
      <c r="C158" s="23">
        <f aca="true" t="shared" si="7" ref="C158:I158">SUM(C159,C160,C161,C162,C163)</f>
        <v>0</v>
      </c>
      <c r="D158" s="23">
        <f t="shared" si="7"/>
        <v>0</v>
      </c>
      <c r="E158" s="23">
        <f t="shared" si="7"/>
        <v>0</v>
      </c>
      <c r="F158" s="23">
        <f t="shared" si="7"/>
        <v>0</v>
      </c>
      <c r="G158" s="23">
        <f t="shared" si="7"/>
        <v>0</v>
      </c>
      <c r="H158" s="23">
        <f t="shared" si="7"/>
        <v>0</v>
      </c>
      <c r="I158" s="273">
        <f t="shared" si="7"/>
        <v>0</v>
      </c>
    </row>
    <row r="159" spans="1:9" ht="11.25">
      <c r="A159" s="22" t="s">
        <v>33</v>
      </c>
      <c r="B159" s="24">
        <v>0</v>
      </c>
      <c r="C159" s="25">
        <v>0</v>
      </c>
      <c r="D159" s="26">
        <v>0</v>
      </c>
      <c r="E159" s="26">
        <v>0</v>
      </c>
      <c r="F159" s="25">
        <v>0</v>
      </c>
      <c r="G159" s="26">
        <v>0</v>
      </c>
      <c r="H159" s="26">
        <v>0</v>
      </c>
      <c r="I159" s="30">
        <v>0</v>
      </c>
    </row>
    <row r="160" spans="1:9" ht="11.25">
      <c r="A160" s="22" t="s">
        <v>34</v>
      </c>
      <c r="B160" s="24">
        <v>0</v>
      </c>
      <c r="C160" s="25">
        <v>0</v>
      </c>
      <c r="D160" s="26">
        <v>0</v>
      </c>
      <c r="E160" s="26">
        <v>0</v>
      </c>
      <c r="F160" s="25">
        <v>0</v>
      </c>
      <c r="G160" s="26">
        <v>0</v>
      </c>
      <c r="H160" s="26">
        <v>0</v>
      </c>
      <c r="I160" s="30">
        <v>0</v>
      </c>
    </row>
    <row r="161" spans="1:9" ht="11.25">
      <c r="A161" s="22" t="s">
        <v>35</v>
      </c>
      <c r="B161" s="24">
        <v>0</v>
      </c>
      <c r="C161" s="25">
        <v>0</v>
      </c>
      <c r="D161" s="26">
        <v>0</v>
      </c>
      <c r="E161" s="26">
        <v>0</v>
      </c>
      <c r="F161" s="25">
        <v>0</v>
      </c>
      <c r="G161" s="26">
        <v>0</v>
      </c>
      <c r="H161" s="26">
        <v>0</v>
      </c>
      <c r="I161" s="30">
        <v>0</v>
      </c>
    </row>
    <row r="162" spans="1:9" ht="11.25" customHeight="1">
      <c r="A162" s="22" t="s">
        <v>36</v>
      </c>
      <c r="B162" s="24">
        <v>0</v>
      </c>
      <c r="C162" s="25">
        <v>0</v>
      </c>
      <c r="D162" s="26">
        <v>0</v>
      </c>
      <c r="E162" s="26">
        <v>0</v>
      </c>
      <c r="F162" s="25">
        <v>0</v>
      </c>
      <c r="G162" s="26">
        <v>0</v>
      </c>
      <c r="H162" s="26">
        <v>0</v>
      </c>
      <c r="I162" s="30">
        <v>0</v>
      </c>
    </row>
    <row r="163" spans="1:9" ht="12" customHeight="1" thickBot="1">
      <c r="A163" s="32" t="s">
        <v>56</v>
      </c>
      <c r="B163" s="33">
        <v>0</v>
      </c>
      <c r="C163" s="34">
        <v>0</v>
      </c>
      <c r="D163" s="35">
        <v>0</v>
      </c>
      <c r="E163" s="35">
        <v>0</v>
      </c>
      <c r="F163" s="34">
        <v>0</v>
      </c>
      <c r="G163" s="35">
        <v>0</v>
      </c>
      <c r="H163" s="35">
        <v>0</v>
      </c>
      <c r="I163" s="38">
        <v>0</v>
      </c>
    </row>
    <row r="164" ht="13.5" customHeight="1"/>
    <row r="165" ht="27" customHeight="1">
      <c r="A165" s="47" t="s">
        <v>18</v>
      </c>
    </row>
    <row r="166" ht="27" customHeight="1"/>
  </sheetData>
  <sheetProtection/>
  <mergeCells count="27">
    <mergeCell ref="A77:I77"/>
    <mergeCell ref="A84:I84"/>
    <mergeCell ref="A1:I1"/>
    <mergeCell ref="A2:I2"/>
    <mergeCell ref="A3:A6"/>
    <mergeCell ref="B3:C3"/>
    <mergeCell ref="D3:F3"/>
    <mergeCell ref="D4:E5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136:I136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16.03.2012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50" max="50" width="19.28125" style="0" bestFit="1" customWidth="1"/>
    <col min="51" max="51" width="7.00390625" style="0" bestFit="1" customWidth="1"/>
    <col min="52" max="52" width="7.57421875" style="0" bestFit="1" customWidth="1"/>
    <col min="53" max="53" width="7.00390625" style="0" bestFit="1" customWidth="1"/>
    <col min="54" max="54" width="7.57421875" style="0" bestFit="1" customWidth="1"/>
    <col min="55" max="55" width="7.00390625" style="0" bestFit="1" customWidth="1"/>
    <col min="56" max="56" width="7.57421875" style="0" bestFit="1" customWidth="1"/>
    <col min="57" max="57" width="7.7109375" style="0" bestFit="1" customWidth="1"/>
    <col min="58" max="58" width="8.140625" style="0" bestFit="1" customWidth="1"/>
    <col min="59" max="59" width="7.7109375" style="0" bestFit="1" customWidth="1"/>
    <col min="60" max="60" width="8.140625" style="0" bestFit="1" customWidth="1"/>
    <col min="61" max="61" width="17.8515625" style="0" bestFit="1" customWidth="1"/>
  </cols>
  <sheetData>
    <row r="2" spans="1:11" ht="18.75" thickBot="1">
      <c r="A2" s="290" t="s">
        <v>385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5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8.75" customHeight="1">
      <c r="A4" s="321" t="s">
        <v>356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2:11" ht="16.5" customHeight="1" thickBot="1"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.75" customHeight="1" thickBot="1">
      <c r="A6" s="327" t="s">
        <v>57</v>
      </c>
      <c r="B6" s="329" t="s">
        <v>58</v>
      </c>
      <c r="C6" s="330"/>
      <c r="D6" s="331" t="s">
        <v>59</v>
      </c>
      <c r="E6" s="330"/>
      <c r="F6" s="331" t="s">
        <v>60</v>
      </c>
      <c r="G6" s="330"/>
      <c r="H6" s="331" t="s">
        <v>61</v>
      </c>
      <c r="I6" s="330"/>
      <c r="J6" s="331" t="s">
        <v>62</v>
      </c>
      <c r="K6" s="330"/>
    </row>
    <row r="7" spans="1:11" ht="15.75" customHeight="1" thickBot="1">
      <c r="A7" s="328"/>
      <c r="B7" s="54" t="s">
        <v>8</v>
      </c>
      <c r="C7" s="55" t="s">
        <v>17</v>
      </c>
      <c r="D7" s="54" t="s">
        <v>8</v>
      </c>
      <c r="E7" s="55" t="s">
        <v>17</v>
      </c>
      <c r="F7" s="54" t="s">
        <v>8</v>
      </c>
      <c r="G7" s="55" t="s">
        <v>17</v>
      </c>
      <c r="H7" s="54" t="s">
        <v>8</v>
      </c>
      <c r="I7" s="55" t="s">
        <v>17</v>
      </c>
      <c r="J7" s="54" t="s">
        <v>8</v>
      </c>
      <c r="K7" s="55" t="s">
        <v>17</v>
      </c>
    </row>
    <row r="8" spans="1:11" ht="15.75" thickBot="1">
      <c r="A8" s="56" t="s">
        <v>63</v>
      </c>
      <c r="B8" s="57">
        <f>SUM(B9,B10,B11,B12,B13,B14,B15,B16,B17,B18,B19,B20,B21,B22,B23,B24,B25,B26,B27,B28,B29)</f>
        <v>3894</v>
      </c>
      <c r="C8" s="58">
        <f>SUM(C9,C10,C11,C12,C13,C14,C15,C16,C17,C18,C19,C20,C21,C22,C23,C24,C25,C26,C27,C28,C29)</f>
        <v>1094</v>
      </c>
      <c r="D8" s="58">
        <f>SUM(D9,D10,D11,D12,D13,D14,D15,D16,D17,D18,D19,D20,D21,D22,D23,D24,D25,D26,D27,D28,D29)</f>
        <v>1578</v>
      </c>
      <c r="E8" s="58">
        <f>SUM(E9:E29)</f>
        <v>469</v>
      </c>
      <c r="F8" s="58">
        <f>SUM(F9,F10,F11,F12,F13,F14,F15,F16,F17,F18,F19,F20,F21,F22,F23,F24,F25,F26,F27,F28,F30)</f>
        <v>467</v>
      </c>
      <c r="G8" s="58">
        <f>SUM(G9,G10,G11,G12,G13,G14,G15,G16,G17,G18,G19,G20,G21,G22,G23,G24,G25,G26,G27,G28,G30)</f>
        <v>102</v>
      </c>
      <c r="H8" s="58">
        <f>SUM(H9,H10,H11,H12,H13,H14,H15,H16,H17,H18,H19,H20,H21,H22,H23,H24,H25,H26,H27,H28,H30)</f>
        <v>203</v>
      </c>
      <c r="I8" s="58">
        <f>SUM(I9,I10,I11,I12,I13,I14,I15,I16,I17,I18,I19,I20,I21,I22,I23,I24,I25,I26,I27,I28,I30)</f>
        <v>79</v>
      </c>
      <c r="J8" s="58">
        <f>SUM(J9:J29)</f>
        <v>1646</v>
      </c>
      <c r="K8" s="58">
        <f>SUM(K9:K29)</f>
        <v>444</v>
      </c>
    </row>
    <row r="9" spans="1:11" ht="26.25" customHeight="1">
      <c r="A9" s="75" t="s">
        <v>64</v>
      </c>
      <c r="B9" s="59">
        <v>85</v>
      </c>
      <c r="C9" s="59">
        <v>19</v>
      </c>
      <c r="D9" s="60">
        <v>9</v>
      </c>
      <c r="E9" s="211">
        <v>3</v>
      </c>
      <c r="F9" s="60">
        <v>5</v>
      </c>
      <c r="G9" s="211">
        <v>0</v>
      </c>
      <c r="H9" s="60">
        <v>3</v>
      </c>
      <c r="I9" s="211">
        <v>0</v>
      </c>
      <c r="J9" s="60">
        <f>B9-(D9+F9+H9)</f>
        <v>68</v>
      </c>
      <c r="K9" s="278">
        <f>C9-(E9+G9+I9)</f>
        <v>16</v>
      </c>
    </row>
    <row r="10" spans="1:11" ht="26.25" customHeight="1">
      <c r="A10" s="61" t="s">
        <v>65</v>
      </c>
      <c r="B10" s="62">
        <v>53</v>
      </c>
      <c r="C10" s="62">
        <v>9</v>
      </c>
      <c r="D10" s="63">
        <v>20</v>
      </c>
      <c r="E10" s="64">
        <v>3</v>
      </c>
      <c r="F10" s="63">
        <v>7</v>
      </c>
      <c r="G10" s="64">
        <v>2</v>
      </c>
      <c r="H10" s="63">
        <v>4</v>
      </c>
      <c r="I10" s="64">
        <v>0</v>
      </c>
      <c r="J10" s="60">
        <f>B10-(D10+F10+H10)</f>
        <v>22</v>
      </c>
      <c r="K10" s="279">
        <f>C10-(E10+G10+I10)</f>
        <v>4</v>
      </c>
    </row>
    <row r="11" spans="1:11" ht="15">
      <c r="A11" s="61" t="s">
        <v>66</v>
      </c>
      <c r="B11" s="62">
        <v>663</v>
      </c>
      <c r="C11" s="62">
        <v>204</v>
      </c>
      <c r="D11" s="63">
        <v>289</v>
      </c>
      <c r="E11" s="64">
        <v>111</v>
      </c>
      <c r="F11" s="63">
        <v>57</v>
      </c>
      <c r="G11" s="64">
        <v>25</v>
      </c>
      <c r="H11" s="63">
        <v>41</v>
      </c>
      <c r="I11" s="64">
        <v>17</v>
      </c>
      <c r="J11" s="60">
        <f aca="true" t="shared" si="0" ref="J11:J27">B11-(D11+F11+H11)</f>
        <v>276</v>
      </c>
      <c r="K11" s="279">
        <f aca="true" t="shared" si="1" ref="K11:K27">C11-(E11+G11+I11)</f>
        <v>51</v>
      </c>
    </row>
    <row r="12" spans="1:11" ht="36.75" customHeight="1">
      <c r="A12" s="61" t="s">
        <v>67</v>
      </c>
      <c r="B12" s="62">
        <v>44</v>
      </c>
      <c r="C12" s="62">
        <v>9</v>
      </c>
      <c r="D12" s="63">
        <v>16</v>
      </c>
      <c r="E12" s="64">
        <v>1</v>
      </c>
      <c r="F12" s="63">
        <v>16</v>
      </c>
      <c r="G12" s="64">
        <v>5</v>
      </c>
      <c r="H12" s="63">
        <v>2</v>
      </c>
      <c r="I12" s="64">
        <v>1</v>
      </c>
      <c r="J12" s="60">
        <f t="shared" si="0"/>
        <v>10</v>
      </c>
      <c r="K12" s="279">
        <f t="shared" si="1"/>
        <v>2</v>
      </c>
    </row>
    <row r="13" spans="1:11" ht="39.75" customHeight="1">
      <c r="A13" s="61" t="s">
        <v>68</v>
      </c>
      <c r="B13" s="62">
        <v>16</v>
      </c>
      <c r="C13" s="62">
        <v>0</v>
      </c>
      <c r="D13" s="63">
        <v>2</v>
      </c>
      <c r="E13" s="64">
        <v>0</v>
      </c>
      <c r="F13" s="63">
        <v>6</v>
      </c>
      <c r="G13" s="64">
        <v>0</v>
      </c>
      <c r="H13" s="63">
        <v>0</v>
      </c>
      <c r="I13" s="64">
        <v>0</v>
      </c>
      <c r="J13" s="60">
        <f t="shared" si="0"/>
        <v>8</v>
      </c>
      <c r="K13" s="279">
        <f t="shared" si="1"/>
        <v>0</v>
      </c>
    </row>
    <row r="14" spans="1:11" ht="15">
      <c r="A14" s="61" t="s">
        <v>69</v>
      </c>
      <c r="B14" s="62">
        <v>635</v>
      </c>
      <c r="C14" s="62">
        <v>180</v>
      </c>
      <c r="D14" s="63">
        <v>188</v>
      </c>
      <c r="E14" s="64">
        <v>50</v>
      </c>
      <c r="F14" s="63">
        <v>89</v>
      </c>
      <c r="G14" s="64">
        <v>14</v>
      </c>
      <c r="H14" s="63">
        <v>24</v>
      </c>
      <c r="I14" s="64">
        <v>15</v>
      </c>
      <c r="J14" s="60">
        <f t="shared" si="0"/>
        <v>334</v>
      </c>
      <c r="K14" s="279">
        <f t="shared" si="1"/>
        <v>101</v>
      </c>
    </row>
    <row r="15" spans="1:11" ht="47.25" customHeight="1">
      <c r="A15" s="61" t="s">
        <v>70</v>
      </c>
      <c r="B15" s="62">
        <v>1075</v>
      </c>
      <c r="C15" s="62">
        <v>358</v>
      </c>
      <c r="D15" s="63">
        <v>483</v>
      </c>
      <c r="E15" s="64">
        <v>164</v>
      </c>
      <c r="F15" s="63">
        <v>108</v>
      </c>
      <c r="G15" s="64">
        <v>19</v>
      </c>
      <c r="H15" s="63">
        <v>59</v>
      </c>
      <c r="I15" s="64">
        <v>28</v>
      </c>
      <c r="J15" s="60">
        <f t="shared" si="0"/>
        <v>425</v>
      </c>
      <c r="K15" s="279">
        <f t="shared" si="1"/>
        <v>147</v>
      </c>
    </row>
    <row r="16" spans="1:11" ht="18" customHeight="1">
      <c r="A16" s="61" t="s">
        <v>71</v>
      </c>
      <c r="B16" s="62">
        <v>197</v>
      </c>
      <c r="C16" s="62">
        <v>53</v>
      </c>
      <c r="D16" s="63">
        <v>72</v>
      </c>
      <c r="E16" s="64">
        <v>20</v>
      </c>
      <c r="F16" s="63">
        <v>24</v>
      </c>
      <c r="G16" s="64">
        <v>4</v>
      </c>
      <c r="H16" s="63">
        <v>10</v>
      </c>
      <c r="I16" s="64">
        <v>2</v>
      </c>
      <c r="J16" s="60">
        <f t="shared" si="0"/>
        <v>91</v>
      </c>
      <c r="K16" s="279">
        <f t="shared" si="1"/>
        <v>27</v>
      </c>
    </row>
    <row r="17" spans="1:11" ht="26.25" customHeight="1">
      <c r="A17" s="61" t="s">
        <v>72</v>
      </c>
      <c r="B17" s="62">
        <v>169</v>
      </c>
      <c r="C17" s="62">
        <v>20</v>
      </c>
      <c r="D17" s="63">
        <v>85</v>
      </c>
      <c r="E17" s="64">
        <v>12</v>
      </c>
      <c r="F17" s="63">
        <v>19</v>
      </c>
      <c r="G17" s="64">
        <v>2</v>
      </c>
      <c r="H17" s="63">
        <v>6</v>
      </c>
      <c r="I17" s="64">
        <v>1</v>
      </c>
      <c r="J17" s="60">
        <f t="shared" si="0"/>
        <v>59</v>
      </c>
      <c r="K17" s="279">
        <f t="shared" si="1"/>
        <v>5</v>
      </c>
    </row>
    <row r="18" spans="1:11" ht="15">
      <c r="A18" s="61" t="s">
        <v>73</v>
      </c>
      <c r="B18" s="62">
        <v>155</v>
      </c>
      <c r="C18" s="62">
        <v>26</v>
      </c>
      <c r="D18" s="63">
        <v>104</v>
      </c>
      <c r="E18" s="64">
        <v>20</v>
      </c>
      <c r="F18" s="63">
        <v>26</v>
      </c>
      <c r="G18" s="64">
        <v>2</v>
      </c>
      <c r="H18" s="63">
        <v>4</v>
      </c>
      <c r="I18" s="64">
        <v>1</v>
      </c>
      <c r="J18" s="60">
        <f t="shared" si="0"/>
        <v>21</v>
      </c>
      <c r="K18" s="279">
        <f t="shared" si="1"/>
        <v>3</v>
      </c>
    </row>
    <row r="19" spans="1:11" ht="25.5" customHeight="1">
      <c r="A19" s="61" t="s">
        <v>74</v>
      </c>
      <c r="B19" s="62">
        <v>43</v>
      </c>
      <c r="C19" s="62">
        <v>23</v>
      </c>
      <c r="D19" s="63">
        <v>17</v>
      </c>
      <c r="E19" s="64">
        <v>11</v>
      </c>
      <c r="F19" s="63">
        <v>2</v>
      </c>
      <c r="G19" s="64">
        <v>1</v>
      </c>
      <c r="H19" s="63">
        <v>3</v>
      </c>
      <c r="I19" s="64">
        <v>3</v>
      </c>
      <c r="J19" s="60">
        <f t="shared" si="0"/>
        <v>21</v>
      </c>
      <c r="K19" s="279">
        <f t="shared" si="1"/>
        <v>8</v>
      </c>
    </row>
    <row r="20" spans="1:11" ht="23.25">
      <c r="A20" s="61" t="s">
        <v>75</v>
      </c>
      <c r="B20" s="62">
        <v>55</v>
      </c>
      <c r="C20" s="62">
        <v>22</v>
      </c>
      <c r="D20" s="63">
        <v>20</v>
      </c>
      <c r="E20" s="64">
        <v>16</v>
      </c>
      <c r="F20" s="63">
        <v>4</v>
      </c>
      <c r="G20" s="64">
        <v>3</v>
      </c>
      <c r="H20" s="63">
        <v>1</v>
      </c>
      <c r="I20" s="64">
        <v>1</v>
      </c>
      <c r="J20" s="60">
        <f t="shared" si="0"/>
        <v>30</v>
      </c>
      <c r="K20" s="279">
        <f t="shared" si="1"/>
        <v>2</v>
      </c>
    </row>
    <row r="21" spans="1:11" ht="26.25" customHeight="1">
      <c r="A21" s="61" t="s">
        <v>76</v>
      </c>
      <c r="B21" s="62">
        <v>305</v>
      </c>
      <c r="C21" s="62">
        <v>73</v>
      </c>
      <c r="D21" s="63">
        <v>110</v>
      </c>
      <c r="E21" s="64">
        <v>23</v>
      </c>
      <c r="F21" s="63">
        <v>49</v>
      </c>
      <c r="G21" s="64">
        <v>11</v>
      </c>
      <c r="H21" s="63">
        <v>19</v>
      </c>
      <c r="I21" s="64">
        <v>3</v>
      </c>
      <c r="J21" s="60">
        <f t="shared" si="0"/>
        <v>127</v>
      </c>
      <c r="K21" s="279">
        <f t="shared" si="1"/>
        <v>36</v>
      </c>
    </row>
    <row r="22" spans="1:11" ht="25.5" customHeight="1">
      <c r="A22" s="61" t="s">
        <v>77</v>
      </c>
      <c r="B22" s="62">
        <v>154</v>
      </c>
      <c r="C22" s="62">
        <v>27</v>
      </c>
      <c r="D22" s="63">
        <v>58</v>
      </c>
      <c r="E22" s="64">
        <v>11</v>
      </c>
      <c r="F22" s="63">
        <v>20</v>
      </c>
      <c r="G22" s="64">
        <v>3</v>
      </c>
      <c r="H22" s="63">
        <v>15</v>
      </c>
      <c r="I22" s="64">
        <v>1</v>
      </c>
      <c r="J22" s="60">
        <f t="shared" si="0"/>
        <v>61</v>
      </c>
      <c r="K22" s="279">
        <f t="shared" si="1"/>
        <v>12</v>
      </c>
    </row>
    <row r="23" spans="1:11" ht="34.5">
      <c r="A23" s="61" t="s">
        <v>78</v>
      </c>
      <c r="B23" s="62">
        <v>3</v>
      </c>
      <c r="C23" s="62">
        <v>0</v>
      </c>
      <c r="D23" s="63">
        <v>1</v>
      </c>
      <c r="E23" s="63">
        <v>0</v>
      </c>
      <c r="F23" s="63">
        <v>1</v>
      </c>
      <c r="G23" s="63">
        <v>0</v>
      </c>
      <c r="H23" s="64">
        <v>0</v>
      </c>
      <c r="I23" s="64">
        <v>0</v>
      </c>
      <c r="J23" s="60">
        <f t="shared" si="0"/>
        <v>1</v>
      </c>
      <c r="K23" s="279">
        <f t="shared" si="1"/>
        <v>0</v>
      </c>
    </row>
    <row r="24" spans="1:11" ht="15">
      <c r="A24" s="61" t="s">
        <v>79</v>
      </c>
      <c r="B24" s="62">
        <v>74</v>
      </c>
      <c r="C24" s="62">
        <v>17</v>
      </c>
      <c r="D24" s="63">
        <v>30</v>
      </c>
      <c r="E24" s="64">
        <v>5</v>
      </c>
      <c r="F24" s="63">
        <v>15</v>
      </c>
      <c r="G24" s="64">
        <v>2</v>
      </c>
      <c r="H24" s="63">
        <v>3</v>
      </c>
      <c r="I24" s="64">
        <v>1</v>
      </c>
      <c r="J24" s="60">
        <f t="shared" si="0"/>
        <v>26</v>
      </c>
      <c r="K24" s="279">
        <f t="shared" si="1"/>
        <v>9</v>
      </c>
    </row>
    <row r="25" spans="1:11" ht="25.5" customHeight="1">
      <c r="A25" s="61" t="s">
        <v>80</v>
      </c>
      <c r="B25" s="62">
        <v>94</v>
      </c>
      <c r="C25" s="62">
        <v>35</v>
      </c>
      <c r="D25" s="63">
        <v>41</v>
      </c>
      <c r="E25" s="64">
        <v>11</v>
      </c>
      <c r="F25" s="63">
        <v>11</v>
      </c>
      <c r="G25" s="64">
        <v>5</v>
      </c>
      <c r="H25" s="63">
        <v>4</v>
      </c>
      <c r="I25" s="64">
        <v>2</v>
      </c>
      <c r="J25" s="60">
        <f t="shared" si="0"/>
        <v>38</v>
      </c>
      <c r="K25" s="279">
        <f t="shared" si="1"/>
        <v>17</v>
      </c>
    </row>
    <row r="26" spans="1:11" ht="29.25" customHeight="1">
      <c r="A26" s="61" t="s">
        <v>81</v>
      </c>
      <c r="B26" s="62">
        <v>40</v>
      </c>
      <c r="C26" s="62">
        <v>10</v>
      </c>
      <c r="D26" s="63">
        <v>19</v>
      </c>
      <c r="E26" s="64">
        <v>4</v>
      </c>
      <c r="F26" s="63">
        <v>3</v>
      </c>
      <c r="G26" s="64">
        <v>1</v>
      </c>
      <c r="H26" s="64">
        <v>2</v>
      </c>
      <c r="I26" s="64">
        <v>3</v>
      </c>
      <c r="J26" s="60">
        <f t="shared" si="0"/>
        <v>16</v>
      </c>
      <c r="K26" s="279">
        <f t="shared" si="1"/>
        <v>2</v>
      </c>
    </row>
    <row r="27" spans="1:11" ht="23.25">
      <c r="A27" s="61" t="s">
        <v>82</v>
      </c>
      <c r="B27" s="62">
        <v>34</v>
      </c>
      <c r="C27" s="62">
        <v>9</v>
      </c>
      <c r="D27" s="63">
        <v>14</v>
      </c>
      <c r="E27" s="64">
        <v>4</v>
      </c>
      <c r="F27" s="63">
        <v>5</v>
      </c>
      <c r="G27" s="64">
        <v>3</v>
      </c>
      <c r="H27" s="63">
        <v>3</v>
      </c>
      <c r="I27" s="64">
        <v>0</v>
      </c>
      <c r="J27" s="60">
        <f t="shared" si="0"/>
        <v>12</v>
      </c>
      <c r="K27" s="279">
        <f t="shared" si="1"/>
        <v>2</v>
      </c>
    </row>
    <row r="28" spans="1:11" ht="92.25" customHeight="1">
      <c r="A28" s="61" t="s">
        <v>83</v>
      </c>
      <c r="B28" s="62">
        <v>0</v>
      </c>
      <c r="C28" s="62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0">
        <f>B28-(D28+F28+H28)</f>
        <v>0</v>
      </c>
      <c r="K28" s="279">
        <f>C28-(E28+G28+I28)</f>
        <v>0</v>
      </c>
    </row>
    <row r="29" spans="1:11" ht="46.5" thickBot="1">
      <c r="A29" s="65" t="s">
        <v>84</v>
      </c>
      <c r="B29" s="66">
        <v>0</v>
      </c>
      <c r="C29" s="66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230">
        <f>B29-(D29+F29+H29)</f>
        <v>0</v>
      </c>
      <c r="K29" s="280">
        <f>C29-(E29+G29+I29)</f>
        <v>0</v>
      </c>
    </row>
    <row r="30" spans="1:11" ht="15">
      <c r="A30" s="68" t="s">
        <v>18</v>
      </c>
      <c r="B30" s="3"/>
      <c r="C30" s="69"/>
      <c r="D30" s="70"/>
      <c r="E30" s="70"/>
      <c r="F30" s="70"/>
      <c r="G30" s="70"/>
      <c r="H30" s="70"/>
      <c r="I30" s="70"/>
      <c r="J30" s="70"/>
      <c r="K30" s="70"/>
    </row>
    <row r="31" spans="6:9" ht="15">
      <c r="F31" s="4"/>
      <c r="G31" s="4"/>
      <c r="H31" s="4"/>
      <c r="I31" s="4"/>
    </row>
    <row r="32" spans="1:9" ht="15">
      <c r="A32" s="68"/>
      <c r="B32" s="3"/>
      <c r="C32" s="3"/>
      <c r="F32" s="4"/>
      <c r="G32" s="4"/>
      <c r="H32" s="4"/>
      <c r="I32" s="4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&amp;L16.03.2012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132" max="132" width="21.00390625" style="0" customWidth="1"/>
    <col min="133" max="133" width="7.140625" style="0" customWidth="1"/>
    <col min="134" max="134" width="8.140625" style="0" bestFit="1" customWidth="1"/>
    <col min="135" max="135" width="7.28125" style="0" bestFit="1" customWidth="1"/>
    <col min="136" max="136" width="8.140625" style="0" bestFit="1" customWidth="1"/>
    <col min="137" max="137" width="7.28125" style="0" bestFit="1" customWidth="1"/>
    <col min="138" max="138" width="8.140625" style="0" bestFit="1" customWidth="1"/>
    <col min="139" max="139" width="7.28125" style="0" bestFit="1" customWidth="1"/>
    <col min="140" max="140" width="8.140625" style="0" bestFit="1" customWidth="1"/>
    <col min="141" max="141" width="7.00390625" style="0" customWidth="1"/>
    <col min="142" max="142" width="7.7109375" style="0" customWidth="1"/>
    <col min="143" max="143" width="17.8515625" style="0" bestFit="1" customWidth="1"/>
  </cols>
  <sheetData>
    <row r="2" spans="1:11" ht="18.75" thickBot="1">
      <c r="A2" s="290" t="s">
        <v>388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2:11" ht="15.75">
      <c r="B3" s="71"/>
      <c r="C3" s="72"/>
      <c r="D3" s="72"/>
      <c r="E3" s="72"/>
      <c r="F3" s="72"/>
      <c r="G3" s="72"/>
      <c r="H3" s="72"/>
      <c r="I3" s="72"/>
      <c r="J3" s="72"/>
      <c r="K3" s="72"/>
    </row>
    <row r="4" spans="1:11" ht="15.75" customHeight="1">
      <c r="A4" s="321" t="s">
        <v>85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2:11" ht="16.5" customHeight="1" thickBot="1"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.75" customHeight="1" thickBot="1">
      <c r="A6" s="327" t="s">
        <v>86</v>
      </c>
      <c r="B6" s="329" t="s">
        <v>58</v>
      </c>
      <c r="C6" s="330"/>
      <c r="D6" s="331" t="s">
        <v>59</v>
      </c>
      <c r="E6" s="330"/>
      <c r="F6" s="331" t="s">
        <v>60</v>
      </c>
      <c r="G6" s="330"/>
      <c r="H6" s="331" t="s">
        <v>61</v>
      </c>
      <c r="I6" s="330"/>
      <c r="J6" s="331" t="s">
        <v>62</v>
      </c>
      <c r="K6" s="333"/>
    </row>
    <row r="7" spans="1:11" ht="15.75" customHeight="1" thickBot="1">
      <c r="A7" s="328"/>
      <c r="B7" s="54" t="s">
        <v>8</v>
      </c>
      <c r="C7" s="55" t="s">
        <v>17</v>
      </c>
      <c r="D7" s="54" t="s">
        <v>8</v>
      </c>
      <c r="E7" s="55" t="s">
        <v>17</v>
      </c>
      <c r="F7" s="54" t="s">
        <v>8</v>
      </c>
      <c r="G7" s="55" t="s">
        <v>17</v>
      </c>
      <c r="H7" s="54" t="s">
        <v>8</v>
      </c>
      <c r="I7" s="55" t="s">
        <v>17</v>
      </c>
      <c r="J7" s="54" t="s">
        <v>8</v>
      </c>
      <c r="K7" s="55" t="s">
        <v>17</v>
      </c>
    </row>
    <row r="8" spans="1:11" ht="15.75" thickBot="1">
      <c r="A8" s="73" t="s">
        <v>63</v>
      </c>
      <c r="B8" s="218">
        <f>SUM(B9,B10,B11,B12,B13,B14,B15,B16,B17,B18,B19,B20,B21,B22,B23,B24,B25,B26,B27,B28,B29)</f>
        <v>5744</v>
      </c>
      <c r="C8" s="218">
        <f>SUM(C9,C10,C11,C12,C13,C14,C15,C16,C17,C18,C19,C20,C21,C22,C23,C24,C25,C26,C27,C28,C29)</f>
        <v>3854</v>
      </c>
      <c r="D8" s="74">
        <f aca="true" t="shared" si="0" ref="D8:I8">SUM(D9,D10,D11,D12,D13,D14,D15,D16,D17,D18,D19,D20,D21,D22,D23,D24,D25,D26,D27,D28,D29)</f>
        <v>1889</v>
      </c>
      <c r="E8" s="74">
        <f t="shared" si="0"/>
        <v>607</v>
      </c>
      <c r="F8" s="74">
        <f t="shared" si="0"/>
        <v>771</v>
      </c>
      <c r="G8" s="74">
        <f t="shared" si="0"/>
        <v>235</v>
      </c>
      <c r="H8" s="74">
        <f t="shared" si="0"/>
        <v>234</v>
      </c>
      <c r="I8" s="74">
        <f t="shared" si="0"/>
        <v>70</v>
      </c>
      <c r="J8" s="218">
        <f>SUM(J9,J10,J11,J12,J13,J14,J15,J16,J17,J18,J19,J20,J21,J22,J23,J24,J25,J26,J27,J28,J29)</f>
        <v>2850</v>
      </c>
      <c r="K8" s="218">
        <f>SUM(K9,K10,K11,K12,K13,K14,K15,K16,K17,K18,K19,K20,K21,K22,K23,K24,K25,K26,K27,K28,K29)</f>
        <v>2942</v>
      </c>
    </row>
    <row r="9" spans="1:11" ht="29.25" customHeight="1">
      <c r="A9" s="75" t="s">
        <v>64</v>
      </c>
      <c r="B9" s="76">
        <v>49</v>
      </c>
      <c r="C9" s="76">
        <v>25</v>
      </c>
      <c r="D9" s="77">
        <v>3</v>
      </c>
      <c r="E9" s="78">
        <v>1</v>
      </c>
      <c r="F9" s="77">
        <v>4</v>
      </c>
      <c r="G9" s="78">
        <v>3</v>
      </c>
      <c r="H9" s="77">
        <v>0</v>
      </c>
      <c r="I9" s="78">
        <v>0</v>
      </c>
      <c r="J9" s="77">
        <f aca="true" t="shared" si="1" ref="J9:K12">B9-(D9+F9+H9)</f>
        <v>42</v>
      </c>
      <c r="K9" s="278">
        <f t="shared" si="1"/>
        <v>21</v>
      </c>
    </row>
    <row r="10" spans="1:13" ht="23.25">
      <c r="A10" s="61" t="s">
        <v>65</v>
      </c>
      <c r="B10" s="62">
        <v>8</v>
      </c>
      <c r="C10" s="62">
        <v>8</v>
      </c>
      <c r="D10" s="63">
        <v>3</v>
      </c>
      <c r="E10" s="64">
        <v>1</v>
      </c>
      <c r="F10" s="63">
        <v>2</v>
      </c>
      <c r="G10" s="64">
        <v>0</v>
      </c>
      <c r="H10" s="63">
        <v>0</v>
      </c>
      <c r="I10" s="64">
        <v>0</v>
      </c>
      <c r="J10" s="63">
        <f t="shared" si="1"/>
        <v>3</v>
      </c>
      <c r="K10" s="279">
        <f t="shared" si="1"/>
        <v>7</v>
      </c>
      <c r="M10" s="1"/>
    </row>
    <row r="11" spans="1:11" ht="15">
      <c r="A11" s="61" t="s">
        <v>66</v>
      </c>
      <c r="B11" s="62">
        <v>707</v>
      </c>
      <c r="C11" s="62">
        <v>409</v>
      </c>
      <c r="D11" s="63">
        <v>257</v>
      </c>
      <c r="E11" s="64">
        <v>99</v>
      </c>
      <c r="F11" s="63">
        <v>113</v>
      </c>
      <c r="G11" s="64">
        <v>26</v>
      </c>
      <c r="H11" s="63">
        <v>31</v>
      </c>
      <c r="I11" s="64">
        <v>2</v>
      </c>
      <c r="J11" s="63">
        <f t="shared" si="1"/>
        <v>306</v>
      </c>
      <c r="K11" s="279">
        <f t="shared" si="1"/>
        <v>282</v>
      </c>
    </row>
    <row r="12" spans="1:11" ht="36.75" customHeight="1">
      <c r="A12" s="61" t="s">
        <v>67</v>
      </c>
      <c r="B12" s="62">
        <v>3</v>
      </c>
      <c r="C12" s="62">
        <v>0</v>
      </c>
      <c r="D12" s="63">
        <v>1</v>
      </c>
      <c r="E12" s="64">
        <v>0</v>
      </c>
      <c r="F12" s="63">
        <v>2</v>
      </c>
      <c r="G12" s="64">
        <v>0</v>
      </c>
      <c r="H12" s="63">
        <v>0</v>
      </c>
      <c r="I12" s="64">
        <v>0</v>
      </c>
      <c r="J12" s="63">
        <f t="shared" si="1"/>
        <v>0</v>
      </c>
      <c r="K12" s="279">
        <f t="shared" si="1"/>
        <v>0</v>
      </c>
    </row>
    <row r="13" spans="1:11" ht="38.25" customHeight="1">
      <c r="A13" s="61" t="s">
        <v>68</v>
      </c>
      <c r="B13" s="62">
        <v>7</v>
      </c>
      <c r="C13" s="62">
        <v>3</v>
      </c>
      <c r="D13" s="63">
        <v>3</v>
      </c>
      <c r="E13" s="64">
        <v>0</v>
      </c>
      <c r="F13" s="63">
        <v>2</v>
      </c>
      <c r="G13" s="64">
        <v>1</v>
      </c>
      <c r="H13" s="64">
        <v>0</v>
      </c>
      <c r="I13" s="64">
        <v>0</v>
      </c>
      <c r="J13" s="63">
        <f aca="true" t="shared" si="2" ref="J13:J29">B13-(D13+F13+H13)</f>
        <v>2</v>
      </c>
      <c r="K13" s="279">
        <f aca="true" t="shared" si="3" ref="K13:K29">C13-(E13+G13+I13)</f>
        <v>2</v>
      </c>
    </row>
    <row r="14" spans="1:11" ht="15">
      <c r="A14" s="61" t="s">
        <v>69</v>
      </c>
      <c r="B14" s="62">
        <v>1257</v>
      </c>
      <c r="C14" s="62">
        <v>422</v>
      </c>
      <c r="D14" s="63">
        <v>396</v>
      </c>
      <c r="E14" s="64">
        <v>161</v>
      </c>
      <c r="F14" s="63">
        <v>75</v>
      </c>
      <c r="G14" s="64">
        <v>36</v>
      </c>
      <c r="H14" s="63">
        <v>78</v>
      </c>
      <c r="I14" s="64">
        <v>13</v>
      </c>
      <c r="J14" s="63">
        <f t="shared" si="2"/>
        <v>708</v>
      </c>
      <c r="K14" s="279">
        <f t="shared" si="3"/>
        <v>212</v>
      </c>
    </row>
    <row r="15" spans="1:11" ht="47.25" customHeight="1">
      <c r="A15" s="61" t="s">
        <v>70</v>
      </c>
      <c r="B15" s="62">
        <v>2194</v>
      </c>
      <c r="C15" s="62">
        <v>2264</v>
      </c>
      <c r="D15" s="63">
        <v>619</v>
      </c>
      <c r="E15" s="64">
        <v>192</v>
      </c>
      <c r="F15" s="63">
        <v>307</v>
      </c>
      <c r="G15" s="64">
        <v>88</v>
      </c>
      <c r="H15" s="63">
        <v>61</v>
      </c>
      <c r="I15" s="64">
        <v>39</v>
      </c>
      <c r="J15" s="63">
        <f t="shared" si="2"/>
        <v>1207</v>
      </c>
      <c r="K15" s="279">
        <f t="shared" si="3"/>
        <v>1945</v>
      </c>
    </row>
    <row r="16" spans="1:11" ht="19.5" customHeight="1">
      <c r="A16" s="61" t="s">
        <v>71</v>
      </c>
      <c r="B16" s="62">
        <v>401</v>
      </c>
      <c r="C16" s="62">
        <v>130</v>
      </c>
      <c r="D16" s="63">
        <v>291</v>
      </c>
      <c r="E16" s="64">
        <v>67</v>
      </c>
      <c r="F16" s="63">
        <v>9</v>
      </c>
      <c r="G16" s="64">
        <v>3</v>
      </c>
      <c r="H16" s="63">
        <v>6</v>
      </c>
      <c r="I16" s="64">
        <v>0</v>
      </c>
      <c r="J16" s="63">
        <f t="shared" si="2"/>
        <v>95</v>
      </c>
      <c r="K16" s="279">
        <f t="shared" si="3"/>
        <v>60</v>
      </c>
    </row>
    <row r="17" spans="1:11" ht="26.25" customHeight="1">
      <c r="A17" s="61" t="s">
        <v>72</v>
      </c>
      <c r="B17" s="59">
        <v>340</v>
      </c>
      <c r="C17" s="62">
        <v>182</v>
      </c>
      <c r="D17" s="63">
        <v>89</v>
      </c>
      <c r="E17" s="64">
        <v>19</v>
      </c>
      <c r="F17" s="63">
        <v>91</v>
      </c>
      <c r="G17" s="64">
        <v>24</v>
      </c>
      <c r="H17" s="63">
        <v>9</v>
      </c>
      <c r="I17" s="64">
        <v>1</v>
      </c>
      <c r="J17" s="63">
        <f t="shared" si="2"/>
        <v>151</v>
      </c>
      <c r="K17" s="279">
        <f t="shared" si="3"/>
        <v>138</v>
      </c>
    </row>
    <row r="18" spans="1:11" ht="15">
      <c r="A18" s="61" t="s">
        <v>73</v>
      </c>
      <c r="B18" s="62">
        <v>113</v>
      </c>
      <c r="C18" s="62">
        <v>50</v>
      </c>
      <c r="D18" s="63">
        <v>56</v>
      </c>
      <c r="E18" s="64">
        <v>12</v>
      </c>
      <c r="F18" s="63">
        <v>27</v>
      </c>
      <c r="G18" s="64">
        <v>4</v>
      </c>
      <c r="H18" s="63">
        <v>4</v>
      </c>
      <c r="I18" s="64">
        <v>1</v>
      </c>
      <c r="J18" s="63">
        <f t="shared" si="2"/>
        <v>26</v>
      </c>
      <c r="K18" s="279">
        <f t="shared" si="3"/>
        <v>33</v>
      </c>
    </row>
    <row r="19" spans="1:11" ht="27.75" customHeight="1">
      <c r="A19" s="61" t="s">
        <v>74</v>
      </c>
      <c r="B19" s="62">
        <v>36</v>
      </c>
      <c r="C19" s="62">
        <v>80</v>
      </c>
      <c r="D19" s="63">
        <v>8</v>
      </c>
      <c r="E19" s="64">
        <v>11</v>
      </c>
      <c r="F19" s="63">
        <v>3</v>
      </c>
      <c r="G19" s="64">
        <v>6</v>
      </c>
      <c r="H19" s="63">
        <v>3</v>
      </c>
      <c r="I19" s="64">
        <v>3</v>
      </c>
      <c r="J19" s="63">
        <f t="shared" si="2"/>
        <v>22</v>
      </c>
      <c r="K19" s="279">
        <f t="shared" si="3"/>
        <v>60</v>
      </c>
    </row>
    <row r="20" spans="1:11" ht="25.5" customHeight="1">
      <c r="A20" s="61" t="s">
        <v>75</v>
      </c>
      <c r="B20" s="62">
        <v>123</v>
      </c>
      <c r="C20" s="62">
        <v>37</v>
      </c>
      <c r="D20" s="63">
        <v>31</v>
      </c>
      <c r="E20" s="64">
        <v>3</v>
      </c>
      <c r="F20" s="63">
        <v>29</v>
      </c>
      <c r="G20" s="64">
        <v>8</v>
      </c>
      <c r="H20" s="63">
        <v>5</v>
      </c>
      <c r="I20" s="64">
        <v>3</v>
      </c>
      <c r="J20" s="63">
        <f t="shared" si="2"/>
        <v>58</v>
      </c>
      <c r="K20" s="279">
        <f t="shared" si="3"/>
        <v>23</v>
      </c>
    </row>
    <row r="21" spans="1:11" ht="26.25" customHeight="1">
      <c r="A21" s="61" t="s">
        <v>76</v>
      </c>
      <c r="B21" s="62">
        <v>176</v>
      </c>
      <c r="C21" s="62">
        <v>102</v>
      </c>
      <c r="D21" s="63">
        <v>55</v>
      </c>
      <c r="E21" s="64">
        <v>15</v>
      </c>
      <c r="F21" s="63">
        <v>18</v>
      </c>
      <c r="G21" s="64">
        <v>13</v>
      </c>
      <c r="H21" s="63">
        <v>16</v>
      </c>
      <c r="I21" s="64">
        <v>5</v>
      </c>
      <c r="J21" s="63">
        <f t="shared" si="2"/>
        <v>87</v>
      </c>
      <c r="K21" s="279">
        <f t="shared" si="3"/>
        <v>69</v>
      </c>
    </row>
    <row r="22" spans="1:11" ht="28.5" customHeight="1">
      <c r="A22" s="61" t="s">
        <v>77</v>
      </c>
      <c r="B22" s="62">
        <v>92</v>
      </c>
      <c r="C22" s="62">
        <v>45</v>
      </c>
      <c r="D22" s="63">
        <v>31</v>
      </c>
      <c r="E22" s="64">
        <v>6</v>
      </c>
      <c r="F22" s="63">
        <v>14</v>
      </c>
      <c r="G22" s="64">
        <v>7</v>
      </c>
      <c r="H22" s="63">
        <v>3</v>
      </c>
      <c r="I22" s="64">
        <v>0</v>
      </c>
      <c r="J22" s="63">
        <f t="shared" si="2"/>
        <v>44</v>
      </c>
      <c r="K22" s="279">
        <f t="shared" si="3"/>
        <v>32</v>
      </c>
    </row>
    <row r="23" spans="1:11" ht="34.5">
      <c r="A23" s="61" t="s">
        <v>78</v>
      </c>
      <c r="B23" s="62">
        <v>0</v>
      </c>
      <c r="C23" s="62">
        <v>3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1</v>
      </c>
      <c r="J23" s="63">
        <f t="shared" si="2"/>
        <v>0</v>
      </c>
      <c r="K23" s="279">
        <f t="shared" si="3"/>
        <v>2</v>
      </c>
    </row>
    <row r="24" spans="1:11" ht="15">
      <c r="A24" s="61" t="s">
        <v>79</v>
      </c>
      <c r="B24" s="62">
        <v>74</v>
      </c>
      <c r="C24" s="62">
        <v>27</v>
      </c>
      <c r="D24" s="63">
        <v>13</v>
      </c>
      <c r="E24" s="64">
        <v>6</v>
      </c>
      <c r="F24" s="63">
        <v>15</v>
      </c>
      <c r="G24" s="64">
        <v>1</v>
      </c>
      <c r="H24" s="63">
        <v>8</v>
      </c>
      <c r="I24" s="64">
        <v>1</v>
      </c>
      <c r="J24" s="63">
        <f t="shared" si="2"/>
        <v>38</v>
      </c>
      <c r="K24" s="279">
        <f t="shared" si="3"/>
        <v>19</v>
      </c>
    </row>
    <row r="25" spans="1:11" ht="25.5" customHeight="1">
      <c r="A25" s="61" t="s">
        <v>80</v>
      </c>
      <c r="B25" s="62">
        <v>13</v>
      </c>
      <c r="C25" s="62">
        <v>11</v>
      </c>
      <c r="D25" s="63">
        <v>1</v>
      </c>
      <c r="E25" s="64">
        <v>3</v>
      </c>
      <c r="F25" s="63">
        <v>4</v>
      </c>
      <c r="G25" s="64">
        <v>2</v>
      </c>
      <c r="H25" s="63">
        <v>1</v>
      </c>
      <c r="I25" s="64">
        <v>0</v>
      </c>
      <c r="J25" s="63">
        <f t="shared" si="2"/>
        <v>7</v>
      </c>
      <c r="K25" s="279">
        <f t="shared" si="3"/>
        <v>6</v>
      </c>
    </row>
    <row r="26" spans="1:11" ht="30.75" customHeight="1">
      <c r="A26" s="61" t="s">
        <v>81</v>
      </c>
      <c r="B26" s="62">
        <v>54</v>
      </c>
      <c r="C26" s="62">
        <v>25</v>
      </c>
      <c r="D26" s="63">
        <v>21</v>
      </c>
      <c r="E26" s="64">
        <v>4</v>
      </c>
      <c r="F26" s="63">
        <v>10</v>
      </c>
      <c r="G26" s="64">
        <v>4</v>
      </c>
      <c r="H26" s="64">
        <v>4</v>
      </c>
      <c r="I26" s="64">
        <v>1</v>
      </c>
      <c r="J26" s="63">
        <f t="shared" si="2"/>
        <v>19</v>
      </c>
      <c r="K26" s="279">
        <f t="shared" si="3"/>
        <v>16</v>
      </c>
    </row>
    <row r="27" spans="1:11" ht="21" customHeight="1">
      <c r="A27" s="61" t="s">
        <v>82</v>
      </c>
      <c r="B27" s="62">
        <v>97</v>
      </c>
      <c r="C27" s="62">
        <v>31</v>
      </c>
      <c r="D27" s="63">
        <v>11</v>
      </c>
      <c r="E27" s="64">
        <v>7</v>
      </c>
      <c r="F27" s="63">
        <v>46</v>
      </c>
      <c r="G27" s="64">
        <v>9</v>
      </c>
      <c r="H27" s="63">
        <v>5</v>
      </c>
      <c r="I27" s="64">
        <v>0</v>
      </c>
      <c r="J27" s="63">
        <f t="shared" si="2"/>
        <v>35</v>
      </c>
      <c r="K27" s="279">
        <f t="shared" si="3"/>
        <v>15</v>
      </c>
    </row>
    <row r="28" spans="1:11" ht="79.5" customHeight="1">
      <c r="A28" s="61" t="s">
        <v>83</v>
      </c>
      <c r="B28" s="59">
        <v>0</v>
      </c>
      <c r="C28" s="62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3">
        <f t="shared" si="2"/>
        <v>0</v>
      </c>
      <c r="K28" s="279">
        <f t="shared" si="3"/>
        <v>0</v>
      </c>
    </row>
    <row r="29" spans="1:11" ht="36" customHeight="1" thickBot="1">
      <c r="A29" s="65" t="s">
        <v>84</v>
      </c>
      <c r="B29" s="59">
        <v>0</v>
      </c>
      <c r="C29" s="66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230">
        <f t="shared" si="2"/>
        <v>0</v>
      </c>
      <c r="K29" s="280">
        <f t="shared" si="3"/>
        <v>0</v>
      </c>
    </row>
    <row r="30" spans="1:11" ht="15">
      <c r="A30" s="332" t="s">
        <v>18</v>
      </c>
      <c r="B30" s="332"/>
      <c r="C30" s="332"/>
      <c r="D30" s="70"/>
      <c r="E30" s="70"/>
      <c r="F30" s="70"/>
      <c r="G30" s="70"/>
      <c r="H30" s="70"/>
      <c r="I30" s="70"/>
      <c r="J30" s="70"/>
      <c r="K30" s="70"/>
    </row>
    <row r="31" ht="15" customHeight="1">
      <c r="A31" s="79"/>
    </row>
    <row r="32" ht="15">
      <c r="A32" s="79"/>
    </row>
    <row r="33" ht="15">
      <c r="A33" s="79"/>
    </row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headerFooter>
    <oddFooter>&amp;L16.03.2012&amp;CTÜRKİYE ODALAR ve BORSALAR BİRLİĞİ
Bilgi Hizmetleri Dairesi&amp;R&amp;P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1"/>
  <sheetViews>
    <sheetView zoomScale="115" zoomScaleNormal="115" zoomScalePageLayoutView="0" workbookViewId="0" topLeftCell="A1">
      <selection activeCell="M23" sqref="M2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224" max="224" width="21.00390625" style="0" customWidth="1"/>
    <col min="225" max="225" width="7.00390625" style="0" bestFit="1" customWidth="1"/>
    <col min="226" max="226" width="8.140625" style="0" customWidth="1"/>
    <col min="227" max="227" width="7.00390625" style="0" bestFit="1" customWidth="1"/>
    <col min="228" max="228" width="8.57421875" style="0" customWidth="1"/>
    <col min="229" max="229" width="7.00390625" style="0" bestFit="1" customWidth="1"/>
    <col min="230" max="230" width="8.140625" style="0" customWidth="1"/>
    <col min="231" max="231" width="7.7109375" style="0" bestFit="1" customWidth="1"/>
    <col min="232" max="232" width="8.140625" style="0" bestFit="1" customWidth="1"/>
    <col min="233" max="233" width="7.7109375" style="0" bestFit="1" customWidth="1"/>
    <col min="234" max="234" width="17.8515625" style="0" bestFit="1" customWidth="1"/>
  </cols>
  <sheetData>
    <row r="2" spans="1:10" ht="15.75" customHeight="1" thickBot="1">
      <c r="A2" s="334" t="s">
        <v>388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5.75" customHeigh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8.75" customHeight="1">
      <c r="A4" s="335" t="s">
        <v>257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2:10" ht="16.5" customHeight="1" thickBot="1">
      <c r="B5" s="53"/>
      <c r="C5" s="53"/>
      <c r="D5" s="53"/>
      <c r="E5" s="53"/>
      <c r="F5" s="53"/>
      <c r="G5" s="53"/>
      <c r="H5" s="53"/>
      <c r="I5" s="53"/>
      <c r="J5" s="140"/>
    </row>
    <row r="6" spans="1:10" ht="15.75" customHeight="1" thickBot="1">
      <c r="A6" s="327" t="s">
        <v>258</v>
      </c>
      <c r="B6" s="336" t="s">
        <v>383</v>
      </c>
      <c r="C6" s="337"/>
      <c r="D6" s="337"/>
      <c r="E6" s="338"/>
      <c r="F6" s="331" t="s">
        <v>389</v>
      </c>
      <c r="G6" s="339"/>
      <c r="H6" s="339"/>
      <c r="I6" s="330"/>
      <c r="J6" s="51"/>
    </row>
    <row r="7" spans="1:10" ht="15.75" customHeight="1" thickBot="1">
      <c r="A7" s="328"/>
      <c r="B7" s="340" t="s">
        <v>259</v>
      </c>
      <c r="C7" s="341"/>
      <c r="D7" s="340" t="s">
        <v>260</v>
      </c>
      <c r="E7" s="341"/>
      <c r="F7" s="340" t="s">
        <v>259</v>
      </c>
      <c r="G7" s="341"/>
      <c r="H7" s="340" t="s">
        <v>260</v>
      </c>
      <c r="I7" s="341"/>
      <c r="J7" s="51"/>
    </row>
    <row r="8" spans="1:10" ht="15.75" thickBot="1">
      <c r="A8" s="56" t="s">
        <v>63</v>
      </c>
      <c r="B8" s="141" t="s">
        <v>8</v>
      </c>
      <c r="C8" s="142" t="s">
        <v>17</v>
      </c>
      <c r="D8" s="141" t="s">
        <v>8</v>
      </c>
      <c r="E8" s="142" t="s">
        <v>17</v>
      </c>
      <c r="F8" s="141" t="s">
        <v>8</v>
      </c>
      <c r="G8" s="142" t="s">
        <v>17</v>
      </c>
      <c r="H8" s="143" t="s">
        <v>8</v>
      </c>
      <c r="I8" s="144" t="s">
        <v>17</v>
      </c>
      <c r="J8" s="51"/>
    </row>
    <row r="9" spans="1:10" ht="23.25">
      <c r="A9" s="75" t="s">
        <v>64</v>
      </c>
      <c r="B9" s="78">
        <v>85</v>
      </c>
      <c r="C9" s="78">
        <v>19</v>
      </c>
      <c r="D9" s="77">
        <v>49</v>
      </c>
      <c r="E9" s="78">
        <v>25</v>
      </c>
      <c r="F9" s="77">
        <v>187</v>
      </c>
      <c r="G9" s="78">
        <v>49</v>
      </c>
      <c r="H9" s="63">
        <v>98</v>
      </c>
      <c r="I9" s="145">
        <v>42</v>
      </c>
      <c r="J9" s="51"/>
    </row>
    <row r="10" spans="1:10" ht="23.25">
      <c r="A10" s="61" t="s">
        <v>65</v>
      </c>
      <c r="B10" s="64">
        <v>53</v>
      </c>
      <c r="C10" s="64">
        <v>9</v>
      </c>
      <c r="D10" s="63">
        <v>8</v>
      </c>
      <c r="E10" s="64">
        <v>8</v>
      </c>
      <c r="F10" s="63">
        <v>114</v>
      </c>
      <c r="G10" s="64">
        <v>26</v>
      </c>
      <c r="H10" s="63">
        <v>16</v>
      </c>
      <c r="I10" s="145">
        <v>13</v>
      </c>
      <c r="J10" s="51"/>
    </row>
    <row r="11" spans="1:10" ht="15">
      <c r="A11" s="61" t="s">
        <v>66</v>
      </c>
      <c r="B11" s="64">
        <v>663</v>
      </c>
      <c r="C11" s="64">
        <v>204</v>
      </c>
      <c r="D11" s="63">
        <v>707</v>
      </c>
      <c r="E11" s="64">
        <v>409</v>
      </c>
      <c r="F11" s="63">
        <v>1601</v>
      </c>
      <c r="G11" s="64">
        <v>636</v>
      </c>
      <c r="H11" s="63">
        <v>1435</v>
      </c>
      <c r="I11" s="145">
        <v>764</v>
      </c>
      <c r="J11" s="51"/>
    </row>
    <row r="12" spans="1:10" ht="34.5">
      <c r="A12" s="61" t="s">
        <v>67</v>
      </c>
      <c r="B12" s="64">
        <v>44</v>
      </c>
      <c r="C12" s="64">
        <v>9</v>
      </c>
      <c r="D12" s="63">
        <v>3</v>
      </c>
      <c r="E12" s="64">
        <v>0</v>
      </c>
      <c r="F12" s="63">
        <v>112</v>
      </c>
      <c r="G12" s="64">
        <v>18</v>
      </c>
      <c r="H12" s="63">
        <v>6</v>
      </c>
      <c r="I12" s="145">
        <v>2</v>
      </c>
      <c r="J12" s="51"/>
    </row>
    <row r="13" spans="1:10" ht="34.5">
      <c r="A13" s="61" t="s">
        <v>68</v>
      </c>
      <c r="B13" s="64">
        <v>16</v>
      </c>
      <c r="C13" s="64">
        <v>0</v>
      </c>
      <c r="D13" s="63">
        <v>7</v>
      </c>
      <c r="E13" s="64">
        <v>3</v>
      </c>
      <c r="F13" s="63">
        <v>39</v>
      </c>
      <c r="G13" s="64">
        <v>4</v>
      </c>
      <c r="H13" s="63">
        <v>13</v>
      </c>
      <c r="I13" s="145">
        <v>4</v>
      </c>
      <c r="J13" s="51"/>
    </row>
    <row r="14" spans="1:10" ht="15">
      <c r="A14" s="61" t="s">
        <v>69</v>
      </c>
      <c r="B14" s="64">
        <v>635</v>
      </c>
      <c r="C14" s="64">
        <v>180</v>
      </c>
      <c r="D14" s="63">
        <v>1257</v>
      </c>
      <c r="E14" s="64">
        <v>422</v>
      </c>
      <c r="F14" s="63">
        <v>1570</v>
      </c>
      <c r="G14" s="64">
        <v>708</v>
      </c>
      <c r="H14" s="63">
        <v>3403</v>
      </c>
      <c r="I14" s="145">
        <v>949</v>
      </c>
      <c r="J14" s="51"/>
    </row>
    <row r="15" spans="1:10" ht="45.75">
      <c r="A15" s="61" t="s">
        <v>70</v>
      </c>
      <c r="B15" s="64">
        <v>1075</v>
      </c>
      <c r="C15" s="64">
        <v>358</v>
      </c>
      <c r="D15" s="63">
        <v>2194</v>
      </c>
      <c r="E15" s="64">
        <v>2264</v>
      </c>
      <c r="F15" s="63">
        <v>2556</v>
      </c>
      <c r="G15" s="64">
        <v>1144</v>
      </c>
      <c r="H15" s="63">
        <v>4459</v>
      </c>
      <c r="I15" s="145">
        <v>4223</v>
      </c>
      <c r="J15" s="51"/>
    </row>
    <row r="16" spans="1:10" ht="15">
      <c r="A16" s="61" t="s">
        <v>71</v>
      </c>
      <c r="B16" s="64">
        <v>197</v>
      </c>
      <c r="C16" s="64">
        <v>53</v>
      </c>
      <c r="D16" s="63">
        <v>401</v>
      </c>
      <c r="E16" s="64">
        <v>130</v>
      </c>
      <c r="F16" s="63">
        <v>460</v>
      </c>
      <c r="G16" s="64">
        <v>150</v>
      </c>
      <c r="H16" s="63">
        <v>809</v>
      </c>
      <c r="I16" s="145">
        <v>326</v>
      </c>
      <c r="J16" s="51"/>
    </row>
    <row r="17" spans="1:10" ht="23.25">
      <c r="A17" s="61" t="s">
        <v>72</v>
      </c>
      <c r="B17" s="64">
        <v>169</v>
      </c>
      <c r="C17" s="64">
        <v>20</v>
      </c>
      <c r="D17" s="63">
        <v>340</v>
      </c>
      <c r="E17" s="64">
        <v>182</v>
      </c>
      <c r="F17" s="63">
        <v>389</v>
      </c>
      <c r="G17" s="64">
        <v>82</v>
      </c>
      <c r="H17" s="63">
        <v>714</v>
      </c>
      <c r="I17" s="145">
        <v>351</v>
      </c>
      <c r="J17" s="51"/>
    </row>
    <row r="18" spans="1:10" ht="15">
      <c r="A18" s="61" t="s">
        <v>73</v>
      </c>
      <c r="B18" s="64">
        <v>155</v>
      </c>
      <c r="C18" s="64">
        <v>26</v>
      </c>
      <c r="D18" s="63">
        <v>113</v>
      </c>
      <c r="E18" s="64">
        <v>50</v>
      </c>
      <c r="F18" s="63">
        <v>351</v>
      </c>
      <c r="G18" s="64">
        <v>91</v>
      </c>
      <c r="H18" s="63">
        <v>207</v>
      </c>
      <c r="I18" s="145">
        <v>91</v>
      </c>
      <c r="J18" s="51"/>
    </row>
    <row r="19" spans="1:10" ht="23.25">
      <c r="A19" s="61" t="s">
        <v>74</v>
      </c>
      <c r="B19" s="64">
        <v>43</v>
      </c>
      <c r="C19" s="64">
        <v>23</v>
      </c>
      <c r="D19" s="63">
        <v>36</v>
      </c>
      <c r="E19" s="64">
        <v>80</v>
      </c>
      <c r="F19" s="63">
        <v>106</v>
      </c>
      <c r="G19" s="64">
        <v>48</v>
      </c>
      <c r="H19" s="63">
        <v>68</v>
      </c>
      <c r="I19" s="145">
        <v>164</v>
      </c>
      <c r="J19" s="51"/>
    </row>
    <row r="20" spans="1:10" ht="18" customHeight="1">
      <c r="A20" s="61" t="s">
        <v>75</v>
      </c>
      <c r="B20" s="64">
        <v>55</v>
      </c>
      <c r="C20" s="64">
        <v>22</v>
      </c>
      <c r="D20" s="63">
        <v>123</v>
      </c>
      <c r="E20" s="64">
        <v>37</v>
      </c>
      <c r="F20" s="63">
        <v>125</v>
      </c>
      <c r="G20" s="64">
        <v>54</v>
      </c>
      <c r="H20" s="63">
        <v>276</v>
      </c>
      <c r="I20" s="145">
        <v>83</v>
      </c>
      <c r="J20" s="51"/>
    </row>
    <row r="21" spans="1:10" ht="23.25">
      <c r="A21" s="61" t="s">
        <v>76</v>
      </c>
      <c r="B21" s="64">
        <v>305</v>
      </c>
      <c r="C21" s="64">
        <v>73</v>
      </c>
      <c r="D21" s="63">
        <v>176</v>
      </c>
      <c r="E21" s="64">
        <v>102</v>
      </c>
      <c r="F21" s="63">
        <v>703</v>
      </c>
      <c r="G21" s="64">
        <v>237</v>
      </c>
      <c r="H21" s="63">
        <v>360</v>
      </c>
      <c r="I21" s="145">
        <v>215</v>
      </c>
      <c r="J21" s="51"/>
    </row>
    <row r="22" spans="1:10" ht="23.25">
      <c r="A22" s="61" t="s">
        <v>77</v>
      </c>
      <c r="B22" s="64">
        <v>154</v>
      </c>
      <c r="C22" s="64">
        <v>27</v>
      </c>
      <c r="D22" s="63">
        <v>92</v>
      </c>
      <c r="E22" s="64">
        <v>45</v>
      </c>
      <c r="F22" s="63">
        <v>354</v>
      </c>
      <c r="G22" s="64">
        <v>79</v>
      </c>
      <c r="H22" s="63">
        <v>183</v>
      </c>
      <c r="I22" s="145">
        <v>89</v>
      </c>
      <c r="J22" s="51"/>
    </row>
    <row r="23" spans="1:10" ht="34.5">
      <c r="A23" s="61" t="s">
        <v>78</v>
      </c>
      <c r="B23" s="64">
        <v>3</v>
      </c>
      <c r="C23" s="64">
        <v>0</v>
      </c>
      <c r="D23" s="63">
        <v>0</v>
      </c>
      <c r="E23" s="63">
        <v>3</v>
      </c>
      <c r="F23" s="63">
        <v>7</v>
      </c>
      <c r="G23" s="63">
        <v>2</v>
      </c>
      <c r="H23" s="63">
        <v>0</v>
      </c>
      <c r="I23" s="145">
        <v>3</v>
      </c>
      <c r="J23" s="51"/>
    </row>
    <row r="24" spans="1:10" ht="15">
      <c r="A24" s="61" t="s">
        <v>79</v>
      </c>
      <c r="B24" s="64">
        <v>74</v>
      </c>
      <c r="C24" s="64">
        <v>17</v>
      </c>
      <c r="D24" s="63">
        <v>74</v>
      </c>
      <c r="E24" s="64">
        <v>27</v>
      </c>
      <c r="F24" s="63">
        <v>164</v>
      </c>
      <c r="G24" s="64">
        <v>52</v>
      </c>
      <c r="H24" s="63">
        <v>127</v>
      </c>
      <c r="I24" s="145">
        <v>56</v>
      </c>
      <c r="J24" s="51"/>
    </row>
    <row r="25" spans="1:10" ht="23.25">
      <c r="A25" s="61" t="s">
        <v>80</v>
      </c>
      <c r="B25" s="64">
        <v>94</v>
      </c>
      <c r="C25" s="64">
        <v>35</v>
      </c>
      <c r="D25" s="63">
        <v>13</v>
      </c>
      <c r="E25" s="64">
        <v>11</v>
      </c>
      <c r="F25" s="63">
        <v>194</v>
      </c>
      <c r="G25" s="64">
        <v>108</v>
      </c>
      <c r="H25" s="63">
        <v>30</v>
      </c>
      <c r="I25" s="145">
        <v>24</v>
      </c>
      <c r="J25" s="51"/>
    </row>
    <row r="26" spans="1:13" ht="23.25">
      <c r="A26" s="61" t="s">
        <v>81</v>
      </c>
      <c r="B26" s="64">
        <v>40</v>
      </c>
      <c r="C26" s="64">
        <v>10</v>
      </c>
      <c r="D26" s="63">
        <v>54</v>
      </c>
      <c r="E26" s="64">
        <v>25</v>
      </c>
      <c r="F26" s="63">
        <v>88</v>
      </c>
      <c r="G26" s="64">
        <v>22</v>
      </c>
      <c r="H26" s="63">
        <v>122</v>
      </c>
      <c r="I26" s="145">
        <v>62</v>
      </c>
      <c r="J26" s="51"/>
      <c r="M26" s="1"/>
    </row>
    <row r="27" spans="1:10" ht="15">
      <c r="A27" s="61" t="s">
        <v>82</v>
      </c>
      <c r="B27" s="64">
        <v>34</v>
      </c>
      <c r="C27" s="64">
        <v>9</v>
      </c>
      <c r="D27" s="63">
        <v>97</v>
      </c>
      <c r="E27" s="64">
        <v>31</v>
      </c>
      <c r="F27" s="63">
        <v>102</v>
      </c>
      <c r="G27" s="64">
        <v>33</v>
      </c>
      <c r="H27" s="63">
        <v>201</v>
      </c>
      <c r="I27" s="145">
        <v>65</v>
      </c>
      <c r="J27" s="51"/>
    </row>
    <row r="28" spans="1:10" ht="81" customHeight="1">
      <c r="A28" s="61" t="s">
        <v>83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3">
        <v>0</v>
      </c>
      <c r="I28" s="145">
        <v>0</v>
      </c>
      <c r="J28" s="51"/>
    </row>
    <row r="29" spans="1:10" ht="34.5">
      <c r="A29" s="61" t="s">
        <v>84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0">
        <v>0</v>
      </c>
      <c r="I29" s="146">
        <v>0</v>
      </c>
      <c r="J29" s="51"/>
    </row>
    <row r="30" spans="1:10" ht="15.75" thickBot="1">
      <c r="A30" s="147" t="s">
        <v>32</v>
      </c>
      <c r="B30" s="148">
        <f>SUM(B9:B29)</f>
        <v>3894</v>
      </c>
      <c r="C30" s="148">
        <f aca="true" t="shared" si="0" ref="C30:I30">SUM(C9:C29)</f>
        <v>1094</v>
      </c>
      <c r="D30" s="148">
        <f t="shared" si="0"/>
        <v>5744</v>
      </c>
      <c r="E30" s="148">
        <f t="shared" si="0"/>
        <v>3854</v>
      </c>
      <c r="F30" s="148">
        <f t="shared" si="0"/>
        <v>9222</v>
      </c>
      <c r="G30" s="148">
        <f t="shared" si="0"/>
        <v>3543</v>
      </c>
      <c r="H30" s="148">
        <f t="shared" si="0"/>
        <v>12527</v>
      </c>
      <c r="I30" s="281">
        <f t="shared" si="0"/>
        <v>7526</v>
      </c>
      <c r="J30" s="51"/>
    </row>
    <row r="31" spans="1:10" ht="15">
      <c r="A31" s="149" t="s">
        <v>18</v>
      </c>
      <c r="J31" s="51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&amp;L16.03.2012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">
      <selection activeCell="A5" sqref="A5"/>
    </sheetView>
  </sheetViews>
  <sheetFormatPr defaultColWidth="9.140625" defaultRowHeight="15"/>
  <cols>
    <col min="232" max="232" width="3.140625" style="0" customWidth="1"/>
  </cols>
  <sheetData>
    <row r="2" spans="1:10" ht="18.75" customHeight="1" thickBot="1">
      <c r="A2" s="290" t="s">
        <v>388</v>
      </c>
      <c r="B2" s="290"/>
      <c r="C2" s="290"/>
      <c r="D2" s="290"/>
      <c r="E2" s="290"/>
      <c r="F2" s="290"/>
      <c r="G2" s="290"/>
      <c r="H2" s="290"/>
      <c r="I2" s="290"/>
      <c r="J2" s="290"/>
    </row>
    <row r="4" spans="1:10" ht="15.75">
      <c r="A4" s="321" t="s">
        <v>390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2:9" ht="15">
      <c r="B5" s="1"/>
      <c r="C5" s="1"/>
      <c r="D5" s="1"/>
      <c r="E5" s="1"/>
      <c r="F5" s="1"/>
      <c r="G5" s="1"/>
      <c r="H5" s="1"/>
      <c r="I5" s="1"/>
    </row>
    <row r="6" spans="1:10" ht="15.75" customHeight="1">
      <c r="A6" s="348" t="s">
        <v>87</v>
      </c>
      <c r="B6" s="348"/>
      <c r="C6" s="348"/>
      <c r="D6" s="348"/>
      <c r="E6" s="348"/>
      <c r="F6" s="348"/>
      <c r="G6" s="348"/>
      <c r="H6" s="348"/>
      <c r="I6" s="348"/>
      <c r="J6" s="348"/>
    </row>
    <row r="7" spans="4:8" ht="18.75">
      <c r="D7" s="81"/>
      <c r="E7" s="81"/>
      <c r="F7" s="81"/>
      <c r="G7" s="81"/>
      <c r="H7" s="81"/>
    </row>
    <row r="8" spans="4:7" ht="30" customHeight="1">
      <c r="D8" s="344" t="s">
        <v>88</v>
      </c>
      <c r="E8" s="344"/>
      <c r="F8" s="223" t="s">
        <v>9</v>
      </c>
      <c r="G8" s="82" t="s">
        <v>89</v>
      </c>
    </row>
    <row r="9" spans="4:7" ht="15">
      <c r="D9" s="345" t="s">
        <v>90</v>
      </c>
      <c r="E9" s="345"/>
      <c r="F9" s="224">
        <v>239</v>
      </c>
      <c r="G9" s="83">
        <f>(F9/509)*100</f>
        <v>46.95481335952849</v>
      </c>
    </row>
    <row r="10" spans="4:7" ht="15">
      <c r="D10" s="345" t="s">
        <v>91</v>
      </c>
      <c r="E10" s="345"/>
      <c r="F10" s="224">
        <v>10</v>
      </c>
      <c r="G10" s="83">
        <f aca="true" t="shared" si="0" ref="G10:G23">(F10/509)*100</f>
        <v>1.9646365422396856</v>
      </c>
    </row>
    <row r="11" spans="4:7" ht="15">
      <c r="D11" s="345" t="s">
        <v>92</v>
      </c>
      <c r="E11" s="345"/>
      <c r="F11" s="224">
        <v>31</v>
      </c>
      <c r="G11" s="83">
        <f t="shared" si="0"/>
        <v>6.090373280943026</v>
      </c>
    </row>
    <row r="12" spans="4:7" ht="15">
      <c r="D12" s="345" t="s">
        <v>93</v>
      </c>
      <c r="E12" s="345"/>
      <c r="F12" s="224">
        <v>21</v>
      </c>
      <c r="G12" s="83">
        <f t="shared" si="0"/>
        <v>4.12573673870334</v>
      </c>
    </row>
    <row r="13" spans="4:7" ht="15">
      <c r="D13" s="345" t="s">
        <v>94</v>
      </c>
      <c r="E13" s="345"/>
      <c r="F13" s="224">
        <v>18</v>
      </c>
      <c r="G13" s="83">
        <f t="shared" si="0"/>
        <v>3.536345776031434</v>
      </c>
    </row>
    <row r="14" spans="4:7" ht="15">
      <c r="D14" s="345" t="s">
        <v>95</v>
      </c>
      <c r="E14" s="345"/>
      <c r="F14" s="224">
        <v>8</v>
      </c>
      <c r="G14" s="83">
        <f t="shared" si="0"/>
        <v>1.5717092337917484</v>
      </c>
    </row>
    <row r="15" spans="4:7" ht="15">
      <c r="D15" s="345" t="s">
        <v>96</v>
      </c>
      <c r="E15" s="345"/>
      <c r="F15" s="224">
        <v>43</v>
      </c>
      <c r="G15" s="83">
        <f t="shared" si="0"/>
        <v>8.447937131630647</v>
      </c>
    </row>
    <row r="16" spans="4:7" ht="15">
      <c r="D16" s="345" t="s">
        <v>97</v>
      </c>
      <c r="E16" s="345"/>
      <c r="F16" s="224">
        <v>10</v>
      </c>
      <c r="G16" s="83">
        <f t="shared" si="0"/>
        <v>1.9646365422396856</v>
      </c>
    </row>
    <row r="17" spans="4:7" ht="15">
      <c r="D17" s="345" t="s">
        <v>98</v>
      </c>
      <c r="E17" s="345"/>
      <c r="F17" s="224">
        <v>51</v>
      </c>
      <c r="G17" s="83">
        <f t="shared" si="0"/>
        <v>10.019646365422396</v>
      </c>
    </row>
    <row r="18" spans="4:7" ht="15">
      <c r="D18" s="345" t="s">
        <v>99</v>
      </c>
      <c r="E18" s="345"/>
      <c r="F18" s="224">
        <v>14</v>
      </c>
      <c r="G18" s="83">
        <f t="shared" si="0"/>
        <v>2.75049115913556</v>
      </c>
    </row>
    <row r="19" spans="4:7" ht="15">
      <c r="D19" s="345" t="s">
        <v>100</v>
      </c>
      <c r="E19" s="345"/>
      <c r="F19" s="224">
        <v>18</v>
      </c>
      <c r="G19" s="83">
        <f t="shared" si="0"/>
        <v>3.536345776031434</v>
      </c>
    </row>
    <row r="20" spans="4:7" ht="15">
      <c r="D20" s="345" t="s">
        <v>101</v>
      </c>
      <c r="E20" s="345"/>
      <c r="F20" s="224">
        <v>8</v>
      </c>
      <c r="G20" s="83">
        <f t="shared" si="0"/>
        <v>1.5717092337917484</v>
      </c>
    </row>
    <row r="21" spans="4:7" ht="15">
      <c r="D21" s="345" t="s">
        <v>102</v>
      </c>
      <c r="E21" s="345"/>
      <c r="F21" s="224">
        <v>3</v>
      </c>
      <c r="G21" s="83">
        <f t="shared" si="0"/>
        <v>0.5893909626719057</v>
      </c>
    </row>
    <row r="22" spans="4:7" ht="15">
      <c r="D22" s="345" t="s">
        <v>103</v>
      </c>
      <c r="E22" s="345"/>
      <c r="F22" s="224">
        <v>35</v>
      </c>
      <c r="G22" s="83">
        <f t="shared" si="0"/>
        <v>6.8762278978389</v>
      </c>
    </row>
    <row r="23" spans="4:7" ht="15">
      <c r="D23" s="346" t="s">
        <v>32</v>
      </c>
      <c r="E23" s="347"/>
      <c r="F23" s="225">
        <f>SUM(F9:F22)</f>
        <v>509</v>
      </c>
      <c r="G23" s="83">
        <f t="shared" si="0"/>
        <v>100</v>
      </c>
    </row>
    <row r="24" ht="15.75" customHeight="1"/>
    <row r="25" spans="1:10" ht="15">
      <c r="A25" s="348" t="s">
        <v>104</v>
      </c>
      <c r="B25" s="348"/>
      <c r="C25" s="348"/>
      <c r="D25" s="348"/>
      <c r="E25" s="348"/>
      <c r="F25" s="348"/>
      <c r="G25" s="348"/>
      <c r="H25" s="348"/>
      <c r="I25" s="348"/>
      <c r="J25" s="348"/>
    </row>
    <row r="26" ht="15.75" customHeight="1"/>
    <row r="27" spans="4:7" ht="15">
      <c r="D27" s="344" t="s">
        <v>88</v>
      </c>
      <c r="E27" s="344"/>
      <c r="F27" s="223" t="s">
        <v>9</v>
      </c>
      <c r="G27" s="82" t="s">
        <v>89</v>
      </c>
    </row>
    <row r="28" spans="4:7" ht="15" customHeight="1">
      <c r="D28" s="343" t="s">
        <v>105</v>
      </c>
      <c r="E28" s="343"/>
      <c r="F28" s="222">
        <v>714</v>
      </c>
      <c r="G28" s="83">
        <f>(F28/8546)*100</f>
        <v>8.354785864732039</v>
      </c>
    </row>
    <row r="29" spans="4:7" ht="15">
      <c r="D29" s="343" t="s">
        <v>106</v>
      </c>
      <c r="E29" s="343"/>
      <c r="F29" s="222">
        <v>465</v>
      </c>
      <c r="G29" s="83">
        <f aca="true" t="shared" si="1" ref="G29:G49">(F29/8546)*100</f>
        <v>5.441142054762462</v>
      </c>
    </row>
    <row r="30" spans="4:7" ht="15">
      <c r="D30" s="343" t="s">
        <v>107</v>
      </c>
      <c r="E30" s="343"/>
      <c r="F30" s="222">
        <v>347</v>
      </c>
      <c r="G30" s="83">
        <f t="shared" si="1"/>
        <v>4.060379124736719</v>
      </c>
    </row>
    <row r="31" spans="4:7" ht="15">
      <c r="D31" s="343" t="s">
        <v>108</v>
      </c>
      <c r="E31" s="343"/>
      <c r="F31" s="222">
        <v>74</v>
      </c>
      <c r="G31" s="83">
        <f t="shared" si="1"/>
        <v>0.8659021764568219</v>
      </c>
    </row>
    <row r="32" spans="4:7" ht="15">
      <c r="D32" s="343" t="s">
        <v>109</v>
      </c>
      <c r="E32" s="343"/>
      <c r="F32" s="222">
        <v>1639</v>
      </c>
      <c r="G32" s="83">
        <f t="shared" si="1"/>
        <v>19.178563070442312</v>
      </c>
    </row>
    <row r="33" spans="4:7" ht="15">
      <c r="D33" s="343" t="s">
        <v>110</v>
      </c>
      <c r="E33" s="343"/>
      <c r="F33" s="222">
        <v>123</v>
      </c>
      <c r="G33" s="83">
        <f t="shared" si="1"/>
        <v>1.4392698338403933</v>
      </c>
    </row>
    <row r="34" spans="4:7" ht="15">
      <c r="D34" s="343" t="s">
        <v>111</v>
      </c>
      <c r="E34" s="343"/>
      <c r="F34" s="222">
        <v>2159</v>
      </c>
      <c r="G34" s="83">
        <f t="shared" si="1"/>
        <v>25.263281067165927</v>
      </c>
    </row>
    <row r="35" spans="4:7" ht="15">
      <c r="D35" s="343" t="s">
        <v>112</v>
      </c>
      <c r="E35" s="343"/>
      <c r="F35" s="222">
        <v>58</v>
      </c>
      <c r="G35" s="83">
        <f t="shared" si="1"/>
        <v>0.6786800842499415</v>
      </c>
    </row>
    <row r="36" spans="4:7" ht="15">
      <c r="D36" s="343" t="s">
        <v>113</v>
      </c>
      <c r="E36" s="343"/>
      <c r="F36" s="222">
        <v>270</v>
      </c>
      <c r="G36" s="83">
        <f t="shared" si="1"/>
        <v>3.159372805991107</v>
      </c>
    </row>
    <row r="37" spans="4:7" ht="15">
      <c r="D37" s="343" t="s">
        <v>92</v>
      </c>
      <c r="E37" s="343"/>
      <c r="F37" s="222">
        <v>760</v>
      </c>
      <c r="G37" s="83">
        <f t="shared" si="1"/>
        <v>8.89304937982682</v>
      </c>
    </row>
    <row r="38" spans="4:7" ht="15">
      <c r="D38" s="343" t="s">
        <v>93</v>
      </c>
      <c r="E38" s="343"/>
      <c r="F38" s="222">
        <v>304</v>
      </c>
      <c r="G38" s="83">
        <f t="shared" si="1"/>
        <v>3.557219751930728</v>
      </c>
    </row>
    <row r="39" spans="4:7" ht="15">
      <c r="D39" s="343" t="s">
        <v>94</v>
      </c>
      <c r="E39" s="343"/>
      <c r="F39" s="222">
        <v>400</v>
      </c>
      <c r="G39" s="83">
        <f t="shared" si="1"/>
        <v>4.68055230517201</v>
      </c>
    </row>
    <row r="40" spans="4:7" ht="15">
      <c r="D40" s="343" t="s">
        <v>95</v>
      </c>
      <c r="E40" s="343"/>
      <c r="F40" s="222">
        <v>146</v>
      </c>
      <c r="G40" s="83">
        <f t="shared" si="1"/>
        <v>1.708401591387784</v>
      </c>
    </row>
    <row r="41" spans="4:7" ht="15">
      <c r="D41" s="343" t="s">
        <v>96</v>
      </c>
      <c r="E41" s="343"/>
      <c r="F41" s="222">
        <v>592</v>
      </c>
      <c r="G41" s="83">
        <f t="shared" si="1"/>
        <v>6.927217411654575</v>
      </c>
    </row>
    <row r="42" spans="4:7" ht="15">
      <c r="D42" s="343" t="s">
        <v>114</v>
      </c>
      <c r="E42" s="343"/>
      <c r="F42" s="222">
        <v>52</v>
      </c>
      <c r="G42" s="83">
        <f t="shared" si="1"/>
        <v>0.6084717996723613</v>
      </c>
    </row>
    <row r="43" spans="4:7" ht="15">
      <c r="D43" s="343" t="s">
        <v>115</v>
      </c>
      <c r="E43" s="343"/>
      <c r="F43" s="222">
        <v>14</v>
      </c>
      <c r="G43" s="83">
        <f t="shared" si="1"/>
        <v>0.16381933068102036</v>
      </c>
    </row>
    <row r="44" spans="4:7" ht="15">
      <c r="D44" s="343" t="s">
        <v>116</v>
      </c>
      <c r="E44" s="343"/>
      <c r="F44" s="222">
        <v>41</v>
      </c>
      <c r="G44" s="83">
        <f t="shared" si="1"/>
        <v>0.47975661128013103</v>
      </c>
    </row>
    <row r="45" spans="4:7" ht="15">
      <c r="D45" s="343" t="s">
        <v>117</v>
      </c>
      <c r="E45" s="343"/>
      <c r="F45" s="222">
        <v>247</v>
      </c>
      <c r="G45" s="83">
        <f t="shared" si="1"/>
        <v>2.890241048443716</v>
      </c>
    </row>
    <row r="46" spans="4:7" ht="15">
      <c r="D46" s="343" t="s">
        <v>99</v>
      </c>
      <c r="E46" s="343"/>
      <c r="F46" s="222">
        <v>48</v>
      </c>
      <c r="G46" s="83">
        <f t="shared" si="1"/>
        <v>0.5616662766206413</v>
      </c>
    </row>
    <row r="47" spans="4:7" ht="15">
      <c r="D47" s="343" t="s">
        <v>100</v>
      </c>
      <c r="E47" s="343"/>
      <c r="F47" s="222">
        <v>46</v>
      </c>
      <c r="G47" s="83">
        <f t="shared" si="1"/>
        <v>0.5382635150947812</v>
      </c>
    </row>
    <row r="48" spans="4:7" ht="15">
      <c r="D48" s="343" t="s">
        <v>118</v>
      </c>
      <c r="E48" s="343"/>
      <c r="F48" s="222">
        <v>47</v>
      </c>
      <c r="G48" s="83">
        <f t="shared" si="1"/>
        <v>0.5499648958577112</v>
      </c>
    </row>
    <row r="49" spans="4:7" ht="15">
      <c r="D49" s="342" t="s">
        <v>32</v>
      </c>
      <c r="E49" s="342"/>
      <c r="F49" s="221">
        <f>SUM(F28:F48)</f>
        <v>8546</v>
      </c>
      <c r="G49" s="83">
        <f t="shared" si="1"/>
        <v>100</v>
      </c>
    </row>
    <row r="50" spans="4:8" ht="15">
      <c r="D50" s="3" t="s">
        <v>119</v>
      </c>
      <c r="E50" s="3"/>
      <c r="F50" s="3"/>
      <c r="G50" s="3"/>
      <c r="H50" s="3"/>
    </row>
  </sheetData>
  <sheetProtection/>
  <mergeCells count="43">
    <mergeCell ref="D10:E10"/>
    <mergeCell ref="D11:E11"/>
    <mergeCell ref="D12:E12"/>
    <mergeCell ref="D9:E9"/>
    <mergeCell ref="A2:J2"/>
    <mergeCell ref="A4:J4"/>
    <mergeCell ref="A6:J6"/>
    <mergeCell ref="D8:E8"/>
    <mergeCell ref="D16:E16"/>
    <mergeCell ref="D17:E17"/>
    <mergeCell ref="D18:E18"/>
    <mergeCell ref="D13:E13"/>
    <mergeCell ref="D14:E14"/>
    <mergeCell ref="D15:E15"/>
    <mergeCell ref="D28:E28"/>
    <mergeCell ref="D29:E29"/>
    <mergeCell ref="D30:E30"/>
    <mergeCell ref="D27:E27"/>
    <mergeCell ref="D19:E19"/>
    <mergeCell ref="D20:E20"/>
    <mergeCell ref="D21:E21"/>
    <mergeCell ref="D22:E22"/>
    <mergeCell ref="D23:E23"/>
    <mergeCell ref="A25:J25"/>
    <mergeCell ref="D34:E34"/>
    <mergeCell ref="D35:E35"/>
    <mergeCell ref="D36:E36"/>
    <mergeCell ref="D31:E31"/>
    <mergeCell ref="D32:E32"/>
    <mergeCell ref="D33:E33"/>
    <mergeCell ref="D40:E40"/>
    <mergeCell ref="D41:E41"/>
    <mergeCell ref="D42:E42"/>
    <mergeCell ref="D37:E37"/>
    <mergeCell ref="D38:E38"/>
    <mergeCell ref="D39:E39"/>
    <mergeCell ref="D49:E49"/>
    <mergeCell ref="D46:E46"/>
    <mergeCell ref="D47:E47"/>
    <mergeCell ref="D48:E48"/>
    <mergeCell ref="D43:E43"/>
    <mergeCell ref="D44:E44"/>
    <mergeCell ref="D45:E4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&amp;L16.03.2012&amp;CTÜRKİYE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A6" sqref="A6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90" t="s">
        <v>391</v>
      </c>
      <c r="B2" s="290"/>
      <c r="C2" s="290"/>
      <c r="D2" s="290"/>
      <c r="E2" s="290"/>
      <c r="F2" s="290"/>
      <c r="G2" s="290"/>
      <c r="H2" s="290"/>
      <c r="I2" s="290"/>
      <c r="J2" s="290"/>
      <c r="K2" s="80"/>
    </row>
    <row r="3" spans="1:11" ht="1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49" t="s">
        <v>120</v>
      </c>
      <c r="B5" s="349"/>
      <c r="C5" s="349"/>
      <c r="D5" s="349"/>
      <c r="E5" s="349"/>
      <c r="F5" s="349"/>
      <c r="G5" s="349"/>
      <c r="H5" s="349"/>
      <c r="I5" s="349"/>
      <c r="J5" s="349"/>
      <c r="K5" s="85"/>
    </row>
    <row r="6" spans="2:11" ht="18.75">
      <c r="B6" s="86"/>
      <c r="C6" s="87"/>
      <c r="D6" s="87"/>
      <c r="E6" s="87"/>
      <c r="F6" s="87"/>
      <c r="G6" s="87"/>
      <c r="H6" s="87"/>
      <c r="I6" s="87"/>
      <c r="J6" s="87"/>
      <c r="K6" s="4"/>
    </row>
    <row r="7" spans="2:11" ht="18.75">
      <c r="B7" s="86"/>
      <c r="C7" s="87"/>
      <c r="D7" s="87"/>
      <c r="E7" s="87"/>
      <c r="F7" s="87"/>
      <c r="G7" s="87"/>
      <c r="H7" s="87"/>
      <c r="I7" s="87"/>
      <c r="J7" s="87"/>
      <c r="K7" s="4"/>
    </row>
    <row r="8" spans="1:11" ht="18.75" customHeight="1">
      <c r="A8" s="350" t="s">
        <v>121</v>
      </c>
      <c r="B8" s="350"/>
      <c r="C8" s="350"/>
      <c r="D8" s="350"/>
      <c r="E8" s="350"/>
      <c r="F8" s="350"/>
      <c r="G8" s="350"/>
      <c r="H8" s="350"/>
      <c r="I8" s="350"/>
      <c r="J8" s="350"/>
      <c r="K8" s="88"/>
    </row>
    <row r="9" spans="2:11" ht="15">
      <c r="B9" s="4"/>
      <c r="C9" s="4"/>
      <c r="D9" s="86"/>
      <c r="E9" s="86"/>
      <c r="F9" s="86"/>
      <c r="G9" s="4"/>
      <c r="H9" s="4"/>
      <c r="I9" s="4"/>
      <c r="J9" s="4"/>
      <c r="K9" s="4"/>
    </row>
    <row r="10" spans="2:11" ht="15">
      <c r="B10" s="4"/>
      <c r="C10" s="4"/>
      <c r="D10" s="4"/>
      <c r="E10" s="89" t="s">
        <v>122</v>
      </c>
      <c r="F10" s="89" t="s">
        <v>9</v>
      </c>
      <c r="G10" s="89" t="s">
        <v>123</v>
      </c>
      <c r="H10" s="4"/>
      <c r="I10" s="4"/>
      <c r="J10" s="4"/>
      <c r="K10" s="4"/>
    </row>
    <row r="11" spans="2:11" ht="15">
      <c r="B11" s="4"/>
      <c r="C11" s="4"/>
      <c r="D11" s="4"/>
      <c r="E11" s="90">
        <v>5</v>
      </c>
      <c r="F11" s="91">
        <v>175</v>
      </c>
      <c r="G11" s="219">
        <f>(F11/230)*100</f>
        <v>76.08695652173914</v>
      </c>
      <c r="H11" s="4"/>
      <c r="I11" s="92"/>
      <c r="J11" s="4"/>
      <c r="K11" s="4"/>
    </row>
    <row r="12" spans="2:11" ht="15">
      <c r="B12" s="4"/>
      <c r="C12" s="4"/>
      <c r="D12" s="4"/>
      <c r="E12" s="90">
        <v>6</v>
      </c>
      <c r="F12" s="91">
        <v>26</v>
      </c>
      <c r="G12" s="219">
        <f aca="true" t="shared" si="0" ref="G12:G18">(F12/230)*100</f>
        <v>11.304347826086957</v>
      </c>
      <c r="H12" s="4"/>
      <c r="I12" s="4"/>
      <c r="J12" s="4"/>
      <c r="K12" s="4"/>
    </row>
    <row r="13" spans="2:11" ht="15">
      <c r="B13" s="4"/>
      <c r="C13" s="4"/>
      <c r="D13" s="4"/>
      <c r="E13" s="90">
        <v>7</v>
      </c>
      <c r="F13" s="91">
        <v>8</v>
      </c>
      <c r="G13" s="219">
        <f t="shared" si="0"/>
        <v>3.4782608695652173</v>
      </c>
      <c r="H13" s="4"/>
      <c r="I13" s="4"/>
      <c r="J13" s="4"/>
      <c r="K13" s="4"/>
    </row>
    <row r="14" spans="2:11" ht="15">
      <c r="B14" s="4"/>
      <c r="C14" s="4"/>
      <c r="D14" s="4"/>
      <c r="E14" s="90">
        <v>8</v>
      </c>
      <c r="F14" s="91">
        <v>7</v>
      </c>
      <c r="G14" s="219">
        <f t="shared" si="0"/>
        <v>3.0434782608695654</v>
      </c>
      <c r="H14" s="4"/>
      <c r="I14" s="4"/>
      <c r="J14" s="4"/>
      <c r="K14" s="4"/>
    </row>
    <row r="15" spans="2:11" ht="15">
      <c r="B15" s="4"/>
      <c r="C15" s="4"/>
      <c r="D15" s="4"/>
      <c r="E15" s="90">
        <v>9</v>
      </c>
      <c r="F15" s="91">
        <v>4</v>
      </c>
      <c r="G15" s="219">
        <f t="shared" si="0"/>
        <v>1.7391304347826086</v>
      </c>
      <c r="H15" s="4"/>
      <c r="I15" s="4"/>
      <c r="J15" s="4"/>
      <c r="K15" s="4"/>
    </row>
    <row r="16" spans="2:11" ht="15">
      <c r="B16" s="4"/>
      <c r="C16" s="4"/>
      <c r="D16" s="4"/>
      <c r="E16" s="90">
        <v>10</v>
      </c>
      <c r="F16" s="91">
        <v>3</v>
      </c>
      <c r="G16" s="219">
        <f t="shared" si="0"/>
        <v>1.3043478260869565</v>
      </c>
      <c r="H16" s="4"/>
      <c r="I16" s="4"/>
      <c r="J16" s="4"/>
      <c r="K16" s="4"/>
    </row>
    <row r="17" spans="2:11" ht="15">
      <c r="B17" s="4"/>
      <c r="C17" s="4"/>
      <c r="D17" s="4"/>
      <c r="E17" s="90" t="s">
        <v>124</v>
      </c>
      <c r="F17" s="91">
        <v>7</v>
      </c>
      <c r="G17" s="219">
        <f t="shared" si="0"/>
        <v>3.0434782608695654</v>
      </c>
      <c r="H17" s="4"/>
      <c r="I17" s="4"/>
      <c r="J17" s="4"/>
      <c r="K17" s="4"/>
    </row>
    <row r="18" spans="2:11" ht="15">
      <c r="B18" s="4"/>
      <c r="C18" s="4"/>
      <c r="D18" s="4"/>
      <c r="E18" s="89" t="s">
        <v>32</v>
      </c>
      <c r="F18" s="89">
        <f>SUM(F11:F17)</f>
        <v>230</v>
      </c>
      <c r="G18" s="219">
        <f t="shared" si="0"/>
        <v>100</v>
      </c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50" t="s">
        <v>125</v>
      </c>
      <c r="B21" s="350"/>
      <c r="C21" s="350"/>
      <c r="D21" s="350"/>
      <c r="E21" s="350"/>
      <c r="F21" s="350"/>
      <c r="G21" s="350"/>
      <c r="H21" s="350"/>
      <c r="I21" s="350"/>
      <c r="J21" s="350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">
      <c r="B23" s="4"/>
      <c r="C23" s="4"/>
      <c r="D23" s="4"/>
      <c r="E23" s="89" t="s">
        <v>122</v>
      </c>
      <c r="F23" s="89" t="s">
        <v>9</v>
      </c>
      <c r="G23" s="89" t="s">
        <v>123</v>
      </c>
      <c r="H23" s="4"/>
      <c r="I23" s="4"/>
      <c r="J23" s="4"/>
      <c r="K23" s="4"/>
    </row>
    <row r="24" spans="2:11" ht="15">
      <c r="B24" s="4"/>
      <c r="C24" s="4"/>
      <c r="D24" s="4"/>
      <c r="E24" s="90">
        <v>2</v>
      </c>
      <c r="F24" s="93">
        <v>2882</v>
      </c>
      <c r="G24" s="219">
        <f>(F24/3571)*100</f>
        <v>80.70568468216186</v>
      </c>
      <c r="H24" s="4"/>
      <c r="I24" s="4"/>
      <c r="J24" s="4"/>
      <c r="K24" s="4"/>
    </row>
    <row r="25" spans="2:11" ht="15">
      <c r="B25" s="4"/>
      <c r="C25" s="4"/>
      <c r="D25" s="4"/>
      <c r="E25" s="90">
        <v>3</v>
      </c>
      <c r="F25" s="91">
        <v>468</v>
      </c>
      <c r="G25" s="219">
        <f aca="true" t="shared" si="1" ref="G25:G34">(F25/3571)*100</f>
        <v>13.105572668720248</v>
      </c>
      <c r="H25" s="4"/>
      <c r="I25" s="4"/>
      <c r="J25" s="4"/>
      <c r="K25" s="4"/>
    </row>
    <row r="26" spans="2:11" ht="15">
      <c r="B26" s="4"/>
      <c r="C26" s="4"/>
      <c r="D26" s="4"/>
      <c r="E26" s="90">
        <v>4</v>
      </c>
      <c r="F26" s="91">
        <v>145</v>
      </c>
      <c r="G26" s="219">
        <f t="shared" si="1"/>
        <v>4.060487258471016</v>
      </c>
      <c r="H26" s="4"/>
      <c r="I26" s="4"/>
      <c r="J26" s="4"/>
      <c r="K26" s="4"/>
    </row>
    <row r="27" spans="2:11" ht="15">
      <c r="B27" s="4"/>
      <c r="C27" s="4"/>
      <c r="D27" s="4"/>
      <c r="E27" s="90">
        <v>5</v>
      </c>
      <c r="F27" s="91">
        <v>49</v>
      </c>
      <c r="G27" s="219">
        <f t="shared" si="1"/>
        <v>1.372164659759171</v>
      </c>
      <c r="H27" s="4"/>
      <c r="I27" s="4"/>
      <c r="J27" s="4"/>
      <c r="K27" s="4"/>
    </row>
    <row r="28" spans="2:11" ht="15">
      <c r="B28" s="4"/>
      <c r="C28" s="4"/>
      <c r="D28" s="4"/>
      <c r="E28" s="90">
        <v>6</v>
      </c>
      <c r="F28" s="91">
        <v>15</v>
      </c>
      <c r="G28" s="219">
        <f t="shared" si="1"/>
        <v>0.42005040604872584</v>
      </c>
      <c r="H28" s="4"/>
      <c r="I28" s="4"/>
      <c r="J28" s="4"/>
      <c r="K28" s="4"/>
    </row>
    <row r="29" spans="2:11" ht="15">
      <c r="B29" s="4"/>
      <c r="C29" s="4"/>
      <c r="D29" s="4"/>
      <c r="E29" s="90">
        <v>7</v>
      </c>
      <c r="F29" s="91">
        <v>7</v>
      </c>
      <c r="G29" s="219">
        <f t="shared" si="1"/>
        <v>0.19602352282273874</v>
      </c>
      <c r="H29" s="4"/>
      <c r="I29" s="4"/>
      <c r="J29" s="4"/>
      <c r="K29" s="4"/>
    </row>
    <row r="30" spans="2:11" ht="15">
      <c r="B30" s="4"/>
      <c r="C30" s="4"/>
      <c r="D30" s="4"/>
      <c r="E30" s="90">
        <v>8</v>
      </c>
      <c r="F30" s="91">
        <v>1</v>
      </c>
      <c r="G30" s="219">
        <f t="shared" si="1"/>
        <v>0.02800336040324839</v>
      </c>
      <c r="H30" s="4"/>
      <c r="I30" s="4"/>
      <c r="J30" s="4"/>
      <c r="K30" s="4"/>
    </row>
    <row r="31" spans="2:11" ht="15">
      <c r="B31" s="4"/>
      <c r="C31" s="4"/>
      <c r="D31" s="4"/>
      <c r="E31" s="90">
        <v>9</v>
      </c>
      <c r="F31" s="91">
        <v>1</v>
      </c>
      <c r="G31" s="219">
        <f t="shared" si="1"/>
        <v>0.02800336040324839</v>
      </c>
      <c r="H31" s="4"/>
      <c r="I31" s="4"/>
      <c r="J31" s="4"/>
      <c r="K31" s="4"/>
    </row>
    <row r="32" spans="2:11" ht="15">
      <c r="B32" s="4"/>
      <c r="C32" s="4"/>
      <c r="D32" s="4"/>
      <c r="E32" s="90">
        <v>10</v>
      </c>
      <c r="F32" s="91">
        <v>1</v>
      </c>
      <c r="G32" s="219">
        <f t="shared" si="1"/>
        <v>0.02800336040324839</v>
      </c>
      <c r="H32" s="4"/>
      <c r="I32" s="4"/>
      <c r="J32" s="4"/>
      <c r="K32" s="4"/>
    </row>
    <row r="33" spans="2:11" ht="15">
      <c r="B33" s="4"/>
      <c r="C33" s="4"/>
      <c r="D33" s="4"/>
      <c r="E33" s="90" t="s">
        <v>124</v>
      </c>
      <c r="F33" s="91">
        <v>2</v>
      </c>
      <c r="G33" s="219">
        <f t="shared" si="1"/>
        <v>0.05600672080649678</v>
      </c>
      <c r="H33" s="4"/>
      <c r="I33" s="4"/>
      <c r="J33" s="4"/>
      <c r="K33" s="4"/>
    </row>
    <row r="34" spans="2:11" ht="15">
      <c r="B34" s="4"/>
      <c r="C34" s="4"/>
      <c r="D34" s="4"/>
      <c r="E34" s="89" t="s">
        <v>32</v>
      </c>
      <c r="F34" s="94">
        <f>SUM(F24:F33)</f>
        <v>3571</v>
      </c>
      <c r="G34" s="219">
        <f t="shared" si="1"/>
        <v>100</v>
      </c>
      <c r="H34" s="4"/>
      <c r="I34" s="4"/>
      <c r="J34" s="4"/>
      <c r="K34" s="4"/>
    </row>
    <row r="35" spans="2:11" ht="15">
      <c r="B35" s="4"/>
      <c r="C35" s="4"/>
      <c r="D35" s="4"/>
      <c r="E35" s="95" t="s">
        <v>18</v>
      </c>
      <c r="F35" s="95"/>
      <c r="G35" s="95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96"/>
      <c r="I37" s="4"/>
      <c r="J37" s="4"/>
      <c r="K37" s="4"/>
    </row>
    <row r="38" spans="2:11" ht="15">
      <c r="B38" s="4"/>
      <c r="C38" s="97"/>
      <c r="D38" s="97"/>
      <c r="E38" s="4"/>
      <c r="F38" s="4"/>
      <c r="G38" s="4"/>
      <c r="H38" s="98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  <row r="47" spans="2:11" ht="15">
      <c r="B47" s="4"/>
      <c r="C47" s="4"/>
      <c r="D47" s="4"/>
      <c r="H47" s="4"/>
      <c r="I47" s="4"/>
      <c r="J47" s="4"/>
      <c r="K47" s="4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&amp;L16.03.2012&amp;CTÜRKİYE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2012-06-04T14:23:17Z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2275DMW4H6TN-225-236</vt:lpwstr>
  </property>
  <property fmtid="{D5CDD505-2E9C-101B-9397-08002B2CF9AE}" pid="3" name="_dlc_DocIdItemGuid">
    <vt:lpwstr>94b41e7d-3eba-402d-a698-288f5ce52971</vt:lpwstr>
  </property>
  <property fmtid="{D5CDD505-2E9C-101B-9397-08002B2CF9AE}" pid="4" name="_dlc_DocIdUrl">
    <vt:lpwstr>http://www.tobb.org.tr/IktisadiRaporlama/_layouts/DocIdRedir.aspx?ID=2275DMW4H6TN-225-236, 2275DMW4H6TN-225-236</vt:lpwstr>
  </property>
</Properties>
</file>