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İLLER'!$37:$39</definedName>
  </definedNames>
  <calcPr fullCalcOnLoad="1"/>
</workbook>
</file>

<file path=xl/sharedStrings.xml><?xml version="1.0" encoding="utf-8"?>
<sst xmlns="http://schemas.openxmlformats.org/spreadsheetml/2006/main" count="1537" uniqueCount="606">
  <si>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</si>
  <si>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</si>
  <si>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</si>
  <si>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</si>
  <si>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</si>
  <si>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</si>
  <si>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</si>
  <si>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</si>
  <si>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</si>
  <si>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</si>
  <si>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</si>
  <si>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</si>
  <si>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</si>
  <si>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</si>
  <si>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</si>
  <si>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</si>
  <si>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</si>
  <si>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</si>
  <si>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</si>
  <si>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</si>
  <si>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</si>
  <si>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</si>
  <si>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</si>
  <si>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</si>
  <si>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</si>
  <si>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</si>
  <si>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</si>
  <si>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</si>
  <si>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</si>
  <si>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</si>
  <si>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</si>
  <si>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</si>
  <si>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</si>
  <si>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</si>
  <si>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</si>
  <si>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</si>
  <si>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</si>
  <si>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</si>
  <si>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</si>
  <si>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</si>
  <si>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</si>
  <si>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</si>
  <si>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</si>
  <si>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</si>
  <si>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</si>
  <si>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</si>
  <si>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</si>
  <si>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</si>
  <si>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</si>
  <si>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</si>
  <si>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</si>
  <si>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</si>
  <si>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</si>
  <si>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</si>
  <si>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</si>
  <si>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</si>
  <si>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</si>
  <si>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</si>
  <si>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</si>
  <si>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</si>
  <si>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</si>
  <si>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</si>
  <si>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</si>
  <si>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</si>
  <si>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</si>
  <si>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</si>
  <si>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</si>
  <si>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</si>
  <si>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</si>
  <si>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</si>
  <si>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</si>
  <si>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</si>
  <si>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</si>
  <si>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</si>
  <si>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</si>
  <si>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</si>
  <si>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</si>
  <si>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</si>
  <si>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</si>
  <si>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</si>
  <si>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</si>
  <si>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</si>
  <si>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</si>
  <si>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</si>
  <si>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</si>
  <si>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</si>
  <si>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</si>
  <si>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</si>
  <si>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</si>
  <si>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</si>
  <si>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</si>
  <si>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</si>
  <si>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</si>
  <si>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</si>
  <si>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</si>
  <si>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</si>
  <si>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</si>
  <si>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</si>
  <si>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</si>
  <si>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</si>
  <si>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</si>
  <si>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</si>
  <si>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</si>
  <si>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</si>
  <si>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</si>
  <si>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</si>
  <si>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</si>
  <si>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</si>
  <si>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</si>
  <si>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</si>
  <si>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</si>
  <si>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</si>
  <si>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</si>
  <si>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</si>
  <si>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</si>
  <si>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</si>
  <si>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</si>
  <si>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</si>
  <si>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</si>
  <si>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</si>
  <si>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</si>
  <si>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</si>
  <si>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</si>
  <si>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</si>
  <si>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</si>
  <si>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</si>
  <si>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</si>
  <si>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</si>
  <si>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</si>
  <si>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</si>
  <si>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</si>
  <si>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</si>
  <si>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</si>
  <si>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</si>
  <si>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</si>
  <si>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</si>
  <si>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</si>
  <si>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</si>
  <si>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</si>
  <si>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</si>
  <si>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</si>
  <si>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</si>
  <si>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</si>
  <si>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</si>
  <si>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</si>
  <si>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</si>
  <si>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</si>
  <si>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</si>
  <si>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</si>
  <si>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</si>
  <si>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</si>
  <si>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</si>
  <si>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</si>
  <si>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</si>
  <si>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</si>
  <si>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</si>
  <si>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</si>
  <si>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</si>
  <si>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</si>
  <si>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</si>
  <si>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</si>
  <si>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</si>
  <si>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</si>
  <si>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</si>
  <si>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</si>
  <si>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</si>
  <si>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</si>
  <si>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</si>
  <si>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</si>
  <si>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</si>
  <si>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</si>
  <si>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</si>
  <si>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</si>
  <si>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</si>
  <si>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</si>
  <si>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</si>
  <si>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</si>
  <si>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</si>
  <si>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</si>
  <si>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</si>
  <si>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</si>
  <si>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</si>
  <si>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</si>
  <si>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</si>
  <si>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</si>
  <si>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</si>
  <si>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</si>
  <si>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</si>
  <si>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</si>
  <si>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</si>
  <si>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</si>
  <si>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</si>
  <si>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</si>
  <si>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</si>
  <si>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</si>
  <si>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</si>
  <si>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</si>
  <si>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</si>
  <si>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</si>
  <si>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</si>
  <si>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</si>
  <si>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</si>
  <si>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</si>
  <si>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</si>
  <si>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</si>
  <si>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</si>
  <si>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</si>
  <si>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</si>
  <si>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</si>
  <si>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</si>
  <si>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</si>
  <si>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</si>
  <si>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</si>
  <si>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</si>
  <si>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</si>
  <si>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</si>
  <si>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</si>
  <si>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</si>
  <si>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</si>
  <si>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</si>
  <si>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</si>
  <si>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</si>
  <si>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</si>
  <si>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</si>
  <si>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</si>
  <si>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</si>
  <si>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</si>
  <si>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</si>
  <si>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</si>
  <si>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</si>
  <si>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</si>
  <si>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</si>
  <si>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</si>
  <si>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</si>
  <si>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</si>
  <si>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</si>
  <si>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</si>
  <si>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</si>
  <si>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</si>
  <si>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</si>
  <si>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</si>
  <si>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</si>
  <si>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</si>
  <si>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</si>
  <si>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</si>
  <si>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</si>
  <si>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</si>
  <si>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</si>
  <si>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</si>
  <si>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</si>
  <si>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</si>
  <si>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</si>
  <si>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</si>
  <si>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</si>
  <si>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</si>
  <si>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</si>
  <si>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</si>
  <si>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</si>
  <si>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</si>
  <si>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</si>
  <si>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</si>
  <si>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</si>
  <si>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</si>
  <si>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</si>
  <si>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</si>
  <si>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</si>
  <si>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</si>
  <si>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</si>
  <si>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</si>
  <si>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</si>
  <si>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</si>
  <si>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</si>
  <si>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</si>
  <si>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</si>
  <si>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</si>
  <si>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</si>
  <si>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</si>
  <si>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</si>
  <si>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</si>
  <si>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</si>
  <si>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</si>
  <si>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</si>
  <si>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</si>
  <si>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</si>
  <si>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</si>
  <si>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</si>
  <si>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</si>
  <si>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</si>
  <si>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</si>
  <si>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</si>
  <si>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</si>
  <si>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</si>
  <si>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</si>
  <si>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</si>
  <si>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</si>
  <si>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</si>
  <si>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</si>
  <si>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</si>
  <si>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</si>
  <si>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</si>
  <si>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</si>
  <si>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</si>
  <si>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</si>
  <si>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</si>
  <si>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</si>
  <si>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</si>
  <si>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</si>
  <si>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</si>
  <si>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</si>
  <si>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</si>
  <si>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</si>
  <si>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</si>
  <si>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</si>
  <si>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</si>
  <si>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</si>
  <si>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</si>
  <si>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</si>
  <si>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</si>
  <si>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</si>
  <si>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</si>
  <si>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</si>
  <si>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</si>
  <si>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</si>
  <si>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</si>
  <si>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</si>
  <si>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</si>
  <si>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</si>
  <si>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</si>
  <si>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</si>
  <si>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</si>
  <si>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</si>
  <si>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</si>
  <si>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</si>
  <si>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</si>
  <si>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</si>
  <si>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</si>
  <si>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</si>
  <si>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</si>
  <si>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</si>
  <si>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</si>
  <si>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</si>
  <si>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</si>
  <si>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</si>
  <si>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</si>
  <si>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</si>
  <si>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</si>
  <si>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</si>
  <si>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</si>
  <si>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</si>
  <si>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</si>
  <si>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</si>
  <si>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</si>
  <si>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46.69 -Diğer makine ve ekipmanların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</si>
  <si>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</si>
  <si>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</si>
  <si>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</si>
  <si>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</si>
  <si>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</si>
  <si>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</si>
  <si>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</si>
  <si>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</si>
  <si>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 xml:space="preserve"> 14.13 -Diğer dış giyim eşyaları imalatı</t>
  </si>
  <si>
    <t>Diğer dış giyim eşyaları imalatı</t>
  </si>
  <si>
    <t>Çeşitli malların satışı ile ilgili aracılar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</si>
  <si>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</si>
  <si>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</si>
  <si>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</si>
  <si>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</si>
  <si>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</si>
  <si>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</si>
  <si>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</si>
  <si>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 xml:space="preserve"> 47.11 -Belirli bir mala tahsis edilmemiş mağazalarda gıda, içecek veya tütün ağırlıklı perakende ticaret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</si>
  <si>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</si>
  <si>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</si>
  <si>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</si>
  <si>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</si>
  <si>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</si>
  <si>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</si>
  <si>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</si>
  <si>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</si>
  <si>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46.19</t>
  </si>
  <si>
    <t>73.11</t>
  </si>
  <si>
    <t>49.41</t>
  </si>
  <si>
    <t>46.73</t>
  </si>
  <si>
    <t>47.30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</si>
  <si>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</si>
  <si>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</si>
  <si>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</si>
  <si>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</si>
  <si>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</si>
  <si>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</si>
  <si>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</si>
  <si>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</si>
  <si>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</si>
  <si>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</si>
  <si>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</si>
  <si>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</si>
  <si>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</si>
  <si>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</si>
  <si>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</si>
  <si>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</si>
  <si>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</si>
  <si>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</si>
  <si>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</si>
  <si>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</si>
  <si>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</si>
  <si>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</si>
  <si>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</si>
  <si>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</si>
  <si>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</si>
  <si>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</si>
  <si>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 xml:space="preserve"> 55.20 -Tatil ve diğer kısa süreli konaklama yerleri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</si>
  <si>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</si>
  <si>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</si>
  <si>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</si>
  <si>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</si>
  <si>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</si>
  <si>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</si>
  <si>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</si>
  <si>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</si>
  <si>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</si>
  <si>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</si>
  <si>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</si>
  <si>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</si>
  <si>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</si>
  <si>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</si>
  <si>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</si>
  <si>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</si>
  <si>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</si>
  <si>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</si>
  <si>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</si>
  <si>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</si>
  <si>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</si>
  <si>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</si>
  <si>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</si>
  <si>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</si>
  <si>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</si>
  <si>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</si>
  <si>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</si>
  <si>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</si>
  <si>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</si>
  <si>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</si>
  <si>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</si>
  <si>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</si>
  <si>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</si>
  <si>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</si>
  <si>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</si>
  <si>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</si>
  <si>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</si>
  <si>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</si>
  <si>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</si>
  <si>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</si>
  <si>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</si>
  <si>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</si>
  <si>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</si>
  <si>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</si>
  <si>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</si>
  <si>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</si>
  <si>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</si>
  <si>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</si>
  <si>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</si>
  <si>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</si>
  <si>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</si>
  <si>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</si>
  <si>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</si>
  <si>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</si>
  <si>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</si>
  <si>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</si>
  <si>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</si>
  <si>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</si>
  <si>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</si>
  <si>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</si>
  <si>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</si>
  <si>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</si>
  <si>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</si>
  <si>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</si>
  <si>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</si>
  <si>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</si>
  <si>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</si>
  <si>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</si>
  <si>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</si>
  <si>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</si>
  <si>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</si>
  <si>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</si>
  <si>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</si>
  <si>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</si>
  <si>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</si>
  <si>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</si>
  <si>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</si>
  <si>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</si>
  <si>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</si>
  <si>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</si>
  <si>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</si>
  <si>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</si>
  <si>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</si>
  <si>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</si>
  <si>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</si>
  <si>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</si>
  <si>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</si>
  <si>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</si>
  <si>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</si>
  <si>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</si>
  <si>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</si>
  <si>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</si>
  <si>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</si>
  <si>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</si>
  <si>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</si>
  <si>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</si>
  <si>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</si>
  <si>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</si>
  <si>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</si>
  <si>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</si>
  <si>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</si>
  <si>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</si>
  <si>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</si>
  <si>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</si>
  <si>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</si>
  <si>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</si>
  <si>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</si>
  <si>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</si>
  <si>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</si>
  <si>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</si>
  <si>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</si>
  <si>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</si>
  <si>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</si>
  <si>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</si>
  <si>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</si>
  <si>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</si>
  <si>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</si>
  <si>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</si>
  <si>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</si>
  <si>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</si>
  <si>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</si>
  <si>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</si>
  <si>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</si>
  <si>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</si>
  <si>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</si>
  <si>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</si>
  <si>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25.62 -Metallerin makinede işlenmesi ve şekil verilmesi</t>
  </si>
  <si>
    <t xml:space="preserve"> 33.20 -Sanayi makine ve ekipmanlarının kurulumu</t>
  </si>
  <si>
    <t xml:space="preserve"> 46.18 -Belirli diğer ürünlerin satışı ile ilgili uzmanlaşmış aracılar</t>
  </si>
  <si>
    <t xml:space="preserve"> 46.38 -Balık, kabuklular ve yumuşakçalar da dahil diğer gıda maddelerinin toptan ticareti</t>
  </si>
  <si>
    <t xml:space="preserve"> 10.71 -Ekmek, taze pastane ürünleri ve taze kek imalatı</t>
  </si>
  <si>
    <t>23-24</t>
  </si>
  <si>
    <t>25-30</t>
  </si>
  <si>
    <t>31-32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</si>
  <si>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</si>
  <si>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</si>
  <si>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</si>
  <si>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</si>
  <si>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</si>
  <si>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</si>
  <si>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</si>
  <si>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 xml:space="preserve"> 33.12 -Makinelerin onarımı</t>
  </si>
  <si>
    <t xml:space="preserve"> 35.14 -Elektrik enerjisinin ticareti</t>
  </si>
  <si>
    <t xml:space="preserve"> 46.39 -Belirli bir mala tahsis edilmemiş mağazalardaki gıda, içecek ve tütün toptan ticareti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</si>
  <si>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</si>
  <si>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</si>
  <si>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</si>
  <si>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</si>
  <si>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</si>
  <si>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</si>
  <si>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</si>
  <si>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</si>
  <si>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</si>
  <si>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</si>
  <si>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</si>
  <si>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</si>
  <si>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 xml:space="preserve"> 55.10 -Oteller ve benzeri konaklama yerleri</t>
  </si>
  <si>
    <t xml:space="preserve"> 79.90 -Diğer rezervasyon hizmetleri ve ilgili faaliyetler</t>
  </si>
  <si>
    <t xml:space="preserve"> 46.41 -Tekstil ürünlerinin toptan ticareti</t>
  </si>
  <si>
    <t>Küçük Sanat Kooperatifi</t>
  </si>
  <si>
    <t>HAZİRAN 2014</t>
  </si>
  <si>
    <t xml:space="preserve"> 18 TEMMUZ 2014</t>
  </si>
  <si>
    <t>2014 HAZİRAN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</si>
  <si>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HAZİRAN  AYINA AİT KURULAN ve KAPANAN ŞİRKET İSTATİSTİKLERİ</t>
    </r>
  </si>
  <si>
    <t xml:space="preserve"> 2014  HAZİRAN AYINA AİT KURULAN ve KAPANAN ŞİRKET İSTATİSTİKLERİ</t>
  </si>
  <si>
    <t>2014 HAZİRAN AYINA AİT KURULAN ve KAPANAN ŞİRKET İSTATİSTİKLERİ</t>
  </si>
  <si>
    <t xml:space="preserve"> 2014 HAZİRAN AYINA AİT KURULAN ve KAPANAN ŞİRKET İSTATİSTİKLERİ</t>
  </si>
  <si>
    <t>OCAK-HAZİRAN 2014</t>
  </si>
  <si>
    <t>2014 Ocak-Haziran Ayları Arası Kurulan ŞirketlerinSermaye Dağılımları</t>
  </si>
  <si>
    <t xml:space="preserve">2014 HAZİRAN AYINA AİT KURULAN VE KAPANAN ŞİRKET İSTATİSTİKLERİ </t>
  </si>
  <si>
    <t>Ocak-Haziran Döneminde En Çok Şirket Kapanışı Olan İlk 10 Faaliyet</t>
  </si>
  <si>
    <t>2014 HAZİRAN (BİR AYLIK)</t>
  </si>
  <si>
    <t>2013  HAZİRAN (BİR AYLIK)</t>
  </si>
  <si>
    <t>2014 OCAK-HAZİRAN (ALTI AYLIK)</t>
  </si>
  <si>
    <t>2013 OCAK-HAZİRAN (ALTI AYLIK)</t>
  </si>
  <si>
    <t xml:space="preserve"> Haziran Ayında Kurulan Kooperatiflerin Genel Görünümü </t>
  </si>
  <si>
    <t xml:space="preserve"> 2014 Ocak-Haziran Döneminde   Kurulan Kooperatiflerin Genel Görünümü </t>
  </si>
  <si>
    <t xml:space="preserve">       Haziran Ayında Kurulan Yabancı Sermayeli Şirketlerin Genel Görünümü</t>
  </si>
  <si>
    <t>2014 Ocak-Haziran Döneminde  Kurulan Yabancı Sermayeli Şirketlerin         Genel Görünümü</t>
  </si>
  <si>
    <t>2014 Ocak-Haziran Döneminde Kurulan Yabancı Sermayeli Şirketlerin                                                                  İllere Göre Dağılımı</t>
  </si>
  <si>
    <t xml:space="preserve">        Haziran Ayında Kurulan Yabancı Sermayeli Şirketlerin Ülkelere Göre Dağılımı</t>
  </si>
  <si>
    <t xml:space="preserve">        2014 Ocak-Haziran Döneminde Kurulan Yabancı Sermayeli Şirketlerin Ülkelere Göre Dağılımı</t>
  </si>
  <si>
    <t>2014 Ocak-Haziran Döneminde En Çok Yabancı Sermayeli Şirket Kuruluşu Olan  İlk 20 Faaliyet</t>
  </si>
  <si>
    <t>-</t>
  </si>
  <si>
    <t>69.20</t>
  </si>
  <si>
    <t>Muhasebe, defter tutma ve denetim faaliyetleri; vergi müşavirliği</t>
  </si>
  <si>
    <t>71.11</t>
  </si>
  <si>
    <t>Mimarlık faaliyetleri</t>
  </si>
  <si>
    <t>46.42</t>
  </si>
  <si>
    <t>Giysi ve ayakkabı toptan ticareti</t>
  </si>
  <si>
    <t>St.Vincent &amp; Grenada</t>
  </si>
  <si>
    <t>Uraguay</t>
  </si>
  <si>
    <t>Sierra Leone</t>
  </si>
  <si>
    <t>Kuzey Kore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</si>
</sst>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" fillId="0" borderId="74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102" fillId="0" borderId="75" xfId="0" applyFont="1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6" xfId="0" applyFont="1" applyFill="1" applyBorder="1" applyAlignment="1">
      <alignment horizontal="center" wrapText="1"/>
    </xf>
    <xf numFmtId="0" fontId="101" fillId="35" borderId="77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0" fontId="101" fillId="35" borderId="80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1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82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2" xfId="0" applyNumberFormat="1" applyFont="1" applyBorder="1" applyAlignment="1">
      <alignment/>
    </xf>
    <xf numFmtId="3" fontId="85" fillId="37" borderId="83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84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3" xfId="0" applyFont="1" applyFill="1" applyBorder="1" applyAlignment="1">
      <alignment horizontal="center"/>
    </xf>
    <xf numFmtId="0" fontId="90" fillId="34" borderId="85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1" xfId="0" applyNumberFormat="1" applyFont="1" applyFill="1" applyBorder="1" applyAlignment="1">
      <alignment horizontal="center"/>
    </xf>
    <xf numFmtId="49" fontId="90" fillId="34" borderId="83" xfId="0" applyNumberFormat="1" applyFont="1" applyFill="1" applyBorder="1" applyAlignment="1">
      <alignment horizontal="center"/>
    </xf>
    <xf numFmtId="0" fontId="90" fillId="34" borderId="81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7" xfId="0" applyFont="1" applyFill="1" applyBorder="1" applyAlignment="1">
      <alignment horizontal="center" vertical="center"/>
    </xf>
    <xf numFmtId="0" fontId="78" fillId="35" borderId="88" xfId="0" applyFont="1" applyFill="1" applyBorder="1" applyAlignment="1">
      <alignment horizontal="center" vertical="center"/>
    </xf>
    <xf numFmtId="0" fontId="78" fillId="35" borderId="76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49" xfId="0" applyFont="1" applyFill="1" applyBorder="1" applyAlignment="1">
      <alignment horizontal="center" vertical="center" textRotation="90"/>
    </xf>
    <xf numFmtId="0" fontId="90" fillId="36" borderId="91" xfId="0" applyFont="1" applyFill="1" applyBorder="1" applyAlignment="1">
      <alignment horizontal="center" vertical="center" textRotation="90"/>
    </xf>
    <xf numFmtId="0" fontId="90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 textRotation="90" wrapText="1"/>
    </xf>
    <xf numFmtId="0" fontId="109" fillId="36" borderId="103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 textRotation="90" wrapText="1"/>
    </xf>
    <xf numFmtId="0" fontId="109" fillId="36" borderId="105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106" xfId="0" applyFont="1" applyFill="1" applyBorder="1" applyAlignment="1">
      <alignment horizontal="center" vertical="center"/>
    </xf>
    <xf numFmtId="0" fontId="47" fillId="35" borderId="107" xfId="0" applyFont="1" applyFill="1" applyBorder="1" applyAlignment="1">
      <alignment horizontal="center" vertical="center"/>
    </xf>
    <xf numFmtId="0" fontId="47" fillId="35" borderId="108" xfId="0" applyFont="1" applyFill="1" applyBorder="1" applyAlignment="1">
      <alignment horizontal="center" vertical="center"/>
    </xf>
    <xf numFmtId="0" fontId="47" fillId="36" borderId="10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1" fillId="36" borderId="91" xfId="0" applyFont="1" applyFill="1" applyBorder="1" applyAlignment="1">
      <alignment horizontal="center" vertical="center" textRotation="90"/>
    </xf>
    <xf numFmtId="0" fontId="91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 wrapText="1"/>
    </xf>
    <xf numFmtId="0" fontId="92" fillId="36" borderId="103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 textRotation="90" wrapText="1"/>
    </xf>
    <xf numFmtId="0" fontId="92" fillId="36" borderId="105" xfId="0" applyFont="1" applyFill="1" applyBorder="1" applyAlignment="1">
      <alignment horizontal="center" vertical="center" textRotation="90"/>
    </xf>
    <xf numFmtId="0" fontId="48" fillId="35" borderId="96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106" xfId="0" applyFont="1" applyFill="1" applyBorder="1" applyAlignment="1">
      <alignment horizontal="center" vertical="center"/>
    </xf>
    <xf numFmtId="0" fontId="48" fillId="35" borderId="107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36" borderId="109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9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78" fillId="35" borderId="111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14" sqref="A1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5" t="s">
        <v>253</v>
      </c>
      <c r="B4" s="345"/>
      <c r="C4" s="345"/>
      <c r="D4" s="345"/>
      <c r="E4" s="345"/>
      <c r="F4" s="345"/>
      <c r="G4" s="345"/>
      <c r="H4" s="345"/>
      <c r="I4" s="345"/>
    </row>
    <row r="18" spans="1:9" ht="20.25">
      <c r="A18" s="346" t="s">
        <v>254</v>
      </c>
      <c r="B18" s="346"/>
      <c r="C18" s="346"/>
      <c r="D18" s="346"/>
      <c r="E18" s="346"/>
      <c r="F18" s="346"/>
      <c r="G18" s="346"/>
      <c r="H18" s="346"/>
      <c r="I18" s="346"/>
    </row>
    <row r="19" spans="1:9" ht="20.25">
      <c r="A19" s="346"/>
      <c r="B19" s="346"/>
      <c r="C19" s="346"/>
      <c r="D19" s="346"/>
      <c r="E19" s="346"/>
      <c r="F19" s="346"/>
      <c r="G19" s="346"/>
      <c r="H19" s="346"/>
      <c r="I19" s="346"/>
    </row>
    <row r="20" spans="1:9" ht="20.25">
      <c r="A20" s="347" t="s">
        <v>572</v>
      </c>
      <c r="B20" s="347"/>
      <c r="C20" s="347"/>
      <c r="D20" s="347"/>
      <c r="E20" s="347"/>
      <c r="F20" s="347"/>
      <c r="G20" s="347"/>
      <c r="H20" s="347"/>
      <c r="I20" s="347"/>
    </row>
    <row r="21" spans="1:7" ht="15.75">
      <c r="A21" s="137"/>
      <c r="B21" s="138"/>
      <c r="C21" s="138"/>
      <c r="D21" s="138"/>
      <c r="E21" s="138"/>
      <c r="F21" s="138"/>
      <c r="G21" s="138"/>
    </row>
    <row r="22" spans="1:9" ht="18" customHeight="1">
      <c r="A22" s="137"/>
      <c r="B22" s="349" t="s">
        <v>354</v>
      </c>
      <c r="C22" s="349"/>
      <c r="D22" s="349"/>
      <c r="E22" s="349"/>
      <c r="F22" s="349"/>
      <c r="G22" s="349"/>
      <c r="H22" s="349"/>
      <c r="I22" s="349"/>
    </row>
    <row r="23" spans="1:9" ht="15.75">
      <c r="A23" s="137"/>
      <c r="B23" s="349"/>
      <c r="C23" s="349"/>
      <c r="D23" s="349"/>
      <c r="E23" s="349"/>
      <c r="F23" s="349"/>
      <c r="G23" s="349"/>
      <c r="H23" s="349"/>
      <c r="I23" s="349"/>
    </row>
    <row r="24" spans="1:9" ht="18">
      <c r="A24" s="137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7"/>
      <c r="B25" s="138"/>
      <c r="C25" s="138"/>
      <c r="D25" s="138"/>
      <c r="E25" s="138"/>
      <c r="F25" s="138"/>
      <c r="G25" s="138"/>
    </row>
    <row r="26" spans="1:7" ht="15.75">
      <c r="A26" s="137"/>
      <c r="B26" s="138"/>
      <c r="C26" s="138"/>
      <c r="D26" s="138"/>
      <c r="E26" s="138"/>
      <c r="F26" s="138"/>
      <c r="G26" s="138"/>
    </row>
    <row r="27" spans="1:7" ht="23.25">
      <c r="A27" s="137"/>
      <c r="B27" s="138"/>
      <c r="C27" s="348"/>
      <c r="D27" s="348"/>
      <c r="E27" s="348"/>
      <c r="F27" s="138"/>
      <c r="G27" s="138"/>
    </row>
    <row r="28" spans="1:7" ht="15.75">
      <c r="A28" s="137"/>
      <c r="B28" s="138"/>
      <c r="C28" s="138"/>
      <c r="D28" s="138"/>
      <c r="E28" s="138"/>
      <c r="F28" s="138"/>
      <c r="G28" s="138"/>
    </row>
    <row r="29" spans="1:7" ht="15.75">
      <c r="A29" s="137"/>
      <c r="B29" s="138"/>
      <c r="C29" s="138"/>
      <c r="D29" s="138"/>
      <c r="E29" s="138"/>
      <c r="F29" s="138"/>
      <c r="G29" s="138"/>
    </row>
    <row r="30" spans="1:7" ht="15.75">
      <c r="A30" s="137"/>
      <c r="B30" s="138"/>
      <c r="C30" s="138"/>
      <c r="D30" s="138"/>
      <c r="E30" s="138"/>
      <c r="F30" s="138"/>
      <c r="G30" s="138"/>
    </row>
    <row r="31" spans="1:7" ht="15.75">
      <c r="A31" s="137"/>
      <c r="B31" s="138"/>
      <c r="C31" s="138"/>
      <c r="D31" s="138"/>
      <c r="E31" s="138"/>
      <c r="F31" s="138"/>
      <c r="G31" s="138"/>
    </row>
    <row r="32" spans="1:7" ht="15.75">
      <c r="A32" s="137"/>
      <c r="B32" s="138"/>
      <c r="C32" s="138"/>
      <c r="D32" s="138"/>
      <c r="E32" s="138"/>
      <c r="F32" s="138"/>
      <c r="G32" s="138"/>
    </row>
    <row r="33" spans="1:7" ht="15.75">
      <c r="A33" s="137"/>
      <c r="B33" s="138"/>
      <c r="C33" s="138"/>
      <c r="D33" s="138"/>
      <c r="E33" s="138"/>
      <c r="F33" s="138"/>
      <c r="G33" s="138"/>
    </row>
    <row r="34" spans="1:7" ht="15.75">
      <c r="A34" s="137"/>
      <c r="B34" s="138"/>
      <c r="C34" s="138"/>
      <c r="D34" s="138"/>
      <c r="E34" s="138"/>
      <c r="F34" s="138"/>
      <c r="G34" s="138"/>
    </row>
    <row r="35" spans="1:7" ht="15.75">
      <c r="A35" s="137"/>
      <c r="B35" s="138"/>
      <c r="C35" s="138"/>
      <c r="D35" s="138"/>
      <c r="E35" s="138"/>
      <c r="F35" s="138"/>
      <c r="G35" s="138"/>
    </row>
    <row r="36" spans="1:9" ht="15.75">
      <c r="A36" s="343" t="s">
        <v>255</v>
      </c>
      <c r="B36" s="343"/>
      <c r="C36" s="343"/>
      <c r="D36" s="343"/>
      <c r="E36" s="343"/>
      <c r="F36" s="343"/>
      <c r="G36" s="343"/>
      <c r="H36" s="343"/>
      <c r="I36" s="343"/>
    </row>
    <row r="37" spans="1:9" ht="15.75">
      <c r="A37" s="343" t="s">
        <v>256</v>
      </c>
      <c r="B37" s="343"/>
      <c r="C37" s="343"/>
      <c r="D37" s="343"/>
      <c r="E37" s="343"/>
      <c r="F37" s="343"/>
      <c r="G37" s="343"/>
      <c r="H37" s="343"/>
      <c r="I37" s="343"/>
    </row>
    <row r="38" spans="1:9" ht="15.75">
      <c r="A38" s="137"/>
      <c r="B38" s="138"/>
      <c r="C38" s="138"/>
      <c r="D38" s="138"/>
      <c r="E38" s="138"/>
      <c r="F38" s="138"/>
      <c r="G38" s="138"/>
      <c r="H38" s="139"/>
      <c r="I38" s="139"/>
    </row>
    <row r="39" spans="1:9" ht="15.75">
      <c r="A39" s="137"/>
      <c r="B39" s="138"/>
      <c r="C39" s="138"/>
      <c r="D39" s="138"/>
      <c r="E39" s="138"/>
      <c r="F39" s="138"/>
      <c r="G39" s="138"/>
      <c r="H39" s="139"/>
      <c r="I39" s="139"/>
    </row>
    <row r="40" spans="1:9" ht="15">
      <c r="A40" s="344" t="s">
        <v>573</v>
      </c>
      <c r="B40" s="344"/>
      <c r="C40" s="344"/>
      <c r="D40" s="344"/>
      <c r="E40" s="344"/>
      <c r="F40" s="344"/>
      <c r="G40" s="344"/>
      <c r="H40" s="344"/>
      <c r="I40" s="344"/>
    </row>
    <row r="41" spans="1:7" ht="15">
      <c r="A41" s="139"/>
      <c r="B41" s="139"/>
      <c r="C41" s="139"/>
      <c r="D41" s="139"/>
      <c r="E41" s="139"/>
      <c r="F41" s="139"/>
      <c r="G41" s="139"/>
    </row>
    <row r="42" spans="1:7" ht="15">
      <c r="A42" s="139"/>
      <c r="B42" s="139"/>
      <c r="C42" s="139"/>
      <c r="D42" s="139"/>
      <c r="E42" s="139"/>
      <c r="F42" s="139"/>
      <c r="G42" s="13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387" t="s">
        <v>578</v>
      </c>
      <c r="B2" s="387"/>
      <c r="C2" s="387"/>
      <c r="D2" s="387"/>
      <c r="E2" s="387"/>
      <c r="F2" s="387"/>
      <c r="G2" s="387"/>
      <c r="H2" s="387"/>
      <c r="I2" s="387"/>
      <c r="J2" s="387"/>
    </row>
    <row r="5" spans="1:10" ht="18.75" customHeight="1">
      <c r="A5" s="381" t="s">
        <v>121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23" t="s">
        <v>122</v>
      </c>
      <c r="D9" s="424"/>
      <c r="E9" s="423" t="s">
        <v>123</v>
      </c>
      <c r="F9" s="424"/>
      <c r="G9" s="423" t="s">
        <v>124</v>
      </c>
      <c r="H9" s="424"/>
      <c r="I9" s="423" t="s">
        <v>125</v>
      </c>
      <c r="J9" s="425"/>
    </row>
    <row r="10" spans="2:10" ht="24.75" customHeight="1">
      <c r="B10" s="231" t="s">
        <v>126</v>
      </c>
      <c r="C10" s="414">
        <v>2089</v>
      </c>
      <c r="D10" s="415"/>
      <c r="E10" s="414">
        <v>1598</v>
      </c>
      <c r="F10" s="415"/>
      <c r="G10" s="420">
        <v>47</v>
      </c>
      <c r="H10" s="422"/>
      <c r="I10" s="420">
        <v>39</v>
      </c>
      <c r="J10" s="421"/>
    </row>
    <row r="11" spans="2:10" ht="24.75" customHeight="1">
      <c r="B11" s="232" t="s">
        <v>127</v>
      </c>
      <c r="C11" s="414">
        <v>1770</v>
      </c>
      <c r="D11" s="415"/>
      <c r="E11" s="414">
        <v>931</v>
      </c>
      <c r="F11" s="415"/>
      <c r="G11" s="420">
        <v>19</v>
      </c>
      <c r="H11" s="422"/>
      <c r="I11" s="420">
        <v>4</v>
      </c>
      <c r="J11" s="421"/>
    </row>
    <row r="12" spans="2:10" ht="24.75" customHeight="1">
      <c r="B12" s="231" t="s">
        <v>128</v>
      </c>
      <c r="C12" s="414">
        <v>2089</v>
      </c>
      <c r="D12" s="415"/>
      <c r="E12" s="414">
        <v>990</v>
      </c>
      <c r="F12" s="415"/>
      <c r="G12" s="414">
        <v>27</v>
      </c>
      <c r="H12" s="415"/>
      <c r="I12" s="414">
        <v>8</v>
      </c>
      <c r="J12" s="416"/>
    </row>
    <row r="13" spans="2:10" ht="24.75" customHeight="1">
      <c r="B13" s="232" t="s">
        <v>129</v>
      </c>
      <c r="C13" s="414">
        <v>1986</v>
      </c>
      <c r="D13" s="415"/>
      <c r="E13" s="414">
        <v>1094</v>
      </c>
      <c r="F13" s="415"/>
      <c r="G13" s="414">
        <v>45</v>
      </c>
      <c r="H13" s="415"/>
      <c r="I13" s="414">
        <v>7</v>
      </c>
      <c r="J13" s="416"/>
    </row>
    <row r="14" spans="2:10" ht="24.75" customHeight="1">
      <c r="B14" s="233" t="s">
        <v>130</v>
      </c>
      <c r="C14" s="414">
        <v>1930</v>
      </c>
      <c r="D14" s="415"/>
      <c r="E14" s="414">
        <v>858</v>
      </c>
      <c r="F14" s="415"/>
      <c r="G14" s="414">
        <v>40</v>
      </c>
      <c r="H14" s="415"/>
      <c r="I14" s="414">
        <v>3</v>
      </c>
      <c r="J14" s="416"/>
    </row>
    <row r="15" spans="2:10" ht="24.75" customHeight="1">
      <c r="B15" s="234" t="s">
        <v>131</v>
      </c>
      <c r="C15" s="414">
        <v>1920</v>
      </c>
      <c r="D15" s="415"/>
      <c r="E15" s="414">
        <v>1041</v>
      </c>
      <c r="F15" s="415"/>
      <c r="G15" s="414">
        <v>34</v>
      </c>
      <c r="H15" s="415"/>
      <c r="I15" s="414">
        <v>6</v>
      </c>
      <c r="J15" s="416"/>
    </row>
    <row r="16" spans="2:10" ht="24.75" customHeight="1">
      <c r="B16" s="233" t="s">
        <v>132</v>
      </c>
      <c r="C16" s="414"/>
      <c r="D16" s="415"/>
      <c r="E16" s="414"/>
      <c r="F16" s="415"/>
      <c r="G16" s="414"/>
      <c r="H16" s="415"/>
      <c r="I16" s="414"/>
      <c r="J16" s="416"/>
    </row>
    <row r="17" spans="2:10" ht="24.75" customHeight="1">
      <c r="B17" s="234" t="s">
        <v>276</v>
      </c>
      <c r="C17" s="414"/>
      <c r="D17" s="415"/>
      <c r="E17" s="414"/>
      <c r="F17" s="415"/>
      <c r="G17" s="414"/>
      <c r="H17" s="415"/>
      <c r="I17" s="414"/>
      <c r="J17" s="416"/>
    </row>
    <row r="18" spans="2:10" ht="24.75" customHeight="1">
      <c r="B18" s="233" t="s">
        <v>277</v>
      </c>
      <c r="C18" s="414"/>
      <c r="D18" s="415"/>
      <c r="E18" s="414"/>
      <c r="F18" s="415"/>
      <c r="G18" s="414"/>
      <c r="H18" s="415"/>
      <c r="I18" s="414"/>
      <c r="J18" s="416"/>
    </row>
    <row r="19" spans="2:10" ht="24.75" customHeight="1">
      <c r="B19" s="234" t="s">
        <v>279</v>
      </c>
      <c r="C19" s="414"/>
      <c r="D19" s="415"/>
      <c r="E19" s="414"/>
      <c r="F19" s="415"/>
      <c r="G19" s="414"/>
      <c r="H19" s="415"/>
      <c r="I19" s="414"/>
      <c r="J19" s="416"/>
    </row>
    <row r="20" spans="2:10" ht="24.75" customHeight="1">
      <c r="B20" s="233" t="s">
        <v>280</v>
      </c>
      <c r="C20" s="414"/>
      <c r="D20" s="415"/>
      <c r="E20" s="414"/>
      <c r="F20" s="415"/>
      <c r="G20" s="414"/>
      <c r="H20" s="415"/>
      <c r="I20" s="414"/>
      <c r="J20" s="416"/>
    </row>
    <row r="21" spans="2:10" ht="24.75" customHeight="1">
      <c r="B21" s="234" t="s">
        <v>281</v>
      </c>
      <c r="C21" s="414"/>
      <c r="D21" s="415"/>
      <c r="E21" s="414"/>
      <c r="F21" s="415"/>
      <c r="G21" s="414"/>
      <c r="H21" s="415"/>
      <c r="I21" s="414"/>
      <c r="J21" s="416"/>
    </row>
    <row r="22" spans="2:10" ht="24.75" customHeight="1" thickBot="1">
      <c r="B22" s="235" t="s">
        <v>31</v>
      </c>
      <c r="C22" s="417">
        <f>SUM(C10:D21)</f>
        <v>11784</v>
      </c>
      <c r="D22" s="418"/>
      <c r="E22" s="417">
        <f>SUM(E10:F21)</f>
        <v>6512</v>
      </c>
      <c r="F22" s="418"/>
      <c r="G22" s="417">
        <f>SUM(G10:H21)</f>
        <v>212</v>
      </c>
      <c r="H22" s="418"/>
      <c r="I22" s="417">
        <f>SUM(I10:J21)</f>
        <v>67</v>
      </c>
      <c r="J22" s="41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55" max="155" width="5.140625" style="0" customWidth="1"/>
  </cols>
  <sheetData>
    <row r="2" spans="1:10" ht="17.25" customHeight="1" thickBot="1">
      <c r="A2" s="387" t="s">
        <v>581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9" ht="16.5" customHeight="1">
      <c r="A3" s="381" t="s">
        <v>133</v>
      </c>
      <c r="B3" s="381"/>
      <c r="C3" s="381"/>
      <c r="D3" s="381"/>
      <c r="E3" s="381"/>
      <c r="F3" s="381"/>
      <c r="G3" s="381"/>
      <c r="H3" s="381"/>
      <c r="I3" s="381"/>
    </row>
    <row r="5" spans="3:7" ht="15">
      <c r="C5" s="409" t="s">
        <v>134</v>
      </c>
      <c r="D5" s="409"/>
      <c r="E5" s="409"/>
      <c r="F5" s="409"/>
      <c r="G5" s="409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135</v>
      </c>
      <c r="B7" s="430" t="s">
        <v>521</v>
      </c>
      <c r="C7" s="430"/>
      <c r="D7" s="430" t="s">
        <v>136</v>
      </c>
      <c r="E7" s="430"/>
      <c r="F7" s="430"/>
      <c r="G7" s="430"/>
      <c r="H7" s="86" t="s">
        <v>9</v>
      </c>
      <c r="I7" s="86" t="s">
        <v>137</v>
      </c>
    </row>
    <row r="8" spans="1:9" ht="27.75" customHeight="1">
      <c r="A8" s="92">
        <v>1</v>
      </c>
      <c r="B8" s="428" t="s">
        <v>138</v>
      </c>
      <c r="C8" s="428"/>
      <c r="D8" s="433" t="s">
        <v>139</v>
      </c>
      <c r="E8" s="434"/>
      <c r="F8" s="434"/>
      <c r="G8" s="434"/>
      <c r="H8" s="93">
        <v>109</v>
      </c>
      <c r="I8" s="159">
        <f>H8/839*100</f>
        <v>12.99165673420739</v>
      </c>
    </row>
    <row r="9" spans="1:9" ht="15" customHeight="1">
      <c r="A9" s="94">
        <v>2</v>
      </c>
      <c r="B9" s="428" t="s">
        <v>375</v>
      </c>
      <c r="C9" s="428"/>
      <c r="D9" s="429" t="s">
        <v>140</v>
      </c>
      <c r="E9" s="429"/>
      <c r="F9" s="429"/>
      <c r="G9" s="429"/>
      <c r="H9" s="93">
        <v>72</v>
      </c>
      <c r="I9" s="159">
        <f aca="true" t="shared" si="0" ref="I9:I17">H9/839*100</f>
        <v>8.581644815256258</v>
      </c>
    </row>
    <row r="10" spans="1:9" ht="26.25" customHeight="1">
      <c r="A10" s="94">
        <v>3</v>
      </c>
      <c r="B10" s="428" t="s">
        <v>379</v>
      </c>
      <c r="C10" s="428"/>
      <c r="D10" s="427" t="s">
        <v>141</v>
      </c>
      <c r="E10" s="429"/>
      <c r="F10" s="429"/>
      <c r="G10" s="429"/>
      <c r="H10" s="93">
        <v>21</v>
      </c>
      <c r="I10" s="159">
        <f t="shared" si="0"/>
        <v>2.5029797377830754</v>
      </c>
    </row>
    <row r="11" spans="1:9" ht="24.75" customHeight="1">
      <c r="A11" s="92">
        <v>4</v>
      </c>
      <c r="B11" s="431" t="s">
        <v>377</v>
      </c>
      <c r="C11" s="432"/>
      <c r="D11" s="427" t="s">
        <v>306</v>
      </c>
      <c r="E11" s="429"/>
      <c r="F11" s="429"/>
      <c r="G11" s="429"/>
      <c r="H11" s="93">
        <v>19</v>
      </c>
      <c r="I11" s="159">
        <f t="shared" si="0"/>
        <v>2.264600715137068</v>
      </c>
    </row>
    <row r="12" spans="1:9" ht="15.75" customHeight="1">
      <c r="A12" s="94">
        <v>5</v>
      </c>
      <c r="B12" s="428" t="s">
        <v>525</v>
      </c>
      <c r="C12" s="428"/>
      <c r="D12" s="427" t="s">
        <v>526</v>
      </c>
      <c r="E12" s="429"/>
      <c r="F12" s="429"/>
      <c r="G12" s="429"/>
      <c r="H12" s="93">
        <v>18</v>
      </c>
      <c r="I12" s="159">
        <f t="shared" si="0"/>
        <v>2.1454112038140645</v>
      </c>
    </row>
    <row r="13" spans="1:9" ht="15" customHeight="1">
      <c r="A13" s="92">
        <v>6</v>
      </c>
      <c r="B13" s="426" t="s">
        <v>527</v>
      </c>
      <c r="C13" s="426"/>
      <c r="D13" s="427" t="s">
        <v>528</v>
      </c>
      <c r="E13" s="427"/>
      <c r="F13" s="427"/>
      <c r="G13" s="427"/>
      <c r="H13" s="93">
        <v>17</v>
      </c>
      <c r="I13" s="159">
        <f t="shared" si="0"/>
        <v>2.026221692491061</v>
      </c>
    </row>
    <row r="14" spans="1:9" ht="16.5" customHeight="1">
      <c r="A14" s="94">
        <v>7</v>
      </c>
      <c r="B14" s="428" t="s">
        <v>559</v>
      </c>
      <c r="C14" s="428"/>
      <c r="D14" s="427" t="s">
        <v>560</v>
      </c>
      <c r="E14" s="429"/>
      <c r="F14" s="429"/>
      <c r="G14" s="429"/>
      <c r="H14" s="93">
        <v>16</v>
      </c>
      <c r="I14" s="159">
        <f t="shared" si="0"/>
        <v>1.907032181168057</v>
      </c>
    </row>
    <row r="15" spans="1:9" ht="27.75" customHeight="1">
      <c r="A15" s="92">
        <v>8</v>
      </c>
      <c r="B15" s="428" t="s">
        <v>376</v>
      </c>
      <c r="C15" s="428"/>
      <c r="D15" s="427" t="s">
        <v>305</v>
      </c>
      <c r="E15" s="429"/>
      <c r="F15" s="429"/>
      <c r="G15" s="429"/>
      <c r="H15" s="93">
        <v>15</v>
      </c>
      <c r="I15" s="159">
        <f t="shared" si="0"/>
        <v>1.7878426698450536</v>
      </c>
    </row>
    <row r="16" spans="1:9" ht="15.75" customHeight="1">
      <c r="A16" s="94">
        <v>9</v>
      </c>
      <c r="B16" s="428" t="s">
        <v>384</v>
      </c>
      <c r="C16" s="428"/>
      <c r="D16" s="427" t="s">
        <v>309</v>
      </c>
      <c r="E16" s="427"/>
      <c r="F16" s="427"/>
      <c r="G16" s="427"/>
      <c r="H16" s="93">
        <v>14</v>
      </c>
      <c r="I16" s="159">
        <f t="shared" si="0"/>
        <v>1.66865315852205</v>
      </c>
    </row>
    <row r="17" spans="1:9" ht="26.25" customHeight="1">
      <c r="A17" s="92">
        <v>10</v>
      </c>
      <c r="B17" s="428" t="s">
        <v>596</v>
      </c>
      <c r="C17" s="428"/>
      <c r="D17" s="427" t="s">
        <v>597</v>
      </c>
      <c r="E17" s="427"/>
      <c r="F17" s="427"/>
      <c r="G17" s="427"/>
      <c r="H17" s="93">
        <v>12</v>
      </c>
      <c r="I17" s="159">
        <f t="shared" si="0"/>
        <v>1.430274135876043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9" t="s">
        <v>142</v>
      </c>
      <c r="D21" s="409"/>
      <c r="E21" s="409"/>
      <c r="F21" s="409"/>
      <c r="G21" s="409"/>
    </row>
    <row r="23" spans="1:9" ht="18" customHeight="1">
      <c r="A23" s="86" t="s">
        <v>135</v>
      </c>
      <c r="B23" s="430" t="s">
        <v>521</v>
      </c>
      <c r="C23" s="430"/>
      <c r="D23" s="430" t="s">
        <v>136</v>
      </c>
      <c r="E23" s="430"/>
      <c r="F23" s="430"/>
      <c r="G23" s="430"/>
      <c r="H23" s="86" t="s">
        <v>9</v>
      </c>
      <c r="I23" s="86" t="s">
        <v>137</v>
      </c>
    </row>
    <row r="24" spans="1:9" ht="28.5" customHeight="1">
      <c r="A24" s="92">
        <v>1</v>
      </c>
      <c r="B24" s="428" t="s">
        <v>138</v>
      </c>
      <c r="C24" s="428"/>
      <c r="D24" s="429" t="s">
        <v>139</v>
      </c>
      <c r="E24" s="429"/>
      <c r="F24" s="429"/>
      <c r="G24" s="429"/>
      <c r="H24" s="93">
        <v>546</v>
      </c>
      <c r="I24" s="159">
        <f>H24/3934*100</f>
        <v>13.87900355871886</v>
      </c>
    </row>
    <row r="25" spans="1:9" ht="30.75" customHeight="1">
      <c r="A25" s="94">
        <v>2</v>
      </c>
      <c r="B25" s="428" t="s">
        <v>379</v>
      </c>
      <c r="C25" s="428"/>
      <c r="D25" s="427" t="s">
        <v>141</v>
      </c>
      <c r="E25" s="429"/>
      <c r="F25" s="429"/>
      <c r="G25" s="429"/>
      <c r="H25" s="93">
        <v>142</v>
      </c>
      <c r="I25" s="159">
        <f aca="true" t="shared" si="1" ref="I25:I33">H25/3934*100</f>
        <v>3.609557702084393</v>
      </c>
    </row>
    <row r="26" spans="1:9" ht="29.25" customHeight="1">
      <c r="A26" s="92">
        <v>3</v>
      </c>
      <c r="B26" s="428" t="s">
        <v>377</v>
      </c>
      <c r="C26" s="428"/>
      <c r="D26" s="427" t="s">
        <v>306</v>
      </c>
      <c r="E26" s="429"/>
      <c r="F26" s="429"/>
      <c r="G26" s="429"/>
      <c r="H26" s="93">
        <v>138</v>
      </c>
      <c r="I26" s="159">
        <f t="shared" si="1"/>
        <v>3.507880020335536</v>
      </c>
    </row>
    <row r="27" spans="1:9" ht="17.25" customHeight="1">
      <c r="A27" s="94">
        <v>4</v>
      </c>
      <c r="B27" s="428" t="s">
        <v>383</v>
      </c>
      <c r="C27" s="428"/>
      <c r="D27" s="427" t="s">
        <v>146</v>
      </c>
      <c r="E27" s="427"/>
      <c r="F27" s="427"/>
      <c r="G27" s="427"/>
      <c r="H27" s="93">
        <v>82</v>
      </c>
      <c r="I27" s="159">
        <f t="shared" si="1"/>
        <v>2.084392475851551</v>
      </c>
    </row>
    <row r="28" spans="1:9" ht="27.75" customHeight="1">
      <c r="A28" s="92">
        <v>5</v>
      </c>
      <c r="B28" s="428" t="s">
        <v>546</v>
      </c>
      <c r="C28" s="428"/>
      <c r="D28" s="427" t="s">
        <v>547</v>
      </c>
      <c r="E28" s="427"/>
      <c r="F28" s="427"/>
      <c r="G28" s="427"/>
      <c r="H28" s="93">
        <v>70</v>
      </c>
      <c r="I28" s="159">
        <f t="shared" si="1"/>
        <v>1.7793594306049825</v>
      </c>
    </row>
    <row r="29" spans="1:9" ht="33.75" customHeight="1">
      <c r="A29" s="94">
        <v>6</v>
      </c>
      <c r="B29" s="428" t="s">
        <v>382</v>
      </c>
      <c r="C29" s="428"/>
      <c r="D29" s="427" t="s">
        <v>145</v>
      </c>
      <c r="E29" s="427"/>
      <c r="F29" s="427"/>
      <c r="G29" s="427"/>
      <c r="H29" s="93">
        <v>66</v>
      </c>
      <c r="I29" s="159">
        <f t="shared" si="1"/>
        <v>1.677681748856126</v>
      </c>
    </row>
    <row r="30" spans="1:9" ht="30.75" customHeight="1">
      <c r="A30" s="92">
        <v>7</v>
      </c>
      <c r="B30" s="428" t="s">
        <v>378</v>
      </c>
      <c r="C30" s="428"/>
      <c r="D30" s="427" t="s">
        <v>311</v>
      </c>
      <c r="E30" s="429"/>
      <c r="F30" s="429"/>
      <c r="G30" s="429"/>
      <c r="H30" s="93">
        <v>65</v>
      </c>
      <c r="I30" s="159">
        <f t="shared" si="1"/>
        <v>1.652262328418912</v>
      </c>
    </row>
    <row r="31" spans="1:9" ht="18" customHeight="1">
      <c r="A31" s="94">
        <v>8</v>
      </c>
      <c r="B31" s="428" t="s">
        <v>385</v>
      </c>
      <c r="C31" s="428"/>
      <c r="D31" s="427" t="s">
        <v>278</v>
      </c>
      <c r="E31" s="429"/>
      <c r="F31" s="429"/>
      <c r="G31" s="429"/>
      <c r="H31" s="93">
        <v>59</v>
      </c>
      <c r="I31" s="159">
        <f t="shared" si="1"/>
        <v>1.4997458057956279</v>
      </c>
    </row>
    <row r="32" spans="1:9" ht="33" customHeight="1">
      <c r="A32" s="92">
        <v>9</v>
      </c>
      <c r="B32" s="428" t="s">
        <v>384</v>
      </c>
      <c r="C32" s="428"/>
      <c r="D32" s="427" t="s">
        <v>309</v>
      </c>
      <c r="E32" s="429"/>
      <c r="F32" s="429"/>
      <c r="G32" s="429"/>
      <c r="H32" s="93">
        <v>48</v>
      </c>
      <c r="I32" s="159">
        <f t="shared" si="1"/>
        <v>1.2201321809862735</v>
      </c>
    </row>
    <row r="33" spans="1:9" ht="18.75" customHeight="1">
      <c r="A33" s="94">
        <v>10</v>
      </c>
      <c r="B33" s="428" t="s">
        <v>598</v>
      </c>
      <c r="C33" s="428"/>
      <c r="D33" s="427" t="s">
        <v>599</v>
      </c>
      <c r="E33" s="429"/>
      <c r="F33" s="429"/>
      <c r="G33" s="429"/>
      <c r="H33" s="93">
        <v>46</v>
      </c>
      <c r="I33" s="159">
        <f t="shared" si="1"/>
        <v>1.1692933401118455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09" t="s">
        <v>147</v>
      </c>
      <c r="D40" s="409"/>
      <c r="E40" s="409"/>
      <c r="F40" s="409"/>
      <c r="G40" s="409"/>
    </row>
    <row r="42" spans="1:9" ht="17.25" customHeight="1">
      <c r="A42" s="86" t="s">
        <v>135</v>
      </c>
      <c r="B42" s="430" t="s">
        <v>521</v>
      </c>
      <c r="C42" s="430"/>
      <c r="D42" s="430" t="s">
        <v>136</v>
      </c>
      <c r="E42" s="430"/>
      <c r="F42" s="430"/>
      <c r="G42" s="430"/>
      <c r="H42" s="86" t="s">
        <v>9</v>
      </c>
      <c r="I42" s="86" t="s">
        <v>137</v>
      </c>
    </row>
    <row r="43" spans="1:9" ht="29.25" customHeight="1">
      <c r="A43" s="92">
        <v>1</v>
      </c>
      <c r="B43" s="428" t="s">
        <v>138</v>
      </c>
      <c r="C43" s="428"/>
      <c r="D43" s="429" t="s">
        <v>139</v>
      </c>
      <c r="E43" s="429"/>
      <c r="F43" s="429"/>
      <c r="G43" s="429"/>
      <c r="H43" s="223">
        <v>829</v>
      </c>
      <c r="I43" s="159">
        <f>H43/4022*100</f>
        <v>20.611636001989062</v>
      </c>
    </row>
    <row r="44" spans="1:9" ht="30.75" customHeight="1">
      <c r="A44" s="94">
        <v>2</v>
      </c>
      <c r="B44" s="428" t="s">
        <v>379</v>
      </c>
      <c r="C44" s="428"/>
      <c r="D44" s="429" t="s">
        <v>141</v>
      </c>
      <c r="E44" s="429"/>
      <c r="F44" s="429"/>
      <c r="G44" s="429"/>
      <c r="H44" s="93">
        <v>211</v>
      </c>
      <c r="I44" s="159">
        <f aca="true" t="shared" si="2" ref="I44:I52">H44/4022*100</f>
        <v>5.246146195922426</v>
      </c>
    </row>
    <row r="45" spans="1:9" ht="44.25" customHeight="1">
      <c r="A45" s="92">
        <v>3</v>
      </c>
      <c r="B45" s="428" t="s">
        <v>143</v>
      </c>
      <c r="C45" s="428"/>
      <c r="D45" s="429" t="s">
        <v>144</v>
      </c>
      <c r="E45" s="429"/>
      <c r="F45" s="429"/>
      <c r="G45" s="429"/>
      <c r="H45" s="93">
        <v>163</v>
      </c>
      <c r="I45" s="159">
        <f t="shared" si="2"/>
        <v>4.052710094480358</v>
      </c>
    </row>
    <row r="46" spans="1:9" ht="42.75" customHeight="1">
      <c r="A46" s="94">
        <v>4</v>
      </c>
      <c r="B46" s="428" t="s">
        <v>385</v>
      </c>
      <c r="C46" s="428"/>
      <c r="D46" s="429" t="s">
        <v>278</v>
      </c>
      <c r="E46" s="429"/>
      <c r="F46" s="429"/>
      <c r="G46" s="429"/>
      <c r="H46" s="93">
        <v>137</v>
      </c>
      <c r="I46" s="159">
        <f t="shared" si="2"/>
        <v>3.4062655395325705</v>
      </c>
    </row>
    <row r="47" spans="1:9" ht="33.75" customHeight="1">
      <c r="A47" s="92">
        <v>5</v>
      </c>
      <c r="B47" s="428" t="s">
        <v>386</v>
      </c>
      <c r="C47" s="428"/>
      <c r="D47" s="427" t="s">
        <v>148</v>
      </c>
      <c r="E47" s="429"/>
      <c r="F47" s="429"/>
      <c r="G47" s="429"/>
      <c r="H47" s="93">
        <v>64</v>
      </c>
      <c r="I47" s="159">
        <f t="shared" si="2"/>
        <v>1.5912481352560914</v>
      </c>
    </row>
    <row r="48" spans="1:9" ht="14.25" customHeight="1">
      <c r="A48" s="94">
        <v>6</v>
      </c>
      <c r="B48" s="428" t="s">
        <v>527</v>
      </c>
      <c r="C48" s="428"/>
      <c r="D48" s="427" t="s">
        <v>528</v>
      </c>
      <c r="E48" s="429"/>
      <c r="F48" s="429"/>
      <c r="G48" s="429"/>
      <c r="H48" s="93">
        <v>63</v>
      </c>
      <c r="I48" s="159">
        <f t="shared" si="2"/>
        <v>1.566384883142715</v>
      </c>
    </row>
    <row r="49" spans="1:9" ht="15" customHeight="1">
      <c r="A49" s="92">
        <v>7</v>
      </c>
      <c r="B49" s="428" t="s">
        <v>600</v>
      </c>
      <c r="C49" s="428"/>
      <c r="D49" s="427" t="s">
        <v>601</v>
      </c>
      <c r="E49" s="429"/>
      <c r="F49" s="429"/>
      <c r="G49" s="429"/>
      <c r="H49" s="93">
        <v>57</v>
      </c>
      <c r="I49" s="159">
        <f t="shared" si="2"/>
        <v>1.4172053704624565</v>
      </c>
    </row>
    <row r="50" spans="1:9" ht="14.25" customHeight="1">
      <c r="A50" s="94">
        <v>8</v>
      </c>
      <c r="B50" s="428" t="s">
        <v>382</v>
      </c>
      <c r="C50" s="428"/>
      <c r="D50" s="427" t="s">
        <v>145</v>
      </c>
      <c r="E50" s="429"/>
      <c r="F50" s="429"/>
      <c r="G50" s="429"/>
      <c r="H50" s="93">
        <v>57</v>
      </c>
      <c r="I50" s="159">
        <f t="shared" si="2"/>
        <v>1.4172053704624565</v>
      </c>
    </row>
    <row r="51" spans="1:9" ht="27" customHeight="1">
      <c r="A51" s="92">
        <v>9</v>
      </c>
      <c r="B51" s="428" t="s">
        <v>413</v>
      </c>
      <c r="C51" s="428"/>
      <c r="D51" s="427" t="s">
        <v>414</v>
      </c>
      <c r="E51" s="429"/>
      <c r="F51" s="429"/>
      <c r="G51" s="429"/>
      <c r="H51" s="93">
        <v>56</v>
      </c>
      <c r="I51" s="159">
        <f t="shared" si="2"/>
        <v>1.39234211834908</v>
      </c>
    </row>
    <row r="52" spans="1:9" ht="30.75" customHeight="1">
      <c r="A52" s="94">
        <v>10</v>
      </c>
      <c r="B52" s="428" t="s">
        <v>387</v>
      </c>
      <c r="C52" s="428"/>
      <c r="D52" s="427" t="s">
        <v>372</v>
      </c>
      <c r="E52" s="429"/>
      <c r="F52" s="429"/>
      <c r="G52" s="429"/>
      <c r="H52" s="93">
        <v>56</v>
      </c>
      <c r="I52" s="159">
        <f t="shared" si="2"/>
        <v>1.39234211834908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34" width="9.140625" style="276" customWidth="1"/>
    <col min="135" max="135" width="5.140625" style="276" customWidth="1"/>
    <col min="136" max="16384" width="9.140625" style="276" customWidth="1"/>
  </cols>
  <sheetData>
    <row r="1" spans="1:10" ht="17.25" customHeight="1" thickBot="1">
      <c r="A1" s="446" t="s">
        <v>581</v>
      </c>
      <c r="B1" s="387"/>
      <c r="C1" s="387"/>
      <c r="D1" s="387"/>
      <c r="E1" s="387"/>
      <c r="F1" s="387"/>
      <c r="G1" s="387"/>
      <c r="H1" s="387"/>
      <c r="I1" s="387"/>
      <c r="J1" s="78"/>
    </row>
    <row r="2" spans="1:9" ht="16.5" customHeight="1">
      <c r="A2" s="439" t="s">
        <v>582</v>
      </c>
      <c r="B2" s="381"/>
      <c r="C2" s="381"/>
      <c r="D2" s="381"/>
      <c r="E2" s="381"/>
      <c r="F2" s="381"/>
      <c r="G2" s="381"/>
      <c r="H2" s="381"/>
      <c r="I2" s="381"/>
    </row>
    <row r="3" spans="3:7" ht="15">
      <c r="C3" s="409" t="s">
        <v>134</v>
      </c>
      <c r="D3" s="409"/>
      <c r="E3" s="409"/>
      <c r="F3" s="409"/>
      <c r="G3" s="409"/>
    </row>
    <row r="4" spans="1:9" ht="15.75" customHeight="1">
      <c r="A4" s="272" t="s">
        <v>135</v>
      </c>
      <c r="B4" s="430" t="s">
        <v>521</v>
      </c>
      <c r="C4" s="430"/>
      <c r="D4" s="430" t="s">
        <v>136</v>
      </c>
      <c r="E4" s="430"/>
      <c r="F4" s="430"/>
      <c r="G4" s="430"/>
      <c r="H4" s="272" t="s">
        <v>9</v>
      </c>
      <c r="I4" s="272" t="s">
        <v>523</v>
      </c>
    </row>
    <row r="5" spans="1:9" ht="28.5" customHeight="1">
      <c r="A5" s="92">
        <v>1</v>
      </c>
      <c r="B5" s="435" t="s">
        <v>138</v>
      </c>
      <c r="C5" s="435"/>
      <c r="D5" s="440" t="s">
        <v>139</v>
      </c>
      <c r="E5" s="441"/>
      <c r="F5" s="441"/>
      <c r="G5" s="442"/>
      <c r="H5" s="93">
        <v>85</v>
      </c>
      <c r="I5" s="159">
        <f>H5/860*100</f>
        <v>9.883720930232558</v>
      </c>
    </row>
    <row r="6" spans="1:9" ht="15.75" customHeight="1">
      <c r="A6" s="94">
        <v>2</v>
      </c>
      <c r="B6" s="435" t="s">
        <v>375</v>
      </c>
      <c r="C6" s="435"/>
      <c r="D6" s="436" t="s">
        <v>140</v>
      </c>
      <c r="E6" s="437"/>
      <c r="F6" s="437"/>
      <c r="G6" s="438"/>
      <c r="H6" s="93">
        <v>32</v>
      </c>
      <c r="I6" s="159">
        <f aca="true" t="shared" si="0" ref="I6:I14">H6/860*100</f>
        <v>3.7209302325581395</v>
      </c>
    </row>
    <row r="7" spans="1:9" ht="28.5" customHeight="1">
      <c r="A7" s="92">
        <v>3</v>
      </c>
      <c r="B7" s="435" t="s">
        <v>378</v>
      </c>
      <c r="C7" s="435"/>
      <c r="D7" s="443" t="s">
        <v>311</v>
      </c>
      <c r="E7" s="444"/>
      <c r="F7" s="444"/>
      <c r="G7" s="445"/>
      <c r="H7" s="93">
        <v>18</v>
      </c>
      <c r="I7" s="159">
        <f t="shared" si="0"/>
        <v>2.0930232558139537</v>
      </c>
    </row>
    <row r="8" spans="1:9" ht="18.75" customHeight="1">
      <c r="A8" s="94">
        <v>4</v>
      </c>
      <c r="B8" s="435" t="s">
        <v>382</v>
      </c>
      <c r="C8" s="435"/>
      <c r="D8" s="443" t="s">
        <v>145</v>
      </c>
      <c r="E8" s="444"/>
      <c r="F8" s="444"/>
      <c r="G8" s="445"/>
      <c r="H8" s="93">
        <v>13</v>
      </c>
      <c r="I8" s="159">
        <f t="shared" si="0"/>
        <v>1.5116279069767442</v>
      </c>
    </row>
    <row r="9" spans="1:9" ht="13.5" customHeight="1">
      <c r="A9" s="92">
        <v>5</v>
      </c>
      <c r="B9" s="435" t="s">
        <v>143</v>
      </c>
      <c r="C9" s="435"/>
      <c r="D9" s="443" t="s">
        <v>144</v>
      </c>
      <c r="E9" s="444"/>
      <c r="F9" s="444"/>
      <c r="G9" s="445"/>
      <c r="H9" s="93">
        <v>13</v>
      </c>
      <c r="I9" s="159">
        <f t="shared" si="0"/>
        <v>1.5116279069767442</v>
      </c>
    </row>
    <row r="10" spans="1:9" ht="15.75" customHeight="1">
      <c r="A10" s="94">
        <v>6</v>
      </c>
      <c r="B10" s="435" t="s">
        <v>559</v>
      </c>
      <c r="C10" s="435"/>
      <c r="D10" s="443" t="s">
        <v>560</v>
      </c>
      <c r="E10" s="444"/>
      <c r="F10" s="444"/>
      <c r="G10" s="445"/>
      <c r="H10" s="93">
        <v>13</v>
      </c>
      <c r="I10" s="159">
        <f t="shared" si="0"/>
        <v>1.5116279069767442</v>
      </c>
    </row>
    <row r="11" spans="1:9" ht="13.5" customHeight="1">
      <c r="A11" s="92">
        <v>7</v>
      </c>
      <c r="B11" s="435" t="s">
        <v>377</v>
      </c>
      <c r="C11" s="435"/>
      <c r="D11" s="443" t="s">
        <v>306</v>
      </c>
      <c r="E11" s="444"/>
      <c r="F11" s="444"/>
      <c r="G11" s="445"/>
      <c r="H11" s="93">
        <v>11</v>
      </c>
      <c r="I11" s="159">
        <f t="shared" si="0"/>
        <v>1.2790697674418605</v>
      </c>
    </row>
    <row r="12" spans="1:9" ht="15.75" customHeight="1">
      <c r="A12" s="94">
        <v>8</v>
      </c>
      <c r="B12" s="435" t="s">
        <v>527</v>
      </c>
      <c r="C12" s="435"/>
      <c r="D12" s="443" t="s">
        <v>528</v>
      </c>
      <c r="E12" s="444"/>
      <c r="F12" s="444"/>
      <c r="G12" s="445"/>
      <c r="H12" s="93">
        <v>11</v>
      </c>
      <c r="I12" s="159">
        <f t="shared" si="0"/>
        <v>1.2790697674418605</v>
      </c>
    </row>
    <row r="13" spans="1:9" ht="16.5" customHeight="1">
      <c r="A13" s="92">
        <v>9</v>
      </c>
      <c r="B13" s="435" t="s">
        <v>381</v>
      </c>
      <c r="C13" s="435"/>
      <c r="D13" s="443" t="s">
        <v>374</v>
      </c>
      <c r="E13" s="444"/>
      <c r="F13" s="444"/>
      <c r="G13" s="445"/>
      <c r="H13" s="93">
        <v>11</v>
      </c>
      <c r="I13" s="159">
        <f t="shared" si="0"/>
        <v>1.2790697674418605</v>
      </c>
    </row>
    <row r="14" spans="1:9" ht="18" customHeight="1">
      <c r="A14" s="94">
        <v>10</v>
      </c>
      <c r="B14" s="435" t="s">
        <v>380</v>
      </c>
      <c r="C14" s="435"/>
      <c r="D14" s="443" t="s">
        <v>363</v>
      </c>
      <c r="E14" s="444"/>
      <c r="F14" s="444"/>
      <c r="G14" s="445"/>
      <c r="H14" s="93">
        <v>11</v>
      </c>
      <c r="I14" s="159">
        <f t="shared" si="0"/>
        <v>1.2790697674418605</v>
      </c>
    </row>
    <row r="15" spans="3:7" ht="15">
      <c r="C15" s="409" t="s">
        <v>142</v>
      </c>
      <c r="D15" s="409"/>
      <c r="E15" s="409"/>
      <c r="F15" s="409"/>
      <c r="G15" s="409"/>
    </row>
    <row r="16" spans="1:9" ht="15" customHeight="1">
      <c r="A16" s="272" t="s">
        <v>135</v>
      </c>
      <c r="B16" s="430" t="s">
        <v>521</v>
      </c>
      <c r="C16" s="430"/>
      <c r="D16" s="430" t="s">
        <v>136</v>
      </c>
      <c r="E16" s="430"/>
      <c r="F16" s="430"/>
      <c r="G16" s="430"/>
      <c r="H16" s="272" t="s">
        <v>9</v>
      </c>
      <c r="I16" s="334" t="s">
        <v>523</v>
      </c>
    </row>
    <row r="17" spans="1:9" ht="28.5" customHeight="1">
      <c r="A17" s="92">
        <v>1</v>
      </c>
      <c r="B17" s="428" t="s">
        <v>138</v>
      </c>
      <c r="C17" s="428"/>
      <c r="D17" s="429" t="s">
        <v>139</v>
      </c>
      <c r="E17" s="429"/>
      <c r="F17" s="429"/>
      <c r="G17" s="429"/>
      <c r="H17" s="223">
        <v>575</v>
      </c>
      <c r="I17" s="159">
        <f>H17/6379*100</f>
        <v>9.01395203009876</v>
      </c>
    </row>
    <row r="18" spans="1:9" ht="44.25" customHeight="1">
      <c r="A18" s="94">
        <v>2</v>
      </c>
      <c r="B18" s="431" t="s">
        <v>143</v>
      </c>
      <c r="C18" s="432"/>
      <c r="D18" s="427" t="s">
        <v>144</v>
      </c>
      <c r="E18" s="429"/>
      <c r="F18" s="429"/>
      <c r="G18" s="429"/>
      <c r="H18" s="93">
        <v>184</v>
      </c>
      <c r="I18" s="159">
        <f aca="true" t="shared" si="1" ref="I18:I26">H18/6379*100</f>
        <v>2.884464649631604</v>
      </c>
    </row>
    <row r="19" spans="1:9" ht="27.75" customHeight="1">
      <c r="A19" s="92">
        <v>3</v>
      </c>
      <c r="B19" s="428" t="s">
        <v>377</v>
      </c>
      <c r="C19" s="428"/>
      <c r="D19" s="427" t="s">
        <v>306</v>
      </c>
      <c r="E19" s="429"/>
      <c r="F19" s="429"/>
      <c r="G19" s="429"/>
      <c r="H19" s="93">
        <v>144</v>
      </c>
      <c r="I19" s="159">
        <f t="shared" si="1"/>
        <v>2.257407117102994</v>
      </c>
    </row>
    <row r="20" spans="1:9" ht="12.75" customHeight="1">
      <c r="A20" s="94">
        <v>4</v>
      </c>
      <c r="B20" s="428" t="s">
        <v>382</v>
      </c>
      <c r="C20" s="428"/>
      <c r="D20" s="429" t="s">
        <v>145</v>
      </c>
      <c r="E20" s="429"/>
      <c r="F20" s="429"/>
      <c r="G20" s="429"/>
      <c r="H20" s="93">
        <v>131</v>
      </c>
      <c r="I20" s="159">
        <f t="shared" si="1"/>
        <v>2.0536134190311963</v>
      </c>
    </row>
    <row r="21" spans="1:9" ht="14.25" customHeight="1">
      <c r="A21" s="92">
        <v>5</v>
      </c>
      <c r="B21" s="428" t="s">
        <v>379</v>
      </c>
      <c r="C21" s="428"/>
      <c r="D21" s="427" t="s">
        <v>141</v>
      </c>
      <c r="E21" s="427"/>
      <c r="F21" s="427"/>
      <c r="G21" s="427"/>
      <c r="H21" s="93">
        <v>119</v>
      </c>
      <c r="I21" s="159">
        <f t="shared" si="1"/>
        <v>1.8654961592726134</v>
      </c>
    </row>
    <row r="22" spans="1:9" ht="29.25" customHeight="1">
      <c r="A22" s="94">
        <v>6</v>
      </c>
      <c r="B22" s="428" t="s">
        <v>378</v>
      </c>
      <c r="C22" s="428"/>
      <c r="D22" s="427" t="s">
        <v>311</v>
      </c>
      <c r="E22" s="427"/>
      <c r="F22" s="427"/>
      <c r="G22" s="427"/>
      <c r="H22" s="93">
        <v>111</v>
      </c>
      <c r="I22" s="159">
        <f t="shared" si="1"/>
        <v>1.7400846527668914</v>
      </c>
    </row>
    <row r="23" spans="1:9" ht="29.25" customHeight="1">
      <c r="A23" s="92">
        <v>7</v>
      </c>
      <c r="B23" s="428" t="s">
        <v>386</v>
      </c>
      <c r="C23" s="428"/>
      <c r="D23" s="427" t="s">
        <v>148</v>
      </c>
      <c r="E23" s="429"/>
      <c r="F23" s="429"/>
      <c r="G23" s="429"/>
      <c r="H23" s="93">
        <v>108</v>
      </c>
      <c r="I23" s="159">
        <f t="shared" si="1"/>
        <v>1.6930553378272455</v>
      </c>
    </row>
    <row r="24" spans="1:9" ht="15.75" customHeight="1">
      <c r="A24" s="94">
        <v>8</v>
      </c>
      <c r="B24" s="428" t="s">
        <v>388</v>
      </c>
      <c r="C24" s="428"/>
      <c r="D24" s="427" t="s">
        <v>362</v>
      </c>
      <c r="E24" s="429"/>
      <c r="F24" s="429"/>
      <c r="G24" s="429"/>
      <c r="H24" s="93">
        <v>104</v>
      </c>
      <c r="I24" s="159">
        <f t="shared" si="1"/>
        <v>1.6303495845743847</v>
      </c>
    </row>
    <row r="25" spans="1:9" ht="28.5" customHeight="1">
      <c r="A25" s="92">
        <v>9</v>
      </c>
      <c r="B25" s="428" t="s">
        <v>383</v>
      </c>
      <c r="C25" s="428"/>
      <c r="D25" s="427" t="s">
        <v>146</v>
      </c>
      <c r="E25" s="429"/>
      <c r="F25" s="429"/>
      <c r="G25" s="429"/>
      <c r="H25" s="93">
        <v>92</v>
      </c>
      <c r="I25" s="159">
        <f t="shared" si="1"/>
        <v>1.442232324815802</v>
      </c>
    </row>
    <row r="26" spans="1:9" ht="27.75" customHeight="1">
      <c r="A26" s="94">
        <v>10</v>
      </c>
      <c r="B26" s="428" t="s">
        <v>529</v>
      </c>
      <c r="C26" s="428"/>
      <c r="D26" s="427" t="s">
        <v>530</v>
      </c>
      <c r="E26" s="429"/>
      <c r="F26" s="429"/>
      <c r="G26" s="429"/>
      <c r="H26" s="93">
        <v>91</v>
      </c>
      <c r="I26" s="159">
        <f t="shared" si="1"/>
        <v>1.4265558865025867</v>
      </c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3:7" ht="15">
      <c r="C30" s="409" t="s">
        <v>147</v>
      </c>
      <c r="D30" s="409"/>
      <c r="E30" s="409"/>
      <c r="F30" s="409"/>
      <c r="G30" s="409"/>
    </row>
    <row r="31" spans="1:9" ht="25.5" customHeight="1">
      <c r="A31" s="272" t="s">
        <v>135</v>
      </c>
      <c r="B31" s="430" t="s">
        <v>521</v>
      </c>
      <c r="C31" s="430"/>
      <c r="D31" s="430" t="s">
        <v>136</v>
      </c>
      <c r="E31" s="430"/>
      <c r="F31" s="430"/>
      <c r="G31" s="430"/>
      <c r="H31" s="272" t="s">
        <v>9</v>
      </c>
      <c r="I31" s="334" t="s">
        <v>523</v>
      </c>
    </row>
    <row r="32" spans="1:9" ht="32.25" customHeight="1">
      <c r="A32" s="92">
        <v>1</v>
      </c>
      <c r="B32" s="428" t="s">
        <v>143</v>
      </c>
      <c r="C32" s="428"/>
      <c r="D32" s="429" t="s">
        <v>412</v>
      </c>
      <c r="E32" s="429"/>
      <c r="F32" s="429"/>
      <c r="G32" s="429"/>
      <c r="H32" s="279">
        <v>1776</v>
      </c>
      <c r="I32" s="280">
        <f>H32/10705*100</f>
        <v>16.590378327884167</v>
      </c>
    </row>
    <row r="33" spans="1:9" ht="30" customHeight="1">
      <c r="A33" s="94">
        <v>2</v>
      </c>
      <c r="B33" s="428" t="s">
        <v>138</v>
      </c>
      <c r="C33" s="428"/>
      <c r="D33" s="429" t="s">
        <v>139</v>
      </c>
      <c r="E33" s="429"/>
      <c r="F33" s="429"/>
      <c r="G33" s="429"/>
      <c r="H33" s="281">
        <v>1187</v>
      </c>
      <c r="I33" s="280">
        <f aca="true" t="shared" si="2" ref="I33:I41">H33/10705*100</f>
        <v>11.088276506305466</v>
      </c>
    </row>
    <row r="34" spans="1:9" ht="27.75" customHeight="1">
      <c r="A34" s="92">
        <v>3</v>
      </c>
      <c r="B34" s="428" t="s">
        <v>379</v>
      </c>
      <c r="C34" s="428"/>
      <c r="D34" s="429" t="s">
        <v>141</v>
      </c>
      <c r="E34" s="429"/>
      <c r="F34" s="429"/>
      <c r="G34" s="429"/>
      <c r="H34" s="281">
        <v>506</v>
      </c>
      <c r="I34" s="280">
        <f t="shared" si="2"/>
        <v>4.726763194768799</v>
      </c>
    </row>
    <row r="35" spans="1:9" ht="30" customHeight="1">
      <c r="A35" s="94">
        <v>4</v>
      </c>
      <c r="B35" s="428" t="s">
        <v>385</v>
      </c>
      <c r="C35" s="428"/>
      <c r="D35" s="429" t="s">
        <v>278</v>
      </c>
      <c r="E35" s="429"/>
      <c r="F35" s="429"/>
      <c r="G35" s="429"/>
      <c r="H35" s="281">
        <v>378</v>
      </c>
      <c r="I35" s="280">
        <f t="shared" si="2"/>
        <v>3.5310602522185897</v>
      </c>
    </row>
    <row r="36" spans="1:9" ht="33" customHeight="1">
      <c r="A36" s="92">
        <v>5</v>
      </c>
      <c r="B36" s="428" t="s">
        <v>386</v>
      </c>
      <c r="C36" s="428"/>
      <c r="D36" s="427" t="s">
        <v>148</v>
      </c>
      <c r="E36" s="429"/>
      <c r="F36" s="429"/>
      <c r="G36" s="429"/>
      <c r="H36" s="281">
        <v>246</v>
      </c>
      <c r="I36" s="280">
        <f t="shared" si="2"/>
        <v>2.2979915927136854</v>
      </c>
    </row>
    <row r="37" spans="1:9" ht="29.25" customHeight="1">
      <c r="A37" s="94">
        <v>6</v>
      </c>
      <c r="B37" s="428" t="s">
        <v>387</v>
      </c>
      <c r="C37" s="428"/>
      <c r="D37" s="427" t="s">
        <v>372</v>
      </c>
      <c r="E37" s="429"/>
      <c r="F37" s="429"/>
      <c r="G37" s="429"/>
      <c r="H37" s="281">
        <v>243</v>
      </c>
      <c r="I37" s="280">
        <f t="shared" si="2"/>
        <v>2.2699673049976647</v>
      </c>
    </row>
    <row r="38" spans="1:9" ht="30" customHeight="1">
      <c r="A38" s="92">
        <v>7</v>
      </c>
      <c r="B38" s="428" t="s">
        <v>413</v>
      </c>
      <c r="C38" s="428"/>
      <c r="D38" s="427" t="s">
        <v>414</v>
      </c>
      <c r="E38" s="429"/>
      <c r="F38" s="429"/>
      <c r="G38" s="429"/>
      <c r="H38" s="281">
        <v>157</v>
      </c>
      <c r="I38" s="280">
        <f t="shared" si="2"/>
        <v>1.466604390471742</v>
      </c>
    </row>
    <row r="39" spans="1:9" ht="17.25" customHeight="1">
      <c r="A39" s="94">
        <v>8</v>
      </c>
      <c r="B39" s="428" t="s">
        <v>382</v>
      </c>
      <c r="C39" s="428"/>
      <c r="D39" s="427" t="s">
        <v>145</v>
      </c>
      <c r="E39" s="429"/>
      <c r="F39" s="429"/>
      <c r="G39" s="429"/>
      <c r="H39" s="281">
        <v>139</v>
      </c>
      <c r="I39" s="280">
        <f t="shared" si="2"/>
        <v>1.2984586641756188</v>
      </c>
    </row>
    <row r="40" spans="1:9" ht="16.5" customHeight="1">
      <c r="A40" s="92">
        <v>9</v>
      </c>
      <c r="B40" s="428" t="s">
        <v>527</v>
      </c>
      <c r="C40" s="428"/>
      <c r="D40" s="427" t="s">
        <v>528</v>
      </c>
      <c r="E40" s="429"/>
      <c r="F40" s="429"/>
      <c r="G40" s="429"/>
      <c r="H40" s="281">
        <v>138</v>
      </c>
      <c r="I40" s="280">
        <f t="shared" si="2"/>
        <v>1.2891172349369453</v>
      </c>
    </row>
    <row r="41" spans="1:9" ht="24" customHeight="1">
      <c r="A41" s="94">
        <v>10</v>
      </c>
      <c r="B41" s="428" t="s">
        <v>377</v>
      </c>
      <c r="C41" s="428"/>
      <c r="D41" s="427" t="s">
        <v>306</v>
      </c>
      <c r="E41" s="429"/>
      <c r="F41" s="429"/>
      <c r="G41" s="429"/>
      <c r="H41" s="281">
        <v>136</v>
      </c>
      <c r="I41" s="280">
        <f t="shared" si="2"/>
        <v>1.2704343764595984</v>
      </c>
    </row>
    <row r="42" spans="1:8" ht="15">
      <c r="A42" s="276" t="s">
        <v>524</v>
      </c>
      <c r="B42" s="283"/>
      <c r="C42" s="283"/>
      <c r="D42" s="283"/>
      <c r="E42" s="283"/>
      <c r="F42" s="283"/>
      <c r="G42" s="283"/>
      <c r="H42" s="283"/>
    </row>
    <row r="43" ht="15">
      <c r="A43" s="3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&amp;L18.07.2014&amp;CTÜRKİYE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5742187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47" t="s">
        <v>578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291"/>
      <c r="R1" s="291"/>
    </row>
    <row r="2" ht="15">
      <c r="A2" s="339"/>
    </row>
    <row r="3" spans="1:18" ht="15.75">
      <c r="A3" s="476" t="s">
        <v>149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ht="15.75" thickBot="1">
      <c r="K4" s="95"/>
    </row>
    <row r="5" spans="1:18" s="97" customFormat="1" ht="17.25" customHeight="1" thickBot="1" thickTop="1">
      <c r="A5" s="292"/>
      <c r="B5" s="473" t="s">
        <v>150</v>
      </c>
      <c r="C5" s="477" t="s">
        <v>583</v>
      </c>
      <c r="D5" s="478"/>
      <c r="E5" s="478"/>
      <c r="F5" s="478"/>
      <c r="G5" s="478"/>
      <c r="H5" s="478"/>
      <c r="I5" s="478"/>
      <c r="J5" s="479"/>
      <c r="K5" s="477" t="s">
        <v>584</v>
      </c>
      <c r="L5" s="478"/>
      <c r="M5" s="478"/>
      <c r="N5" s="478"/>
      <c r="O5" s="478"/>
      <c r="P5" s="478"/>
      <c r="Q5" s="478"/>
      <c r="R5" s="479"/>
    </row>
    <row r="6" spans="1:18" ht="15.75" customHeight="1" thickTop="1">
      <c r="A6" s="293" t="s">
        <v>515</v>
      </c>
      <c r="B6" s="474"/>
      <c r="C6" s="480" t="s">
        <v>151</v>
      </c>
      <c r="D6" s="462"/>
      <c r="E6" s="470"/>
      <c r="F6" s="458" t="s">
        <v>152</v>
      </c>
      <c r="G6" s="460"/>
      <c r="H6" s="462" t="s">
        <v>153</v>
      </c>
      <c r="I6" s="462"/>
      <c r="J6" s="460"/>
      <c r="K6" s="462" t="s">
        <v>151</v>
      </c>
      <c r="L6" s="462"/>
      <c r="M6" s="462"/>
      <c r="N6" s="458" t="s">
        <v>152</v>
      </c>
      <c r="O6" s="470"/>
      <c r="P6" s="458" t="s">
        <v>153</v>
      </c>
      <c r="Q6" s="459"/>
      <c r="R6" s="460"/>
    </row>
    <row r="7" spans="1:18" ht="15" customHeight="1">
      <c r="A7" s="293" t="s">
        <v>514</v>
      </c>
      <c r="B7" s="474"/>
      <c r="C7" s="457" t="s">
        <v>154</v>
      </c>
      <c r="D7" s="451" t="s">
        <v>155</v>
      </c>
      <c r="E7" s="464" t="s">
        <v>156</v>
      </c>
      <c r="F7" s="456" t="s">
        <v>154</v>
      </c>
      <c r="G7" s="466" t="s">
        <v>155</v>
      </c>
      <c r="H7" s="468" t="s">
        <v>154</v>
      </c>
      <c r="I7" s="451" t="s">
        <v>155</v>
      </c>
      <c r="J7" s="471" t="s">
        <v>156</v>
      </c>
      <c r="K7" s="456" t="s">
        <v>154</v>
      </c>
      <c r="L7" s="450" t="s">
        <v>155</v>
      </c>
      <c r="M7" s="448" t="s">
        <v>156</v>
      </c>
      <c r="N7" s="452" t="s">
        <v>154</v>
      </c>
      <c r="O7" s="454" t="s">
        <v>155</v>
      </c>
      <c r="P7" s="456" t="s">
        <v>154</v>
      </c>
      <c r="Q7" s="450" t="s">
        <v>155</v>
      </c>
      <c r="R7" s="448" t="s">
        <v>156</v>
      </c>
    </row>
    <row r="8" spans="1:18" ht="24.75" customHeight="1" thickBot="1">
      <c r="A8" s="294"/>
      <c r="B8" s="475"/>
      <c r="C8" s="461"/>
      <c r="D8" s="463"/>
      <c r="E8" s="465"/>
      <c r="F8" s="457"/>
      <c r="G8" s="467"/>
      <c r="H8" s="469"/>
      <c r="I8" s="463"/>
      <c r="J8" s="472"/>
      <c r="K8" s="457"/>
      <c r="L8" s="451"/>
      <c r="M8" s="449"/>
      <c r="N8" s="453"/>
      <c r="O8" s="455"/>
      <c r="P8" s="457"/>
      <c r="Q8" s="451"/>
      <c r="R8" s="449"/>
    </row>
    <row r="9" spans="1:18" ht="15.75" thickTop="1">
      <c r="A9" s="295" t="s">
        <v>416</v>
      </c>
      <c r="B9" s="296" t="s">
        <v>157</v>
      </c>
      <c r="C9" s="297">
        <v>109</v>
      </c>
      <c r="D9" s="298">
        <v>3</v>
      </c>
      <c r="E9" s="299">
        <v>41</v>
      </c>
      <c r="F9" s="297">
        <v>8</v>
      </c>
      <c r="G9" s="299">
        <v>1</v>
      </c>
      <c r="H9" s="297">
        <v>14</v>
      </c>
      <c r="I9" s="298">
        <v>3</v>
      </c>
      <c r="J9" s="299">
        <v>38</v>
      </c>
      <c r="K9" s="297">
        <v>77</v>
      </c>
      <c r="L9" s="298">
        <v>1</v>
      </c>
      <c r="M9" s="299">
        <v>51</v>
      </c>
      <c r="N9" s="297">
        <v>42</v>
      </c>
      <c r="O9" s="299">
        <v>1</v>
      </c>
      <c r="P9" s="297">
        <v>19</v>
      </c>
      <c r="Q9" s="298">
        <v>3</v>
      </c>
      <c r="R9" s="299">
        <v>35</v>
      </c>
    </row>
    <row r="10" spans="1:18" ht="15">
      <c r="A10" s="300" t="s">
        <v>417</v>
      </c>
      <c r="B10" s="300" t="s">
        <v>158</v>
      </c>
      <c r="C10" s="301">
        <v>15</v>
      </c>
      <c r="D10" s="302">
        <v>0</v>
      </c>
      <c r="E10" s="303">
        <v>3</v>
      </c>
      <c r="F10" s="301">
        <v>3</v>
      </c>
      <c r="G10" s="303">
        <v>2</v>
      </c>
      <c r="H10" s="301">
        <v>1</v>
      </c>
      <c r="I10" s="302">
        <v>0</v>
      </c>
      <c r="J10" s="303">
        <v>3</v>
      </c>
      <c r="K10" s="301">
        <v>13</v>
      </c>
      <c r="L10" s="302">
        <v>0</v>
      </c>
      <c r="M10" s="303">
        <v>7</v>
      </c>
      <c r="N10" s="301">
        <v>1</v>
      </c>
      <c r="O10" s="303">
        <v>3</v>
      </c>
      <c r="P10" s="301">
        <v>1</v>
      </c>
      <c r="Q10" s="302">
        <v>0</v>
      </c>
      <c r="R10" s="303">
        <v>8</v>
      </c>
    </row>
    <row r="11" spans="1:18" ht="15">
      <c r="A11" s="295" t="s">
        <v>418</v>
      </c>
      <c r="B11" s="295" t="s">
        <v>159</v>
      </c>
      <c r="C11" s="301">
        <v>26</v>
      </c>
      <c r="D11" s="302">
        <v>0</v>
      </c>
      <c r="E11" s="303">
        <v>25</v>
      </c>
      <c r="F11" s="301">
        <v>0</v>
      </c>
      <c r="G11" s="303">
        <v>1</v>
      </c>
      <c r="H11" s="301">
        <v>3</v>
      </c>
      <c r="I11" s="302">
        <v>1</v>
      </c>
      <c r="J11" s="303">
        <v>6</v>
      </c>
      <c r="K11" s="301">
        <v>21</v>
      </c>
      <c r="L11" s="302">
        <v>1</v>
      </c>
      <c r="M11" s="303">
        <v>16</v>
      </c>
      <c r="N11" s="301">
        <v>5</v>
      </c>
      <c r="O11" s="303">
        <v>0</v>
      </c>
      <c r="P11" s="301">
        <v>2</v>
      </c>
      <c r="Q11" s="302">
        <v>0</v>
      </c>
      <c r="R11" s="303">
        <v>9</v>
      </c>
    </row>
    <row r="12" spans="1:18" ht="15">
      <c r="A12" s="300" t="s">
        <v>419</v>
      </c>
      <c r="B12" s="300" t="s">
        <v>160</v>
      </c>
      <c r="C12" s="301">
        <v>8</v>
      </c>
      <c r="D12" s="302">
        <v>0</v>
      </c>
      <c r="E12" s="303">
        <v>15</v>
      </c>
      <c r="F12" s="301">
        <v>0</v>
      </c>
      <c r="G12" s="303">
        <v>0</v>
      </c>
      <c r="H12" s="301">
        <v>1</v>
      </c>
      <c r="I12" s="302">
        <v>0</v>
      </c>
      <c r="J12" s="303">
        <v>1</v>
      </c>
      <c r="K12" s="301">
        <v>10</v>
      </c>
      <c r="L12" s="302">
        <v>0</v>
      </c>
      <c r="M12" s="303">
        <v>11</v>
      </c>
      <c r="N12" s="301">
        <v>3</v>
      </c>
      <c r="O12" s="303">
        <v>2</v>
      </c>
      <c r="P12" s="301">
        <v>4</v>
      </c>
      <c r="Q12" s="302">
        <v>1</v>
      </c>
      <c r="R12" s="303">
        <v>6</v>
      </c>
    </row>
    <row r="13" spans="1:18" ht="15">
      <c r="A13" s="295" t="s">
        <v>420</v>
      </c>
      <c r="B13" s="295" t="s">
        <v>161</v>
      </c>
      <c r="C13" s="301">
        <v>9</v>
      </c>
      <c r="D13" s="302">
        <v>1</v>
      </c>
      <c r="E13" s="303">
        <v>5</v>
      </c>
      <c r="F13" s="301">
        <v>0</v>
      </c>
      <c r="G13" s="303">
        <v>0</v>
      </c>
      <c r="H13" s="301">
        <v>0</v>
      </c>
      <c r="I13" s="302">
        <v>5</v>
      </c>
      <c r="J13" s="303">
        <v>3</v>
      </c>
      <c r="K13" s="301">
        <v>7</v>
      </c>
      <c r="L13" s="302">
        <v>1</v>
      </c>
      <c r="M13" s="303">
        <v>7</v>
      </c>
      <c r="N13" s="301">
        <v>1</v>
      </c>
      <c r="O13" s="303">
        <v>0</v>
      </c>
      <c r="P13" s="301">
        <v>0</v>
      </c>
      <c r="Q13" s="302">
        <v>0</v>
      </c>
      <c r="R13" s="303">
        <v>7</v>
      </c>
    </row>
    <row r="14" spans="1:18" ht="15">
      <c r="A14" s="300" t="s">
        <v>421</v>
      </c>
      <c r="B14" s="300" t="s">
        <v>162</v>
      </c>
      <c r="C14" s="301">
        <v>544</v>
      </c>
      <c r="D14" s="302">
        <v>5</v>
      </c>
      <c r="E14" s="303">
        <v>191</v>
      </c>
      <c r="F14" s="301">
        <v>53</v>
      </c>
      <c r="G14" s="303">
        <v>11</v>
      </c>
      <c r="H14" s="301">
        <v>86</v>
      </c>
      <c r="I14" s="302">
        <v>11</v>
      </c>
      <c r="J14" s="303">
        <v>153</v>
      </c>
      <c r="K14" s="301">
        <v>470</v>
      </c>
      <c r="L14" s="302">
        <v>11</v>
      </c>
      <c r="M14" s="303">
        <v>561</v>
      </c>
      <c r="N14" s="301">
        <v>156</v>
      </c>
      <c r="O14" s="303">
        <v>26</v>
      </c>
      <c r="P14" s="301">
        <v>113</v>
      </c>
      <c r="Q14" s="302">
        <v>9</v>
      </c>
      <c r="R14" s="303">
        <v>217</v>
      </c>
    </row>
    <row r="15" spans="1:18" ht="15">
      <c r="A15" s="295" t="s">
        <v>422</v>
      </c>
      <c r="B15" s="295" t="s">
        <v>163</v>
      </c>
      <c r="C15" s="301">
        <v>196</v>
      </c>
      <c r="D15" s="302">
        <v>4</v>
      </c>
      <c r="E15" s="303">
        <v>204</v>
      </c>
      <c r="F15" s="301">
        <v>12</v>
      </c>
      <c r="G15" s="303">
        <v>7</v>
      </c>
      <c r="H15" s="301">
        <v>33</v>
      </c>
      <c r="I15" s="302">
        <v>8</v>
      </c>
      <c r="J15" s="303">
        <v>84</v>
      </c>
      <c r="K15" s="301">
        <v>153</v>
      </c>
      <c r="L15" s="302">
        <v>2</v>
      </c>
      <c r="M15" s="303">
        <v>175</v>
      </c>
      <c r="N15" s="301">
        <v>76</v>
      </c>
      <c r="O15" s="303">
        <v>15</v>
      </c>
      <c r="P15" s="301">
        <v>46</v>
      </c>
      <c r="Q15" s="302">
        <v>4</v>
      </c>
      <c r="R15" s="303">
        <v>67</v>
      </c>
    </row>
    <row r="16" spans="1:18" ht="15">
      <c r="A16" s="300" t="s">
        <v>423</v>
      </c>
      <c r="B16" s="300" t="s">
        <v>164</v>
      </c>
      <c r="C16" s="301">
        <v>4</v>
      </c>
      <c r="D16" s="302">
        <v>0</v>
      </c>
      <c r="E16" s="303">
        <v>7</v>
      </c>
      <c r="F16" s="301">
        <v>0</v>
      </c>
      <c r="G16" s="303">
        <v>0</v>
      </c>
      <c r="H16" s="301">
        <v>0</v>
      </c>
      <c r="I16" s="302">
        <v>0</v>
      </c>
      <c r="J16" s="303">
        <v>5</v>
      </c>
      <c r="K16" s="301">
        <v>3</v>
      </c>
      <c r="L16" s="302">
        <v>0</v>
      </c>
      <c r="M16" s="303">
        <v>6</v>
      </c>
      <c r="N16" s="301">
        <v>1</v>
      </c>
      <c r="O16" s="303">
        <v>0</v>
      </c>
      <c r="P16" s="301">
        <v>1</v>
      </c>
      <c r="Q16" s="302">
        <v>2</v>
      </c>
      <c r="R16" s="303">
        <v>6</v>
      </c>
    </row>
    <row r="17" spans="1:18" ht="15">
      <c r="A17" s="295" t="s">
        <v>424</v>
      </c>
      <c r="B17" s="295" t="s">
        <v>165</v>
      </c>
      <c r="C17" s="301">
        <v>36</v>
      </c>
      <c r="D17" s="302">
        <v>0</v>
      </c>
      <c r="E17" s="303">
        <v>85</v>
      </c>
      <c r="F17" s="301">
        <v>2</v>
      </c>
      <c r="G17" s="303">
        <v>0</v>
      </c>
      <c r="H17" s="301">
        <v>8</v>
      </c>
      <c r="I17" s="302">
        <v>2</v>
      </c>
      <c r="J17" s="303">
        <v>48</v>
      </c>
      <c r="K17" s="301">
        <v>30</v>
      </c>
      <c r="L17" s="302">
        <v>1</v>
      </c>
      <c r="M17" s="303">
        <v>92</v>
      </c>
      <c r="N17" s="301">
        <v>9</v>
      </c>
      <c r="O17" s="303">
        <v>8</v>
      </c>
      <c r="P17" s="301">
        <v>6</v>
      </c>
      <c r="Q17" s="302">
        <v>5</v>
      </c>
      <c r="R17" s="303">
        <v>19</v>
      </c>
    </row>
    <row r="18" spans="1:18" ht="15">
      <c r="A18" s="300" t="s">
        <v>425</v>
      </c>
      <c r="B18" s="300" t="s">
        <v>166</v>
      </c>
      <c r="C18" s="301">
        <v>23</v>
      </c>
      <c r="D18" s="302">
        <v>4</v>
      </c>
      <c r="E18" s="303">
        <v>44</v>
      </c>
      <c r="F18" s="301">
        <v>4</v>
      </c>
      <c r="G18" s="303">
        <v>1</v>
      </c>
      <c r="H18" s="301">
        <v>9</v>
      </c>
      <c r="I18" s="302">
        <v>4</v>
      </c>
      <c r="J18" s="303">
        <v>26</v>
      </c>
      <c r="K18" s="301">
        <v>22</v>
      </c>
      <c r="L18" s="302">
        <v>3</v>
      </c>
      <c r="M18" s="303">
        <v>54</v>
      </c>
      <c r="N18" s="301">
        <v>8</v>
      </c>
      <c r="O18" s="303">
        <v>2</v>
      </c>
      <c r="P18" s="301">
        <v>4</v>
      </c>
      <c r="Q18" s="302">
        <v>5</v>
      </c>
      <c r="R18" s="303">
        <v>35</v>
      </c>
    </row>
    <row r="19" spans="1:18" ht="15">
      <c r="A19" s="295" t="s">
        <v>426</v>
      </c>
      <c r="B19" s="295" t="s">
        <v>167</v>
      </c>
      <c r="C19" s="301">
        <v>8</v>
      </c>
      <c r="D19" s="302">
        <v>0</v>
      </c>
      <c r="E19" s="303">
        <v>10</v>
      </c>
      <c r="F19" s="301">
        <v>0</v>
      </c>
      <c r="G19" s="303">
        <v>0</v>
      </c>
      <c r="H19" s="301">
        <v>0</v>
      </c>
      <c r="I19" s="302">
        <v>0</v>
      </c>
      <c r="J19" s="303">
        <v>2</v>
      </c>
      <c r="K19" s="301">
        <v>5</v>
      </c>
      <c r="L19" s="302">
        <v>0</v>
      </c>
      <c r="M19" s="303">
        <v>15</v>
      </c>
      <c r="N19" s="301">
        <v>2</v>
      </c>
      <c r="O19" s="303">
        <v>3</v>
      </c>
      <c r="P19" s="301">
        <v>0</v>
      </c>
      <c r="Q19" s="302">
        <v>0</v>
      </c>
      <c r="R19" s="303">
        <v>2</v>
      </c>
    </row>
    <row r="20" spans="1:18" ht="15">
      <c r="A20" s="300" t="s">
        <v>427</v>
      </c>
      <c r="B20" s="300" t="s">
        <v>168</v>
      </c>
      <c r="C20" s="301">
        <v>6</v>
      </c>
      <c r="D20" s="302">
        <v>0</v>
      </c>
      <c r="E20" s="303">
        <v>6</v>
      </c>
      <c r="F20" s="301">
        <v>0</v>
      </c>
      <c r="G20" s="303">
        <v>9</v>
      </c>
      <c r="H20" s="301">
        <v>3</v>
      </c>
      <c r="I20" s="302">
        <v>1</v>
      </c>
      <c r="J20" s="303">
        <v>0</v>
      </c>
      <c r="K20" s="301">
        <v>6</v>
      </c>
      <c r="L20" s="302">
        <v>0</v>
      </c>
      <c r="M20" s="303">
        <v>5</v>
      </c>
      <c r="N20" s="301">
        <v>1</v>
      </c>
      <c r="O20" s="303">
        <v>3</v>
      </c>
      <c r="P20" s="301">
        <v>0</v>
      </c>
      <c r="Q20" s="302">
        <v>1</v>
      </c>
      <c r="R20" s="303">
        <v>1</v>
      </c>
    </row>
    <row r="21" spans="1:18" ht="15">
      <c r="A21" s="295" t="s">
        <v>428</v>
      </c>
      <c r="B21" s="295" t="s">
        <v>169</v>
      </c>
      <c r="C21" s="301">
        <v>3</v>
      </c>
      <c r="D21" s="302">
        <v>0</v>
      </c>
      <c r="E21" s="303">
        <v>3</v>
      </c>
      <c r="F21" s="301">
        <v>0</v>
      </c>
      <c r="G21" s="303">
        <v>0</v>
      </c>
      <c r="H21" s="301">
        <v>0</v>
      </c>
      <c r="I21" s="302">
        <v>1</v>
      </c>
      <c r="J21" s="303">
        <v>2</v>
      </c>
      <c r="K21" s="301">
        <v>6</v>
      </c>
      <c r="L21" s="302">
        <v>0</v>
      </c>
      <c r="M21" s="303">
        <v>8</v>
      </c>
      <c r="N21" s="301">
        <v>0</v>
      </c>
      <c r="O21" s="303">
        <v>0</v>
      </c>
      <c r="P21" s="301">
        <v>1</v>
      </c>
      <c r="Q21" s="302">
        <v>0</v>
      </c>
      <c r="R21" s="303">
        <v>2</v>
      </c>
    </row>
    <row r="22" spans="1:18" ht="15">
      <c r="A22" s="300" t="s">
        <v>429</v>
      </c>
      <c r="B22" s="300" t="s">
        <v>170</v>
      </c>
      <c r="C22" s="301">
        <v>7</v>
      </c>
      <c r="D22" s="302">
        <v>0</v>
      </c>
      <c r="E22" s="303">
        <v>6</v>
      </c>
      <c r="F22" s="301">
        <v>1</v>
      </c>
      <c r="G22" s="303">
        <v>2</v>
      </c>
      <c r="H22" s="301">
        <v>1</v>
      </c>
      <c r="I22" s="302">
        <v>3</v>
      </c>
      <c r="J22" s="303">
        <v>2</v>
      </c>
      <c r="K22" s="301">
        <v>2</v>
      </c>
      <c r="L22" s="302">
        <v>1</v>
      </c>
      <c r="M22" s="303">
        <v>8</v>
      </c>
      <c r="N22" s="301">
        <v>6</v>
      </c>
      <c r="O22" s="303">
        <v>0</v>
      </c>
      <c r="P22" s="301">
        <v>2</v>
      </c>
      <c r="Q22" s="302">
        <v>2</v>
      </c>
      <c r="R22" s="303">
        <v>1</v>
      </c>
    </row>
    <row r="23" spans="1:18" ht="15">
      <c r="A23" s="295" t="s">
        <v>430</v>
      </c>
      <c r="B23" s="295" t="s">
        <v>171</v>
      </c>
      <c r="C23" s="301">
        <v>6</v>
      </c>
      <c r="D23" s="302">
        <v>0</v>
      </c>
      <c r="E23" s="303">
        <v>6</v>
      </c>
      <c r="F23" s="301">
        <v>0</v>
      </c>
      <c r="G23" s="303">
        <v>0</v>
      </c>
      <c r="H23" s="301">
        <v>1</v>
      </c>
      <c r="I23" s="302">
        <v>1</v>
      </c>
      <c r="J23" s="303">
        <v>4</v>
      </c>
      <c r="K23" s="301">
        <v>6</v>
      </c>
      <c r="L23" s="302">
        <v>0</v>
      </c>
      <c r="M23" s="303">
        <v>3</v>
      </c>
      <c r="N23" s="301">
        <v>0</v>
      </c>
      <c r="O23" s="303">
        <v>1</v>
      </c>
      <c r="P23" s="301">
        <v>0</v>
      </c>
      <c r="Q23" s="302">
        <v>1</v>
      </c>
      <c r="R23" s="303">
        <v>0</v>
      </c>
    </row>
    <row r="24" spans="1:18" ht="15">
      <c r="A24" s="300" t="s">
        <v>431</v>
      </c>
      <c r="B24" s="300" t="s">
        <v>172</v>
      </c>
      <c r="C24" s="301">
        <v>149</v>
      </c>
      <c r="D24" s="302">
        <v>3</v>
      </c>
      <c r="E24" s="303">
        <v>75</v>
      </c>
      <c r="F24" s="301">
        <v>17</v>
      </c>
      <c r="G24" s="303">
        <v>7</v>
      </c>
      <c r="H24" s="301">
        <v>37</v>
      </c>
      <c r="I24" s="302">
        <v>8</v>
      </c>
      <c r="J24" s="303">
        <v>19</v>
      </c>
      <c r="K24" s="301">
        <v>137</v>
      </c>
      <c r="L24" s="302">
        <v>4</v>
      </c>
      <c r="M24" s="303">
        <v>84</v>
      </c>
      <c r="N24" s="301">
        <v>36</v>
      </c>
      <c r="O24" s="303">
        <v>23</v>
      </c>
      <c r="P24" s="301">
        <v>20</v>
      </c>
      <c r="Q24" s="302">
        <v>6</v>
      </c>
      <c r="R24" s="303">
        <v>47</v>
      </c>
    </row>
    <row r="25" spans="1:18" ht="15">
      <c r="A25" s="295" t="s">
        <v>432</v>
      </c>
      <c r="B25" s="295" t="s">
        <v>173</v>
      </c>
      <c r="C25" s="301">
        <v>9</v>
      </c>
      <c r="D25" s="302">
        <v>0</v>
      </c>
      <c r="E25" s="303">
        <v>11</v>
      </c>
      <c r="F25" s="301">
        <v>1</v>
      </c>
      <c r="G25" s="303">
        <v>0</v>
      </c>
      <c r="H25" s="301">
        <v>1</v>
      </c>
      <c r="I25" s="302">
        <v>0</v>
      </c>
      <c r="J25" s="303">
        <v>7</v>
      </c>
      <c r="K25" s="301">
        <v>15</v>
      </c>
      <c r="L25" s="302">
        <v>0</v>
      </c>
      <c r="M25" s="303">
        <v>38</v>
      </c>
      <c r="N25" s="301">
        <v>6</v>
      </c>
      <c r="O25" s="303">
        <v>6</v>
      </c>
      <c r="P25" s="301">
        <v>1</v>
      </c>
      <c r="Q25" s="302">
        <v>1</v>
      </c>
      <c r="R25" s="303">
        <v>6</v>
      </c>
    </row>
    <row r="26" spans="1:18" ht="15">
      <c r="A26" s="300" t="s">
        <v>433</v>
      </c>
      <c r="B26" s="300" t="s">
        <v>174</v>
      </c>
      <c r="C26" s="301">
        <v>8</v>
      </c>
      <c r="D26" s="302">
        <v>1</v>
      </c>
      <c r="E26" s="303">
        <v>1</v>
      </c>
      <c r="F26" s="301">
        <v>0</v>
      </c>
      <c r="G26" s="303">
        <v>0</v>
      </c>
      <c r="H26" s="301">
        <v>0</v>
      </c>
      <c r="I26" s="302">
        <v>0</v>
      </c>
      <c r="J26" s="303">
        <v>1</v>
      </c>
      <c r="K26" s="301">
        <v>2</v>
      </c>
      <c r="L26" s="302">
        <v>0</v>
      </c>
      <c r="M26" s="303">
        <v>3</v>
      </c>
      <c r="N26" s="301">
        <v>0</v>
      </c>
      <c r="O26" s="303">
        <v>4</v>
      </c>
      <c r="P26" s="301">
        <v>1</v>
      </c>
      <c r="Q26" s="302">
        <v>1</v>
      </c>
      <c r="R26" s="303">
        <v>1</v>
      </c>
    </row>
    <row r="27" spans="1:18" ht="15">
      <c r="A27" s="295" t="s">
        <v>434</v>
      </c>
      <c r="B27" s="295" t="s">
        <v>175</v>
      </c>
      <c r="C27" s="301">
        <v>12</v>
      </c>
      <c r="D27" s="302">
        <v>1</v>
      </c>
      <c r="E27" s="303">
        <v>7</v>
      </c>
      <c r="F27" s="301">
        <v>1</v>
      </c>
      <c r="G27" s="303">
        <v>1</v>
      </c>
      <c r="H27" s="301">
        <v>2</v>
      </c>
      <c r="I27" s="302">
        <v>0</v>
      </c>
      <c r="J27" s="303">
        <v>10</v>
      </c>
      <c r="K27" s="301">
        <v>17</v>
      </c>
      <c r="L27" s="302">
        <v>0</v>
      </c>
      <c r="M27" s="303">
        <v>23</v>
      </c>
      <c r="N27" s="301">
        <v>0</v>
      </c>
      <c r="O27" s="303">
        <v>3</v>
      </c>
      <c r="P27" s="301">
        <v>1</v>
      </c>
      <c r="Q27" s="302">
        <v>0</v>
      </c>
      <c r="R27" s="303">
        <v>17</v>
      </c>
    </row>
    <row r="28" spans="1:18" ht="15">
      <c r="A28" s="300" t="s">
        <v>435</v>
      </c>
      <c r="B28" s="300" t="s">
        <v>176</v>
      </c>
      <c r="C28" s="301">
        <v>41</v>
      </c>
      <c r="D28" s="302">
        <v>2</v>
      </c>
      <c r="E28" s="303">
        <v>69</v>
      </c>
      <c r="F28" s="301">
        <v>3</v>
      </c>
      <c r="G28" s="303">
        <v>2</v>
      </c>
      <c r="H28" s="301">
        <v>7</v>
      </c>
      <c r="I28" s="302">
        <v>4</v>
      </c>
      <c r="J28" s="303">
        <v>20</v>
      </c>
      <c r="K28" s="301">
        <v>29</v>
      </c>
      <c r="L28" s="302">
        <v>0</v>
      </c>
      <c r="M28" s="303">
        <v>82</v>
      </c>
      <c r="N28" s="301">
        <v>18</v>
      </c>
      <c r="O28" s="303">
        <v>6</v>
      </c>
      <c r="P28" s="301">
        <v>10</v>
      </c>
      <c r="Q28" s="302">
        <v>1</v>
      </c>
      <c r="R28" s="303">
        <v>13</v>
      </c>
    </row>
    <row r="29" spans="1:18" ht="15">
      <c r="A29" s="295" t="s">
        <v>436</v>
      </c>
      <c r="B29" s="295" t="s">
        <v>177</v>
      </c>
      <c r="C29" s="301">
        <v>52</v>
      </c>
      <c r="D29" s="302">
        <v>0</v>
      </c>
      <c r="E29" s="303">
        <v>24</v>
      </c>
      <c r="F29" s="301">
        <v>2</v>
      </c>
      <c r="G29" s="303">
        <v>0</v>
      </c>
      <c r="H29" s="301">
        <v>4</v>
      </c>
      <c r="I29" s="302">
        <v>0</v>
      </c>
      <c r="J29" s="303">
        <v>4</v>
      </c>
      <c r="K29" s="301">
        <v>47</v>
      </c>
      <c r="L29" s="302">
        <v>1</v>
      </c>
      <c r="M29" s="303">
        <v>23</v>
      </c>
      <c r="N29" s="301">
        <v>4</v>
      </c>
      <c r="O29" s="303">
        <v>3</v>
      </c>
      <c r="P29" s="301">
        <v>4</v>
      </c>
      <c r="Q29" s="302">
        <v>0</v>
      </c>
      <c r="R29" s="303">
        <v>14</v>
      </c>
    </row>
    <row r="30" spans="1:18" ht="15">
      <c r="A30" s="300" t="s">
        <v>437</v>
      </c>
      <c r="B30" s="300" t="s">
        <v>178</v>
      </c>
      <c r="C30" s="301">
        <v>14</v>
      </c>
      <c r="D30" s="302">
        <v>1</v>
      </c>
      <c r="E30" s="303">
        <v>8</v>
      </c>
      <c r="F30" s="301">
        <v>3</v>
      </c>
      <c r="G30" s="303">
        <v>2</v>
      </c>
      <c r="H30" s="301">
        <v>3</v>
      </c>
      <c r="I30" s="302">
        <v>2</v>
      </c>
      <c r="J30" s="303">
        <v>13</v>
      </c>
      <c r="K30" s="301">
        <v>9</v>
      </c>
      <c r="L30" s="302">
        <v>0</v>
      </c>
      <c r="M30" s="303">
        <v>16</v>
      </c>
      <c r="N30" s="301">
        <v>1</v>
      </c>
      <c r="O30" s="303">
        <v>6</v>
      </c>
      <c r="P30" s="301">
        <v>4</v>
      </c>
      <c r="Q30" s="302">
        <v>0</v>
      </c>
      <c r="R30" s="303">
        <v>6</v>
      </c>
    </row>
    <row r="31" spans="1:18" ht="15">
      <c r="A31" s="295" t="s">
        <v>438</v>
      </c>
      <c r="B31" s="295" t="s">
        <v>179</v>
      </c>
      <c r="C31" s="301">
        <v>23</v>
      </c>
      <c r="D31" s="302">
        <v>1</v>
      </c>
      <c r="E31" s="303">
        <v>20</v>
      </c>
      <c r="F31" s="301">
        <v>0</v>
      </c>
      <c r="G31" s="303">
        <v>2</v>
      </c>
      <c r="H31" s="301">
        <v>1</v>
      </c>
      <c r="I31" s="302">
        <v>0</v>
      </c>
      <c r="J31" s="303">
        <v>10</v>
      </c>
      <c r="K31" s="301">
        <v>23</v>
      </c>
      <c r="L31" s="302">
        <v>0</v>
      </c>
      <c r="M31" s="303">
        <v>17</v>
      </c>
      <c r="N31" s="301">
        <v>4</v>
      </c>
      <c r="O31" s="303">
        <v>1</v>
      </c>
      <c r="P31" s="301">
        <v>3</v>
      </c>
      <c r="Q31" s="302">
        <v>3</v>
      </c>
      <c r="R31" s="303">
        <v>5</v>
      </c>
    </row>
    <row r="32" spans="1:18" ht="15">
      <c r="A32" s="300" t="s">
        <v>439</v>
      </c>
      <c r="B32" s="300" t="s">
        <v>180</v>
      </c>
      <c r="C32" s="301">
        <v>2</v>
      </c>
      <c r="D32" s="302">
        <v>0</v>
      </c>
      <c r="E32" s="303">
        <v>18</v>
      </c>
      <c r="F32" s="301">
        <v>0</v>
      </c>
      <c r="G32" s="303">
        <v>0</v>
      </c>
      <c r="H32" s="301">
        <v>1</v>
      </c>
      <c r="I32" s="302">
        <v>1</v>
      </c>
      <c r="J32" s="303">
        <v>11</v>
      </c>
      <c r="K32" s="301">
        <v>4</v>
      </c>
      <c r="L32" s="302">
        <v>0</v>
      </c>
      <c r="M32" s="303">
        <v>18</v>
      </c>
      <c r="N32" s="301">
        <v>3</v>
      </c>
      <c r="O32" s="303">
        <v>2</v>
      </c>
      <c r="P32" s="301">
        <v>0</v>
      </c>
      <c r="Q32" s="302">
        <v>1</v>
      </c>
      <c r="R32" s="303">
        <v>10</v>
      </c>
    </row>
    <row r="33" spans="1:18" ht="15">
      <c r="A33" s="295" t="s">
        <v>440</v>
      </c>
      <c r="B33" s="295" t="s">
        <v>181</v>
      </c>
      <c r="C33" s="301">
        <v>8</v>
      </c>
      <c r="D33" s="302">
        <v>0</v>
      </c>
      <c r="E33" s="303">
        <v>9</v>
      </c>
      <c r="F33" s="301">
        <v>6</v>
      </c>
      <c r="G33" s="303">
        <v>1</v>
      </c>
      <c r="H33" s="301">
        <v>0</v>
      </c>
      <c r="I33" s="302">
        <v>2</v>
      </c>
      <c r="J33" s="303">
        <v>2</v>
      </c>
      <c r="K33" s="301">
        <v>10</v>
      </c>
      <c r="L33" s="302">
        <v>0</v>
      </c>
      <c r="M33" s="303">
        <v>6</v>
      </c>
      <c r="N33" s="301">
        <v>7</v>
      </c>
      <c r="O33" s="303">
        <v>2</v>
      </c>
      <c r="P33" s="301">
        <v>3</v>
      </c>
      <c r="Q33" s="302">
        <v>3</v>
      </c>
      <c r="R33" s="303">
        <v>6</v>
      </c>
    </row>
    <row r="34" spans="1:18" ht="15">
      <c r="A34" s="300" t="s">
        <v>441</v>
      </c>
      <c r="B34" s="300" t="s">
        <v>182</v>
      </c>
      <c r="C34" s="301">
        <v>44</v>
      </c>
      <c r="D34" s="302">
        <v>0</v>
      </c>
      <c r="E34" s="303">
        <v>124</v>
      </c>
      <c r="F34" s="301">
        <v>4</v>
      </c>
      <c r="G34" s="303">
        <v>1</v>
      </c>
      <c r="H34" s="301">
        <v>12</v>
      </c>
      <c r="I34" s="302">
        <v>3</v>
      </c>
      <c r="J34" s="303">
        <v>33</v>
      </c>
      <c r="K34" s="301">
        <v>25</v>
      </c>
      <c r="L34" s="302">
        <v>0</v>
      </c>
      <c r="M34" s="303">
        <v>110</v>
      </c>
      <c r="N34" s="301">
        <v>12</v>
      </c>
      <c r="O34" s="303">
        <v>3</v>
      </c>
      <c r="P34" s="301">
        <v>12</v>
      </c>
      <c r="Q34" s="302">
        <v>1</v>
      </c>
      <c r="R34" s="303">
        <v>24</v>
      </c>
    </row>
    <row r="35" spans="1:18" ht="15">
      <c r="A35" s="295" t="s">
        <v>442</v>
      </c>
      <c r="B35" s="295" t="s">
        <v>183</v>
      </c>
      <c r="C35" s="301">
        <v>109</v>
      </c>
      <c r="D35" s="302">
        <v>0</v>
      </c>
      <c r="E35" s="303">
        <v>63</v>
      </c>
      <c r="F35" s="301">
        <v>3</v>
      </c>
      <c r="G35" s="303">
        <v>0</v>
      </c>
      <c r="H35" s="301">
        <v>10</v>
      </c>
      <c r="I35" s="302">
        <v>0</v>
      </c>
      <c r="J35" s="303">
        <v>11</v>
      </c>
      <c r="K35" s="301">
        <v>76</v>
      </c>
      <c r="L35" s="302">
        <v>2</v>
      </c>
      <c r="M35" s="303">
        <v>79</v>
      </c>
      <c r="N35" s="301">
        <v>7</v>
      </c>
      <c r="O35" s="303">
        <v>1</v>
      </c>
      <c r="P35" s="301">
        <v>16</v>
      </c>
      <c r="Q35" s="302">
        <v>1</v>
      </c>
      <c r="R35" s="303">
        <v>21</v>
      </c>
    </row>
    <row r="36" spans="1:18" ht="15">
      <c r="A36" s="300" t="s">
        <v>443</v>
      </c>
      <c r="B36" s="300" t="s">
        <v>184</v>
      </c>
      <c r="C36" s="301">
        <v>8</v>
      </c>
      <c r="D36" s="302">
        <v>0</v>
      </c>
      <c r="E36" s="303">
        <v>14</v>
      </c>
      <c r="F36" s="301">
        <v>2</v>
      </c>
      <c r="G36" s="303">
        <v>1</v>
      </c>
      <c r="H36" s="301">
        <v>2</v>
      </c>
      <c r="I36" s="302">
        <v>1</v>
      </c>
      <c r="J36" s="303">
        <v>3</v>
      </c>
      <c r="K36" s="301">
        <v>7</v>
      </c>
      <c r="L36" s="302">
        <v>0</v>
      </c>
      <c r="M36" s="303">
        <v>7</v>
      </c>
      <c r="N36" s="301">
        <v>2</v>
      </c>
      <c r="O36" s="303">
        <v>1</v>
      </c>
      <c r="P36" s="301">
        <v>1</v>
      </c>
      <c r="Q36" s="302">
        <v>1</v>
      </c>
      <c r="R36" s="303">
        <v>2</v>
      </c>
    </row>
    <row r="37" spans="1:18" ht="15">
      <c r="A37" s="295" t="s">
        <v>444</v>
      </c>
      <c r="B37" s="295" t="s">
        <v>185</v>
      </c>
      <c r="C37" s="301">
        <v>1</v>
      </c>
      <c r="D37" s="302">
        <v>0</v>
      </c>
      <c r="E37" s="303">
        <v>4</v>
      </c>
      <c r="F37" s="301">
        <v>0</v>
      </c>
      <c r="G37" s="303">
        <v>0</v>
      </c>
      <c r="H37" s="301">
        <v>0</v>
      </c>
      <c r="I37" s="302">
        <v>0</v>
      </c>
      <c r="J37" s="303">
        <v>1</v>
      </c>
      <c r="K37" s="301">
        <v>0</v>
      </c>
      <c r="L37" s="302">
        <v>1</v>
      </c>
      <c r="M37" s="303">
        <v>5</v>
      </c>
      <c r="N37" s="301">
        <v>0</v>
      </c>
      <c r="O37" s="303">
        <v>2</v>
      </c>
      <c r="P37" s="301">
        <v>0</v>
      </c>
      <c r="Q37" s="302">
        <v>1</v>
      </c>
      <c r="R37" s="303">
        <v>1</v>
      </c>
    </row>
    <row r="38" spans="1:18" ht="15">
      <c r="A38" s="300" t="s">
        <v>445</v>
      </c>
      <c r="B38" s="300" t="s">
        <v>186</v>
      </c>
      <c r="C38" s="301">
        <v>3</v>
      </c>
      <c r="D38" s="302">
        <v>0</v>
      </c>
      <c r="E38" s="303">
        <v>2</v>
      </c>
      <c r="F38" s="301">
        <v>0</v>
      </c>
      <c r="G38" s="303">
        <v>0</v>
      </c>
      <c r="H38" s="301">
        <v>0</v>
      </c>
      <c r="I38" s="302">
        <v>0</v>
      </c>
      <c r="J38" s="303">
        <v>3</v>
      </c>
      <c r="K38" s="301">
        <v>0</v>
      </c>
      <c r="L38" s="302">
        <v>0</v>
      </c>
      <c r="M38" s="303">
        <v>4</v>
      </c>
      <c r="N38" s="301">
        <v>0</v>
      </c>
      <c r="O38" s="303">
        <v>0</v>
      </c>
      <c r="P38" s="301">
        <v>0</v>
      </c>
      <c r="Q38" s="302">
        <v>0</v>
      </c>
      <c r="R38" s="303">
        <v>1</v>
      </c>
    </row>
    <row r="39" spans="1:18" ht="15">
      <c r="A39" s="295" t="s">
        <v>446</v>
      </c>
      <c r="B39" s="295" t="s">
        <v>187</v>
      </c>
      <c r="C39" s="301">
        <v>47</v>
      </c>
      <c r="D39" s="302">
        <v>1</v>
      </c>
      <c r="E39" s="303">
        <v>44</v>
      </c>
      <c r="F39" s="301">
        <v>3</v>
      </c>
      <c r="G39" s="303">
        <v>0</v>
      </c>
      <c r="H39" s="301">
        <v>10</v>
      </c>
      <c r="I39" s="302">
        <v>1</v>
      </c>
      <c r="J39" s="303">
        <v>15</v>
      </c>
      <c r="K39" s="301">
        <v>42</v>
      </c>
      <c r="L39" s="302">
        <v>1</v>
      </c>
      <c r="M39" s="303">
        <v>36</v>
      </c>
      <c r="N39" s="301">
        <v>15</v>
      </c>
      <c r="O39" s="303">
        <v>5</v>
      </c>
      <c r="P39" s="301">
        <v>12</v>
      </c>
      <c r="Q39" s="302">
        <v>1</v>
      </c>
      <c r="R39" s="303">
        <v>25</v>
      </c>
    </row>
    <row r="40" spans="1:18" ht="15">
      <c r="A40" s="300" t="s">
        <v>447</v>
      </c>
      <c r="B40" s="300" t="s">
        <v>188</v>
      </c>
      <c r="C40" s="301">
        <v>22</v>
      </c>
      <c r="D40" s="302">
        <v>4</v>
      </c>
      <c r="E40" s="303">
        <v>11</v>
      </c>
      <c r="F40" s="301">
        <v>1</v>
      </c>
      <c r="G40" s="303">
        <v>1</v>
      </c>
      <c r="H40" s="301">
        <v>1</v>
      </c>
      <c r="I40" s="302">
        <v>2</v>
      </c>
      <c r="J40" s="303">
        <v>7</v>
      </c>
      <c r="K40" s="301">
        <v>16</v>
      </c>
      <c r="L40" s="302">
        <v>2</v>
      </c>
      <c r="M40" s="303">
        <v>10</v>
      </c>
      <c r="N40" s="301">
        <v>9</v>
      </c>
      <c r="O40" s="303">
        <v>2</v>
      </c>
      <c r="P40" s="301">
        <v>1</v>
      </c>
      <c r="Q40" s="302">
        <v>3</v>
      </c>
      <c r="R40" s="303">
        <v>5</v>
      </c>
    </row>
    <row r="41" spans="1:18" ht="15">
      <c r="A41" s="295" t="s">
        <v>448</v>
      </c>
      <c r="B41" s="295" t="s">
        <v>312</v>
      </c>
      <c r="C41" s="301">
        <v>77</v>
      </c>
      <c r="D41" s="302">
        <v>2</v>
      </c>
      <c r="E41" s="303">
        <v>46</v>
      </c>
      <c r="F41" s="301">
        <v>6</v>
      </c>
      <c r="G41" s="303">
        <v>2</v>
      </c>
      <c r="H41" s="301">
        <v>9</v>
      </c>
      <c r="I41" s="302">
        <v>4</v>
      </c>
      <c r="J41" s="303">
        <v>14</v>
      </c>
      <c r="K41" s="301">
        <v>76</v>
      </c>
      <c r="L41" s="302">
        <v>2</v>
      </c>
      <c r="M41" s="303">
        <v>50</v>
      </c>
      <c r="N41" s="301">
        <v>17</v>
      </c>
      <c r="O41" s="303">
        <v>8</v>
      </c>
      <c r="P41" s="301">
        <v>16</v>
      </c>
      <c r="Q41" s="302">
        <v>2</v>
      </c>
      <c r="R41" s="303">
        <v>22</v>
      </c>
    </row>
    <row r="42" spans="1:18" ht="15">
      <c r="A42" s="300" t="s">
        <v>449</v>
      </c>
      <c r="B42" s="300" t="s">
        <v>189</v>
      </c>
      <c r="C42" s="301">
        <v>1973</v>
      </c>
      <c r="D42" s="302">
        <v>2</v>
      </c>
      <c r="E42" s="303">
        <v>1668</v>
      </c>
      <c r="F42" s="301">
        <v>302</v>
      </c>
      <c r="G42" s="303">
        <v>9</v>
      </c>
      <c r="H42" s="301">
        <v>495</v>
      </c>
      <c r="I42" s="302">
        <v>21</v>
      </c>
      <c r="J42" s="303">
        <v>464</v>
      </c>
      <c r="K42" s="301">
        <v>1546</v>
      </c>
      <c r="L42" s="302">
        <v>2</v>
      </c>
      <c r="M42" s="303">
        <v>1616</v>
      </c>
      <c r="N42" s="301">
        <v>624</v>
      </c>
      <c r="O42" s="303">
        <v>41</v>
      </c>
      <c r="P42" s="301">
        <v>524</v>
      </c>
      <c r="Q42" s="302">
        <v>22</v>
      </c>
      <c r="R42" s="303">
        <v>482</v>
      </c>
    </row>
    <row r="43" spans="1:18" ht="15">
      <c r="A43" s="295" t="s">
        <v>450</v>
      </c>
      <c r="B43" s="295" t="s">
        <v>190</v>
      </c>
      <c r="C43" s="301">
        <v>267</v>
      </c>
      <c r="D43" s="302">
        <v>3</v>
      </c>
      <c r="E43" s="303">
        <v>205</v>
      </c>
      <c r="F43" s="301">
        <v>28</v>
      </c>
      <c r="G43" s="303">
        <v>5</v>
      </c>
      <c r="H43" s="301">
        <v>63</v>
      </c>
      <c r="I43" s="302">
        <v>9</v>
      </c>
      <c r="J43" s="303">
        <v>56</v>
      </c>
      <c r="K43" s="301">
        <v>239</v>
      </c>
      <c r="L43" s="302">
        <v>4</v>
      </c>
      <c r="M43" s="303">
        <v>159</v>
      </c>
      <c r="N43" s="301">
        <v>107</v>
      </c>
      <c r="O43" s="303">
        <v>18</v>
      </c>
      <c r="P43" s="301">
        <v>83</v>
      </c>
      <c r="Q43" s="302">
        <v>11</v>
      </c>
      <c r="R43" s="303">
        <v>67</v>
      </c>
    </row>
    <row r="44" spans="1:18" ht="15">
      <c r="A44" s="300" t="s">
        <v>451</v>
      </c>
      <c r="B44" s="300" t="s">
        <v>191</v>
      </c>
      <c r="C44" s="301">
        <v>0</v>
      </c>
      <c r="D44" s="302">
        <v>1</v>
      </c>
      <c r="E44" s="303">
        <v>4</v>
      </c>
      <c r="F44" s="301">
        <v>0</v>
      </c>
      <c r="G44" s="303">
        <v>0</v>
      </c>
      <c r="H44" s="301">
        <v>1</v>
      </c>
      <c r="I44" s="302">
        <v>0</v>
      </c>
      <c r="J44" s="303">
        <v>1</v>
      </c>
      <c r="K44" s="301">
        <v>0</v>
      </c>
      <c r="L44" s="302">
        <v>1</v>
      </c>
      <c r="M44" s="303">
        <v>3</v>
      </c>
      <c r="N44" s="301">
        <v>0</v>
      </c>
      <c r="O44" s="303">
        <v>0</v>
      </c>
      <c r="P44" s="301">
        <v>2</v>
      </c>
      <c r="Q44" s="302">
        <v>2</v>
      </c>
      <c r="R44" s="303">
        <v>6</v>
      </c>
    </row>
    <row r="45" spans="1:18" ht="15">
      <c r="A45" s="295" t="s">
        <v>452</v>
      </c>
      <c r="B45" s="295" t="s">
        <v>192</v>
      </c>
      <c r="C45" s="301">
        <v>4</v>
      </c>
      <c r="D45" s="302">
        <v>2</v>
      </c>
      <c r="E45" s="303">
        <v>7</v>
      </c>
      <c r="F45" s="301">
        <v>0</v>
      </c>
      <c r="G45" s="303">
        <v>1</v>
      </c>
      <c r="H45" s="301">
        <v>1</v>
      </c>
      <c r="I45" s="302">
        <v>0</v>
      </c>
      <c r="J45" s="303">
        <v>8</v>
      </c>
      <c r="K45" s="301">
        <v>9</v>
      </c>
      <c r="L45" s="302">
        <v>0</v>
      </c>
      <c r="M45" s="303">
        <v>10</v>
      </c>
      <c r="N45" s="301">
        <v>1</v>
      </c>
      <c r="O45" s="303">
        <v>3</v>
      </c>
      <c r="P45" s="301">
        <v>3</v>
      </c>
      <c r="Q45" s="302">
        <v>1</v>
      </c>
      <c r="R45" s="303">
        <v>4</v>
      </c>
    </row>
    <row r="46" spans="1:18" ht="15">
      <c r="A46" s="300" t="s">
        <v>453</v>
      </c>
      <c r="B46" s="300" t="s">
        <v>193</v>
      </c>
      <c r="C46" s="301">
        <v>74</v>
      </c>
      <c r="D46" s="302">
        <v>1</v>
      </c>
      <c r="E46" s="303">
        <v>47</v>
      </c>
      <c r="F46" s="301">
        <v>3</v>
      </c>
      <c r="G46" s="303">
        <v>3</v>
      </c>
      <c r="H46" s="301">
        <v>13</v>
      </c>
      <c r="I46" s="302">
        <v>1</v>
      </c>
      <c r="J46" s="303">
        <v>21</v>
      </c>
      <c r="K46" s="301">
        <v>59</v>
      </c>
      <c r="L46" s="302">
        <v>1</v>
      </c>
      <c r="M46" s="303">
        <v>45</v>
      </c>
      <c r="N46" s="301">
        <v>25</v>
      </c>
      <c r="O46" s="303">
        <v>3</v>
      </c>
      <c r="P46" s="301">
        <v>12</v>
      </c>
      <c r="Q46" s="302">
        <v>5</v>
      </c>
      <c r="R46" s="303">
        <v>20</v>
      </c>
    </row>
    <row r="47" spans="1:18" ht="15">
      <c r="A47" s="295" t="s">
        <v>454</v>
      </c>
      <c r="B47" s="295" t="s">
        <v>194</v>
      </c>
      <c r="C47" s="301">
        <v>11</v>
      </c>
      <c r="D47" s="302">
        <v>0</v>
      </c>
      <c r="E47" s="303">
        <v>12</v>
      </c>
      <c r="F47" s="301">
        <v>2</v>
      </c>
      <c r="G47" s="303">
        <v>2</v>
      </c>
      <c r="H47" s="301">
        <v>0</v>
      </c>
      <c r="I47" s="302">
        <v>1</v>
      </c>
      <c r="J47" s="303">
        <v>13</v>
      </c>
      <c r="K47" s="301">
        <v>7</v>
      </c>
      <c r="L47" s="302">
        <v>0</v>
      </c>
      <c r="M47" s="303">
        <v>16</v>
      </c>
      <c r="N47" s="301">
        <v>1</v>
      </c>
      <c r="O47" s="303">
        <v>1</v>
      </c>
      <c r="P47" s="301">
        <v>1</v>
      </c>
      <c r="Q47" s="302">
        <v>0</v>
      </c>
      <c r="R47" s="303">
        <v>16</v>
      </c>
    </row>
    <row r="48" spans="1:18" ht="15">
      <c r="A48" s="300" t="s">
        <v>455</v>
      </c>
      <c r="B48" s="300" t="s">
        <v>195</v>
      </c>
      <c r="C48" s="301">
        <v>3</v>
      </c>
      <c r="D48" s="302">
        <v>0</v>
      </c>
      <c r="E48" s="303">
        <v>9</v>
      </c>
      <c r="F48" s="301">
        <v>0</v>
      </c>
      <c r="G48" s="303">
        <v>0</v>
      </c>
      <c r="H48" s="301">
        <v>0</v>
      </c>
      <c r="I48" s="302">
        <v>1</v>
      </c>
      <c r="J48" s="303">
        <v>5</v>
      </c>
      <c r="K48" s="301">
        <v>3</v>
      </c>
      <c r="L48" s="302">
        <v>0</v>
      </c>
      <c r="M48" s="303">
        <v>7</v>
      </c>
      <c r="N48" s="301">
        <v>1</v>
      </c>
      <c r="O48" s="303">
        <v>5</v>
      </c>
      <c r="P48" s="301">
        <v>2</v>
      </c>
      <c r="Q48" s="302">
        <v>0</v>
      </c>
      <c r="R48" s="303">
        <v>2</v>
      </c>
    </row>
    <row r="49" spans="1:18" ht="15">
      <c r="A49" s="295" t="s">
        <v>456</v>
      </c>
      <c r="B49" s="295" t="s">
        <v>196</v>
      </c>
      <c r="C49" s="301">
        <v>114</v>
      </c>
      <c r="D49" s="302">
        <v>0</v>
      </c>
      <c r="E49" s="303">
        <v>72</v>
      </c>
      <c r="F49" s="301">
        <v>18</v>
      </c>
      <c r="G49" s="303">
        <v>0</v>
      </c>
      <c r="H49" s="301">
        <v>25</v>
      </c>
      <c r="I49" s="302">
        <v>1</v>
      </c>
      <c r="J49" s="303">
        <v>16</v>
      </c>
      <c r="K49" s="301">
        <v>71</v>
      </c>
      <c r="L49" s="302">
        <v>1</v>
      </c>
      <c r="M49" s="303">
        <v>51</v>
      </c>
      <c r="N49" s="301">
        <v>20</v>
      </c>
      <c r="O49" s="303">
        <v>2</v>
      </c>
      <c r="P49" s="301">
        <v>14</v>
      </c>
      <c r="Q49" s="302">
        <v>2</v>
      </c>
      <c r="R49" s="303">
        <v>14</v>
      </c>
    </row>
    <row r="50" spans="1:18" ht="15">
      <c r="A50" s="300" t="s">
        <v>457</v>
      </c>
      <c r="B50" s="300" t="s">
        <v>197</v>
      </c>
      <c r="C50" s="301">
        <v>100</v>
      </c>
      <c r="D50" s="302">
        <v>2</v>
      </c>
      <c r="E50" s="303">
        <v>96</v>
      </c>
      <c r="F50" s="301">
        <v>13</v>
      </c>
      <c r="G50" s="303">
        <v>8</v>
      </c>
      <c r="H50" s="301">
        <v>14</v>
      </c>
      <c r="I50" s="302">
        <v>9</v>
      </c>
      <c r="J50" s="303">
        <v>22</v>
      </c>
      <c r="K50" s="301">
        <v>75</v>
      </c>
      <c r="L50" s="302">
        <v>6</v>
      </c>
      <c r="M50" s="303">
        <v>90</v>
      </c>
      <c r="N50" s="301">
        <v>23</v>
      </c>
      <c r="O50" s="303">
        <v>6</v>
      </c>
      <c r="P50" s="301">
        <v>15</v>
      </c>
      <c r="Q50" s="302">
        <v>10</v>
      </c>
      <c r="R50" s="303">
        <v>28</v>
      </c>
    </row>
    <row r="51" spans="1:18" ht="15">
      <c r="A51" s="295" t="s">
        <v>458</v>
      </c>
      <c r="B51" s="295" t="s">
        <v>198</v>
      </c>
      <c r="C51" s="301">
        <v>14</v>
      </c>
      <c r="D51" s="302">
        <v>2</v>
      </c>
      <c r="E51" s="303">
        <v>22</v>
      </c>
      <c r="F51" s="301">
        <v>3</v>
      </c>
      <c r="G51" s="303">
        <v>2</v>
      </c>
      <c r="H51" s="301">
        <v>4</v>
      </c>
      <c r="I51" s="302">
        <v>1</v>
      </c>
      <c r="J51" s="303">
        <v>8</v>
      </c>
      <c r="K51" s="301">
        <v>6</v>
      </c>
      <c r="L51" s="302">
        <v>0</v>
      </c>
      <c r="M51" s="303">
        <v>17</v>
      </c>
      <c r="N51" s="301">
        <v>4</v>
      </c>
      <c r="O51" s="303">
        <v>5</v>
      </c>
      <c r="P51" s="301">
        <v>5</v>
      </c>
      <c r="Q51" s="302">
        <v>1</v>
      </c>
      <c r="R51" s="303">
        <v>13</v>
      </c>
    </row>
    <row r="52" spans="1:18" ht="15">
      <c r="A52" s="300" t="s">
        <v>459</v>
      </c>
      <c r="B52" s="300" t="s">
        <v>199</v>
      </c>
      <c r="C52" s="301">
        <v>26</v>
      </c>
      <c r="D52" s="302">
        <v>2</v>
      </c>
      <c r="E52" s="303">
        <v>15</v>
      </c>
      <c r="F52" s="301">
        <v>3</v>
      </c>
      <c r="G52" s="303">
        <v>0</v>
      </c>
      <c r="H52" s="301">
        <v>3</v>
      </c>
      <c r="I52" s="302">
        <v>0</v>
      </c>
      <c r="J52" s="303">
        <v>11</v>
      </c>
      <c r="K52" s="301">
        <v>15</v>
      </c>
      <c r="L52" s="302">
        <v>1</v>
      </c>
      <c r="M52" s="303">
        <v>17</v>
      </c>
      <c r="N52" s="301">
        <v>6</v>
      </c>
      <c r="O52" s="303">
        <v>0</v>
      </c>
      <c r="P52" s="301">
        <v>1</v>
      </c>
      <c r="Q52" s="302">
        <v>1</v>
      </c>
      <c r="R52" s="303">
        <v>8</v>
      </c>
    </row>
    <row r="53" spans="1:18" ht="15">
      <c r="A53" s="295" t="s">
        <v>460</v>
      </c>
      <c r="B53" s="295" t="s">
        <v>200</v>
      </c>
      <c r="C53" s="301">
        <v>38</v>
      </c>
      <c r="D53" s="302">
        <v>1</v>
      </c>
      <c r="E53" s="303">
        <v>39</v>
      </c>
      <c r="F53" s="301">
        <v>7</v>
      </c>
      <c r="G53" s="303">
        <v>1</v>
      </c>
      <c r="H53" s="301">
        <v>8</v>
      </c>
      <c r="I53" s="302">
        <v>2</v>
      </c>
      <c r="J53" s="303">
        <v>15</v>
      </c>
      <c r="K53" s="301">
        <v>28</v>
      </c>
      <c r="L53" s="302">
        <v>3</v>
      </c>
      <c r="M53" s="303">
        <v>51</v>
      </c>
      <c r="N53" s="301">
        <v>2</v>
      </c>
      <c r="O53" s="303">
        <v>3</v>
      </c>
      <c r="P53" s="301">
        <v>8</v>
      </c>
      <c r="Q53" s="302">
        <v>1</v>
      </c>
      <c r="R53" s="303">
        <v>19</v>
      </c>
    </row>
    <row r="54" spans="1:18" ht="15">
      <c r="A54" s="300" t="s">
        <v>461</v>
      </c>
      <c r="B54" s="300" t="s">
        <v>201</v>
      </c>
      <c r="C54" s="301">
        <v>34</v>
      </c>
      <c r="D54" s="302">
        <v>1</v>
      </c>
      <c r="E54" s="303">
        <v>48</v>
      </c>
      <c r="F54" s="301">
        <v>0</v>
      </c>
      <c r="G54" s="303">
        <v>2</v>
      </c>
      <c r="H54" s="301">
        <v>2</v>
      </c>
      <c r="I54" s="302">
        <v>3</v>
      </c>
      <c r="J54" s="303">
        <v>13</v>
      </c>
      <c r="K54" s="301">
        <v>32</v>
      </c>
      <c r="L54" s="302">
        <v>3</v>
      </c>
      <c r="M54" s="303">
        <v>46</v>
      </c>
      <c r="N54" s="301">
        <v>0</v>
      </c>
      <c r="O54" s="303">
        <v>2</v>
      </c>
      <c r="P54" s="301">
        <v>3</v>
      </c>
      <c r="Q54" s="302">
        <v>1</v>
      </c>
      <c r="R54" s="303">
        <v>18</v>
      </c>
    </row>
    <row r="55" spans="1:18" ht="15">
      <c r="A55" s="295" t="s">
        <v>462</v>
      </c>
      <c r="B55" s="295" t="s">
        <v>202</v>
      </c>
      <c r="C55" s="301">
        <v>22</v>
      </c>
      <c r="D55" s="302">
        <v>1</v>
      </c>
      <c r="E55" s="303">
        <v>9</v>
      </c>
      <c r="F55" s="301">
        <v>1</v>
      </c>
      <c r="G55" s="303">
        <v>2</v>
      </c>
      <c r="H55" s="301">
        <v>0</v>
      </c>
      <c r="I55" s="302">
        <v>0</v>
      </c>
      <c r="J55" s="303">
        <v>3</v>
      </c>
      <c r="K55" s="301">
        <v>21</v>
      </c>
      <c r="L55" s="302">
        <v>3</v>
      </c>
      <c r="M55" s="303">
        <v>10</v>
      </c>
      <c r="N55" s="301">
        <v>1</v>
      </c>
      <c r="O55" s="303">
        <v>3</v>
      </c>
      <c r="P55" s="301">
        <v>2</v>
      </c>
      <c r="Q55" s="302">
        <v>2</v>
      </c>
      <c r="R55" s="303">
        <v>3</v>
      </c>
    </row>
    <row r="56" spans="1:18" ht="15">
      <c r="A56" s="300" t="s">
        <v>463</v>
      </c>
      <c r="B56" s="300" t="s">
        <v>203</v>
      </c>
      <c r="C56" s="301">
        <v>44</v>
      </c>
      <c r="D56" s="302">
        <v>1</v>
      </c>
      <c r="E56" s="303">
        <v>114</v>
      </c>
      <c r="F56" s="301">
        <v>6</v>
      </c>
      <c r="G56" s="303">
        <v>2</v>
      </c>
      <c r="H56" s="301">
        <v>5</v>
      </c>
      <c r="I56" s="302">
        <v>6</v>
      </c>
      <c r="J56" s="303">
        <v>20</v>
      </c>
      <c r="K56" s="301">
        <v>53</v>
      </c>
      <c r="L56" s="302">
        <v>0</v>
      </c>
      <c r="M56" s="303">
        <v>122</v>
      </c>
      <c r="N56" s="301">
        <v>32</v>
      </c>
      <c r="O56" s="303">
        <v>5</v>
      </c>
      <c r="P56" s="301">
        <v>13</v>
      </c>
      <c r="Q56" s="302">
        <v>2</v>
      </c>
      <c r="R56" s="303">
        <v>28</v>
      </c>
    </row>
    <row r="57" spans="1:18" ht="15">
      <c r="A57" s="295" t="s">
        <v>464</v>
      </c>
      <c r="B57" s="295" t="s">
        <v>204</v>
      </c>
      <c r="C57" s="301">
        <v>6</v>
      </c>
      <c r="D57" s="302">
        <v>1</v>
      </c>
      <c r="E57" s="303">
        <v>4</v>
      </c>
      <c r="F57" s="301">
        <v>0</v>
      </c>
      <c r="G57" s="303">
        <v>1</v>
      </c>
      <c r="H57" s="301">
        <v>1</v>
      </c>
      <c r="I57" s="302">
        <v>2</v>
      </c>
      <c r="J57" s="303">
        <v>5</v>
      </c>
      <c r="K57" s="301">
        <v>7</v>
      </c>
      <c r="L57" s="302">
        <v>1</v>
      </c>
      <c r="M57" s="303">
        <v>4</v>
      </c>
      <c r="N57" s="301">
        <v>0</v>
      </c>
      <c r="O57" s="303">
        <v>7</v>
      </c>
      <c r="P57" s="301">
        <v>0</v>
      </c>
      <c r="Q57" s="302">
        <v>2</v>
      </c>
      <c r="R57" s="303">
        <v>1</v>
      </c>
    </row>
    <row r="58" spans="1:18" ht="15">
      <c r="A58" s="300" t="s">
        <v>465</v>
      </c>
      <c r="B58" s="300" t="s">
        <v>205</v>
      </c>
      <c r="C58" s="301">
        <v>13</v>
      </c>
      <c r="D58" s="302">
        <v>2</v>
      </c>
      <c r="E58" s="303">
        <v>14</v>
      </c>
      <c r="F58" s="301">
        <v>2</v>
      </c>
      <c r="G58" s="303">
        <v>6</v>
      </c>
      <c r="H58" s="301">
        <v>2</v>
      </c>
      <c r="I58" s="302">
        <v>3</v>
      </c>
      <c r="J58" s="303">
        <v>11</v>
      </c>
      <c r="K58" s="301">
        <v>14</v>
      </c>
      <c r="L58" s="302">
        <v>5</v>
      </c>
      <c r="M58" s="303">
        <v>15</v>
      </c>
      <c r="N58" s="301">
        <v>3</v>
      </c>
      <c r="O58" s="303">
        <v>8</v>
      </c>
      <c r="P58" s="301">
        <v>0</v>
      </c>
      <c r="Q58" s="302">
        <v>0</v>
      </c>
      <c r="R58" s="303">
        <v>2</v>
      </c>
    </row>
    <row r="59" spans="1:18" ht="15">
      <c r="A59" s="295" t="s">
        <v>466</v>
      </c>
      <c r="B59" s="295" t="s">
        <v>206</v>
      </c>
      <c r="C59" s="301">
        <v>8</v>
      </c>
      <c r="D59" s="302">
        <v>1</v>
      </c>
      <c r="E59" s="303">
        <v>13</v>
      </c>
      <c r="F59" s="301">
        <v>1</v>
      </c>
      <c r="G59" s="303">
        <v>1</v>
      </c>
      <c r="H59" s="301">
        <v>0</v>
      </c>
      <c r="I59" s="302">
        <v>0</v>
      </c>
      <c r="J59" s="303">
        <v>0</v>
      </c>
      <c r="K59" s="301">
        <v>6</v>
      </c>
      <c r="L59" s="302">
        <v>0</v>
      </c>
      <c r="M59" s="303">
        <v>5</v>
      </c>
      <c r="N59" s="301">
        <v>3</v>
      </c>
      <c r="O59" s="303">
        <v>2</v>
      </c>
      <c r="P59" s="301">
        <v>2</v>
      </c>
      <c r="Q59" s="302">
        <v>1</v>
      </c>
      <c r="R59" s="303">
        <v>4</v>
      </c>
    </row>
    <row r="60" spans="1:18" ht="15">
      <c r="A60" s="300" t="s">
        <v>467</v>
      </c>
      <c r="B60" s="300" t="s">
        <v>207</v>
      </c>
      <c r="C60" s="301">
        <v>15</v>
      </c>
      <c r="D60" s="302">
        <v>1</v>
      </c>
      <c r="E60" s="303">
        <v>22</v>
      </c>
      <c r="F60" s="301">
        <v>0</v>
      </c>
      <c r="G60" s="303">
        <v>2</v>
      </c>
      <c r="H60" s="301">
        <v>0</v>
      </c>
      <c r="I60" s="302">
        <v>1</v>
      </c>
      <c r="J60" s="303">
        <v>8</v>
      </c>
      <c r="K60" s="301">
        <v>4</v>
      </c>
      <c r="L60" s="302">
        <v>0</v>
      </c>
      <c r="M60" s="303">
        <v>39</v>
      </c>
      <c r="N60" s="301">
        <v>10</v>
      </c>
      <c r="O60" s="303">
        <v>0</v>
      </c>
      <c r="P60" s="301">
        <v>2</v>
      </c>
      <c r="Q60" s="302">
        <v>1</v>
      </c>
      <c r="R60" s="303">
        <v>8</v>
      </c>
    </row>
    <row r="61" spans="1:18" ht="15">
      <c r="A61" s="295" t="s">
        <v>468</v>
      </c>
      <c r="B61" s="295" t="s">
        <v>208</v>
      </c>
      <c r="C61" s="301">
        <v>7</v>
      </c>
      <c r="D61" s="302">
        <v>0</v>
      </c>
      <c r="E61" s="303">
        <v>9</v>
      </c>
      <c r="F61" s="301">
        <v>2</v>
      </c>
      <c r="G61" s="303">
        <v>1</v>
      </c>
      <c r="H61" s="301">
        <v>1</v>
      </c>
      <c r="I61" s="302">
        <v>2</v>
      </c>
      <c r="J61" s="303">
        <v>2</v>
      </c>
      <c r="K61" s="301">
        <v>5</v>
      </c>
      <c r="L61" s="302">
        <v>0</v>
      </c>
      <c r="M61" s="303">
        <v>11</v>
      </c>
      <c r="N61" s="301">
        <v>3</v>
      </c>
      <c r="O61" s="303">
        <v>2</v>
      </c>
      <c r="P61" s="301">
        <v>1</v>
      </c>
      <c r="Q61" s="302">
        <v>0</v>
      </c>
      <c r="R61" s="303">
        <v>3</v>
      </c>
    </row>
    <row r="62" spans="1:18" ht="15">
      <c r="A62" s="300" t="s">
        <v>469</v>
      </c>
      <c r="B62" s="300" t="s">
        <v>209</v>
      </c>
      <c r="C62" s="301">
        <v>35</v>
      </c>
      <c r="D62" s="302">
        <v>0</v>
      </c>
      <c r="E62" s="303">
        <v>20</v>
      </c>
      <c r="F62" s="301">
        <v>5</v>
      </c>
      <c r="G62" s="303">
        <v>1</v>
      </c>
      <c r="H62" s="301">
        <v>3</v>
      </c>
      <c r="I62" s="302">
        <v>2</v>
      </c>
      <c r="J62" s="303">
        <v>5</v>
      </c>
      <c r="K62" s="301">
        <v>44</v>
      </c>
      <c r="L62" s="302">
        <v>0</v>
      </c>
      <c r="M62" s="303">
        <v>35</v>
      </c>
      <c r="N62" s="301">
        <v>4</v>
      </c>
      <c r="O62" s="303">
        <v>5</v>
      </c>
      <c r="P62" s="301">
        <v>7</v>
      </c>
      <c r="Q62" s="302">
        <v>0</v>
      </c>
      <c r="R62" s="303">
        <v>12</v>
      </c>
    </row>
    <row r="63" spans="1:18" ht="15">
      <c r="A63" s="295" t="s">
        <v>470</v>
      </c>
      <c r="B63" s="295" t="s">
        <v>210</v>
      </c>
      <c r="C63" s="301">
        <v>30</v>
      </c>
      <c r="D63" s="302">
        <v>0</v>
      </c>
      <c r="E63" s="303">
        <v>32</v>
      </c>
      <c r="F63" s="301">
        <v>7</v>
      </c>
      <c r="G63" s="303">
        <v>2</v>
      </c>
      <c r="H63" s="301">
        <v>17</v>
      </c>
      <c r="I63" s="302">
        <v>7</v>
      </c>
      <c r="J63" s="303">
        <v>19</v>
      </c>
      <c r="K63" s="301">
        <v>27</v>
      </c>
      <c r="L63" s="302">
        <v>0</v>
      </c>
      <c r="M63" s="303">
        <v>81</v>
      </c>
      <c r="N63" s="301">
        <v>11</v>
      </c>
      <c r="O63" s="303">
        <v>1</v>
      </c>
      <c r="P63" s="301">
        <v>6</v>
      </c>
      <c r="Q63" s="302">
        <v>1</v>
      </c>
      <c r="R63" s="303">
        <v>15</v>
      </c>
    </row>
    <row r="64" spans="1:18" ht="15">
      <c r="A64" s="300" t="s">
        <v>471</v>
      </c>
      <c r="B64" s="300" t="s">
        <v>211</v>
      </c>
      <c r="C64" s="301">
        <v>6</v>
      </c>
      <c r="D64" s="302">
        <v>0</v>
      </c>
      <c r="E64" s="303">
        <v>5</v>
      </c>
      <c r="F64" s="301">
        <v>0</v>
      </c>
      <c r="G64" s="303">
        <v>0</v>
      </c>
      <c r="H64" s="301">
        <v>0</v>
      </c>
      <c r="I64" s="302">
        <v>0</v>
      </c>
      <c r="J64" s="303">
        <v>3</v>
      </c>
      <c r="K64" s="301">
        <v>1</v>
      </c>
      <c r="L64" s="302">
        <v>0</v>
      </c>
      <c r="M64" s="303">
        <v>7</v>
      </c>
      <c r="N64" s="301">
        <v>0</v>
      </c>
      <c r="O64" s="303">
        <v>0</v>
      </c>
      <c r="P64" s="301">
        <v>2</v>
      </c>
      <c r="Q64" s="302">
        <v>0</v>
      </c>
      <c r="R64" s="303">
        <v>0</v>
      </c>
    </row>
    <row r="65" spans="1:18" ht="15">
      <c r="A65" s="295" t="s">
        <v>472</v>
      </c>
      <c r="B65" s="295" t="s">
        <v>212</v>
      </c>
      <c r="C65" s="301">
        <v>2</v>
      </c>
      <c r="D65" s="302">
        <v>1</v>
      </c>
      <c r="E65" s="303">
        <v>4</v>
      </c>
      <c r="F65" s="301">
        <v>0</v>
      </c>
      <c r="G65" s="303">
        <v>1</v>
      </c>
      <c r="H65" s="301">
        <v>0</v>
      </c>
      <c r="I65" s="302">
        <v>0</v>
      </c>
      <c r="J65" s="303">
        <v>4</v>
      </c>
      <c r="K65" s="301">
        <v>5</v>
      </c>
      <c r="L65" s="302">
        <v>0</v>
      </c>
      <c r="M65" s="303">
        <v>4</v>
      </c>
      <c r="N65" s="301">
        <v>3</v>
      </c>
      <c r="O65" s="303">
        <v>0</v>
      </c>
      <c r="P65" s="301">
        <v>1</v>
      </c>
      <c r="Q65" s="302">
        <v>1</v>
      </c>
      <c r="R65" s="303">
        <v>4</v>
      </c>
    </row>
    <row r="66" spans="1:18" ht="15">
      <c r="A66" s="300" t="s">
        <v>473</v>
      </c>
      <c r="B66" s="300" t="s">
        <v>213</v>
      </c>
      <c r="C66" s="301">
        <v>14</v>
      </c>
      <c r="D66" s="302">
        <v>0</v>
      </c>
      <c r="E66" s="303">
        <v>16</v>
      </c>
      <c r="F66" s="301">
        <v>2</v>
      </c>
      <c r="G66" s="303">
        <v>2</v>
      </c>
      <c r="H66" s="301">
        <v>2</v>
      </c>
      <c r="I66" s="302">
        <v>2</v>
      </c>
      <c r="J66" s="303">
        <v>5</v>
      </c>
      <c r="K66" s="301">
        <v>6</v>
      </c>
      <c r="L66" s="302">
        <v>0</v>
      </c>
      <c r="M66" s="303">
        <v>27</v>
      </c>
      <c r="N66" s="301">
        <v>4</v>
      </c>
      <c r="O66" s="303">
        <v>1</v>
      </c>
      <c r="P66" s="301">
        <v>1</v>
      </c>
      <c r="Q66" s="302">
        <v>1</v>
      </c>
      <c r="R66" s="303">
        <v>9</v>
      </c>
    </row>
    <row r="67" spans="1:18" ht="15">
      <c r="A67" s="295" t="s">
        <v>474</v>
      </c>
      <c r="B67" s="295" t="s">
        <v>214</v>
      </c>
      <c r="C67" s="301">
        <v>36</v>
      </c>
      <c r="D67" s="302">
        <v>3</v>
      </c>
      <c r="E67" s="303">
        <v>80</v>
      </c>
      <c r="F67" s="301">
        <v>3</v>
      </c>
      <c r="G67" s="303">
        <v>0</v>
      </c>
      <c r="H67" s="301">
        <v>4</v>
      </c>
      <c r="I67" s="302">
        <v>3</v>
      </c>
      <c r="J67" s="303">
        <v>34</v>
      </c>
      <c r="K67" s="301">
        <v>38</v>
      </c>
      <c r="L67" s="302">
        <v>2</v>
      </c>
      <c r="M67" s="303">
        <v>98</v>
      </c>
      <c r="N67" s="301">
        <v>14</v>
      </c>
      <c r="O67" s="303">
        <v>8</v>
      </c>
      <c r="P67" s="301">
        <v>11</v>
      </c>
      <c r="Q67" s="302">
        <v>1</v>
      </c>
      <c r="R67" s="303">
        <v>29</v>
      </c>
    </row>
    <row r="68" spans="1:18" ht="15">
      <c r="A68" s="300" t="s">
        <v>475</v>
      </c>
      <c r="B68" s="300" t="s">
        <v>215</v>
      </c>
      <c r="C68" s="301">
        <v>6</v>
      </c>
      <c r="D68" s="302">
        <v>0</v>
      </c>
      <c r="E68" s="303">
        <v>12</v>
      </c>
      <c r="F68" s="301">
        <v>1</v>
      </c>
      <c r="G68" s="303">
        <v>0</v>
      </c>
      <c r="H68" s="301">
        <v>1</v>
      </c>
      <c r="I68" s="302">
        <v>0</v>
      </c>
      <c r="J68" s="303">
        <v>9</v>
      </c>
      <c r="K68" s="301">
        <v>8</v>
      </c>
      <c r="L68" s="302">
        <v>1</v>
      </c>
      <c r="M68" s="303">
        <v>20</v>
      </c>
      <c r="N68" s="301">
        <v>0</v>
      </c>
      <c r="O68" s="303">
        <v>1</v>
      </c>
      <c r="P68" s="301">
        <v>0</v>
      </c>
      <c r="Q68" s="302">
        <v>0</v>
      </c>
      <c r="R68" s="303">
        <v>9</v>
      </c>
    </row>
    <row r="69" spans="1:18" ht="15">
      <c r="A69" s="295" t="s">
        <v>476</v>
      </c>
      <c r="B69" s="295" t="s">
        <v>216</v>
      </c>
      <c r="C69" s="301">
        <v>21</v>
      </c>
      <c r="D69" s="302">
        <v>2</v>
      </c>
      <c r="E69" s="303">
        <v>8</v>
      </c>
      <c r="F69" s="301">
        <v>1</v>
      </c>
      <c r="G69" s="303">
        <v>0</v>
      </c>
      <c r="H69" s="301">
        <v>9</v>
      </c>
      <c r="I69" s="302">
        <v>2</v>
      </c>
      <c r="J69" s="303">
        <v>6</v>
      </c>
      <c r="K69" s="301">
        <v>21</v>
      </c>
      <c r="L69" s="302">
        <v>1</v>
      </c>
      <c r="M69" s="303">
        <v>15</v>
      </c>
      <c r="N69" s="301">
        <v>4</v>
      </c>
      <c r="O69" s="303">
        <v>2</v>
      </c>
      <c r="P69" s="301">
        <v>6</v>
      </c>
      <c r="Q69" s="302">
        <v>1</v>
      </c>
      <c r="R69" s="303">
        <v>5</v>
      </c>
    </row>
    <row r="70" spans="1:18" ht="15">
      <c r="A70" s="300" t="s">
        <v>477</v>
      </c>
      <c r="B70" s="300" t="s">
        <v>217</v>
      </c>
      <c r="C70" s="301">
        <v>3</v>
      </c>
      <c r="D70" s="302">
        <v>0</v>
      </c>
      <c r="E70" s="303">
        <v>2</v>
      </c>
      <c r="F70" s="301">
        <v>0</v>
      </c>
      <c r="G70" s="303">
        <v>0</v>
      </c>
      <c r="H70" s="301">
        <v>0</v>
      </c>
      <c r="I70" s="302">
        <v>0</v>
      </c>
      <c r="J70" s="303">
        <v>2</v>
      </c>
      <c r="K70" s="301">
        <v>2</v>
      </c>
      <c r="L70" s="302">
        <v>0</v>
      </c>
      <c r="M70" s="303">
        <v>4</v>
      </c>
      <c r="N70" s="301">
        <v>0</v>
      </c>
      <c r="O70" s="303">
        <v>0</v>
      </c>
      <c r="P70" s="301">
        <v>1</v>
      </c>
      <c r="Q70" s="302">
        <v>0</v>
      </c>
      <c r="R70" s="303">
        <v>0</v>
      </c>
    </row>
    <row r="71" spans="1:18" ht="15">
      <c r="A71" s="295" t="s">
        <v>478</v>
      </c>
      <c r="B71" s="295" t="s">
        <v>218</v>
      </c>
      <c r="C71" s="301">
        <v>73</v>
      </c>
      <c r="D71" s="302">
        <v>3</v>
      </c>
      <c r="E71" s="303">
        <v>43</v>
      </c>
      <c r="F71" s="301">
        <v>2</v>
      </c>
      <c r="G71" s="303">
        <v>2</v>
      </c>
      <c r="H71" s="301">
        <v>9</v>
      </c>
      <c r="I71" s="302">
        <v>0</v>
      </c>
      <c r="J71" s="303">
        <v>10</v>
      </c>
      <c r="K71" s="301">
        <v>50</v>
      </c>
      <c r="L71" s="302">
        <v>0</v>
      </c>
      <c r="M71" s="303">
        <v>35</v>
      </c>
      <c r="N71" s="301">
        <v>5</v>
      </c>
      <c r="O71" s="303">
        <v>0</v>
      </c>
      <c r="P71" s="301">
        <v>4</v>
      </c>
      <c r="Q71" s="302">
        <v>0</v>
      </c>
      <c r="R71" s="303">
        <v>15</v>
      </c>
    </row>
    <row r="72" spans="1:18" ht="15">
      <c r="A72" s="300" t="s">
        <v>479</v>
      </c>
      <c r="B72" s="300" t="s">
        <v>219</v>
      </c>
      <c r="C72" s="301">
        <v>10</v>
      </c>
      <c r="D72" s="302">
        <v>0</v>
      </c>
      <c r="E72" s="303">
        <v>14</v>
      </c>
      <c r="F72" s="301">
        <v>0</v>
      </c>
      <c r="G72" s="303">
        <v>0</v>
      </c>
      <c r="H72" s="301">
        <v>2</v>
      </c>
      <c r="I72" s="302">
        <v>1</v>
      </c>
      <c r="J72" s="303">
        <v>1</v>
      </c>
      <c r="K72" s="301">
        <v>8</v>
      </c>
      <c r="L72" s="302">
        <v>0</v>
      </c>
      <c r="M72" s="303">
        <v>19</v>
      </c>
      <c r="N72" s="301">
        <v>0</v>
      </c>
      <c r="O72" s="303">
        <v>0</v>
      </c>
      <c r="P72" s="301">
        <v>1</v>
      </c>
      <c r="Q72" s="302">
        <v>1</v>
      </c>
      <c r="R72" s="303">
        <v>4</v>
      </c>
    </row>
    <row r="73" spans="1:18" ht="15">
      <c r="A73" s="295" t="s">
        <v>480</v>
      </c>
      <c r="B73" s="295" t="s">
        <v>220</v>
      </c>
      <c r="C73" s="301">
        <v>19</v>
      </c>
      <c r="D73" s="302">
        <v>3</v>
      </c>
      <c r="E73" s="303">
        <v>27</v>
      </c>
      <c r="F73" s="301">
        <v>4</v>
      </c>
      <c r="G73" s="303">
        <v>3</v>
      </c>
      <c r="H73" s="301">
        <v>2</v>
      </c>
      <c r="I73" s="302">
        <v>1</v>
      </c>
      <c r="J73" s="303">
        <v>7</v>
      </c>
      <c r="K73" s="301">
        <v>28</v>
      </c>
      <c r="L73" s="302">
        <v>0</v>
      </c>
      <c r="M73" s="303">
        <v>106</v>
      </c>
      <c r="N73" s="301">
        <v>4</v>
      </c>
      <c r="O73" s="303">
        <v>1</v>
      </c>
      <c r="P73" s="301">
        <v>1</v>
      </c>
      <c r="Q73" s="302">
        <v>1</v>
      </c>
      <c r="R73" s="303">
        <v>18</v>
      </c>
    </row>
    <row r="74" spans="1:18" ht="15">
      <c r="A74" s="300" t="s">
        <v>481</v>
      </c>
      <c r="B74" s="300" t="s">
        <v>221</v>
      </c>
      <c r="C74" s="301">
        <v>5</v>
      </c>
      <c r="D74" s="302">
        <v>3</v>
      </c>
      <c r="E74" s="303">
        <v>4</v>
      </c>
      <c r="F74" s="301">
        <v>1</v>
      </c>
      <c r="G74" s="303">
        <v>1</v>
      </c>
      <c r="H74" s="301">
        <v>1</v>
      </c>
      <c r="I74" s="302">
        <v>3</v>
      </c>
      <c r="J74" s="303">
        <v>4</v>
      </c>
      <c r="K74" s="301">
        <v>6</v>
      </c>
      <c r="L74" s="302">
        <v>1</v>
      </c>
      <c r="M74" s="303">
        <v>39</v>
      </c>
      <c r="N74" s="301">
        <v>3</v>
      </c>
      <c r="O74" s="303">
        <v>6</v>
      </c>
      <c r="P74" s="301">
        <v>1</v>
      </c>
      <c r="Q74" s="302">
        <v>1</v>
      </c>
      <c r="R74" s="303">
        <v>4</v>
      </c>
    </row>
    <row r="75" spans="1:18" ht="15">
      <c r="A75" s="295" t="s">
        <v>482</v>
      </c>
      <c r="B75" s="295" t="s">
        <v>222</v>
      </c>
      <c r="C75" s="301">
        <v>9</v>
      </c>
      <c r="D75" s="302">
        <v>0</v>
      </c>
      <c r="E75" s="303">
        <v>20</v>
      </c>
      <c r="F75" s="301">
        <v>2</v>
      </c>
      <c r="G75" s="303">
        <v>0</v>
      </c>
      <c r="H75" s="301">
        <v>6</v>
      </c>
      <c r="I75" s="302">
        <v>0</v>
      </c>
      <c r="J75" s="303">
        <v>25</v>
      </c>
      <c r="K75" s="301">
        <v>11</v>
      </c>
      <c r="L75" s="302">
        <v>0</v>
      </c>
      <c r="M75" s="303">
        <v>29</v>
      </c>
      <c r="N75" s="301">
        <v>1</v>
      </c>
      <c r="O75" s="303">
        <v>8</v>
      </c>
      <c r="P75" s="301">
        <v>4</v>
      </c>
      <c r="Q75" s="302">
        <v>1</v>
      </c>
      <c r="R75" s="303">
        <v>25</v>
      </c>
    </row>
    <row r="76" spans="1:18" ht="15">
      <c r="A76" s="300" t="s">
        <v>483</v>
      </c>
      <c r="B76" s="300" t="s">
        <v>223</v>
      </c>
      <c r="C76" s="301">
        <v>10</v>
      </c>
      <c r="D76" s="302">
        <v>0</v>
      </c>
      <c r="E76" s="303">
        <v>11</v>
      </c>
      <c r="F76" s="301">
        <v>0</v>
      </c>
      <c r="G76" s="303">
        <v>0</v>
      </c>
      <c r="H76" s="301">
        <v>1</v>
      </c>
      <c r="I76" s="302">
        <v>0</v>
      </c>
      <c r="J76" s="303">
        <v>2</v>
      </c>
      <c r="K76" s="301">
        <v>15</v>
      </c>
      <c r="L76" s="302">
        <v>0</v>
      </c>
      <c r="M76" s="303">
        <v>12</v>
      </c>
      <c r="N76" s="301">
        <v>5</v>
      </c>
      <c r="O76" s="303">
        <v>2</v>
      </c>
      <c r="P76" s="301">
        <v>4</v>
      </c>
      <c r="Q76" s="302">
        <v>0</v>
      </c>
      <c r="R76" s="303">
        <v>3</v>
      </c>
    </row>
    <row r="77" spans="1:18" ht="15">
      <c r="A77" s="295" t="s">
        <v>484</v>
      </c>
      <c r="B77" s="295" t="s">
        <v>224</v>
      </c>
      <c r="C77" s="301">
        <v>0</v>
      </c>
      <c r="D77" s="302">
        <v>0</v>
      </c>
      <c r="E77" s="303">
        <v>2</v>
      </c>
      <c r="F77" s="301">
        <v>0</v>
      </c>
      <c r="G77" s="303">
        <v>0</v>
      </c>
      <c r="H77" s="301">
        <v>0</v>
      </c>
      <c r="I77" s="302">
        <v>0</v>
      </c>
      <c r="J77" s="303">
        <v>2</v>
      </c>
      <c r="K77" s="301">
        <v>0</v>
      </c>
      <c r="L77" s="302">
        <v>0</v>
      </c>
      <c r="M77" s="303">
        <v>4</v>
      </c>
      <c r="N77" s="301">
        <v>0</v>
      </c>
      <c r="O77" s="303">
        <v>0</v>
      </c>
      <c r="P77" s="301">
        <v>0</v>
      </c>
      <c r="Q77" s="302">
        <v>1</v>
      </c>
      <c r="R77" s="303">
        <v>1</v>
      </c>
    </row>
    <row r="78" spans="1:18" ht="15">
      <c r="A78" s="300" t="s">
        <v>485</v>
      </c>
      <c r="B78" s="300" t="s">
        <v>225</v>
      </c>
      <c r="C78" s="301">
        <v>7</v>
      </c>
      <c r="D78" s="302">
        <v>1</v>
      </c>
      <c r="E78" s="303">
        <v>7</v>
      </c>
      <c r="F78" s="301">
        <v>0</v>
      </c>
      <c r="G78" s="303">
        <v>0</v>
      </c>
      <c r="H78" s="301">
        <v>1</v>
      </c>
      <c r="I78" s="302">
        <v>0</v>
      </c>
      <c r="J78" s="303">
        <v>5</v>
      </c>
      <c r="K78" s="301">
        <v>9</v>
      </c>
      <c r="L78" s="302">
        <v>0</v>
      </c>
      <c r="M78" s="303">
        <v>10</v>
      </c>
      <c r="N78" s="301">
        <v>0</v>
      </c>
      <c r="O78" s="303">
        <v>0</v>
      </c>
      <c r="P78" s="301">
        <v>1</v>
      </c>
      <c r="Q78" s="302">
        <v>0</v>
      </c>
      <c r="R78" s="303">
        <v>0</v>
      </c>
    </row>
    <row r="79" spans="1:18" ht="15">
      <c r="A79" s="295" t="s">
        <v>486</v>
      </c>
      <c r="B79" s="295" t="s">
        <v>226</v>
      </c>
      <c r="C79" s="301">
        <v>5</v>
      </c>
      <c r="D79" s="302">
        <v>0</v>
      </c>
      <c r="E79" s="303">
        <v>4</v>
      </c>
      <c r="F79" s="301">
        <v>0</v>
      </c>
      <c r="G79" s="303">
        <v>0</v>
      </c>
      <c r="H79" s="301">
        <v>0</v>
      </c>
      <c r="I79" s="302">
        <v>0</v>
      </c>
      <c r="J79" s="303">
        <v>5</v>
      </c>
      <c r="K79" s="301">
        <v>5</v>
      </c>
      <c r="L79" s="302">
        <v>0</v>
      </c>
      <c r="M79" s="303">
        <v>7</v>
      </c>
      <c r="N79" s="301">
        <v>0</v>
      </c>
      <c r="O79" s="303">
        <v>2</v>
      </c>
      <c r="P79" s="301">
        <v>1</v>
      </c>
      <c r="Q79" s="302">
        <v>1</v>
      </c>
      <c r="R79" s="303">
        <v>1</v>
      </c>
    </row>
    <row r="80" spans="1:18" ht="15">
      <c r="A80" s="300" t="s">
        <v>487</v>
      </c>
      <c r="B80" s="300" t="s">
        <v>227</v>
      </c>
      <c r="C80" s="301">
        <v>12</v>
      </c>
      <c r="D80" s="302">
        <v>1</v>
      </c>
      <c r="E80" s="303">
        <v>9</v>
      </c>
      <c r="F80" s="301">
        <v>0</v>
      </c>
      <c r="G80" s="303">
        <v>0</v>
      </c>
      <c r="H80" s="301">
        <v>1</v>
      </c>
      <c r="I80" s="302">
        <v>0</v>
      </c>
      <c r="J80" s="303">
        <v>3</v>
      </c>
      <c r="K80" s="301">
        <v>21</v>
      </c>
      <c r="L80" s="302">
        <v>0</v>
      </c>
      <c r="M80" s="303">
        <v>8</v>
      </c>
      <c r="N80" s="301">
        <v>2</v>
      </c>
      <c r="O80" s="303">
        <v>2</v>
      </c>
      <c r="P80" s="301">
        <v>3</v>
      </c>
      <c r="Q80" s="302">
        <v>0</v>
      </c>
      <c r="R80" s="303">
        <v>5</v>
      </c>
    </row>
    <row r="81" spans="1:18" ht="15">
      <c r="A81" s="295" t="s">
        <v>488</v>
      </c>
      <c r="B81" s="295" t="s">
        <v>228</v>
      </c>
      <c r="C81" s="301">
        <v>16</v>
      </c>
      <c r="D81" s="302">
        <v>0</v>
      </c>
      <c r="E81" s="303">
        <v>6</v>
      </c>
      <c r="F81" s="301">
        <v>0</v>
      </c>
      <c r="G81" s="303">
        <v>0</v>
      </c>
      <c r="H81" s="301">
        <v>0</v>
      </c>
      <c r="I81" s="302">
        <v>0</v>
      </c>
      <c r="J81" s="303">
        <v>0</v>
      </c>
      <c r="K81" s="301">
        <v>7</v>
      </c>
      <c r="L81" s="302">
        <v>1</v>
      </c>
      <c r="M81" s="303">
        <v>1</v>
      </c>
      <c r="N81" s="301">
        <v>0</v>
      </c>
      <c r="O81" s="303">
        <v>0</v>
      </c>
      <c r="P81" s="301">
        <v>0</v>
      </c>
      <c r="Q81" s="302">
        <v>0</v>
      </c>
      <c r="R81" s="303">
        <v>0</v>
      </c>
    </row>
    <row r="82" spans="1:18" ht="15">
      <c r="A82" s="300" t="s">
        <v>489</v>
      </c>
      <c r="B82" s="300" t="s">
        <v>229</v>
      </c>
      <c r="C82" s="301">
        <v>1</v>
      </c>
      <c r="D82" s="302">
        <v>0</v>
      </c>
      <c r="E82" s="303">
        <v>8</v>
      </c>
      <c r="F82" s="301">
        <v>0</v>
      </c>
      <c r="G82" s="303">
        <v>0</v>
      </c>
      <c r="H82" s="301">
        <v>0</v>
      </c>
      <c r="I82" s="302">
        <v>0</v>
      </c>
      <c r="J82" s="303">
        <v>2</v>
      </c>
      <c r="K82" s="301">
        <v>3</v>
      </c>
      <c r="L82" s="302">
        <v>0</v>
      </c>
      <c r="M82" s="303">
        <v>8</v>
      </c>
      <c r="N82" s="301">
        <v>2</v>
      </c>
      <c r="O82" s="303">
        <v>0</v>
      </c>
      <c r="P82" s="301">
        <v>0</v>
      </c>
      <c r="Q82" s="302">
        <v>0</v>
      </c>
      <c r="R82" s="303">
        <v>3</v>
      </c>
    </row>
    <row r="83" spans="1:18" ht="15">
      <c r="A83" s="295" t="s">
        <v>490</v>
      </c>
      <c r="B83" s="295" t="s">
        <v>230</v>
      </c>
      <c r="C83" s="301">
        <v>1</v>
      </c>
      <c r="D83" s="302">
        <v>0</v>
      </c>
      <c r="E83" s="303">
        <v>4</v>
      </c>
      <c r="F83" s="301">
        <v>0</v>
      </c>
      <c r="G83" s="303">
        <v>0</v>
      </c>
      <c r="H83" s="301">
        <v>0</v>
      </c>
      <c r="I83" s="302">
        <v>0</v>
      </c>
      <c r="J83" s="303">
        <v>1</v>
      </c>
      <c r="K83" s="301">
        <v>1</v>
      </c>
      <c r="L83" s="302">
        <v>0</v>
      </c>
      <c r="M83" s="303">
        <v>1</v>
      </c>
      <c r="N83" s="301">
        <v>0</v>
      </c>
      <c r="O83" s="303">
        <v>0</v>
      </c>
      <c r="P83" s="301">
        <v>0</v>
      </c>
      <c r="Q83" s="302">
        <v>0</v>
      </c>
      <c r="R83" s="303">
        <v>1</v>
      </c>
    </row>
    <row r="84" spans="1:18" ht="15">
      <c r="A84" s="300" t="s">
        <v>491</v>
      </c>
      <c r="B84" s="300" t="s">
        <v>231</v>
      </c>
      <c r="C84" s="301">
        <v>2</v>
      </c>
      <c r="D84" s="302">
        <v>0</v>
      </c>
      <c r="E84" s="303">
        <v>12</v>
      </c>
      <c r="F84" s="301">
        <v>1</v>
      </c>
      <c r="G84" s="303">
        <v>0</v>
      </c>
      <c r="H84" s="301">
        <v>1</v>
      </c>
      <c r="I84" s="302">
        <v>0</v>
      </c>
      <c r="J84" s="303">
        <v>2</v>
      </c>
      <c r="K84" s="301">
        <v>1</v>
      </c>
      <c r="L84" s="302">
        <v>0</v>
      </c>
      <c r="M84" s="303">
        <v>2</v>
      </c>
      <c r="N84" s="301">
        <v>0</v>
      </c>
      <c r="O84" s="303">
        <v>0</v>
      </c>
      <c r="P84" s="301">
        <v>0</v>
      </c>
      <c r="Q84" s="302">
        <v>0</v>
      </c>
      <c r="R84" s="303">
        <v>2</v>
      </c>
    </row>
    <row r="85" spans="1:18" ht="15">
      <c r="A85" s="295" t="s">
        <v>492</v>
      </c>
      <c r="B85" s="295" t="s">
        <v>232</v>
      </c>
      <c r="C85" s="301">
        <v>14</v>
      </c>
      <c r="D85" s="302">
        <v>0</v>
      </c>
      <c r="E85" s="303">
        <v>9</v>
      </c>
      <c r="F85" s="301">
        <v>0</v>
      </c>
      <c r="G85" s="303">
        <v>0</v>
      </c>
      <c r="H85" s="301">
        <v>1</v>
      </c>
      <c r="I85" s="302">
        <v>1</v>
      </c>
      <c r="J85" s="303">
        <v>0</v>
      </c>
      <c r="K85" s="301">
        <v>19</v>
      </c>
      <c r="L85" s="302">
        <v>2</v>
      </c>
      <c r="M85" s="303">
        <v>11</v>
      </c>
      <c r="N85" s="301">
        <v>7</v>
      </c>
      <c r="O85" s="303">
        <v>3</v>
      </c>
      <c r="P85" s="301">
        <v>1</v>
      </c>
      <c r="Q85" s="302">
        <v>0</v>
      </c>
      <c r="R85" s="303">
        <v>4</v>
      </c>
    </row>
    <row r="86" spans="1:18" ht="15">
      <c r="A86" s="300" t="s">
        <v>493</v>
      </c>
      <c r="B86" s="300" t="s">
        <v>233</v>
      </c>
      <c r="C86" s="301">
        <v>10</v>
      </c>
      <c r="D86" s="302">
        <v>1</v>
      </c>
      <c r="E86" s="303">
        <v>12</v>
      </c>
      <c r="F86" s="301">
        <v>2</v>
      </c>
      <c r="G86" s="303">
        <v>2</v>
      </c>
      <c r="H86" s="301">
        <v>0</v>
      </c>
      <c r="I86" s="302">
        <v>2</v>
      </c>
      <c r="J86" s="303">
        <v>2</v>
      </c>
      <c r="K86" s="301">
        <v>7</v>
      </c>
      <c r="L86" s="302">
        <v>4</v>
      </c>
      <c r="M86" s="303">
        <v>15</v>
      </c>
      <c r="N86" s="301">
        <v>1</v>
      </c>
      <c r="O86" s="303">
        <v>6</v>
      </c>
      <c r="P86" s="301">
        <v>0</v>
      </c>
      <c r="Q86" s="302">
        <v>5</v>
      </c>
      <c r="R86" s="303">
        <v>0</v>
      </c>
    </row>
    <row r="87" spans="1:18" ht="15">
      <c r="A87" s="295" t="s">
        <v>494</v>
      </c>
      <c r="B87" s="295" t="s">
        <v>234</v>
      </c>
      <c r="C87" s="301">
        <v>6</v>
      </c>
      <c r="D87" s="302">
        <v>1</v>
      </c>
      <c r="E87" s="303">
        <v>2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3</v>
      </c>
      <c r="L87" s="302">
        <v>0</v>
      </c>
      <c r="M87" s="303">
        <v>4</v>
      </c>
      <c r="N87" s="301">
        <v>0</v>
      </c>
      <c r="O87" s="303">
        <v>3</v>
      </c>
      <c r="P87" s="301">
        <v>1</v>
      </c>
      <c r="Q87" s="302">
        <v>0</v>
      </c>
      <c r="R87" s="303">
        <v>2</v>
      </c>
    </row>
    <row r="88" spans="1:18" ht="15">
      <c r="A88" s="300" t="s">
        <v>495</v>
      </c>
      <c r="B88" s="300" t="s">
        <v>235</v>
      </c>
      <c r="C88" s="301">
        <v>7</v>
      </c>
      <c r="D88" s="302">
        <v>1</v>
      </c>
      <c r="E88" s="303">
        <v>9</v>
      </c>
      <c r="F88" s="301">
        <v>1</v>
      </c>
      <c r="G88" s="303">
        <v>0</v>
      </c>
      <c r="H88" s="301">
        <v>5</v>
      </c>
      <c r="I88" s="302">
        <v>0</v>
      </c>
      <c r="J88" s="303">
        <v>5</v>
      </c>
      <c r="K88" s="301">
        <v>7</v>
      </c>
      <c r="L88" s="302">
        <v>0</v>
      </c>
      <c r="M88" s="303">
        <v>17</v>
      </c>
      <c r="N88" s="301">
        <v>4</v>
      </c>
      <c r="O88" s="303">
        <v>2</v>
      </c>
      <c r="P88" s="301">
        <v>9</v>
      </c>
      <c r="Q88" s="302">
        <v>0</v>
      </c>
      <c r="R88" s="303">
        <v>3</v>
      </c>
    </row>
    <row r="89" spans="1:18" ht="15.75" thickBot="1">
      <c r="A89" s="304" t="s">
        <v>496</v>
      </c>
      <c r="B89" s="305" t="s">
        <v>236</v>
      </c>
      <c r="C89" s="301">
        <v>12</v>
      </c>
      <c r="D89" s="302">
        <v>0</v>
      </c>
      <c r="E89" s="303">
        <v>10</v>
      </c>
      <c r="F89" s="301">
        <v>2</v>
      </c>
      <c r="G89" s="303">
        <v>0</v>
      </c>
      <c r="H89" s="301">
        <v>0</v>
      </c>
      <c r="I89" s="302">
        <v>1</v>
      </c>
      <c r="J89" s="303">
        <v>2</v>
      </c>
      <c r="K89" s="301">
        <v>4</v>
      </c>
      <c r="L89" s="302">
        <v>0</v>
      </c>
      <c r="M89" s="303">
        <v>9</v>
      </c>
      <c r="N89" s="301">
        <v>5</v>
      </c>
      <c r="O89" s="303">
        <v>0</v>
      </c>
      <c r="P89" s="301">
        <v>0</v>
      </c>
      <c r="Q89" s="302">
        <v>0</v>
      </c>
      <c r="R89" s="303">
        <v>5</v>
      </c>
    </row>
    <row r="90" spans="1:18" s="98" customFormat="1" ht="17.25" thickBot="1" thickTop="1">
      <c r="A90" s="336"/>
      <c r="B90" s="306" t="s">
        <v>237</v>
      </c>
      <c r="C90" s="307">
        <f>SUM(C9:C89)</f>
        <v>4774</v>
      </c>
      <c r="D90" s="308">
        <f aca="true" t="shared" si="0" ref="D90:R90">SUM(D9:D89)</f>
        <v>77</v>
      </c>
      <c r="E90" s="309">
        <f t="shared" si="0"/>
        <v>4022</v>
      </c>
      <c r="F90" s="310">
        <f t="shared" si="0"/>
        <v>560</v>
      </c>
      <c r="G90" s="309">
        <f t="shared" si="0"/>
        <v>116</v>
      </c>
      <c r="H90" s="310">
        <f t="shared" si="0"/>
        <v>964</v>
      </c>
      <c r="I90" s="308">
        <f t="shared" si="0"/>
        <v>156</v>
      </c>
      <c r="J90" s="309">
        <f t="shared" si="0"/>
        <v>1429</v>
      </c>
      <c r="K90" s="307">
        <f t="shared" si="0"/>
        <v>3923</v>
      </c>
      <c r="L90" s="308">
        <f>SUM(L9:L89)</f>
        <v>77</v>
      </c>
      <c r="M90" s="309">
        <f t="shared" si="0"/>
        <v>4592</v>
      </c>
      <c r="N90" s="307">
        <f t="shared" si="0"/>
        <v>1397</v>
      </c>
      <c r="O90" s="309">
        <f>SUM(O9:O89)</f>
        <v>311</v>
      </c>
      <c r="P90" s="307">
        <f t="shared" si="0"/>
        <v>1063</v>
      </c>
      <c r="Q90" s="308">
        <f t="shared" si="0"/>
        <v>140</v>
      </c>
      <c r="R90" s="309">
        <f t="shared" si="0"/>
        <v>1566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55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481" t="s">
        <v>578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322"/>
      <c r="R1" s="322"/>
    </row>
    <row r="2" spans="1:18" ht="16.5" thickBot="1">
      <c r="A2" s="476" t="s">
        <v>238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s="97" customFormat="1" ht="17.25" customHeight="1" thickBot="1" thickTop="1">
      <c r="A3" s="311"/>
      <c r="B3" s="507" t="s">
        <v>150</v>
      </c>
      <c r="C3" s="510" t="s">
        <v>585</v>
      </c>
      <c r="D3" s="511"/>
      <c r="E3" s="511"/>
      <c r="F3" s="511"/>
      <c r="G3" s="511"/>
      <c r="H3" s="511"/>
      <c r="I3" s="511"/>
      <c r="J3" s="512"/>
      <c r="K3" s="510" t="s">
        <v>586</v>
      </c>
      <c r="L3" s="511"/>
      <c r="M3" s="511"/>
      <c r="N3" s="511"/>
      <c r="O3" s="511"/>
      <c r="P3" s="511"/>
      <c r="Q3" s="511"/>
      <c r="R3" s="512"/>
    </row>
    <row r="4" spans="1:18" ht="15.75" customHeight="1" thickTop="1">
      <c r="A4" s="312" t="s">
        <v>516</v>
      </c>
      <c r="B4" s="508"/>
      <c r="C4" s="513" t="s">
        <v>151</v>
      </c>
      <c r="D4" s="496"/>
      <c r="E4" s="504"/>
      <c r="F4" s="492" t="s">
        <v>152</v>
      </c>
      <c r="G4" s="494"/>
      <c r="H4" s="496" t="s">
        <v>153</v>
      </c>
      <c r="I4" s="496"/>
      <c r="J4" s="494"/>
      <c r="K4" s="496" t="s">
        <v>151</v>
      </c>
      <c r="L4" s="496"/>
      <c r="M4" s="496"/>
      <c r="N4" s="492" t="s">
        <v>152</v>
      </c>
      <c r="O4" s="504"/>
      <c r="P4" s="492" t="s">
        <v>153</v>
      </c>
      <c r="Q4" s="493"/>
      <c r="R4" s="494"/>
    </row>
    <row r="5" spans="1:18" ht="15" customHeight="1">
      <c r="A5" s="312" t="s">
        <v>514</v>
      </c>
      <c r="B5" s="508"/>
      <c r="C5" s="491" t="s">
        <v>154</v>
      </c>
      <c r="D5" s="485" t="s">
        <v>155</v>
      </c>
      <c r="E5" s="498" t="s">
        <v>156</v>
      </c>
      <c r="F5" s="490" t="s">
        <v>154</v>
      </c>
      <c r="G5" s="500" t="s">
        <v>155</v>
      </c>
      <c r="H5" s="502" t="s">
        <v>154</v>
      </c>
      <c r="I5" s="485" t="s">
        <v>155</v>
      </c>
      <c r="J5" s="505" t="s">
        <v>156</v>
      </c>
      <c r="K5" s="490" t="s">
        <v>154</v>
      </c>
      <c r="L5" s="484" t="s">
        <v>155</v>
      </c>
      <c r="M5" s="482" t="s">
        <v>156</v>
      </c>
      <c r="N5" s="486" t="s">
        <v>154</v>
      </c>
      <c r="O5" s="488" t="s">
        <v>155</v>
      </c>
      <c r="P5" s="490" t="s">
        <v>154</v>
      </c>
      <c r="Q5" s="484" t="s">
        <v>155</v>
      </c>
      <c r="R5" s="482" t="s">
        <v>156</v>
      </c>
    </row>
    <row r="6" spans="1:18" ht="20.25" customHeight="1" thickBot="1">
      <c r="A6" s="313"/>
      <c r="B6" s="509"/>
      <c r="C6" s="495"/>
      <c r="D6" s="497"/>
      <c r="E6" s="499"/>
      <c r="F6" s="491"/>
      <c r="G6" s="501"/>
      <c r="H6" s="503"/>
      <c r="I6" s="497"/>
      <c r="J6" s="506"/>
      <c r="K6" s="491"/>
      <c r="L6" s="485"/>
      <c r="M6" s="483"/>
      <c r="N6" s="487"/>
      <c r="O6" s="489"/>
      <c r="P6" s="491"/>
      <c r="Q6" s="485"/>
      <c r="R6" s="483"/>
    </row>
    <row r="7" spans="1:18" ht="15.75" thickTop="1">
      <c r="A7" s="314" t="s">
        <v>416</v>
      </c>
      <c r="B7" s="315" t="s">
        <v>157</v>
      </c>
      <c r="C7" s="323">
        <v>568</v>
      </c>
      <c r="D7" s="324">
        <v>16</v>
      </c>
      <c r="E7" s="325">
        <v>691</v>
      </c>
      <c r="F7" s="323">
        <v>129</v>
      </c>
      <c r="G7" s="325">
        <v>10</v>
      </c>
      <c r="H7" s="323">
        <v>125</v>
      </c>
      <c r="I7" s="324">
        <v>20</v>
      </c>
      <c r="J7" s="325">
        <v>254</v>
      </c>
      <c r="K7" s="323">
        <v>486</v>
      </c>
      <c r="L7" s="324">
        <v>5</v>
      </c>
      <c r="M7" s="325">
        <v>478</v>
      </c>
      <c r="N7" s="323">
        <v>244</v>
      </c>
      <c r="O7" s="325">
        <v>13</v>
      </c>
      <c r="P7" s="323">
        <v>193</v>
      </c>
      <c r="Q7" s="324">
        <v>12</v>
      </c>
      <c r="R7" s="325">
        <v>267</v>
      </c>
    </row>
    <row r="8" spans="1:18" ht="15">
      <c r="A8" s="316" t="s">
        <v>417</v>
      </c>
      <c r="B8" s="316" t="s">
        <v>158</v>
      </c>
      <c r="C8" s="326">
        <v>97</v>
      </c>
      <c r="D8" s="327">
        <v>0</v>
      </c>
      <c r="E8" s="328">
        <v>107</v>
      </c>
      <c r="F8" s="326">
        <v>26</v>
      </c>
      <c r="G8" s="328">
        <v>2</v>
      </c>
      <c r="H8" s="326">
        <v>13</v>
      </c>
      <c r="I8" s="327">
        <v>2</v>
      </c>
      <c r="J8" s="328">
        <v>14</v>
      </c>
      <c r="K8" s="326">
        <v>70</v>
      </c>
      <c r="L8" s="327">
        <v>2</v>
      </c>
      <c r="M8" s="328">
        <v>90</v>
      </c>
      <c r="N8" s="326">
        <v>14</v>
      </c>
      <c r="O8" s="328">
        <v>6</v>
      </c>
      <c r="P8" s="326">
        <v>20</v>
      </c>
      <c r="Q8" s="327">
        <v>7</v>
      </c>
      <c r="R8" s="328">
        <v>17</v>
      </c>
    </row>
    <row r="9" spans="1:18" ht="15">
      <c r="A9" s="314" t="s">
        <v>418</v>
      </c>
      <c r="B9" s="314" t="s">
        <v>239</v>
      </c>
      <c r="C9" s="326">
        <v>122</v>
      </c>
      <c r="D9" s="327">
        <v>3</v>
      </c>
      <c r="E9" s="328">
        <v>287</v>
      </c>
      <c r="F9" s="326">
        <v>21</v>
      </c>
      <c r="G9" s="328">
        <v>5</v>
      </c>
      <c r="H9" s="326">
        <v>21</v>
      </c>
      <c r="I9" s="327">
        <v>9</v>
      </c>
      <c r="J9" s="328">
        <v>93</v>
      </c>
      <c r="K9" s="326">
        <v>107</v>
      </c>
      <c r="L9" s="327">
        <v>7</v>
      </c>
      <c r="M9" s="328">
        <v>163</v>
      </c>
      <c r="N9" s="326">
        <v>38</v>
      </c>
      <c r="O9" s="328">
        <v>4</v>
      </c>
      <c r="P9" s="326">
        <v>29</v>
      </c>
      <c r="Q9" s="327">
        <v>6</v>
      </c>
      <c r="R9" s="328">
        <v>55</v>
      </c>
    </row>
    <row r="10" spans="1:18" ht="15">
      <c r="A10" s="316" t="s">
        <v>419</v>
      </c>
      <c r="B10" s="316" t="s">
        <v>160</v>
      </c>
      <c r="C10" s="326">
        <v>36</v>
      </c>
      <c r="D10" s="327">
        <v>1</v>
      </c>
      <c r="E10" s="328">
        <v>131</v>
      </c>
      <c r="F10" s="326">
        <v>2</v>
      </c>
      <c r="G10" s="328">
        <v>0</v>
      </c>
      <c r="H10" s="326">
        <v>7</v>
      </c>
      <c r="I10" s="327">
        <v>0</v>
      </c>
      <c r="J10" s="328">
        <v>28</v>
      </c>
      <c r="K10" s="326">
        <v>46</v>
      </c>
      <c r="L10" s="327">
        <v>1</v>
      </c>
      <c r="M10" s="328">
        <v>126</v>
      </c>
      <c r="N10" s="326">
        <v>12</v>
      </c>
      <c r="O10" s="328">
        <v>2</v>
      </c>
      <c r="P10" s="326">
        <v>9</v>
      </c>
      <c r="Q10" s="327">
        <v>3</v>
      </c>
      <c r="R10" s="328">
        <v>29</v>
      </c>
    </row>
    <row r="11" spans="1:18" ht="15">
      <c r="A11" s="314" t="s">
        <v>420</v>
      </c>
      <c r="B11" s="314" t="s">
        <v>161</v>
      </c>
      <c r="C11" s="326">
        <v>56</v>
      </c>
      <c r="D11" s="327">
        <v>7</v>
      </c>
      <c r="E11" s="328">
        <v>96</v>
      </c>
      <c r="F11" s="326">
        <v>12</v>
      </c>
      <c r="G11" s="328">
        <v>3</v>
      </c>
      <c r="H11" s="326">
        <v>13</v>
      </c>
      <c r="I11" s="327">
        <v>6</v>
      </c>
      <c r="J11" s="328">
        <v>23</v>
      </c>
      <c r="K11" s="326">
        <v>42</v>
      </c>
      <c r="L11" s="327">
        <v>3</v>
      </c>
      <c r="M11" s="328">
        <v>75</v>
      </c>
      <c r="N11" s="326">
        <v>10</v>
      </c>
      <c r="O11" s="328">
        <v>2</v>
      </c>
      <c r="P11" s="326">
        <v>15</v>
      </c>
      <c r="Q11" s="327">
        <v>3</v>
      </c>
      <c r="R11" s="328">
        <v>27</v>
      </c>
    </row>
    <row r="12" spans="1:18" ht="15">
      <c r="A12" s="316" t="s">
        <v>421</v>
      </c>
      <c r="B12" s="316" t="s">
        <v>162</v>
      </c>
      <c r="C12" s="326">
        <v>3391</v>
      </c>
      <c r="D12" s="327">
        <v>46</v>
      </c>
      <c r="E12" s="328">
        <v>2990</v>
      </c>
      <c r="F12" s="326">
        <v>672</v>
      </c>
      <c r="G12" s="328">
        <v>107</v>
      </c>
      <c r="H12" s="326">
        <v>654</v>
      </c>
      <c r="I12" s="327">
        <v>77</v>
      </c>
      <c r="J12" s="328">
        <v>1082</v>
      </c>
      <c r="K12" s="326">
        <v>3034</v>
      </c>
      <c r="L12" s="327">
        <v>60</v>
      </c>
      <c r="M12" s="328">
        <v>3951</v>
      </c>
      <c r="N12" s="326">
        <v>879</v>
      </c>
      <c r="O12" s="328">
        <v>118</v>
      </c>
      <c r="P12" s="326">
        <v>746</v>
      </c>
      <c r="Q12" s="327">
        <v>74</v>
      </c>
      <c r="R12" s="328">
        <v>1277</v>
      </c>
    </row>
    <row r="13" spans="1:18" ht="15">
      <c r="A13" s="314" t="s">
        <v>422</v>
      </c>
      <c r="B13" s="314" t="s">
        <v>163</v>
      </c>
      <c r="C13" s="326">
        <v>1240</v>
      </c>
      <c r="D13" s="327">
        <v>14</v>
      </c>
      <c r="E13" s="328">
        <v>2228</v>
      </c>
      <c r="F13" s="326">
        <v>182</v>
      </c>
      <c r="G13" s="328">
        <v>26</v>
      </c>
      <c r="H13" s="326">
        <v>214</v>
      </c>
      <c r="I13" s="327">
        <v>36</v>
      </c>
      <c r="J13" s="328">
        <v>530</v>
      </c>
      <c r="K13" s="326">
        <v>1016</v>
      </c>
      <c r="L13" s="327">
        <v>17</v>
      </c>
      <c r="M13" s="328">
        <v>1375</v>
      </c>
      <c r="N13" s="326">
        <v>344</v>
      </c>
      <c r="O13" s="328">
        <v>43</v>
      </c>
      <c r="P13" s="326">
        <v>292</v>
      </c>
      <c r="Q13" s="327">
        <v>39</v>
      </c>
      <c r="R13" s="328">
        <v>432</v>
      </c>
    </row>
    <row r="14" spans="1:18" ht="15">
      <c r="A14" s="316" t="s">
        <v>423</v>
      </c>
      <c r="B14" s="316" t="s">
        <v>164</v>
      </c>
      <c r="C14" s="326">
        <v>25</v>
      </c>
      <c r="D14" s="327">
        <v>3</v>
      </c>
      <c r="E14" s="328">
        <v>52</v>
      </c>
      <c r="F14" s="326">
        <v>5</v>
      </c>
      <c r="G14" s="328">
        <v>1</v>
      </c>
      <c r="H14" s="326">
        <v>6</v>
      </c>
      <c r="I14" s="327">
        <v>1</v>
      </c>
      <c r="J14" s="328">
        <v>21</v>
      </c>
      <c r="K14" s="326">
        <v>14</v>
      </c>
      <c r="L14" s="327">
        <v>2</v>
      </c>
      <c r="M14" s="328">
        <v>48</v>
      </c>
      <c r="N14" s="326">
        <v>7</v>
      </c>
      <c r="O14" s="328">
        <v>2</v>
      </c>
      <c r="P14" s="326">
        <v>9</v>
      </c>
      <c r="Q14" s="327">
        <v>2</v>
      </c>
      <c r="R14" s="328">
        <v>29</v>
      </c>
    </row>
    <row r="15" spans="1:18" ht="15">
      <c r="A15" s="314" t="s">
        <v>424</v>
      </c>
      <c r="B15" s="314" t="s">
        <v>165</v>
      </c>
      <c r="C15" s="326">
        <v>210</v>
      </c>
      <c r="D15" s="327">
        <v>8</v>
      </c>
      <c r="E15" s="328">
        <v>819</v>
      </c>
      <c r="F15" s="326">
        <v>44</v>
      </c>
      <c r="G15" s="328">
        <v>9</v>
      </c>
      <c r="H15" s="326">
        <v>62</v>
      </c>
      <c r="I15" s="327">
        <v>23</v>
      </c>
      <c r="J15" s="328">
        <v>281</v>
      </c>
      <c r="K15" s="326">
        <v>174</v>
      </c>
      <c r="L15" s="327">
        <v>3</v>
      </c>
      <c r="M15" s="328">
        <v>685</v>
      </c>
      <c r="N15" s="326">
        <v>62</v>
      </c>
      <c r="O15" s="328">
        <v>23</v>
      </c>
      <c r="P15" s="326">
        <v>40</v>
      </c>
      <c r="Q15" s="327">
        <v>28</v>
      </c>
      <c r="R15" s="328">
        <v>280</v>
      </c>
    </row>
    <row r="16" spans="1:18" ht="15">
      <c r="A16" s="316" t="s">
        <v>425</v>
      </c>
      <c r="B16" s="316" t="s">
        <v>166</v>
      </c>
      <c r="C16" s="326">
        <v>153</v>
      </c>
      <c r="D16" s="327">
        <v>11</v>
      </c>
      <c r="E16" s="328">
        <v>531</v>
      </c>
      <c r="F16" s="326">
        <v>34</v>
      </c>
      <c r="G16" s="328">
        <v>11</v>
      </c>
      <c r="H16" s="326">
        <v>64</v>
      </c>
      <c r="I16" s="327">
        <v>24</v>
      </c>
      <c r="J16" s="328">
        <v>186</v>
      </c>
      <c r="K16" s="326">
        <v>152</v>
      </c>
      <c r="L16" s="327">
        <v>15</v>
      </c>
      <c r="M16" s="328">
        <v>376</v>
      </c>
      <c r="N16" s="326">
        <v>69</v>
      </c>
      <c r="O16" s="328">
        <v>21</v>
      </c>
      <c r="P16" s="326">
        <v>39</v>
      </c>
      <c r="Q16" s="327">
        <v>35</v>
      </c>
      <c r="R16" s="328">
        <v>255</v>
      </c>
    </row>
    <row r="17" spans="1:18" ht="15">
      <c r="A17" s="314" t="s">
        <v>426</v>
      </c>
      <c r="B17" s="314" t="s">
        <v>167</v>
      </c>
      <c r="C17" s="326">
        <v>24</v>
      </c>
      <c r="D17" s="327">
        <v>1</v>
      </c>
      <c r="E17" s="328">
        <v>99</v>
      </c>
      <c r="F17" s="326">
        <v>6</v>
      </c>
      <c r="G17" s="328">
        <v>2</v>
      </c>
      <c r="H17" s="326">
        <v>8</v>
      </c>
      <c r="I17" s="327">
        <v>1</v>
      </c>
      <c r="J17" s="328">
        <v>39</v>
      </c>
      <c r="K17" s="326">
        <v>33</v>
      </c>
      <c r="L17" s="327">
        <v>1</v>
      </c>
      <c r="M17" s="328">
        <v>87</v>
      </c>
      <c r="N17" s="326">
        <v>15</v>
      </c>
      <c r="O17" s="328">
        <v>7</v>
      </c>
      <c r="P17" s="326">
        <v>7</v>
      </c>
      <c r="Q17" s="327">
        <v>1</v>
      </c>
      <c r="R17" s="328">
        <v>43</v>
      </c>
    </row>
    <row r="18" spans="1:18" ht="15">
      <c r="A18" s="316" t="s">
        <v>427</v>
      </c>
      <c r="B18" s="316" t="s">
        <v>168</v>
      </c>
      <c r="C18" s="326">
        <v>52</v>
      </c>
      <c r="D18" s="327">
        <v>3</v>
      </c>
      <c r="E18" s="328">
        <v>56</v>
      </c>
      <c r="F18" s="326">
        <v>2</v>
      </c>
      <c r="G18" s="328">
        <v>18</v>
      </c>
      <c r="H18" s="326">
        <v>12</v>
      </c>
      <c r="I18" s="327">
        <v>5</v>
      </c>
      <c r="J18" s="328">
        <v>6</v>
      </c>
      <c r="K18" s="326">
        <v>35</v>
      </c>
      <c r="L18" s="327">
        <v>1</v>
      </c>
      <c r="M18" s="328">
        <v>23</v>
      </c>
      <c r="N18" s="326">
        <v>6</v>
      </c>
      <c r="O18" s="328">
        <v>8</v>
      </c>
      <c r="P18" s="326">
        <v>9</v>
      </c>
      <c r="Q18" s="327">
        <v>7</v>
      </c>
      <c r="R18" s="328">
        <v>18</v>
      </c>
    </row>
    <row r="19" spans="1:18" ht="15">
      <c r="A19" s="314" t="s">
        <v>428</v>
      </c>
      <c r="B19" s="314" t="s">
        <v>169</v>
      </c>
      <c r="C19" s="326">
        <v>32</v>
      </c>
      <c r="D19" s="327">
        <v>1</v>
      </c>
      <c r="E19" s="328">
        <v>49</v>
      </c>
      <c r="F19" s="326">
        <v>10</v>
      </c>
      <c r="G19" s="328">
        <v>1</v>
      </c>
      <c r="H19" s="326">
        <v>11</v>
      </c>
      <c r="I19" s="327">
        <v>2</v>
      </c>
      <c r="J19" s="328">
        <v>50</v>
      </c>
      <c r="K19" s="326">
        <v>41</v>
      </c>
      <c r="L19" s="327">
        <v>3</v>
      </c>
      <c r="M19" s="328">
        <v>48</v>
      </c>
      <c r="N19" s="326">
        <v>6</v>
      </c>
      <c r="O19" s="328">
        <v>1</v>
      </c>
      <c r="P19" s="326">
        <v>5</v>
      </c>
      <c r="Q19" s="327">
        <v>0</v>
      </c>
      <c r="R19" s="328">
        <v>30</v>
      </c>
    </row>
    <row r="20" spans="1:18" ht="15">
      <c r="A20" s="316" t="s">
        <v>429</v>
      </c>
      <c r="B20" s="316" t="s">
        <v>170</v>
      </c>
      <c r="C20" s="326">
        <v>58</v>
      </c>
      <c r="D20" s="327">
        <v>1</v>
      </c>
      <c r="E20" s="328">
        <v>145</v>
      </c>
      <c r="F20" s="326">
        <v>13</v>
      </c>
      <c r="G20" s="328">
        <v>4</v>
      </c>
      <c r="H20" s="326">
        <v>12</v>
      </c>
      <c r="I20" s="327">
        <v>12</v>
      </c>
      <c r="J20" s="328">
        <v>11</v>
      </c>
      <c r="K20" s="326">
        <v>42</v>
      </c>
      <c r="L20" s="327">
        <v>3</v>
      </c>
      <c r="M20" s="328">
        <v>70</v>
      </c>
      <c r="N20" s="326">
        <v>27</v>
      </c>
      <c r="O20" s="328">
        <v>4</v>
      </c>
      <c r="P20" s="326">
        <v>15</v>
      </c>
      <c r="Q20" s="327">
        <v>10</v>
      </c>
      <c r="R20" s="328">
        <v>23</v>
      </c>
    </row>
    <row r="21" spans="1:18" ht="15">
      <c r="A21" s="314" t="s">
        <v>430</v>
      </c>
      <c r="B21" s="314" t="s">
        <v>171</v>
      </c>
      <c r="C21" s="326">
        <v>59</v>
      </c>
      <c r="D21" s="327">
        <v>3</v>
      </c>
      <c r="E21" s="328">
        <v>120</v>
      </c>
      <c r="F21" s="326">
        <v>3</v>
      </c>
      <c r="G21" s="328">
        <v>2</v>
      </c>
      <c r="H21" s="326">
        <v>5</v>
      </c>
      <c r="I21" s="327">
        <v>5</v>
      </c>
      <c r="J21" s="328">
        <v>27</v>
      </c>
      <c r="K21" s="326">
        <v>39</v>
      </c>
      <c r="L21" s="327">
        <v>0</v>
      </c>
      <c r="M21" s="328">
        <v>85</v>
      </c>
      <c r="N21" s="326">
        <v>4</v>
      </c>
      <c r="O21" s="328">
        <v>3</v>
      </c>
      <c r="P21" s="326">
        <v>6</v>
      </c>
      <c r="Q21" s="327">
        <v>5</v>
      </c>
      <c r="R21" s="328">
        <v>22</v>
      </c>
    </row>
    <row r="22" spans="1:18" ht="15">
      <c r="A22" s="316" t="s">
        <v>431</v>
      </c>
      <c r="B22" s="316" t="s">
        <v>172</v>
      </c>
      <c r="C22" s="326">
        <v>1020</v>
      </c>
      <c r="D22" s="327">
        <v>21</v>
      </c>
      <c r="E22" s="328">
        <v>837</v>
      </c>
      <c r="F22" s="326">
        <v>192</v>
      </c>
      <c r="G22" s="328">
        <v>31</v>
      </c>
      <c r="H22" s="326">
        <v>210</v>
      </c>
      <c r="I22" s="327">
        <v>41</v>
      </c>
      <c r="J22" s="328">
        <v>253</v>
      </c>
      <c r="K22" s="326">
        <v>955</v>
      </c>
      <c r="L22" s="327">
        <v>24</v>
      </c>
      <c r="M22" s="328">
        <v>774</v>
      </c>
      <c r="N22" s="326">
        <v>206</v>
      </c>
      <c r="O22" s="328">
        <v>59</v>
      </c>
      <c r="P22" s="326">
        <v>196</v>
      </c>
      <c r="Q22" s="327">
        <v>34</v>
      </c>
      <c r="R22" s="328">
        <v>247</v>
      </c>
    </row>
    <row r="23" spans="1:18" ht="15">
      <c r="A23" s="314" t="s">
        <v>432</v>
      </c>
      <c r="B23" s="314" t="s">
        <v>173</v>
      </c>
      <c r="C23" s="326">
        <v>83</v>
      </c>
      <c r="D23" s="327">
        <v>1</v>
      </c>
      <c r="E23" s="328">
        <v>151</v>
      </c>
      <c r="F23" s="326">
        <v>30</v>
      </c>
      <c r="G23" s="328">
        <v>6</v>
      </c>
      <c r="H23" s="326">
        <v>25</v>
      </c>
      <c r="I23" s="327">
        <v>7</v>
      </c>
      <c r="J23" s="328">
        <v>73</v>
      </c>
      <c r="K23" s="326">
        <v>66</v>
      </c>
      <c r="L23" s="327">
        <v>7</v>
      </c>
      <c r="M23" s="328">
        <v>193</v>
      </c>
      <c r="N23" s="326">
        <v>29</v>
      </c>
      <c r="O23" s="328">
        <v>12</v>
      </c>
      <c r="P23" s="326">
        <v>28</v>
      </c>
      <c r="Q23" s="327">
        <v>7</v>
      </c>
      <c r="R23" s="328">
        <v>49</v>
      </c>
    </row>
    <row r="24" spans="1:18" ht="15">
      <c r="A24" s="316" t="s">
        <v>433</v>
      </c>
      <c r="B24" s="316" t="s">
        <v>174</v>
      </c>
      <c r="C24" s="326">
        <v>24</v>
      </c>
      <c r="D24" s="327">
        <v>5</v>
      </c>
      <c r="E24" s="328">
        <v>53</v>
      </c>
      <c r="F24" s="326">
        <v>3</v>
      </c>
      <c r="G24" s="328">
        <v>7</v>
      </c>
      <c r="H24" s="326">
        <v>4</v>
      </c>
      <c r="I24" s="327">
        <v>4</v>
      </c>
      <c r="J24" s="328">
        <v>10</v>
      </c>
      <c r="K24" s="326">
        <v>23</v>
      </c>
      <c r="L24" s="327">
        <v>9</v>
      </c>
      <c r="M24" s="328">
        <v>38</v>
      </c>
      <c r="N24" s="326">
        <v>6</v>
      </c>
      <c r="O24" s="328">
        <v>6</v>
      </c>
      <c r="P24" s="326">
        <v>5</v>
      </c>
      <c r="Q24" s="327">
        <v>5</v>
      </c>
      <c r="R24" s="328">
        <v>7</v>
      </c>
    </row>
    <row r="25" spans="1:18" ht="15">
      <c r="A25" s="314" t="s">
        <v>434</v>
      </c>
      <c r="B25" s="314" t="s">
        <v>175</v>
      </c>
      <c r="C25" s="326">
        <v>75</v>
      </c>
      <c r="D25" s="327">
        <v>6</v>
      </c>
      <c r="E25" s="328">
        <v>235</v>
      </c>
      <c r="F25" s="326">
        <v>15</v>
      </c>
      <c r="G25" s="328">
        <v>8</v>
      </c>
      <c r="H25" s="326">
        <v>14</v>
      </c>
      <c r="I25" s="327">
        <v>1</v>
      </c>
      <c r="J25" s="328">
        <v>74</v>
      </c>
      <c r="K25" s="326">
        <v>83</v>
      </c>
      <c r="L25" s="327">
        <v>4</v>
      </c>
      <c r="M25" s="328">
        <v>174</v>
      </c>
      <c r="N25" s="326">
        <v>19</v>
      </c>
      <c r="O25" s="328">
        <v>6</v>
      </c>
      <c r="P25" s="326">
        <v>14</v>
      </c>
      <c r="Q25" s="327">
        <v>2</v>
      </c>
      <c r="R25" s="328">
        <v>72</v>
      </c>
    </row>
    <row r="26" spans="1:18" ht="15">
      <c r="A26" s="316" t="s">
        <v>435</v>
      </c>
      <c r="B26" s="316" t="s">
        <v>176</v>
      </c>
      <c r="C26" s="326">
        <v>261</v>
      </c>
      <c r="D26" s="327">
        <v>9</v>
      </c>
      <c r="E26" s="328">
        <v>859</v>
      </c>
      <c r="F26" s="326">
        <v>49</v>
      </c>
      <c r="G26" s="328">
        <v>12</v>
      </c>
      <c r="H26" s="326">
        <v>56</v>
      </c>
      <c r="I26" s="327">
        <v>17</v>
      </c>
      <c r="J26" s="328">
        <v>167</v>
      </c>
      <c r="K26" s="326">
        <v>211</v>
      </c>
      <c r="L26" s="327">
        <v>5</v>
      </c>
      <c r="M26" s="328">
        <v>572</v>
      </c>
      <c r="N26" s="326">
        <v>80</v>
      </c>
      <c r="O26" s="328">
        <v>21</v>
      </c>
      <c r="P26" s="326">
        <v>74</v>
      </c>
      <c r="Q26" s="327">
        <v>22</v>
      </c>
      <c r="R26" s="328">
        <v>114</v>
      </c>
    </row>
    <row r="27" spans="1:18" ht="15">
      <c r="A27" s="314" t="s">
        <v>436</v>
      </c>
      <c r="B27" s="314" t="s">
        <v>177</v>
      </c>
      <c r="C27" s="326">
        <v>306</v>
      </c>
      <c r="D27" s="327">
        <v>4</v>
      </c>
      <c r="E27" s="328">
        <v>161</v>
      </c>
      <c r="F27" s="326">
        <v>47</v>
      </c>
      <c r="G27" s="328">
        <v>3</v>
      </c>
      <c r="H27" s="326">
        <v>41</v>
      </c>
      <c r="I27" s="327">
        <v>6</v>
      </c>
      <c r="J27" s="328">
        <v>47</v>
      </c>
      <c r="K27" s="326">
        <v>260</v>
      </c>
      <c r="L27" s="327">
        <v>10</v>
      </c>
      <c r="M27" s="328">
        <v>259</v>
      </c>
      <c r="N27" s="326">
        <v>51</v>
      </c>
      <c r="O27" s="328">
        <v>8</v>
      </c>
      <c r="P27" s="326">
        <v>38</v>
      </c>
      <c r="Q27" s="327">
        <v>3</v>
      </c>
      <c r="R27" s="328">
        <v>51</v>
      </c>
    </row>
    <row r="28" spans="1:18" ht="15">
      <c r="A28" s="316" t="s">
        <v>437</v>
      </c>
      <c r="B28" s="316" t="s">
        <v>178</v>
      </c>
      <c r="C28" s="326">
        <v>58</v>
      </c>
      <c r="D28" s="327">
        <v>6</v>
      </c>
      <c r="E28" s="328">
        <v>116</v>
      </c>
      <c r="F28" s="326">
        <v>19</v>
      </c>
      <c r="G28" s="328">
        <v>15</v>
      </c>
      <c r="H28" s="326">
        <v>18</v>
      </c>
      <c r="I28" s="327">
        <v>13</v>
      </c>
      <c r="J28" s="328">
        <v>94</v>
      </c>
      <c r="K28" s="326">
        <v>31</v>
      </c>
      <c r="L28" s="327">
        <v>6</v>
      </c>
      <c r="M28" s="328">
        <v>99</v>
      </c>
      <c r="N28" s="326">
        <v>12</v>
      </c>
      <c r="O28" s="328">
        <v>10</v>
      </c>
      <c r="P28" s="326">
        <v>20</v>
      </c>
      <c r="Q28" s="327">
        <v>18</v>
      </c>
      <c r="R28" s="328">
        <v>66</v>
      </c>
    </row>
    <row r="29" spans="1:18" ht="15">
      <c r="A29" s="314" t="s">
        <v>438</v>
      </c>
      <c r="B29" s="314" t="s">
        <v>179</v>
      </c>
      <c r="C29" s="326">
        <v>114</v>
      </c>
      <c r="D29" s="327">
        <v>6</v>
      </c>
      <c r="E29" s="328">
        <v>223</v>
      </c>
      <c r="F29" s="326">
        <v>27</v>
      </c>
      <c r="G29" s="328">
        <v>11</v>
      </c>
      <c r="H29" s="326">
        <v>22</v>
      </c>
      <c r="I29" s="327">
        <v>2</v>
      </c>
      <c r="J29" s="328">
        <v>59</v>
      </c>
      <c r="K29" s="326">
        <v>135</v>
      </c>
      <c r="L29" s="327">
        <v>5</v>
      </c>
      <c r="M29" s="328">
        <v>231</v>
      </c>
      <c r="N29" s="326">
        <v>30</v>
      </c>
      <c r="O29" s="328">
        <v>6</v>
      </c>
      <c r="P29" s="326">
        <v>28</v>
      </c>
      <c r="Q29" s="327">
        <v>10</v>
      </c>
      <c r="R29" s="328">
        <v>24</v>
      </c>
    </row>
    <row r="30" spans="1:18" ht="15">
      <c r="A30" s="316" t="s">
        <v>439</v>
      </c>
      <c r="B30" s="316" t="s">
        <v>180</v>
      </c>
      <c r="C30" s="326">
        <v>19</v>
      </c>
      <c r="D30" s="327">
        <v>2</v>
      </c>
      <c r="E30" s="328">
        <v>108</v>
      </c>
      <c r="F30" s="326">
        <v>11</v>
      </c>
      <c r="G30" s="328">
        <v>4</v>
      </c>
      <c r="H30" s="326">
        <v>11</v>
      </c>
      <c r="I30" s="327">
        <v>3</v>
      </c>
      <c r="J30" s="328">
        <v>89</v>
      </c>
      <c r="K30" s="326">
        <v>21</v>
      </c>
      <c r="L30" s="327">
        <v>1</v>
      </c>
      <c r="M30" s="328">
        <v>107</v>
      </c>
      <c r="N30" s="326">
        <v>22</v>
      </c>
      <c r="O30" s="328">
        <v>3</v>
      </c>
      <c r="P30" s="326">
        <v>6</v>
      </c>
      <c r="Q30" s="327">
        <v>2</v>
      </c>
      <c r="R30" s="328">
        <v>59</v>
      </c>
    </row>
    <row r="31" spans="1:18" ht="15">
      <c r="A31" s="314" t="s">
        <v>440</v>
      </c>
      <c r="B31" s="314" t="s">
        <v>181</v>
      </c>
      <c r="C31" s="326">
        <v>75</v>
      </c>
      <c r="D31" s="327">
        <v>5</v>
      </c>
      <c r="E31" s="328">
        <v>102</v>
      </c>
      <c r="F31" s="326">
        <v>33</v>
      </c>
      <c r="G31" s="328">
        <v>20</v>
      </c>
      <c r="H31" s="326">
        <v>21</v>
      </c>
      <c r="I31" s="327">
        <v>11</v>
      </c>
      <c r="J31" s="328">
        <v>25</v>
      </c>
      <c r="K31" s="326">
        <v>93</v>
      </c>
      <c r="L31" s="327">
        <v>7</v>
      </c>
      <c r="M31" s="328">
        <v>114</v>
      </c>
      <c r="N31" s="326">
        <v>43</v>
      </c>
      <c r="O31" s="328">
        <v>44</v>
      </c>
      <c r="P31" s="326">
        <v>25</v>
      </c>
      <c r="Q31" s="327">
        <v>23</v>
      </c>
      <c r="R31" s="328">
        <v>42</v>
      </c>
    </row>
    <row r="32" spans="1:18" ht="15">
      <c r="A32" s="316" t="s">
        <v>441</v>
      </c>
      <c r="B32" s="316" t="s">
        <v>182</v>
      </c>
      <c r="C32" s="326">
        <v>240</v>
      </c>
      <c r="D32" s="327">
        <v>6</v>
      </c>
      <c r="E32" s="328">
        <v>850</v>
      </c>
      <c r="F32" s="326">
        <v>49</v>
      </c>
      <c r="G32" s="328">
        <v>17</v>
      </c>
      <c r="H32" s="326">
        <v>62</v>
      </c>
      <c r="I32" s="327">
        <v>14</v>
      </c>
      <c r="J32" s="328">
        <v>240</v>
      </c>
      <c r="K32" s="326">
        <v>201</v>
      </c>
      <c r="L32" s="327">
        <v>2</v>
      </c>
      <c r="M32" s="328">
        <v>808</v>
      </c>
      <c r="N32" s="326">
        <v>72</v>
      </c>
      <c r="O32" s="328">
        <v>10</v>
      </c>
      <c r="P32" s="326">
        <v>78</v>
      </c>
      <c r="Q32" s="327">
        <v>16</v>
      </c>
      <c r="R32" s="328">
        <v>267</v>
      </c>
    </row>
    <row r="33" spans="1:18" ht="15">
      <c r="A33" s="314" t="s">
        <v>442</v>
      </c>
      <c r="B33" s="314" t="s">
        <v>183</v>
      </c>
      <c r="C33" s="326">
        <v>672</v>
      </c>
      <c r="D33" s="327">
        <v>4</v>
      </c>
      <c r="E33" s="328">
        <v>657</v>
      </c>
      <c r="F33" s="326">
        <v>66</v>
      </c>
      <c r="G33" s="328">
        <v>1</v>
      </c>
      <c r="H33" s="326">
        <v>70</v>
      </c>
      <c r="I33" s="327">
        <v>5</v>
      </c>
      <c r="J33" s="328">
        <v>96</v>
      </c>
      <c r="K33" s="326">
        <v>559</v>
      </c>
      <c r="L33" s="327">
        <v>4</v>
      </c>
      <c r="M33" s="328">
        <v>580</v>
      </c>
      <c r="N33" s="326">
        <v>67</v>
      </c>
      <c r="O33" s="328">
        <v>6</v>
      </c>
      <c r="P33" s="326">
        <v>78</v>
      </c>
      <c r="Q33" s="327">
        <v>8</v>
      </c>
      <c r="R33" s="328">
        <v>124</v>
      </c>
    </row>
    <row r="34" spans="1:18" ht="15">
      <c r="A34" s="316" t="s">
        <v>443</v>
      </c>
      <c r="B34" s="316" t="s">
        <v>184</v>
      </c>
      <c r="C34" s="326">
        <v>45</v>
      </c>
      <c r="D34" s="327">
        <v>4</v>
      </c>
      <c r="E34" s="328">
        <v>114</v>
      </c>
      <c r="F34" s="326">
        <v>15</v>
      </c>
      <c r="G34" s="328">
        <v>2</v>
      </c>
      <c r="H34" s="326">
        <v>17</v>
      </c>
      <c r="I34" s="327">
        <v>5</v>
      </c>
      <c r="J34" s="328">
        <v>31</v>
      </c>
      <c r="K34" s="326">
        <v>35</v>
      </c>
      <c r="L34" s="327">
        <v>2</v>
      </c>
      <c r="M34" s="328">
        <v>84</v>
      </c>
      <c r="N34" s="326">
        <v>19</v>
      </c>
      <c r="O34" s="328">
        <v>3</v>
      </c>
      <c r="P34" s="326">
        <v>18</v>
      </c>
      <c r="Q34" s="327">
        <v>4</v>
      </c>
      <c r="R34" s="328">
        <v>29</v>
      </c>
    </row>
    <row r="35" spans="1:18" ht="15">
      <c r="A35" s="314" t="s">
        <v>444</v>
      </c>
      <c r="B35" s="314" t="s">
        <v>185</v>
      </c>
      <c r="C35" s="326">
        <v>16</v>
      </c>
      <c r="D35" s="327">
        <v>1</v>
      </c>
      <c r="E35" s="328">
        <v>35</v>
      </c>
      <c r="F35" s="326">
        <v>1</v>
      </c>
      <c r="G35" s="328">
        <v>3</v>
      </c>
      <c r="H35" s="326">
        <v>5</v>
      </c>
      <c r="I35" s="327">
        <v>6</v>
      </c>
      <c r="J35" s="328">
        <v>13</v>
      </c>
      <c r="K35" s="326">
        <v>10</v>
      </c>
      <c r="L35" s="327">
        <v>6</v>
      </c>
      <c r="M35" s="328">
        <v>37</v>
      </c>
      <c r="N35" s="326">
        <v>3</v>
      </c>
      <c r="O35" s="328">
        <v>5</v>
      </c>
      <c r="P35" s="326">
        <v>6</v>
      </c>
      <c r="Q35" s="327">
        <v>4</v>
      </c>
      <c r="R35" s="328">
        <v>4</v>
      </c>
    </row>
    <row r="36" spans="1:18" ht="15">
      <c r="A36" s="316" t="s">
        <v>445</v>
      </c>
      <c r="B36" s="316" t="s">
        <v>186</v>
      </c>
      <c r="C36" s="326">
        <v>22</v>
      </c>
      <c r="D36" s="327">
        <v>0</v>
      </c>
      <c r="E36" s="328">
        <v>48</v>
      </c>
      <c r="F36" s="326">
        <v>0</v>
      </c>
      <c r="G36" s="328">
        <v>1</v>
      </c>
      <c r="H36" s="326">
        <v>0</v>
      </c>
      <c r="I36" s="327">
        <v>0</v>
      </c>
      <c r="J36" s="328">
        <v>24</v>
      </c>
      <c r="K36" s="326">
        <v>23</v>
      </c>
      <c r="L36" s="327">
        <v>0</v>
      </c>
      <c r="M36" s="328">
        <v>46</v>
      </c>
      <c r="N36" s="326">
        <v>0</v>
      </c>
      <c r="O36" s="328">
        <v>0</v>
      </c>
      <c r="P36" s="326">
        <v>1</v>
      </c>
      <c r="Q36" s="327">
        <v>0</v>
      </c>
      <c r="R36" s="328">
        <v>17</v>
      </c>
    </row>
    <row r="37" spans="1:18" ht="15">
      <c r="A37" s="314" t="s">
        <v>446</v>
      </c>
      <c r="B37" s="314" t="s">
        <v>187</v>
      </c>
      <c r="C37" s="326">
        <v>313</v>
      </c>
      <c r="D37" s="327">
        <v>11</v>
      </c>
      <c r="E37" s="328">
        <v>536</v>
      </c>
      <c r="F37" s="326">
        <v>56</v>
      </c>
      <c r="G37" s="328">
        <v>3</v>
      </c>
      <c r="H37" s="326">
        <v>64</v>
      </c>
      <c r="I37" s="327">
        <v>11</v>
      </c>
      <c r="J37" s="328">
        <v>120</v>
      </c>
      <c r="K37" s="326">
        <v>266</v>
      </c>
      <c r="L37" s="327">
        <v>8</v>
      </c>
      <c r="M37" s="328">
        <v>615</v>
      </c>
      <c r="N37" s="326">
        <v>109</v>
      </c>
      <c r="O37" s="328">
        <v>18</v>
      </c>
      <c r="P37" s="326">
        <v>82</v>
      </c>
      <c r="Q37" s="327">
        <v>8</v>
      </c>
      <c r="R37" s="328">
        <v>86</v>
      </c>
    </row>
    <row r="38" spans="1:18" ht="15">
      <c r="A38" s="316" t="s">
        <v>447</v>
      </c>
      <c r="B38" s="316" t="s">
        <v>188</v>
      </c>
      <c r="C38" s="326">
        <v>102</v>
      </c>
      <c r="D38" s="327">
        <v>15</v>
      </c>
      <c r="E38" s="328">
        <v>181</v>
      </c>
      <c r="F38" s="326">
        <v>17</v>
      </c>
      <c r="G38" s="328">
        <v>8</v>
      </c>
      <c r="H38" s="326">
        <v>19</v>
      </c>
      <c r="I38" s="327">
        <v>10</v>
      </c>
      <c r="J38" s="328">
        <v>48</v>
      </c>
      <c r="K38" s="326">
        <v>82</v>
      </c>
      <c r="L38" s="327">
        <v>3</v>
      </c>
      <c r="M38" s="328">
        <v>75</v>
      </c>
      <c r="N38" s="326">
        <v>16</v>
      </c>
      <c r="O38" s="328">
        <v>15</v>
      </c>
      <c r="P38" s="326">
        <v>23</v>
      </c>
      <c r="Q38" s="327">
        <v>11</v>
      </c>
      <c r="R38" s="328">
        <v>43</v>
      </c>
    </row>
    <row r="39" spans="1:18" ht="15">
      <c r="A39" s="314" t="s">
        <v>448</v>
      </c>
      <c r="B39" s="314" t="s">
        <v>312</v>
      </c>
      <c r="C39" s="326">
        <v>636</v>
      </c>
      <c r="D39" s="327">
        <v>54</v>
      </c>
      <c r="E39" s="328">
        <v>714</v>
      </c>
      <c r="F39" s="326">
        <v>82</v>
      </c>
      <c r="G39" s="328">
        <v>6</v>
      </c>
      <c r="H39" s="326">
        <v>140</v>
      </c>
      <c r="I39" s="327">
        <v>12</v>
      </c>
      <c r="J39" s="328">
        <v>134</v>
      </c>
      <c r="K39" s="326">
        <v>473</v>
      </c>
      <c r="L39" s="327">
        <v>12</v>
      </c>
      <c r="M39" s="328">
        <v>361</v>
      </c>
      <c r="N39" s="326">
        <v>159</v>
      </c>
      <c r="O39" s="328">
        <v>17</v>
      </c>
      <c r="P39" s="326">
        <v>153</v>
      </c>
      <c r="Q39" s="327">
        <v>7</v>
      </c>
      <c r="R39" s="328">
        <v>134</v>
      </c>
    </row>
    <row r="40" spans="1:18" ht="15">
      <c r="A40" s="316" t="s">
        <v>449</v>
      </c>
      <c r="B40" s="316" t="s">
        <v>189</v>
      </c>
      <c r="C40" s="326">
        <v>11990</v>
      </c>
      <c r="D40" s="327">
        <v>26</v>
      </c>
      <c r="E40" s="328">
        <v>16753</v>
      </c>
      <c r="F40" s="326">
        <v>3796</v>
      </c>
      <c r="G40" s="328">
        <v>57</v>
      </c>
      <c r="H40" s="326">
        <v>3528</v>
      </c>
      <c r="I40" s="327">
        <v>80</v>
      </c>
      <c r="J40" s="328">
        <v>3295</v>
      </c>
      <c r="K40" s="326">
        <v>10380</v>
      </c>
      <c r="L40" s="327">
        <v>32</v>
      </c>
      <c r="M40" s="328">
        <v>11464</v>
      </c>
      <c r="N40" s="326">
        <v>4619</v>
      </c>
      <c r="O40" s="328">
        <v>118</v>
      </c>
      <c r="P40" s="326">
        <v>3924</v>
      </c>
      <c r="Q40" s="327">
        <v>97</v>
      </c>
      <c r="R40" s="328">
        <v>3364</v>
      </c>
    </row>
    <row r="41" spans="1:18" ht="15">
      <c r="A41" s="314" t="s">
        <v>450</v>
      </c>
      <c r="B41" s="314" t="s">
        <v>190</v>
      </c>
      <c r="C41" s="326">
        <v>1760</v>
      </c>
      <c r="D41" s="327">
        <v>28</v>
      </c>
      <c r="E41" s="328">
        <v>2509</v>
      </c>
      <c r="F41" s="326">
        <v>430</v>
      </c>
      <c r="G41" s="328">
        <v>49</v>
      </c>
      <c r="H41" s="326">
        <v>548</v>
      </c>
      <c r="I41" s="327">
        <v>56</v>
      </c>
      <c r="J41" s="328">
        <v>398</v>
      </c>
      <c r="K41" s="326">
        <v>1499</v>
      </c>
      <c r="L41" s="327">
        <v>23</v>
      </c>
      <c r="M41" s="328">
        <v>1338</v>
      </c>
      <c r="N41" s="326">
        <v>585</v>
      </c>
      <c r="O41" s="328">
        <v>58</v>
      </c>
      <c r="P41" s="326">
        <v>599</v>
      </c>
      <c r="Q41" s="327">
        <v>60</v>
      </c>
      <c r="R41" s="328">
        <v>445</v>
      </c>
    </row>
    <row r="42" spans="1:18" ht="15">
      <c r="A42" s="316" t="s">
        <v>451</v>
      </c>
      <c r="B42" s="316" t="s">
        <v>191</v>
      </c>
      <c r="C42" s="326">
        <v>13</v>
      </c>
      <c r="D42" s="327">
        <v>2</v>
      </c>
      <c r="E42" s="328">
        <v>96</v>
      </c>
      <c r="F42" s="326">
        <v>6</v>
      </c>
      <c r="G42" s="328">
        <v>0</v>
      </c>
      <c r="H42" s="326">
        <v>7</v>
      </c>
      <c r="I42" s="327">
        <v>3</v>
      </c>
      <c r="J42" s="328">
        <v>41</v>
      </c>
      <c r="K42" s="326">
        <v>9</v>
      </c>
      <c r="L42" s="327">
        <v>2</v>
      </c>
      <c r="M42" s="328">
        <v>30</v>
      </c>
      <c r="N42" s="326">
        <v>4</v>
      </c>
      <c r="O42" s="328">
        <v>3</v>
      </c>
      <c r="P42" s="326">
        <v>7</v>
      </c>
      <c r="Q42" s="327">
        <v>4</v>
      </c>
      <c r="R42" s="328">
        <v>22</v>
      </c>
    </row>
    <row r="43" spans="1:18" ht="15">
      <c r="A43" s="314" t="s">
        <v>452</v>
      </c>
      <c r="B43" s="314" t="s">
        <v>192</v>
      </c>
      <c r="C43" s="326">
        <v>44</v>
      </c>
      <c r="D43" s="327">
        <v>6</v>
      </c>
      <c r="E43" s="328">
        <v>97</v>
      </c>
      <c r="F43" s="326">
        <v>9</v>
      </c>
      <c r="G43" s="328">
        <v>6</v>
      </c>
      <c r="H43" s="326">
        <v>17</v>
      </c>
      <c r="I43" s="327">
        <v>2</v>
      </c>
      <c r="J43" s="328">
        <v>60</v>
      </c>
      <c r="K43" s="326">
        <v>49</v>
      </c>
      <c r="L43" s="327">
        <v>2</v>
      </c>
      <c r="M43" s="328">
        <v>67</v>
      </c>
      <c r="N43" s="326">
        <v>12</v>
      </c>
      <c r="O43" s="328">
        <v>9</v>
      </c>
      <c r="P43" s="326">
        <v>14</v>
      </c>
      <c r="Q43" s="327">
        <v>3</v>
      </c>
      <c r="R43" s="328">
        <v>26</v>
      </c>
    </row>
    <row r="44" spans="1:18" ht="15">
      <c r="A44" s="316" t="s">
        <v>453</v>
      </c>
      <c r="B44" s="316" t="s">
        <v>193</v>
      </c>
      <c r="C44" s="326">
        <v>432</v>
      </c>
      <c r="D44" s="327">
        <v>17</v>
      </c>
      <c r="E44" s="328">
        <v>817</v>
      </c>
      <c r="F44" s="326">
        <v>76</v>
      </c>
      <c r="G44" s="328">
        <v>25</v>
      </c>
      <c r="H44" s="326">
        <v>111</v>
      </c>
      <c r="I44" s="327">
        <v>20</v>
      </c>
      <c r="J44" s="328">
        <v>132</v>
      </c>
      <c r="K44" s="326">
        <v>369</v>
      </c>
      <c r="L44" s="327">
        <v>11</v>
      </c>
      <c r="M44" s="328">
        <v>331</v>
      </c>
      <c r="N44" s="326">
        <v>96</v>
      </c>
      <c r="O44" s="328">
        <v>14</v>
      </c>
      <c r="P44" s="326">
        <v>94</v>
      </c>
      <c r="Q44" s="327">
        <v>16</v>
      </c>
      <c r="R44" s="328">
        <v>115</v>
      </c>
    </row>
    <row r="45" spans="1:18" ht="15">
      <c r="A45" s="314" t="s">
        <v>454</v>
      </c>
      <c r="B45" s="314" t="s">
        <v>194</v>
      </c>
      <c r="C45" s="326">
        <v>45</v>
      </c>
      <c r="D45" s="327">
        <v>2</v>
      </c>
      <c r="E45" s="328">
        <v>180</v>
      </c>
      <c r="F45" s="326">
        <v>16</v>
      </c>
      <c r="G45" s="328">
        <v>3</v>
      </c>
      <c r="H45" s="326">
        <v>4</v>
      </c>
      <c r="I45" s="327">
        <v>7</v>
      </c>
      <c r="J45" s="328">
        <v>76</v>
      </c>
      <c r="K45" s="326">
        <v>45</v>
      </c>
      <c r="L45" s="327">
        <v>1</v>
      </c>
      <c r="M45" s="328">
        <v>193</v>
      </c>
      <c r="N45" s="326">
        <v>6</v>
      </c>
      <c r="O45" s="328">
        <v>5</v>
      </c>
      <c r="P45" s="326">
        <v>10</v>
      </c>
      <c r="Q45" s="327">
        <v>8</v>
      </c>
      <c r="R45" s="328">
        <v>64</v>
      </c>
    </row>
    <row r="46" spans="1:18" ht="15">
      <c r="A46" s="316" t="s">
        <v>455</v>
      </c>
      <c r="B46" s="316" t="s">
        <v>195</v>
      </c>
      <c r="C46" s="326">
        <v>27</v>
      </c>
      <c r="D46" s="327">
        <v>0</v>
      </c>
      <c r="E46" s="328">
        <v>95</v>
      </c>
      <c r="F46" s="326">
        <v>7</v>
      </c>
      <c r="G46" s="328">
        <v>1</v>
      </c>
      <c r="H46" s="326">
        <v>17</v>
      </c>
      <c r="I46" s="327">
        <v>3</v>
      </c>
      <c r="J46" s="328">
        <v>32</v>
      </c>
      <c r="K46" s="326">
        <v>24</v>
      </c>
      <c r="L46" s="327">
        <v>0</v>
      </c>
      <c r="M46" s="328">
        <v>38</v>
      </c>
      <c r="N46" s="326">
        <v>17</v>
      </c>
      <c r="O46" s="328">
        <v>7</v>
      </c>
      <c r="P46" s="326">
        <v>27</v>
      </c>
      <c r="Q46" s="327">
        <v>5</v>
      </c>
      <c r="R46" s="328">
        <v>18</v>
      </c>
    </row>
    <row r="47" spans="1:18" ht="15">
      <c r="A47" s="314" t="s">
        <v>456</v>
      </c>
      <c r="B47" s="314" t="s">
        <v>196</v>
      </c>
      <c r="C47" s="326">
        <v>651</v>
      </c>
      <c r="D47" s="327">
        <v>3</v>
      </c>
      <c r="E47" s="328">
        <v>835</v>
      </c>
      <c r="F47" s="326">
        <v>151</v>
      </c>
      <c r="G47" s="328">
        <v>9</v>
      </c>
      <c r="H47" s="326">
        <v>149</v>
      </c>
      <c r="I47" s="327">
        <v>9</v>
      </c>
      <c r="J47" s="328">
        <v>112</v>
      </c>
      <c r="K47" s="326">
        <v>564</v>
      </c>
      <c r="L47" s="327">
        <v>3</v>
      </c>
      <c r="M47" s="328">
        <v>519</v>
      </c>
      <c r="N47" s="326">
        <v>180</v>
      </c>
      <c r="O47" s="328">
        <v>21</v>
      </c>
      <c r="P47" s="326">
        <v>134</v>
      </c>
      <c r="Q47" s="327">
        <v>15</v>
      </c>
      <c r="R47" s="328">
        <v>101</v>
      </c>
    </row>
    <row r="48" spans="1:18" ht="15">
      <c r="A48" s="316" t="s">
        <v>457</v>
      </c>
      <c r="B48" s="316" t="s">
        <v>197</v>
      </c>
      <c r="C48" s="326">
        <v>595</v>
      </c>
      <c r="D48" s="327">
        <v>43</v>
      </c>
      <c r="E48" s="328">
        <v>1121</v>
      </c>
      <c r="F48" s="326">
        <v>102</v>
      </c>
      <c r="G48" s="328">
        <v>41</v>
      </c>
      <c r="H48" s="326">
        <v>138</v>
      </c>
      <c r="I48" s="327">
        <v>41</v>
      </c>
      <c r="J48" s="328">
        <v>199</v>
      </c>
      <c r="K48" s="326">
        <v>429</v>
      </c>
      <c r="L48" s="327">
        <v>31</v>
      </c>
      <c r="M48" s="328">
        <v>600</v>
      </c>
      <c r="N48" s="326">
        <v>159</v>
      </c>
      <c r="O48" s="328">
        <v>27</v>
      </c>
      <c r="P48" s="326">
        <v>110</v>
      </c>
      <c r="Q48" s="327">
        <v>41</v>
      </c>
      <c r="R48" s="328">
        <v>186</v>
      </c>
    </row>
    <row r="49" spans="1:18" ht="15">
      <c r="A49" s="314" t="s">
        <v>458</v>
      </c>
      <c r="B49" s="314" t="s">
        <v>198</v>
      </c>
      <c r="C49" s="326">
        <v>68</v>
      </c>
      <c r="D49" s="327">
        <v>7</v>
      </c>
      <c r="E49" s="328">
        <v>233</v>
      </c>
      <c r="F49" s="326">
        <v>17</v>
      </c>
      <c r="G49" s="328">
        <v>14</v>
      </c>
      <c r="H49" s="326">
        <v>22</v>
      </c>
      <c r="I49" s="327">
        <v>14</v>
      </c>
      <c r="J49" s="328">
        <v>92</v>
      </c>
      <c r="K49" s="326">
        <v>76</v>
      </c>
      <c r="L49" s="327">
        <v>7</v>
      </c>
      <c r="M49" s="328">
        <v>181</v>
      </c>
      <c r="N49" s="326">
        <v>12</v>
      </c>
      <c r="O49" s="328">
        <v>20</v>
      </c>
      <c r="P49" s="326">
        <v>18</v>
      </c>
      <c r="Q49" s="327">
        <v>6</v>
      </c>
      <c r="R49" s="328">
        <v>88</v>
      </c>
    </row>
    <row r="50" spans="1:18" ht="15">
      <c r="A50" s="316" t="s">
        <v>459</v>
      </c>
      <c r="B50" s="316" t="s">
        <v>199</v>
      </c>
      <c r="C50" s="326">
        <v>143</v>
      </c>
      <c r="D50" s="327">
        <v>5</v>
      </c>
      <c r="E50" s="328">
        <v>309</v>
      </c>
      <c r="F50" s="326">
        <v>24</v>
      </c>
      <c r="G50" s="328">
        <v>5</v>
      </c>
      <c r="H50" s="326">
        <v>30</v>
      </c>
      <c r="I50" s="327">
        <v>1</v>
      </c>
      <c r="J50" s="328">
        <v>64</v>
      </c>
      <c r="K50" s="326">
        <v>125</v>
      </c>
      <c r="L50" s="327">
        <v>3</v>
      </c>
      <c r="M50" s="328">
        <v>141</v>
      </c>
      <c r="N50" s="326">
        <v>39</v>
      </c>
      <c r="O50" s="328">
        <v>4</v>
      </c>
      <c r="P50" s="326">
        <v>19</v>
      </c>
      <c r="Q50" s="327">
        <v>3</v>
      </c>
      <c r="R50" s="328">
        <v>56</v>
      </c>
    </row>
    <row r="51" spans="1:18" ht="15">
      <c r="A51" s="314" t="s">
        <v>460</v>
      </c>
      <c r="B51" s="314" t="s">
        <v>200</v>
      </c>
      <c r="C51" s="326">
        <v>198</v>
      </c>
      <c r="D51" s="327">
        <v>13</v>
      </c>
      <c r="E51" s="328">
        <v>536</v>
      </c>
      <c r="F51" s="326">
        <v>29</v>
      </c>
      <c r="G51" s="328">
        <v>5</v>
      </c>
      <c r="H51" s="326">
        <v>46</v>
      </c>
      <c r="I51" s="327">
        <v>10</v>
      </c>
      <c r="J51" s="328">
        <v>144</v>
      </c>
      <c r="K51" s="326">
        <v>192</v>
      </c>
      <c r="L51" s="327">
        <v>17</v>
      </c>
      <c r="M51" s="328">
        <v>407</v>
      </c>
      <c r="N51" s="326">
        <v>45</v>
      </c>
      <c r="O51" s="328">
        <v>14</v>
      </c>
      <c r="P51" s="326">
        <v>48</v>
      </c>
      <c r="Q51" s="327">
        <v>14</v>
      </c>
      <c r="R51" s="328">
        <v>156</v>
      </c>
    </row>
    <row r="52" spans="1:18" ht="15">
      <c r="A52" s="316" t="s">
        <v>461</v>
      </c>
      <c r="B52" s="316" t="s">
        <v>201</v>
      </c>
      <c r="C52" s="326">
        <v>205</v>
      </c>
      <c r="D52" s="327">
        <v>8</v>
      </c>
      <c r="E52" s="328">
        <v>532</v>
      </c>
      <c r="F52" s="326">
        <v>13</v>
      </c>
      <c r="G52" s="328">
        <v>3</v>
      </c>
      <c r="H52" s="326">
        <v>20</v>
      </c>
      <c r="I52" s="327">
        <v>7</v>
      </c>
      <c r="J52" s="328">
        <v>111</v>
      </c>
      <c r="K52" s="326">
        <v>177</v>
      </c>
      <c r="L52" s="327">
        <v>10</v>
      </c>
      <c r="M52" s="328">
        <v>349</v>
      </c>
      <c r="N52" s="326">
        <v>16</v>
      </c>
      <c r="O52" s="328">
        <v>8</v>
      </c>
      <c r="P52" s="326">
        <v>25</v>
      </c>
      <c r="Q52" s="327">
        <v>5</v>
      </c>
      <c r="R52" s="328">
        <v>101</v>
      </c>
    </row>
    <row r="53" spans="1:18" ht="15">
      <c r="A53" s="314" t="s">
        <v>462</v>
      </c>
      <c r="B53" s="314" t="s">
        <v>202</v>
      </c>
      <c r="C53" s="326">
        <v>190</v>
      </c>
      <c r="D53" s="327">
        <v>13</v>
      </c>
      <c r="E53" s="328">
        <v>171</v>
      </c>
      <c r="F53" s="326">
        <v>6</v>
      </c>
      <c r="G53" s="328">
        <v>8</v>
      </c>
      <c r="H53" s="326">
        <v>10</v>
      </c>
      <c r="I53" s="327">
        <v>6</v>
      </c>
      <c r="J53" s="328">
        <v>24</v>
      </c>
      <c r="K53" s="326">
        <v>148</v>
      </c>
      <c r="L53" s="327">
        <v>17</v>
      </c>
      <c r="M53" s="328">
        <v>72</v>
      </c>
      <c r="N53" s="326">
        <v>18</v>
      </c>
      <c r="O53" s="328">
        <v>7</v>
      </c>
      <c r="P53" s="326">
        <v>15</v>
      </c>
      <c r="Q53" s="327">
        <v>10</v>
      </c>
      <c r="R53" s="328">
        <v>20</v>
      </c>
    </row>
    <row r="54" spans="1:18" ht="15">
      <c r="A54" s="316" t="s">
        <v>463</v>
      </c>
      <c r="B54" s="316" t="s">
        <v>203</v>
      </c>
      <c r="C54" s="326">
        <v>323</v>
      </c>
      <c r="D54" s="327">
        <v>12</v>
      </c>
      <c r="E54" s="328">
        <v>920</v>
      </c>
      <c r="F54" s="326">
        <v>65</v>
      </c>
      <c r="G54" s="328">
        <v>6</v>
      </c>
      <c r="H54" s="326">
        <v>93</v>
      </c>
      <c r="I54" s="327">
        <v>16</v>
      </c>
      <c r="J54" s="328">
        <v>221</v>
      </c>
      <c r="K54" s="326">
        <v>283</v>
      </c>
      <c r="L54" s="327">
        <v>9</v>
      </c>
      <c r="M54" s="328">
        <v>711</v>
      </c>
      <c r="N54" s="326">
        <v>157</v>
      </c>
      <c r="O54" s="328">
        <v>17</v>
      </c>
      <c r="P54" s="326">
        <v>103</v>
      </c>
      <c r="Q54" s="327">
        <v>11</v>
      </c>
      <c r="R54" s="328">
        <v>192</v>
      </c>
    </row>
    <row r="55" spans="1:18" ht="15">
      <c r="A55" s="314" t="s">
        <v>464</v>
      </c>
      <c r="B55" s="314" t="s">
        <v>204</v>
      </c>
      <c r="C55" s="326">
        <v>55</v>
      </c>
      <c r="D55" s="327">
        <v>5</v>
      </c>
      <c r="E55" s="328">
        <v>41</v>
      </c>
      <c r="F55" s="326">
        <v>4</v>
      </c>
      <c r="G55" s="328">
        <v>7</v>
      </c>
      <c r="H55" s="326">
        <v>9</v>
      </c>
      <c r="I55" s="327">
        <v>14</v>
      </c>
      <c r="J55" s="328">
        <v>23</v>
      </c>
      <c r="K55" s="326">
        <v>43</v>
      </c>
      <c r="L55" s="327">
        <v>4</v>
      </c>
      <c r="M55" s="328">
        <v>29</v>
      </c>
      <c r="N55" s="326">
        <v>2</v>
      </c>
      <c r="O55" s="328">
        <v>13</v>
      </c>
      <c r="P55" s="326">
        <v>7</v>
      </c>
      <c r="Q55" s="327">
        <v>18</v>
      </c>
      <c r="R55" s="328">
        <v>14</v>
      </c>
    </row>
    <row r="56" spans="1:18" ht="15">
      <c r="A56" s="316" t="s">
        <v>465</v>
      </c>
      <c r="B56" s="316" t="s">
        <v>205</v>
      </c>
      <c r="C56" s="326">
        <v>96</v>
      </c>
      <c r="D56" s="327">
        <v>21</v>
      </c>
      <c r="E56" s="328">
        <v>94</v>
      </c>
      <c r="F56" s="326">
        <v>10</v>
      </c>
      <c r="G56" s="328">
        <v>33</v>
      </c>
      <c r="H56" s="326">
        <v>8</v>
      </c>
      <c r="I56" s="327">
        <v>21</v>
      </c>
      <c r="J56" s="328">
        <v>54</v>
      </c>
      <c r="K56" s="326">
        <v>63</v>
      </c>
      <c r="L56" s="327">
        <v>26</v>
      </c>
      <c r="M56" s="328">
        <v>109</v>
      </c>
      <c r="N56" s="326">
        <v>15</v>
      </c>
      <c r="O56" s="328">
        <v>21</v>
      </c>
      <c r="P56" s="326">
        <v>4</v>
      </c>
      <c r="Q56" s="327">
        <v>15</v>
      </c>
      <c r="R56" s="328">
        <v>30</v>
      </c>
    </row>
    <row r="57" spans="1:18" ht="15">
      <c r="A57" s="314" t="s">
        <v>466</v>
      </c>
      <c r="B57" s="314" t="s">
        <v>206</v>
      </c>
      <c r="C57" s="326">
        <v>48</v>
      </c>
      <c r="D57" s="327">
        <v>3</v>
      </c>
      <c r="E57" s="328">
        <v>97</v>
      </c>
      <c r="F57" s="326">
        <v>4</v>
      </c>
      <c r="G57" s="328">
        <v>5</v>
      </c>
      <c r="H57" s="326">
        <v>13</v>
      </c>
      <c r="I57" s="327">
        <v>5</v>
      </c>
      <c r="J57" s="328">
        <v>10</v>
      </c>
      <c r="K57" s="326">
        <v>35</v>
      </c>
      <c r="L57" s="327">
        <v>0</v>
      </c>
      <c r="M57" s="328">
        <v>38</v>
      </c>
      <c r="N57" s="326">
        <v>11</v>
      </c>
      <c r="O57" s="328">
        <v>7</v>
      </c>
      <c r="P57" s="326">
        <v>15</v>
      </c>
      <c r="Q57" s="327">
        <v>4</v>
      </c>
      <c r="R57" s="328">
        <v>15</v>
      </c>
    </row>
    <row r="58" spans="1:18" ht="15">
      <c r="A58" s="316" t="s">
        <v>467</v>
      </c>
      <c r="B58" s="316" t="s">
        <v>207</v>
      </c>
      <c r="C58" s="326">
        <v>100</v>
      </c>
      <c r="D58" s="327">
        <v>6</v>
      </c>
      <c r="E58" s="328">
        <v>278</v>
      </c>
      <c r="F58" s="326">
        <v>12</v>
      </c>
      <c r="G58" s="328">
        <v>2</v>
      </c>
      <c r="H58" s="326">
        <v>32</v>
      </c>
      <c r="I58" s="327">
        <v>6</v>
      </c>
      <c r="J58" s="328">
        <v>82</v>
      </c>
      <c r="K58" s="326">
        <v>60</v>
      </c>
      <c r="L58" s="327">
        <v>5</v>
      </c>
      <c r="M58" s="328">
        <v>231</v>
      </c>
      <c r="N58" s="326">
        <v>39</v>
      </c>
      <c r="O58" s="328">
        <v>7</v>
      </c>
      <c r="P58" s="326">
        <v>43</v>
      </c>
      <c r="Q58" s="327">
        <v>4</v>
      </c>
      <c r="R58" s="328">
        <v>68</v>
      </c>
    </row>
    <row r="59" spans="1:18" ht="15">
      <c r="A59" s="314" t="s">
        <v>468</v>
      </c>
      <c r="B59" s="314" t="s">
        <v>208</v>
      </c>
      <c r="C59" s="326">
        <v>50</v>
      </c>
      <c r="D59" s="327">
        <v>3</v>
      </c>
      <c r="E59" s="328">
        <v>140</v>
      </c>
      <c r="F59" s="326">
        <v>14</v>
      </c>
      <c r="G59" s="328">
        <v>3</v>
      </c>
      <c r="H59" s="326">
        <v>18</v>
      </c>
      <c r="I59" s="327">
        <v>4</v>
      </c>
      <c r="J59" s="328">
        <v>30</v>
      </c>
      <c r="K59" s="326">
        <v>32</v>
      </c>
      <c r="L59" s="327">
        <v>1</v>
      </c>
      <c r="M59" s="328">
        <v>101</v>
      </c>
      <c r="N59" s="326">
        <v>25</v>
      </c>
      <c r="O59" s="328">
        <v>9</v>
      </c>
      <c r="P59" s="326">
        <v>17</v>
      </c>
      <c r="Q59" s="327">
        <v>7</v>
      </c>
      <c r="R59" s="328">
        <v>32</v>
      </c>
    </row>
    <row r="60" spans="1:18" ht="15">
      <c r="A60" s="316" t="s">
        <v>469</v>
      </c>
      <c r="B60" s="316" t="s">
        <v>209</v>
      </c>
      <c r="C60" s="326">
        <v>236</v>
      </c>
      <c r="D60" s="327">
        <v>4</v>
      </c>
      <c r="E60" s="328">
        <v>371</v>
      </c>
      <c r="F60" s="326">
        <v>44</v>
      </c>
      <c r="G60" s="328">
        <v>7</v>
      </c>
      <c r="H60" s="326">
        <v>37</v>
      </c>
      <c r="I60" s="327">
        <v>12</v>
      </c>
      <c r="J60" s="328">
        <v>68</v>
      </c>
      <c r="K60" s="326">
        <v>176</v>
      </c>
      <c r="L60" s="327">
        <v>2</v>
      </c>
      <c r="M60" s="328">
        <v>300</v>
      </c>
      <c r="N60" s="326">
        <v>35</v>
      </c>
      <c r="O60" s="328">
        <v>12</v>
      </c>
      <c r="P60" s="326">
        <v>40</v>
      </c>
      <c r="Q60" s="327">
        <v>6</v>
      </c>
      <c r="R60" s="328">
        <v>83</v>
      </c>
    </row>
    <row r="61" spans="1:18" ht="15">
      <c r="A61" s="314" t="s">
        <v>470</v>
      </c>
      <c r="B61" s="314" t="s">
        <v>210</v>
      </c>
      <c r="C61" s="326">
        <v>208</v>
      </c>
      <c r="D61" s="327">
        <v>5</v>
      </c>
      <c r="E61" s="328">
        <v>368</v>
      </c>
      <c r="F61" s="326">
        <v>39</v>
      </c>
      <c r="G61" s="328">
        <v>7</v>
      </c>
      <c r="H61" s="326">
        <v>71</v>
      </c>
      <c r="I61" s="327">
        <v>17</v>
      </c>
      <c r="J61" s="328">
        <v>112</v>
      </c>
      <c r="K61" s="326">
        <v>185</v>
      </c>
      <c r="L61" s="327">
        <v>5</v>
      </c>
      <c r="M61" s="328">
        <v>395</v>
      </c>
      <c r="N61" s="326">
        <v>70</v>
      </c>
      <c r="O61" s="328">
        <v>12</v>
      </c>
      <c r="P61" s="326">
        <v>59</v>
      </c>
      <c r="Q61" s="327">
        <v>9</v>
      </c>
      <c r="R61" s="328">
        <v>86</v>
      </c>
    </row>
    <row r="62" spans="1:18" ht="15">
      <c r="A62" s="316" t="s">
        <v>471</v>
      </c>
      <c r="B62" s="316" t="s">
        <v>211</v>
      </c>
      <c r="C62" s="326">
        <v>51</v>
      </c>
      <c r="D62" s="327">
        <v>2</v>
      </c>
      <c r="E62" s="328">
        <v>58</v>
      </c>
      <c r="F62" s="326">
        <v>5</v>
      </c>
      <c r="G62" s="328">
        <v>2</v>
      </c>
      <c r="H62" s="326">
        <v>2</v>
      </c>
      <c r="I62" s="327">
        <v>0</v>
      </c>
      <c r="J62" s="328">
        <v>11</v>
      </c>
      <c r="K62" s="326">
        <v>31</v>
      </c>
      <c r="L62" s="327">
        <v>0</v>
      </c>
      <c r="M62" s="328">
        <v>53</v>
      </c>
      <c r="N62" s="326">
        <v>4</v>
      </c>
      <c r="O62" s="328">
        <v>0</v>
      </c>
      <c r="P62" s="326">
        <v>11</v>
      </c>
      <c r="Q62" s="327">
        <v>0</v>
      </c>
      <c r="R62" s="328">
        <v>11</v>
      </c>
    </row>
    <row r="63" spans="1:18" ht="15">
      <c r="A63" s="314" t="s">
        <v>472</v>
      </c>
      <c r="B63" s="314" t="s">
        <v>212</v>
      </c>
      <c r="C63" s="326">
        <v>10</v>
      </c>
      <c r="D63" s="327">
        <v>5</v>
      </c>
      <c r="E63" s="328">
        <v>46</v>
      </c>
      <c r="F63" s="326">
        <v>8</v>
      </c>
      <c r="G63" s="328">
        <v>5</v>
      </c>
      <c r="H63" s="326">
        <v>7</v>
      </c>
      <c r="I63" s="327">
        <v>2</v>
      </c>
      <c r="J63" s="328">
        <v>17</v>
      </c>
      <c r="K63" s="326">
        <v>20</v>
      </c>
      <c r="L63" s="327">
        <v>2</v>
      </c>
      <c r="M63" s="328">
        <v>39</v>
      </c>
      <c r="N63" s="326">
        <v>10</v>
      </c>
      <c r="O63" s="328">
        <v>4</v>
      </c>
      <c r="P63" s="326">
        <v>8</v>
      </c>
      <c r="Q63" s="327">
        <v>8</v>
      </c>
      <c r="R63" s="328">
        <v>14</v>
      </c>
    </row>
    <row r="64" spans="1:18" ht="15">
      <c r="A64" s="316" t="s">
        <v>473</v>
      </c>
      <c r="B64" s="316" t="s">
        <v>213</v>
      </c>
      <c r="C64" s="326">
        <v>99</v>
      </c>
      <c r="D64" s="327">
        <v>3</v>
      </c>
      <c r="E64" s="328">
        <v>239</v>
      </c>
      <c r="F64" s="326">
        <v>16</v>
      </c>
      <c r="G64" s="328">
        <v>10</v>
      </c>
      <c r="H64" s="326">
        <v>27</v>
      </c>
      <c r="I64" s="327">
        <v>8</v>
      </c>
      <c r="J64" s="328">
        <v>60</v>
      </c>
      <c r="K64" s="326">
        <v>83</v>
      </c>
      <c r="L64" s="327">
        <v>6</v>
      </c>
      <c r="M64" s="328">
        <v>207</v>
      </c>
      <c r="N64" s="326">
        <v>29</v>
      </c>
      <c r="O64" s="328">
        <v>5</v>
      </c>
      <c r="P64" s="326">
        <v>17</v>
      </c>
      <c r="Q64" s="327">
        <v>8</v>
      </c>
      <c r="R64" s="328">
        <v>66</v>
      </c>
    </row>
    <row r="65" spans="1:18" ht="15">
      <c r="A65" s="314" t="s">
        <v>474</v>
      </c>
      <c r="B65" s="314" t="s">
        <v>214</v>
      </c>
      <c r="C65" s="326">
        <v>252</v>
      </c>
      <c r="D65" s="327">
        <v>6</v>
      </c>
      <c r="E65" s="328">
        <v>610</v>
      </c>
      <c r="F65" s="326">
        <v>41</v>
      </c>
      <c r="G65" s="328">
        <v>2</v>
      </c>
      <c r="H65" s="326">
        <v>45</v>
      </c>
      <c r="I65" s="327">
        <v>8</v>
      </c>
      <c r="J65" s="328">
        <v>214</v>
      </c>
      <c r="K65" s="326">
        <v>194</v>
      </c>
      <c r="L65" s="327">
        <v>7</v>
      </c>
      <c r="M65" s="328">
        <v>622</v>
      </c>
      <c r="N65" s="326">
        <v>54</v>
      </c>
      <c r="O65" s="328">
        <v>12</v>
      </c>
      <c r="P65" s="326">
        <v>54</v>
      </c>
      <c r="Q65" s="327">
        <v>15</v>
      </c>
      <c r="R65" s="328">
        <v>171</v>
      </c>
    </row>
    <row r="66" spans="1:18" ht="15">
      <c r="A66" s="316" t="s">
        <v>475</v>
      </c>
      <c r="B66" s="316" t="s">
        <v>215</v>
      </c>
      <c r="C66" s="326">
        <v>60</v>
      </c>
      <c r="D66" s="327">
        <v>3</v>
      </c>
      <c r="E66" s="328">
        <v>262</v>
      </c>
      <c r="F66" s="326">
        <v>5</v>
      </c>
      <c r="G66" s="328">
        <v>12</v>
      </c>
      <c r="H66" s="326">
        <v>21</v>
      </c>
      <c r="I66" s="327">
        <v>11</v>
      </c>
      <c r="J66" s="328">
        <v>98</v>
      </c>
      <c r="K66" s="326">
        <v>55</v>
      </c>
      <c r="L66" s="327">
        <v>4</v>
      </c>
      <c r="M66" s="328">
        <v>160</v>
      </c>
      <c r="N66" s="326">
        <v>17</v>
      </c>
      <c r="O66" s="328">
        <v>3</v>
      </c>
      <c r="P66" s="326">
        <v>10</v>
      </c>
      <c r="Q66" s="327">
        <v>7</v>
      </c>
      <c r="R66" s="328">
        <v>51</v>
      </c>
    </row>
    <row r="67" spans="1:18" ht="15">
      <c r="A67" s="314" t="s">
        <v>476</v>
      </c>
      <c r="B67" s="314" t="s">
        <v>216</v>
      </c>
      <c r="C67" s="326">
        <v>168</v>
      </c>
      <c r="D67" s="327">
        <v>6</v>
      </c>
      <c r="E67" s="328">
        <v>199</v>
      </c>
      <c r="F67" s="326">
        <v>22</v>
      </c>
      <c r="G67" s="328">
        <v>2</v>
      </c>
      <c r="H67" s="326">
        <v>34</v>
      </c>
      <c r="I67" s="327">
        <v>6</v>
      </c>
      <c r="J67" s="328">
        <v>40</v>
      </c>
      <c r="K67" s="326">
        <v>144</v>
      </c>
      <c r="L67" s="327">
        <v>7</v>
      </c>
      <c r="M67" s="328">
        <v>147</v>
      </c>
      <c r="N67" s="326">
        <v>43</v>
      </c>
      <c r="O67" s="328">
        <v>3</v>
      </c>
      <c r="P67" s="326">
        <v>45</v>
      </c>
      <c r="Q67" s="327">
        <v>5</v>
      </c>
      <c r="R67" s="328">
        <v>42</v>
      </c>
    </row>
    <row r="68" spans="1:18" ht="15">
      <c r="A68" s="316" t="s">
        <v>477</v>
      </c>
      <c r="B68" s="316" t="s">
        <v>217</v>
      </c>
      <c r="C68" s="326">
        <v>14</v>
      </c>
      <c r="D68" s="327">
        <v>0</v>
      </c>
      <c r="E68" s="328">
        <v>31</v>
      </c>
      <c r="F68" s="326">
        <v>0</v>
      </c>
      <c r="G68" s="328">
        <v>0</v>
      </c>
      <c r="H68" s="326">
        <v>3</v>
      </c>
      <c r="I68" s="327">
        <v>0</v>
      </c>
      <c r="J68" s="328">
        <v>14</v>
      </c>
      <c r="K68" s="326">
        <v>8</v>
      </c>
      <c r="L68" s="327">
        <v>0</v>
      </c>
      <c r="M68" s="328">
        <v>28</v>
      </c>
      <c r="N68" s="326">
        <v>2</v>
      </c>
      <c r="O68" s="328">
        <v>1</v>
      </c>
      <c r="P68" s="326">
        <v>3</v>
      </c>
      <c r="Q68" s="327">
        <v>3</v>
      </c>
      <c r="R68" s="328">
        <v>5</v>
      </c>
    </row>
    <row r="69" spans="1:18" ht="15">
      <c r="A69" s="314" t="s">
        <v>478</v>
      </c>
      <c r="B69" s="314" t="s">
        <v>218</v>
      </c>
      <c r="C69" s="326">
        <v>370</v>
      </c>
      <c r="D69" s="327">
        <v>7</v>
      </c>
      <c r="E69" s="328">
        <v>398</v>
      </c>
      <c r="F69" s="326">
        <v>32</v>
      </c>
      <c r="G69" s="328">
        <v>5</v>
      </c>
      <c r="H69" s="326">
        <v>32</v>
      </c>
      <c r="I69" s="327">
        <v>4</v>
      </c>
      <c r="J69" s="328">
        <v>44</v>
      </c>
      <c r="K69" s="326">
        <v>363</v>
      </c>
      <c r="L69" s="327">
        <v>1</v>
      </c>
      <c r="M69" s="328">
        <v>295</v>
      </c>
      <c r="N69" s="326">
        <v>42</v>
      </c>
      <c r="O69" s="328">
        <v>4</v>
      </c>
      <c r="P69" s="326">
        <v>27</v>
      </c>
      <c r="Q69" s="327">
        <v>1</v>
      </c>
      <c r="R69" s="328">
        <v>93</v>
      </c>
    </row>
    <row r="70" spans="1:18" ht="15">
      <c r="A70" s="316" t="s">
        <v>479</v>
      </c>
      <c r="B70" s="316" t="s">
        <v>219</v>
      </c>
      <c r="C70" s="326">
        <v>71</v>
      </c>
      <c r="D70" s="327">
        <v>2</v>
      </c>
      <c r="E70" s="328">
        <v>126</v>
      </c>
      <c r="F70" s="326">
        <v>3</v>
      </c>
      <c r="G70" s="328">
        <v>0</v>
      </c>
      <c r="H70" s="326">
        <v>18</v>
      </c>
      <c r="I70" s="327">
        <v>4</v>
      </c>
      <c r="J70" s="328">
        <v>42</v>
      </c>
      <c r="K70" s="326">
        <v>65</v>
      </c>
      <c r="L70" s="327">
        <v>0</v>
      </c>
      <c r="M70" s="328">
        <v>131</v>
      </c>
      <c r="N70" s="326">
        <v>18</v>
      </c>
      <c r="O70" s="328">
        <v>2</v>
      </c>
      <c r="P70" s="326">
        <v>13</v>
      </c>
      <c r="Q70" s="327">
        <v>11</v>
      </c>
      <c r="R70" s="328">
        <v>36</v>
      </c>
    </row>
    <row r="71" spans="1:18" ht="15">
      <c r="A71" s="314" t="s">
        <v>480</v>
      </c>
      <c r="B71" s="314" t="s">
        <v>220</v>
      </c>
      <c r="C71" s="326">
        <v>137</v>
      </c>
      <c r="D71" s="327">
        <v>8</v>
      </c>
      <c r="E71" s="328">
        <v>243</v>
      </c>
      <c r="F71" s="326">
        <v>37</v>
      </c>
      <c r="G71" s="328">
        <v>19</v>
      </c>
      <c r="H71" s="326">
        <v>19</v>
      </c>
      <c r="I71" s="327">
        <v>17</v>
      </c>
      <c r="J71" s="328">
        <v>69</v>
      </c>
      <c r="K71" s="326">
        <v>170</v>
      </c>
      <c r="L71" s="327">
        <v>5</v>
      </c>
      <c r="M71" s="328">
        <v>238</v>
      </c>
      <c r="N71" s="326">
        <v>22</v>
      </c>
      <c r="O71" s="328">
        <v>7</v>
      </c>
      <c r="P71" s="326">
        <v>17</v>
      </c>
      <c r="Q71" s="327">
        <v>3</v>
      </c>
      <c r="R71" s="328">
        <v>80</v>
      </c>
    </row>
    <row r="72" spans="1:18" ht="15">
      <c r="A72" s="316" t="s">
        <v>481</v>
      </c>
      <c r="B72" s="316" t="s">
        <v>221</v>
      </c>
      <c r="C72" s="326">
        <v>42</v>
      </c>
      <c r="D72" s="327">
        <v>6</v>
      </c>
      <c r="E72" s="328">
        <v>147</v>
      </c>
      <c r="F72" s="326">
        <v>8</v>
      </c>
      <c r="G72" s="328">
        <v>7</v>
      </c>
      <c r="H72" s="326">
        <v>7</v>
      </c>
      <c r="I72" s="327">
        <v>9</v>
      </c>
      <c r="J72" s="328">
        <v>47</v>
      </c>
      <c r="K72" s="326">
        <v>32</v>
      </c>
      <c r="L72" s="327">
        <v>4</v>
      </c>
      <c r="M72" s="328">
        <v>153</v>
      </c>
      <c r="N72" s="326">
        <v>18</v>
      </c>
      <c r="O72" s="328">
        <v>13</v>
      </c>
      <c r="P72" s="326">
        <v>8</v>
      </c>
      <c r="Q72" s="327">
        <v>5</v>
      </c>
      <c r="R72" s="328">
        <v>28</v>
      </c>
    </row>
    <row r="73" spans="1:18" ht="15">
      <c r="A73" s="314" t="s">
        <v>482</v>
      </c>
      <c r="B73" s="314" t="s">
        <v>222</v>
      </c>
      <c r="C73" s="326">
        <v>61</v>
      </c>
      <c r="D73" s="327">
        <v>2</v>
      </c>
      <c r="E73" s="328">
        <v>194</v>
      </c>
      <c r="F73" s="326">
        <v>20</v>
      </c>
      <c r="G73" s="328">
        <v>1</v>
      </c>
      <c r="H73" s="326">
        <v>27</v>
      </c>
      <c r="I73" s="327">
        <v>3</v>
      </c>
      <c r="J73" s="328">
        <v>144</v>
      </c>
      <c r="K73" s="326">
        <v>67</v>
      </c>
      <c r="L73" s="327">
        <v>0</v>
      </c>
      <c r="M73" s="328">
        <v>235</v>
      </c>
      <c r="N73" s="326">
        <v>24</v>
      </c>
      <c r="O73" s="328">
        <v>12</v>
      </c>
      <c r="P73" s="326">
        <v>23</v>
      </c>
      <c r="Q73" s="327">
        <v>1</v>
      </c>
      <c r="R73" s="328">
        <v>132</v>
      </c>
    </row>
    <row r="74" spans="1:18" ht="15">
      <c r="A74" s="316" t="s">
        <v>483</v>
      </c>
      <c r="B74" s="316" t="s">
        <v>223</v>
      </c>
      <c r="C74" s="326">
        <v>72</v>
      </c>
      <c r="D74" s="327">
        <v>1</v>
      </c>
      <c r="E74" s="328">
        <v>104</v>
      </c>
      <c r="F74" s="326">
        <v>20</v>
      </c>
      <c r="G74" s="328">
        <v>0</v>
      </c>
      <c r="H74" s="326">
        <v>23</v>
      </c>
      <c r="I74" s="327">
        <v>4</v>
      </c>
      <c r="J74" s="328">
        <v>27</v>
      </c>
      <c r="K74" s="326">
        <v>55</v>
      </c>
      <c r="L74" s="327">
        <v>3</v>
      </c>
      <c r="M74" s="328">
        <v>81</v>
      </c>
      <c r="N74" s="326">
        <v>22</v>
      </c>
      <c r="O74" s="328">
        <v>5</v>
      </c>
      <c r="P74" s="326">
        <v>25</v>
      </c>
      <c r="Q74" s="327">
        <v>6</v>
      </c>
      <c r="R74" s="328">
        <v>35</v>
      </c>
    </row>
    <row r="75" spans="1:18" ht="15">
      <c r="A75" s="314" t="s">
        <v>484</v>
      </c>
      <c r="B75" s="314" t="s">
        <v>224</v>
      </c>
      <c r="C75" s="326">
        <v>9</v>
      </c>
      <c r="D75" s="327">
        <v>0</v>
      </c>
      <c r="E75" s="328">
        <v>24</v>
      </c>
      <c r="F75" s="326">
        <v>0</v>
      </c>
      <c r="G75" s="328">
        <v>0</v>
      </c>
      <c r="H75" s="326">
        <v>3</v>
      </c>
      <c r="I75" s="327">
        <v>2</v>
      </c>
      <c r="J75" s="328">
        <v>11</v>
      </c>
      <c r="K75" s="326">
        <v>7</v>
      </c>
      <c r="L75" s="327">
        <v>2</v>
      </c>
      <c r="M75" s="328">
        <v>43</v>
      </c>
      <c r="N75" s="326">
        <v>4</v>
      </c>
      <c r="O75" s="328">
        <v>1</v>
      </c>
      <c r="P75" s="326">
        <v>4</v>
      </c>
      <c r="Q75" s="327">
        <v>2</v>
      </c>
      <c r="R75" s="328">
        <v>15</v>
      </c>
    </row>
    <row r="76" spans="1:18" ht="15">
      <c r="A76" s="316" t="s">
        <v>485</v>
      </c>
      <c r="B76" s="316" t="s">
        <v>225</v>
      </c>
      <c r="C76" s="326">
        <v>58</v>
      </c>
      <c r="D76" s="327">
        <v>6</v>
      </c>
      <c r="E76" s="328">
        <v>165</v>
      </c>
      <c r="F76" s="326">
        <v>10</v>
      </c>
      <c r="G76" s="328">
        <v>5</v>
      </c>
      <c r="H76" s="326">
        <v>8</v>
      </c>
      <c r="I76" s="327">
        <v>0</v>
      </c>
      <c r="J76" s="328">
        <v>43</v>
      </c>
      <c r="K76" s="326">
        <v>27</v>
      </c>
      <c r="L76" s="327">
        <v>0</v>
      </c>
      <c r="M76" s="328">
        <v>109</v>
      </c>
      <c r="N76" s="326">
        <v>8</v>
      </c>
      <c r="O76" s="328">
        <v>2</v>
      </c>
      <c r="P76" s="326">
        <v>14</v>
      </c>
      <c r="Q76" s="327">
        <v>2</v>
      </c>
      <c r="R76" s="328">
        <v>27</v>
      </c>
    </row>
    <row r="77" spans="1:18" ht="15">
      <c r="A77" s="314" t="s">
        <v>486</v>
      </c>
      <c r="B77" s="314" t="s">
        <v>226</v>
      </c>
      <c r="C77" s="326">
        <v>36</v>
      </c>
      <c r="D77" s="327">
        <v>0</v>
      </c>
      <c r="E77" s="328">
        <v>115</v>
      </c>
      <c r="F77" s="326">
        <v>4</v>
      </c>
      <c r="G77" s="328">
        <v>1</v>
      </c>
      <c r="H77" s="326">
        <v>8</v>
      </c>
      <c r="I77" s="327">
        <v>5</v>
      </c>
      <c r="J77" s="328">
        <v>11</v>
      </c>
      <c r="K77" s="326">
        <v>39</v>
      </c>
      <c r="L77" s="327">
        <v>0</v>
      </c>
      <c r="M77" s="328">
        <v>38</v>
      </c>
      <c r="N77" s="326">
        <v>5</v>
      </c>
      <c r="O77" s="328">
        <v>4</v>
      </c>
      <c r="P77" s="326">
        <v>9</v>
      </c>
      <c r="Q77" s="327">
        <v>2</v>
      </c>
      <c r="R77" s="328">
        <v>10</v>
      </c>
    </row>
    <row r="78" spans="1:18" ht="15">
      <c r="A78" s="316" t="s">
        <v>487</v>
      </c>
      <c r="B78" s="316" t="s">
        <v>227</v>
      </c>
      <c r="C78" s="326">
        <v>97</v>
      </c>
      <c r="D78" s="327">
        <v>4</v>
      </c>
      <c r="E78" s="328">
        <v>111</v>
      </c>
      <c r="F78" s="326">
        <v>10</v>
      </c>
      <c r="G78" s="328">
        <v>2</v>
      </c>
      <c r="H78" s="326">
        <v>6</v>
      </c>
      <c r="I78" s="327">
        <v>0</v>
      </c>
      <c r="J78" s="328">
        <v>13</v>
      </c>
      <c r="K78" s="326">
        <v>110</v>
      </c>
      <c r="L78" s="327">
        <v>1</v>
      </c>
      <c r="M78" s="328">
        <v>118</v>
      </c>
      <c r="N78" s="326">
        <v>13</v>
      </c>
      <c r="O78" s="328">
        <v>2</v>
      </c>
      <c r="P78" s="326">
        <v>19</v>
      </c>
      <c r="Q78" s="327">
        <v>0</v>
      </c>
      <c r="R78" s="328">
        <v>15</v>
      </c>
    </row>
    <row r="79" spans="1:18" ht="15">
      <c r="A79" s="314" t="s">
        <v>488</v>
      </c>
      <c r="B79" s="314" t="s">
        <v>228</v>
      </c>
      <c r="C79" s="326">
        <v>99</v>
      </c>
      <c r="D79" s="327">
        <v>2</v>
      </c>
      <c r="E79" s="328">
        <v>45</v>
      </c>
      <c r="F79" s="326">
        <v>5</v>
      </c>
      <c r="G79" s="328">
        <v>0</v>
      </c>
      <c r="H79" s="326">
        <v>7</v>
      </c>
      <c r="I79" s="327">
        <v>0</v>
      </c>
      <c r="J79" s="328">
        <v>8</v>
      </c>
      <c r="K79" s="326">
        <v>52</v>
      </c>
      <c r="L79" s="327">
        <v>1</v>
      </c>
      <c r="M79" s="328">
        <v>16</v>
      </c>
      <c r="N79" s="326">
        <v>2</v>
      </c>
      <c r="O79" s="328">
        <v>0</v>
      </c>
      <c r="P79" s="326">
        <v>4</v>
      </c>
      <c r="Q79" s="327">
        <v>0</v>
      </c>
      <c r="R79" s="328">
        <v>4</v>
      </c>
    </row>
    <row r="80" spans="1:18" ht="15">
      <c r="A80" s="316" t="s">
        <v>489</v>
      </c>
      <c r="B80" s="316" t="s">
        <v>229</v>
      </c>
      <c r="C80" s="326">
        <v>11</v>
      </c>
      <c r="D80" s="327">
        <v>0</v>
      </c>
      <c r="E80" s="328">
        <v>56</v>
      </c>
      <c r="F80" s="326">
        <v>4</v>
      </c>
      <c r="G80" s="328">
        <v>1</v>
      </c>
      <c r="H80" s="326">
        <v>5</v>
      </c>
      <c r="I80" s="327">
        <v>0</v>
      </c>
      <c r="J80" s="328">
        <v>33</v>
      </c>
      <c r="K80" s="326">
        <v>19</v>
      </c>
      <c r="L80" s="327">
        <v>1</v>
      </c>
      <c r="M80" s="328">
        <v>53</v>
      </c>
      <c r="N80" s="326">
        <v>4</v>
      </c>
      <c r="O80" s="328">
        <v>0</v>
      </c>
      <c r="P80" s="326">
        <v>3</v>
      </c>
      <c r="Q80" s="327">
        <v>1</v>
      </c>
      <c r="R80" s="328">
        <v>14</v>
      </c>
    </row>
    <row r="81" spans="1:18" ht="15">
      <c r="A81" s="314" t="s">
        <v>490</v>
      </c>
      <c r="B81" s="314" t="s">
        <v>230</v>
      </c>
      <c r="C81" s="326">
        <v>4</v>
      </c>
      <c r="D81" s="327">
        <v>0</v>
      </c>
      <c r="E81" s="328">
        <v>15</v>
      </c>
      <c r="F81" s="326">
        <v>0</v>
      </c>
      <c r="G81" s="328">
        <v>0</v>
      </c>
      <c r="H81" s="326">
        <v>0</v>
      </c>
      <c r="I81" s="327">
        <v>0</v>
      </c>
      <c r="J81" s="328">
        <v>20</v>
      </c>
      <c r="K81" s="326">
        <v>8</v>
      </c>
      <c r="L81" s="327">
        <v>1</v>
      </c>
      <c r="M81" s="328">
        <v>24</v>
      </c>
      <c r="N81" s="326">
        <v>0</v>
      </c>
      <c r="O81" s="328">
        <v>0</v>
      </c>
      <c r="P81" s="326">
        <v>0</v>
      </c>
      <c r="Q81" s="327">
        <v>0</v>
      </c>
      <c r="R81" s="328">
        <v>12</v>
      </c>
    </row>
    <row r="82" spans="1:18" ht="15">
      <c r="A82" s="316" t="s">
        <v>491</v>
      </c>
      <c r="B82" s="316" t="s">
        <v>231</v>
      </c>
      <c r="C82" s="326">
        <v>26</v>
      </c>
      <c r="D82" s="327">
        <v>0</v>
      </c>
      <c r="E82" s="328">
        <v>70</v>
      </c>
      <c r="F82" s="326">
        <v>4</v>
      </c>
      <c r="G82" s="328">
        <v>0</v>
      </c>
      <c r="H82" s="326">
        <v>3</v>
      </c>
      <c r="I82" s="327">
        <v>0</v>
      </c>
      <c r="J82" s="328">
        <v>24</v>
      </c>
      <c r="K82" s="326">
        <v>21</v>
      </c>
      <c r="L82" s="327">
        <v>1</v>
      </c>
      <c r="M82" s="328">
        <v>62</v>
      </c>
      <c r="N82" s="326">
        <v>2</v>
      </c>
      <c r="O82" s="328">
        <v>1</v>
      </c>
      <c r="P82" s="326">
        <v>5</v>
      </c>
      <c r="Q82" s="327">
        <v>0</v>
      </c>
      <c r="R82" s="328">
        <v>15</v>
      </c>
    </row>
    <row r="83" spans="1:18" ht="15">
      <c r="A83" s="314" t="s">
        <v>492</v>
      </c>
      <c r="B83" s="314" t="s">
        <v>232</v>
      </c>
      <c r="C83" s="326">
        <v>75</v>
      </c>
      <c r="D83" s="327">
        <v>0</v>
      </c>
      <c r="E83" s="328">
        <v>105</v>
      </c>
      <c r="F83" s="326">
        <v>7</v>
      </c>
      <c r="G83" s="328">
        <v>0</v>
      </c>
      <c r="H83" s="326">
        <v>17</v>
      </c>
      <c r="I83" s="327">
        <v>5</v>
      </c>
      <c r="J83" s="328">
        <v>16</v>
      </c>
      <c r="K83" s="326">
        <v>73</v>
      </c>
      <c r="L83" s="327">
        <v>3</v>
      </c>
      <c r="M83" s="328">
        <v>125</v>
      </c>
      <c r="N83" s="326">
        <v>25</v>
      </c>
      <c r="O83" s="328">
        <v>3</v>
      </c>
      <c r="P83" s="326">
        <v>14</v>
      </c>
      <c r="Q83" s="327">
        <v>1</v>
      </c>
      <c r="R83" s="328">
        <v>48</v>
      </c>
    </row>
    <row r="84" spans="1:18" ht="15">
      <c r="A84" s="316" t="s">
        <v>493</v>
      </c>
      <c r="B84" s="316" t="s">
        <v>233</v>
      </c>
      <c r="C84" s="326">
        <v>50</v>
      </c>
      <c r="D84" s="327">
        <v>4</v>
      </c>
      <c r="E84" s="328">
        <v>134</v>
      </c>
      <c r="F84" s="326">
        <v>7</v>
      </c>
      <c r="G84" s="328">
        <v>11</v>
      </c>
      <c r="H84" s="326">
        <v>6</v>
      </c>
      <c r="I84" s="327">
        <v>12</v>
      </c>
      <c r="J84" s="328">
        <v>20</v>
      </c>
      <c r="K84" s="326">
        <v>36</v>
      </c>
      <c r="L84" s="327">
        <v>9</v>
      </c>
      <c r="M84" s="328">
        <v>76</v>
      </c>
      <c r="N84" s="326">
        <v>11</v>
      </c>
      <c r="O84" s="328">
        <v>15</v>
      </c>
      <c r="P84" s="326">
        <v>3</v>
      </c>
      <c r="Q84" s="327">
        <v>15</v>
      </c>
      <c r="R84" s="328">
        <v>19</v>
      </c>
    </row>
    <row r="85" spans="1:18" ht="15">
      <c r="A85" s="314" t="s">
        <v>494</v>
      </c>
      <c r="B85" s="314" t="s">
        <v>234</v>
      </c>
      <c r="C85" s="326">
        <v>28</v>
      </c>
      <c r="D85" s="327">
        <v>3</v>
      </c>
      <c r="E85" s="328">
        <v>44</v>
      </c>
      <c r="F85" s="326">
        <v>4</v>
      </c>
      <c r="G85" s="328">
        <v>0</v>
      </c>
      <c r="H85" s="326">
        <v>1</v>
      </c>
      <c r="I85" s="327">
        <v>2</v>
      </c>
      <c r="J85" s="328">
        <v>10</v>
      </c>
      <c r="K85" s="326">
        <v>19</v>
      </c>
      <c r="L85" s="327">
        <v>0</v>
      </c>
      <c r="M85" s="328">
        <v>32</v>
      </c>
      <c r="N85" s="326">
        <v>0</v>
      </c>
      <c r="O85" s="328">
        <v>3</v>
      </c>
      <c r="P85" s="326">
        <v>5</v>
      </c>
      <c r="Q85" s="327">
        <v>0</v>
      </c>
      <c r="R85" s="328">
        <v>10</v>
      </c>
    </row>
    <row r="86" spans="1:18" ht="15">
      <c r="A86" s="316" t="s">
        <v>495</v>
      </c>
      <c r="B86" s="316" t="s">
        <v>235</v>
      </c>
      <c r="C86" s="326">
        <v>53</v>
      </c>
      <c r="D86" s="327">
        <v>3</v>
      </c>
      <c r="E86" s="328">
        <v>196</v>
      </c>
      <c r="F86" s="326">
        <v>25</v>
      </c>
      <c r="G86" s="328">
        <v>5</v>
      </c>
      <c r="H86" s="326">
        <v>20</v>
      </c>
      <c r="I86" s="327">
        <v>4</v>
      </c>
      <c r="J86" s="328">
        <v>24</v>
      </c>
      <c r="K86" s="326">
        <v>65</v>
      </c>
      <c r="L86" s="327">
        <v>1</v>
      </c>
      <c r="M86" s="328">
        <v>99</v>
      </c>
      <c r="N86" s="326">
        <v>27</v>
      </c>
      <c r="O86" s="328">
        <v>5</v>
      </c>
      <c r="P86" s="326">
        <v>34</v>
      </c>
      <c r="Q86" s="327">
        <v>2</v>
      </c>
      <c r="R86" s="328">
        <v>30</v>
      </c>
    </row>
    <row r="87" spans="1:18" ht="15.75" thickBot="1">
      <c r="A87" s="317" t="s">
        <v>496</v>
      </c>
      <c r="B87" s="329" t="s">
        <v>236</v>
      </c>
      <c r="C87" s="326">
        <v>74</v>
      </c>
      <c r="D87" s="327">
        <v>0</v>
      </c>
      <c r="E87" s="328">
        <v>119</v>
      </c>
      <c r="F87" s="326">
        <v>8</v>
      </c>
      <c r="G87" s="328">
        <v>4</v>
      </c>
      <c r="H87" s="326">
        <v>14</v>
      </c>
      <c r="I87" s="327">
        <v>3</v>
      </c>
      <c r="J87" s="328">
        <v>23</v>
      </c>
      <c r="K87" s="326">
        <v>45</v>
      </c>
      <c r="L87" s="327">
        <v>0</v>
      </c>
      <c r="M87" s="328">
        <v>59</v>
      </c>
      <c r="N87" s="326">
        <v>18</v>
      </c>
      <c r="O87" s="328">
        <v>1</v>
      </c>
      <c r="P87" s="326">
        <v>13</v>
      </c>
      <c r="Q87" s="327">
        <v>0</v>
      </c>
      <c r="R87" s="328">
        <v>37</v>
      </c>
    </row>
    <row r="88" spans="1:18" s="98" customFormat="1" ht="17.25" customHeight="1" thickBot="1" thickTop="1">
      <c r="A88" s="318"/>
      <c r="B88" s="318" t="s">
        <v>237</v>
      </c>
      <c r="C88" s="319">
        <f>SUM(C7:C87)</f>
        <v>29708</v>
      </c>
      <c r="D88" s="320">
        <f aca="true" t="shared" si="0" ref="D88:J88">SUM(D7:D87)</f>
        <v>583</v>
      </c>
      <c r="E88" s="330">
        <f t="shared" si="0"/>
        <v>44830</v>
      </c>
      <c r="F88" s="319">
        <f t="shared" si="0"/>
        <v>7052</v>
      </c>
      <c r="G88" s="330">
        <f t="shared" si="0"/>
        <v>749</v>
      </c>
      <c r="H88" s="319">
        <f t="shared" si="0"/>
        <v>7317</v>
      </c>
      <c r="I88" s="320">
        <f t="shared" si="0"/>
        <v>854</v>
      </c>
      <c r="J88" s="330">
        <f t="shared" si="0"/>
        <v>10705</v>
      </c>
      <c r="K88" s="319">
        <f>SUM(K7:K87)</f>
        <v>25629</v>
      </c>
      <c r="L88" s="320">
        <f aca="true" t="shared" si="1" ref="L88:Q88">SUM(L7:L87)</f>
        <v>508</v>
      </c>
      <c r="M88" s="330">
        <f t="shared" si="1"/>
        <v>33734</v>
      </c>
      <c r="N88" s="319">
        <f t="shared" si="1"/>
        <v>9266</v>
      </c>
      <c r="O88" s="330">
        <f t="shared" si="1"/>
        <v>1027</v>
      </c>
      <c r="P88" s="319">
        <f t="shared" si="1"/>
        <v>8027</v>
      </c>
      <c r="Q88" s="320">
        <f t="shared" si="1"/>
        <v>875</v>
      </c>
      <c r="R88" s="321">
        <f>SUM(R7:R87)</f>
        <v>10541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6" t="s">
        <v>578</v>
      </c>
      <c r="B2" s="516"/>
      <c r="C2" s="516"/>
      <c r="D2" s="516"/>
    </row>
    <row r="3" spans="2:4" ht="15.75" customHeight="1">
      <c r="B3" s="514" t="s">
        <v>587</v>
      </c>
      <c r="C3" s="514"/>
      <c r="D3" s="514"/>
    </row>
    <row r="4" spans="2:4" ht="15.75" customHeight="1" thickBot="1">
      <c r="B4" s="220"/>
      <c r="C4" s="220"/>
      <c r="D4" s="220"/>
    </row>
    <row r="5" spans="2:4" ht="19.5" customHeight="1" thickBot="1">
      <c r="B5" s="250" t="s">
        <v>328</v>
      </c>
      <c r="C5" s="251" t="s">
        <v>31</v>
      </c>
      <c r="D5" s="241"/>
    </row>
    <row r="6" spans="2:3" ht="16.5" customHeight="1">
      <c r="B6" s="242" t="s">
        <v>316</v>
      </c>
      <c r="C6" s="238">
        <v>22</v>
      </c>
    </row>
    <row r="7" spans="2:3" ht="16.5" customHeight="1">
      <c r="B7" s="243" t="s">
        <v>317</v>
      </c>
      <c r="C7" s="239">
        <v>12</v>
      </c>
    </row>
    <row r="8" spans="2:3" ht="16.5" customHeight="1">
      <c r="B8" s="243" t="s">
        <v>318</v>
      </c>
      <c r="C8" s="239">
        <v>17</v>
      </c>
    </row>
    <row r="9" spans="2:3" ht="16.5" customHeight="1">
      <c r="B9" s="243" t="s">
        <v>319</v>
      </c>
      <c r="C9" s="239">
        <v>5</v>
      </c>
    </row>
    <row r="10" spans="2:3" ht="16.5" customHeight="1">
      <c r="B10" s="245" t="s">
        <v>320</v>
      </c>
      <c r="C10" s="239">
        <v>8</v>
      </c>
    </row>
    <row r="11" spans="2:3" ht="16.5" customHeight="1">
      <c r="B11" s="243" t="s">
        <v>321</v>
      </c>
      <c r="C11" s="239">
        <v>3</v>
      </c>
    </row>
    <row r="12" spans="2:3" s="276" customFormat="1" ht="16.5" customHeight="1">
      <c r="B12" s="245" t="s">
        <v>322</v>
      </c>
      <c r="C12" s="239">
        <v>2</v>
      </c>
    </row>
    <row r="13" spans="2:3" s="276" customFormat="1" ht="16.5" customHeight="1">
      <c r="B13" s="245" t="s">
        <v>323</v>
      </c>
      <c r="C13" s="239">
        <v>1</v>
      </c>
    </row>
    <row r="14" spans="2:3" ht="16.5" customHeight="1">
      <c r="B14" s="245" t="s">
        <v>337</v>
      </c>
      <c r="C14" s="239">
        <v>2</v>
      </c>
    </row>
    <row r="15" spans="2:3" s="276" customFormat="1" ht="16.5" customHeight="1">
      <c r="B15" s="245" t="s">
        <v>357</v>
      </c>
      <c r="C15" s="239">
        <v>1</v>
      </c>
    </row>
    <row r="16" spans="2:3" s="276" customFormat="1" ht="16.5" customHeight="1">
      <c r="B16" s="245" t="s">
        <v>326</v>
      </c>
      <c r="C16" s="239">
        <v>1</v>
      </c>
    </row>
    <row r="17" spans="2:3" s="276" customFormat="1" ht="16.5" customHeight="1">
      <c r="B17" s="245" t="s">
        <v>327</v>
      </c>
      <c r="C17" s="239">
        <v>1</v>
      </c>
    </row>
    <row r="18" spans="2:3" s="276" customFormat="1" ht="16.5" customHeight="1" thickBot="1">
      <c r="B18" s="245" t="s">
        <v>325</v>
      </c>
      <c r="C18" s="239">
        <v>2</v>
      </c>
    </row>
    <row r="19" spans="2:3" ht="19.5" customHeight="1" thickBot="1">
      <c r="B19" s="247" t="s">
        <v>31</v>
      </c>
      <c r="C19" s="248">
        <f>SUM(C6:C18)</f>
        <v>77</v>
      </c>
    </row>
    <row r="20" spans="2:3" ht="15">
      <c r="B20" s="515"/>
      <c r="C20" s="515"/>
    </row>
    <row r="21" spans="1:4" ht="15.75" customHeight="1">
      <c r="A21" s="517" t="s">
        <v>588</v>
      </c>
      <c r="B21" s="517"/>
      <c r="C21" s="517"/>
      <c r="D21" s="517"/>
    </row>
    <row r="22" spans="2:4" ht="15.75" customHeight="1" thickBot="1">
      <c r="B22" s="220"/>
      <c r="C22" s="220"/>
      <c r="D22" s="220"/>
    </row>
    <row r="23" spans="2:4" ht="18" customHeight="1" thickBot="1">
      <c r="B23" s="252" t="s">
        <v>328</v>
      </c>
      <c r="C23" s="251" t="s">
        <v>31</v>
      </c>
      <c r="D23" s="241"/>
    </row>
    <row r="24" spans="2:3" ht="16.5" customHeight="1">
      <c r="B24" s="244" t="s">
        <v>316</v>
      </c>
      <c r="C24" s="238">
        <v>167</v>
      </c>
    </row>
    <row r="25" spans="2:3" ht="16.5" customHeight="1">
      <c r="B25" s="245" t="s">
        <v>317</v>
      </c>
      <c r="C25" s="239">
        <v>78</v>
      </c>
    </row>
    <row r="26" spans="2:3" ht="16.5" customHeight="1">
      <c r="B26" s="245" t="s">
        <v>318</v>
      </c>
      <c r="C26" s="239">
        <v>102</v>
      </c>
    </row>
    <row r="27" spans="2:3" ht="16.5" customHeight="1">
      <c r="B27" s="245" t="s">
        <v>319</v>
      </c>
      <c r="C27" s="239">
        <v>27</v>
      </c>
    </row>
    <row r="28" spans="2:3" ht="16.5" customHeight="1">
      <c r="B28" s="245" t="s">
        <v>320</v>
      </c>
      <c r="C28" s="239">
        <v>129</v>
      </c>
    </row>
    <row r="29" spans="2:3" ht="16.5" customHeight="1">
      <c r="B29" s="245" t="s">
        <v>321</v>
      </c>
      <c r="C29" s="239">
        <v>30</v>
      </c>
    </row>
    <row r="30" spans="2:3" ht="18" customHeight="1">
      <c r="B30" s="245" t="s">
        <v>322</v>
      </c>
      <c r="C30" s="239">
        <v>10</v>
      </c>
    </row>
    <row r="31" spans="2:3" ht="16.5" customHeight="1">
      <c r="B31" s="245" t="s">
        <v>323</v>
      </c>
      <c r="C31" s="239">
        <v>5</v>
      </c>
    </row>
    <row r="32" spans="2:3" ht="16.5" customHeight="1">
      <c r="B32" s="245" t="s">
        <v>571</v>
      </c>
      <c r="C32" s="239">
        <v>1</v>
      </c>
    </row>
    <row r="33" spans="2:3" ht="16.5" customHeight="1">
      <c r="B33" s="245" t="s">
        <v>324</v>
      </c>
      <c r="C33" s="239">
        <v>6</v>
      </c>
    </row>
    <row r="34" spans="2:3" ht="16.5" customHeight="1">
      <c r="B34" s="245" t="s">
        <v>337</v>
      </c>
      <c r="C34" s="239">
        <v>4</v>
      </c>
    </row>
    <row r="35" spans="2:3" ht="16.5" customHeight="1">
      <c r="B35" s="245" t="s">
        <v>356</v>
      </c>
      <c r="C35" s="239">
        <v>4</v>
      </c>
    </row>
    <row r="36" spans="2:3" ht="16.5" customHeight="1">
      <c r="B36" s="245" t="s">
        <v>357</v>
      </c>
      <c r="C36" s="239">
        <v>2</v>
      </c>
    </row>
    <row r="37" spans="2:3" ht="16.5" customHeight="1">
      <c r="B37" s="245" t="s">
        <v>336</v>
      </c>
      <c r="C37" s="239">
        <v>1</v>
      </c>
    </row>
    <row r="38" spans="2:3" s="276" customFormat="1" ht="16.5" customHeight="1">
      <c r="B38" s="245" t="s">
        <v>326</v>
      </c>
      <c r="C38" s="239">
        <v>3</v>
      </c>
    </row>
    <row r="39" spans="2:3" ht="16.5" customHeight="1">
      <c r="B39" s="245" t="s">
        <v>327</v>
      </c>
      <c r="C39" s="239">
        <v>6</v>
      </c>
    </row>
    <row r="40" spans="2:3" s="276" customFormat="1" ht="16.5" customHeight="1">
      <c r="B40" s="245" t="s">
        <v>548</v>
      </c>
      <c r="C40" s="341">
        <v>1</v>
      </c>
    </row>
    <row r="41" spans="2:3" s="276" customFormat="1" ht="16.5" customHeight="1">
      <c r="B41" s="245" t="s">
        <v>558</v>
      </c>
      <c r="C41" s="341">
        <v>1</v>
      </c>
    </row>
    <row r="42" spans="2:3" ht="16.5" customHeight="1" thickBot="1">
      <c r="B42" s="246" t="s">
        <v>325</v>
      </c>
      <c r="C42" s="240">
        <v>6</v>
      </c>
    </row>
    <row r="43" spans="2:3" ht="20.25" customHeight="1" thickBot="1">
      <c r="B43" s="249" t="s">
        <v>31</v>
      </c>
      <c r="C43" s="248">
        <f>SUM(C24:C42)</f>
        <v>583</v>
      </c>
    </row>
    <row r="44" ht="15">
      <c r="B44" s="88" t="s">
        <v>18</v>
      </c>
    </row>
  </sheetData>
  <sheetProtection/>
  <mergeCells count="4">
    <mergeCell ref="B3:D3"/>
    <mergeCell ref="B20:C20"/>
    <mergeCell ref="A2:D2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50" t="s">
        <v>578</v>
      </c>
      <c r="B2" s="350"/>
      <c r="C2" s="350"/>
      <c r="D2" s="350"/>
      <c r="E2" s="350"/>
      <c r="F2" s="350"/>
      <c r="G2" s="350"/>
      <c r="H2" s="350"/>
    </row>
    <row r="5" spans="1:8" ht="18.75" customHeight="1">
      <c r="A5" s="396" t="s">
        <v>589</v>
      </c>
      <c r="B5" s="396"/>
      <c r="C5" s="396"/>
      <c r="D5" s="396"/>
      <c r="E5" s="396"/>
      <c r="F5" s="396"/>
      <c r="G5" s="396"/>
      <c r="H5" s="39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5" t="s">
        <v>3</v>
      </c>
      <c r="C9" s="526"/>
      <c r="D9" s="525" t="s">
        <v>6</v>
      </c>
      <c r="E9" s="526"/>
      <c r="F9" s="525" t="s">
        <v>2</v>
      </c>
      <c r="G9" s="526"/>
    </row>
    <row r="10" spans="1:7" ht="31.5" customHeight="1">
      <c r="A10" s="236" t="s">
        <v>9</v>
      </c>
      <c r="B10" s="527">
        <v>65</v>
      </c>
      <c r="C10" s="528"/>
      <c r="D10" s="527">
        <v>336</v>
      </c>
      <c r="E10" s="528"/>
      <c r="F10" s="529">
        <v>401</v>
      </c>
      <c r="G10" s="530"/>
    </row>
    <row r="11" spans="1:8" ht="30">
      <c r="A11" s="122" t="s">
        <v>243</v>
      </c>
      <c r="B11" s="527">
        <v>79670000</v>
      </c>
      <c r="C11" s="528"/>
      <c r="D11" s="527">
        <v>126466000</v>
      </c>
      <c r="E11" s="528"/>
      <c r="F11" s="527">
        <v>206136000</v>
      </c>
      <c r="G11" s="528"/>
      <c r="H11" s="168"/>
    </row>
    <row r="12" spans="1:8" ht="45">
      <c r="A12" s="123" t="s">
        <v>244</v>
      </c>
      <c r="B12" s="527">
        <v>62731467</v>
      </c>
      <c r="C12" s="528"/>
      <c r="D12" s="527">
        <v>118218006</v>
      </c>
      <c r="E12" s="528"/>
      <c r="F12" s="527">
        <v>180949473</v>
      </c>
      <c r="G12" s="528"/>
      <c r="H12" s="168"/>
    </row>
    <row r="13" spans="1:7" ht="42" customHeight="1">
      <c r="A13" s="122" t="s">
        <v>245</v>
      </c>
      <c r="B13" s="518">
        <v>78.74</v>
      </c>
      <c r="C13" s="519"/>
      <c r="D13" s="518">
        <v>93.48</v>
      </c>
      <c r="E13" s="519"/>
      <c r="F13" s="518">
        <v>87.78</v>
      </c>
      <c r="G13" s="519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3" t="s">
        <v>590</v>
      </c>
      <c r="B18" s="523"/>
      <c r="C18" s="523"/>
      <c r="D18" s="523"/>
      <c r="E18" s="523"/>
      <c r="F18" s="523"/>
      <c r="G18" s="523"/>
    </row>
    <row r="19" spans="1:7" ht="15.75" customHeight="1">
      <c r="A19" s="523"/>
      <c r="B19" s="523"/>
      <c r="C19" s="523"/>
      <c r="D19" s="523"/>
      <c r="E19" s="523"/>
      <c r="F19" s="523"/>
      <c r="G19" s="523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4"/>
      <c r="B21" s="524"/>
      <c r="C21" s="524"/>
      <c r="D21" s="524"/>
      <c r="E21" s="524"/>
      <c r="F21" s="524"/>
      <c r="G21" s="524"/>
      <c r="H21" s="524"/>
    </row>
    <row r="22" spans="1:7" ht="31.5" customHeight="1">
      <c r="A22" s="124"/>
      <c r="B22" s="525" t="s">
        <v>3</v>
      </c>
      <c r="C22" s="526"/>
      <c r="D22" s="525" t="s">
        <v>6</v>
      </c>
      <c r="E22" s="526"/>
      <c r="F22" s="525" t="s">
        <v>2</v>
      </c>
      <c r="G22" s="526"/>
    </row>
    <row r="23" spans="1:7" ht="28.5" customHeight="1">
      <c r="A23" s="338" t="s">
        <v>9</v>
      </c>
      <c r="B23" s="520">
        <v>384</v>
      </c>
      <c r="C23" s="521"/>
      <c r="D23" s="520">
        <v>1947</v>
      </c>
      <c r="E23" s="521"/>
      <c r="F23" s="520">
        <v>2331</v>
      </c>
      <c r="G23" s="522"/>
    </row>
    <row r="24" spans="1:7" ht="42" customHeight="1">
      <c r="A24" s="125" t="s">
        <v>243</v>
      </c>
      <c r="B24" s="520">
        <v>438613029</v>
      </c>
      <c r="C24" s="521"/>
      <c r="D24" s="520">
        <v>383129100</v>
      </c>
      <c r="E24" s="521"/>
      <c r="F24" s="520">
        <v>821742129</v>
      </c>
      <c r="G24" s="522"/>
    </row>
    <row r="25" spans="1:7" ht="45">
      <c r="A25" s="126" t="s">
        <v>244</v>
      </c>
      <c r="B25" s="520">
        <v>392188007</v>
      </c>
      <c r="C25" s="522"/>
      <c r="D25" s="520">
        <v>334248656</v>
      </c>
      <c r="E25" s="522"/>
      <c r="F25" s="520">
        <v>726436663</v>
      </c>
      <c r="G25" s="522"/>
    </row>
    <row r="26" spans="1:7" ht="25.5" customHeight="1">
      <c r="A26" s="122" t="s">
        <v>245</v>
      </c>
      <c r="B26" s="518">
        <v>89.42</v>
      </c>
      <c r="C26" s="519"/>
      <c r="D26" s="518">
        <v>87.24</v>
      </c>
      <c r="E26" s="519"/>
      <c r="F26" s="518">
        <v>88.4</v>
      </c>
      <c r="G26" s="519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35" max="135" width="18.00390625" style="0" customWidth="1"/>
    <col min="136" max="137" width="13.8515625" style="0" customWidth="1"/>
    <col min="138" max="138" width="19.421875" style="0" customWidth="1"/>
    <col min="139" max="139" width="10.140625" style="0" bestFit="1" customWidth="1"/>
    <col min="140" max="140" width="8.8515625" style="0" customWidth="1"/>
    <col min="141" max="141" width="10.140625" style="0" bestFit="1" customWidth="1"/>
  </cols>
  <sheetData>
    <row r="1" spans="1:7" ht="17.25" thickBot="1">
      <c r="A1" s="531" t="s">
        <v>574</v>
      </c>
      <c r="B1" s="531"/>
      <c r="C1" s="531"/>
      <c r="D1" s="531"/>
      <c r="E1" s="531"/>
      <c r="F1" s="531"/>
      <c r="G1" s="290"/>
    </row>
    <row r="2" spans="1:7" ht="15" customHeight="1">
      <c r="A2" s="532" t="s">
        <v>591</v>
      </c>
      <c r="B2" s="532"/>
      <c r="C2" s="532"/>
      <c r="D2" s="532"/>
      <c r="E2" s="532"/>
      <c r="F2" s="532"/>
      <c r="G2" s="237"/>
    </row>
    <row r="3" spans="1:7" ht="15" customHeight="1">
      <c r="A3" s="517"/>
      <c r="B3" s="517"/>
      <c r="C3" s="517"/>
      <c r="D3" s="517"/>
      <c r="E3" s="517"/>
      <c r="F3" s="517"/>
      <c r="G3" s="237"/>
    </row>
    <row r="4" spans="1:6" ht="15.75" customHeight="1">
      <c r="A4" s="1"/>
      <c r="B4" s="439" t="s">
        <v>134</v>
      </c>
      <c r="C4" s="439"/>
      <c r="D4" s="439"/>
      <c r="E4" s="439"/>
      <c r="F4" s="439"/>
    </row>
    <row r="5" spans="2:6" ht="45" customHeight="1">
      <c r="B5" s="540" t="s">
        <v>415</v>
      </c>
      <c r="C5" s="537" t="s">
        <v>246</v>
      </c>
      <c r="D5" s="540" t="s">
        <v>247</v>
      </c>
      <c r="E5" s="540" t="s">
        <v>248</v>
      </c>
      <c r="F5" s="540" t="s">
        <v>249</v>
      </c>
    </row>
    <row r="6" spans="2:6" ht="15" customHeight="1">
      <c r="B6" s="540"/>
      <c r="C6" s="539"/>
      <c r="D6" s="540"/>
      <c r="E6" s="541"/>
      <c r="F6" s="541"/>
    </row>
    <row r="7" spans="2:6" ht="17.25" customHeight="1" hidden="1">
      <c r="B7" s="540"/>
      <c r="C7" s="286"/>
      <c r="D7" s="540"/>
      <c r="E7" s="541"/>
      <c r="F7" s="541"/>
    </row>
    <row r="8" spans="2:6" ht="15">
      <c r="B8" s="274" t="s">
        <v>449</v>
      </c>
      <c r="C8" s="274" t="s">
        <v>189</v>
      </c>
      <c r="D8" s="274">
        <v>265</v>
      </c>
      <c r="E8" s="275">
        <v>298756468</v>
      </c>
      <c r="F8" s="275">
        <v>277839149</v>
      </c>
    </row>
    <row r="9" spans="2:6" ht="15">
      <c r="B9" s="274" t="s">
        <v>421</v>
      </c>
      <c r="C9" s="274" t="s">
        <v>162</v>
      </c>
      <c r="D9" s="274">
        <v>38</v>
      </c>
      <c r="E9" s="275">
        <v>75046561</v>
      </c>
      <c r="F9" s="275">
        <v>61985991</v>
      </c>
    </row>
    <row r="10" spans="2:6" ht="15">
      <c r="B10" s="274" t="s">
        <v>422</v>
      </c>
      <c r="C10" s="274" t="s">
        <v>163</v>
      </c>
      <c r="D10" s="274">
        <v>23</v>
      </c>
      <c r="E10" s="275">
        <v>29800000</v>
      </c>
      <c r="F10" s="275">
        <v>27094717</v>
      </c>
    </row>
    <row r="11" spans="2:6" ht="15">
      <c r="B11" s="274" t="s">
        <v>450</v>
      </c>
      <c r="C11" s="274" t="s">
        <v>190</v>
      </c>
      <c r="D11" s="274">
        <v>20</v>
      </c>
      <c r="E11" s="275">
        <v>15240000</v>
      </c>
      <c r="F11" s="275">
        <v>14360500</v>
      </c>
    </row>
    <row r="12" spans="2:6" ht="15">
      <c r="B12" s="274" t="s">
        <v>431</v>
      </c>
      <c r="C12" s="274" t="s">
        <v>172</v>
      </c>
      <c r="D12" s="274">
        <v>8</v>
      </c>
      <c r="E12" s="275">
        <v>1410000</v>
      </c>
      <c r="F12" s="275">
        <v>1069000</v>
      </c>
    </row>
    <row r="13" spans="2:6" ht="15">
      <c r="B13" s="274" t="s">
        <v>463</v>
      </c>
      <c r="C13" s="274" t="s">
        <v>203</v>
      </c>
      <c r="D13" s="274">
        <v>5</v>
      </c>
      <c r="E13" s="275">
        <v>5160000</v>
      </c>
      <c r="F13" s="275">
        <v>4137000</v>
      </c>
    </row>
    <row r="14" spans="2:6" ht="15">
      <c r="B14" s="274" t="s">
        <v>448</v>
      </c>
      <c r="C14" s="274" t="s">
        <v>312</v>
      </c>
      <c r="D14" s="274">
        <v>5</v>
      </c>
      <c r="E14" s="275">
        <v>2150000</v>
      </c>
      <c r="F14" s="275">
        <v>525000</v>
      </c>
    </row>
    <row r="15" spans="2:6" ht="15">
      <c r="B15" s="274" t="s">
        <v>456</v>
      </c>
      <c r="C15" s="274" t="s">
        <v>196</v>
      </c>
      <c r="D15" s="274">
        <v>4</v>
      </c>
      <c r="E15" s="275">
        <v>2650000</v>
      </c>
      <c r="F15" s="275">
        <v>845000</v>
      </c>
    </row>
    <row r="16" spans="2:6" ht="15">
      <c r="B16" s="274" t="s">
        <v>469</v>
      </c>
      <c r="C16" s="274" t="s">
        <v>209</v>
      </c>
      <c r="D16" s="274">
        <v>3</v>
      </c>
      <c r="E16" s="275">
        <v>2050000</v>
      </c>
      <c r="F16" s="275">
        <v>1010000</v>
      </c>
    </row>
    <row r="17" spans="2:6" s="276" customFormat="1" ht="15">
      <c r="B17" s="274" t="s">
        <v>442</v>
      </c>
      <c r="C17" s="274" t="s">
        <v>183</v>
      </c>
      <c r="D17" s="274">
        <v>2</v>
      </c>
      <c r="E17" s="275">
        <v>2050000</v>
      </c>
      <c r="F17" s="275">
        <v>2030000</v>
      </c>
    </row>
    <row r="18" spans="2:6" s="276" customFormat="1" ht="15">
      <c r="B18" s="274" t="s">
        <v>457</v>
      </c>
      <c r="C18" s="274" t="s">
        <v>197</v>
      </c>
      <c r="D18" s="274">
        <v>2</v>
      </c>
      <c r="E18" s="275">
        <v>1050000</v>
      </c>
      <c r="F18" s="275">
        <v>358000</v>
      </c>
    </row>
    <row r="19" spans="2:6" s="276" customFormat="1" ht="15">
      <c r="B19" s="274" t="s">
        <v>425</v>
      </c>
      <c r="C19" s="274" t="s">
        <v>166</v>
      </c>
      <c r="D19" s="274">
        <v>2</v>
      </c>
      <c r="E19" s="275">
        <v>100000</v>
      </c>
      <c r="F19" s="275">
        <v>75000</v>
      </c>
    </row>
    <row r="20" spans="2:6" ht="15">
      <c r="B20" s="274" t="s">
        <v>441</v>
      </c>
      <c r="C20" s="274" t="s">
        <v>182</v>
      </c>
      <c r="D20" s="274">
        <v>1</v>
      </c>
      <c r="E20" s="275">
        <v>100000</v>
      </c>
      <c r="F20" s="275">
        <v>50000</v>
      </c>
    </row>
    <row r="21" spans="2:6" s="276" customFormat="1" ht="15">
      <c r="B21" s="274" t="s">
        <v>436</v>
      </c>
      <c r="C21" s="274" t="s">
        <v>177</v>
      </c>
      <c r="D21" s="274">
        <v>1</v>
      </c>
      <c r="E21" s="275">
        <v>1000000</v>
      </c>
      <c r="F21" s="275">
        <v>2000</v>
      </c>
    </row>
    <row r="22" spans="2:6" s="276" customFormat="1" ht="15">
      <c r="B22" s="274" t="s">
        <v>465</v>
      </c>
      <c r="C22" s="274" t="s">
        <v>205</v>
      </c>
      <c r="D22" s="274">
        <v>1</v>
      </c>
      <c r="E22" s="275">
        <v>700000</v>
      </c>
      <c r="F22" s="275">
        <v>350000</v>
      </c>
    </row>
    <row r="23" spans="2:6" s="276" customFormat="1" ht="15">
      <c r="B23" s="274" t="s">
        <v>487</v>
      </c>
      <c r="C23" s="274" t="s">
        <v>227</v>
      </c>
      <c r="D23" s="274">
        <v>1</v>
      </c>
      <c r="E23" s="275">
        <v>1000000</v>
      </c>
      <c r="F23" s="275">
        <v>310000</v>
      </c>
    </row>
    <row r="24" spans="2:6" s="276" customFormat="1" ht="15">
      <c r="B24" s="274" t="s">
        <v>416</v>
      </c>
      <c r="C24" s="274" t="s">
        <v>157</v>
      </c>
      <c r="D24" s="274">
        <v>1</v>
      </c>
      <c r="E24" s="275">
        <v>100000</v>
      </c>
      <c r="F24" s="275">
        <v>30000</v>
      </c>
    </row>
    <row r="25" spans="2:6" s="276" customFormat="1" ht="15">
      <c r="B25" s="274" t="s">
        <v>478</v>
      </c>
      <c r="C25" s="274" t="s">
        <v>218</v>
      </c>
      <c r="D25" s="274">
        <v>1</v>
      </c>
      <c r="E25" s="275">
        <v>50000</v>
      </c>
      <c r="F25" s="275">
        <v>50000</v>
      </c>
    </row>
    <row r="26" spans="2:6" ht="15">
      <c r="B26" s="274" t="s">
        <v>453</v>
      </c>
      <c r="C26" s="274" t="s">
        <v>193</v>
      </c>
      <c r="D26" s="274">
        <v>1</v>
      </c>
      <c r="E26" s="275">
        <v>200000</v>
      </c>
      <c r="F26" s="275">
        <v>66650</v>
      </c>
    </row>
    <row r="27" spans="2:6" ht="15" customHeight="1">
      <c r="B27" s="534" t="s">
        <v>31</v>
      </c>
      <c r="C27" s="535"/>
      <c r="D27" s="535"/>
      <c r="E27" s="536"/>
      <c r="F27" s="130">
        <f>SUM(F8:F26)</f>
        <v>392188007</v>
      </c>
    </row>
    <row r="28" spans="4:6" ht="15" customHeight="1">
      <c r="D28" s="3"/>
      <c r="E28" s="3"/>
      <c r="F28" s="127"/>
    </row>
    <row r="29" spans="4:6" s="276" customFormat="1" ht="15" customHeight="1">
      <c r="D29" s="3"/>
      <c r="E29" s="3"/>
      <c r="F29" s="127"/>
    </row>
    <row r="30" spans="4:6" s="276" customFormat="1" ht="15" customHeight="1">
      <c r="D30" s="3"/>
      <c r="E30" s="3"/>
      <c r="F30" s="127"/>
    </row>
    <row r="31" spans="4:6" s="276" customFormat="1" ht="15" customHeight="1">
      <c r="D31" s="3"/>
      <c r="E31" s="3"/>
      <c r="F31" s="127"/>
    </row>
    <row r="32" spans="4:6" s="276" customFormat="1" ht="15" customHeight="1">
      <c r="D32" s="3"/>
      <c r="E32" s="3"/>
      <c r="F32" s="127"/>
    </row>
    <row r="33" spans="4:6" s="276" customFormat="1" ht="15" customHeight="1">
      <c r="D33" s="3"/>
      <c r="E33" s="3"/>
      <c r="F33" s="127"/>
    </row>
    <row r="34" spans="4:6" s="276" customFormat="1" ht="15" customHeight="1">
      <c r="D34" s="3"/>
      <c r="E34" s="3"/>
      <c r="F34" s="127"/>
    </row>
    <row r="35" spans="4:6" s="276" customFormat="1" ht="15" customHeight="1">
      <c r="D35" s="3"/>
      <c r="E35" s="3"/>
      <c r="F35" s="127"/>
    </row>
    <row r="36" spans="2:6" ht="15.75" customHeight="1">
      <c r="B36" s="439" t="s">
        <v>142</v>
      </c>
      <c r="C36" s="439"/>
      <c r="D36" s="439"/>
      <c r="E36" s="439"/>
      <c r="F36" s="439"/>
    </row>
    <row r="37" spans="2:6" ht="30" customHeight="1">
      <c r="B37" s="537" t="s">
        <v>415</v>
      </c>
      <c r="C37" s="537" t="s">
        <v>246</v>
      </c>
      <c r="D37" s="537" t="s">
        <v>247</v>
      </c>
      <c r="E37" s="537" t="s">
        <v>248</v>
      </c>
      <c r="F37" s="537" t="s">
        <v>249</v>
      </c>
    </row>
    <row r="38" spans="2:6" ht="27.75" customHeight="1">
      <c r="B38" s="538"/>
      <c r="C38" s="538"/>
      <c r="D38" s="538"/>
      <c r="E38" s="538"/>
      <c r="F38" s="538"/>
    </row>
    <row r="39" spans="2:6" ht="18.75" customHeight="1" hidden="1">
      <c r="B39" s="539"/>
      <c r="C39" s="287"/>
      <c r="D39" s="539"/>
      <c r="E39" s="539"/>
      <c r="F39" s="539"/>
    </row>
    <row r="40" spans="2:6" ht="15">
      <c r="B40" s="274" t="s">
        <v>449</v>
      </c>
      <c r="C40" s="274" t="s">
        <v>189</v>
      </c>
      <c r="D40" s="275">
        <v>1113</v>
      </c>
      <c r="E40" s="275">
        <v>224834600</v>
      </c>
      <c r="F40" s="275">
        <v>208068075</v>
      </c>
    </row>
    <row r="41" spans="2:6" ht="15">
      <c r="B41" s="274" t="s">
        <v>422</v>
      </c>
      <c r="C41" s="274" t="s">
        <v>163</v>
      </c>
      <c r="D41" s="274">
        <v>140</v>
      </c>
      <c r="E41" s="275">
        <v>12539000</v>
      </c>
      <c r="F41" s="275">
        <v>9113650</v>
      </c>
    </row>
    <row r="42" spans="2:6" ht="15">
      <c r="B42" s="274" t="s">
        <v>448</v>
      </c>
      <c r="C42" s="274" t="s">
        <v>312</v>
      </c>
      <c r="D42" s="274">
        <v>135</v>
      </c>
      <c r="E42" s="275">
        <v>18430000</v>
      </c>
      <c r="F42" s="275">
        <v>17478000</v>
      </c>
    </row>
    <row r="43" spans="2:6" ht="15">
      <c r="B43" s="274" t="s">
        <v>442</v>
      </c>
      <c r="C43" s="274" t="s">
        <v>183</v>
      </c>
      <c r="D43" s="274">
        <v>119</v>
      </c>
      <c r="E43" s="275">
        <v>21796000</v>
      </c>
      <c r="F43" s="275">
        <v>20353250</v>
      </c>
    </row>
    <row r="44" spans="2:6" ht="15">
      <c r="B44" s="274" t="s">
        <v>421</v>
      </c>
      <c r="C44" s="274" t="s">
        <v>162</v>
      </c>
      <c r="D44" s="274">
        <v>75</v>
      </c>
      <c r="E44" s="275">
        <v>6796000</v>
      </c>
      <c r="F44" s="275">
        <v>4925200</v>
      </c>
    </row>
    <row r="45" spans="2:6" ht="15">
      <c r="B45" s="274" t="s">
        <v>450</v>
      </c>
      <c r="C45" s="274" t="s">
        <v>190</v>
      </c>
      <c r="D45" s="274">
        <v>54</v>
      </c>
      <c r="E45" s="275">
        <v>5451000</v>
      </c>
      <c r="F45" s="275">
        <v>3810331</v>
      </c>
    </row>
    <row r="46" spans="2:6" ht="15">
      <c r="B46" s="274" t="s">
        <v>431</v>
      </c>
      <c r="C46" s="274" t="s">
        <v>172</v>
      </c>
      <c r="D46" s="274">
        <v>54</v>
      </c>
      <c r="E46" s="275">
        <v>12525000</v>
      </c>
      <c r="F46" s="275">
        <v>10408250</v>
      </c>
    </row>
    <row r="47" spans="2:6" ht="15">
      <c r="B47" s="274" t="s">
        <v>446</v>
      </c>
      <c r="C47" s="274" t="s">
        <v>187</v>
      </c>
      <c r="D47" s="274">
        <v>46</v>
      </c>
      <c r="E47" s="275">
        <v>7675500</v>
      </c>
      <c r="F47" s="275">
        <v>6048000</v>
      </c>
    </row>
    <row r="48" spans="2:6" ht="15">
      <c r="B48" s="274" t="s">
        <v>478</v>
      </c>
      <c r="C48" s="274" t="s">
        <v>218</v>
      </c>
      <c r="D48" s="274">
        <v>19</v>
      </c>
      <c r="E48" s="275">
        <v>4890000</v>
      </c>
      <c r="F48" s="275">
        <v>3650000</v>
      </c>
    </row>
    <row r="49" spans="2:6" ht="15">
      <c r="B49" s="274" t="s">
        <v>456</v>
      </c>
      <c r="C49" s="274" t="s">
        <v>196</v>
      </c>
      <c r="D49" s="274">
        <v>19</v>
      </c>
      <c r="E49" s="275">
        <v>9072000</v>
      </c>
      <c r="F49" s="275">
        <v>8324000</v>
      </c>
    </row>
    <row r="50" spans="2:6" ht="15">
      <c r="B50" s="274" t="s">
        <v>457</v>
      </c>
      <c r="C50" s="274" t="s">
        <v>197</v>
      </c>
      <c r="D50" s="274">
        <v>16</v>
      </c>
      <c r="E50" s="275">
        <v>2810000</v>
      </c>
      <c r="F50" s="275">
        <v>1576000</v>
      </c>
    </row>
    <row r="51" spans="2:6" ht="15">
      <c r="B51" s="274" t="s">
        <v>463</v>
      </c>
      <c r="C51" s="274" t="s">
        <v>203</v>
      </c>
      <c r="D51" s="274">
        <v>16</v>
      </c>
      <c r="E51" s="275">
        <v>1810000</v>
      </c>
      <c r="F51" s="275">
        <v>1205000</v>
      </c>
    </row>
    <row r="52" spans="2:6" ht="15">
      <c r="B52" s="274" t="s">
        <v>453</v>
      </c>
      <c r="C52" s="274" t="s">
        <v>193</v>
      </c>
      <c r="D52" s="274">
        <v>14</v>
      </c>
      <c r="E52" s="275">
        <v>2170000</v>
      </c>
      <c r="F52" s="275">
        <v>1358600</v>
      </c>
    </row>
    <row r="53" spans="2:6" ht="15">
      <c r="B53" s="274" t="s">
        <v>492</v>
      </c>
      <c r="C53" s="274" t="s">
        <v>232</v>
      </c>
      <c r="D53" s="274">
        <v>13</v>
      </c>
      <c r="E53" s="275">
        <v>1940000</v>
      </c>
      <c r="F53" s="275">
        <v>1819700</v>
      </c>
    </row>
    <row r="54" spans="2:6" ht="15">
      <c r="B54" s="274" t="s">
        <v>416</v>
      </c>
      <c r="C54" s="274" t="s">
        <v>157</v>
      </c>
      <c r="D54" s="274">
        <v>13</v>
      </c>
      <c r="E54" s="275">
        <v>2780000</v>
      </c>
      <c r="F54" s="275">
        <v>2054500</v>
      </c>
    </row>
    <row r="55" spans="2:6" ht="15">
      <c r="B55" s="274" t="s">
        <v>494</v>
      </c>
      <c r="C55" s="274" t="s">
        <v>234</v>
      </c>
      <c r="D55" s="274">
        <v>11</v>
      </c>
      <c r="E55" s="275">
        <v>1855000</v>
      </c>
      <c r="F55" s="275">
        <v>1566000</v>
      </c>
    </row>
    <row r="56" spans="2:6" ht="15">
      <c r="B56" s="274" t="s">
        <v>424</v>
      </c>
      <c r="C56" s="274" t="s">
        <v>165</v>
      </c>
      <c r="D56" s="274">
        <v>8</v>
      </c>
      <c r="E56" s="275">
        <v>660000</v>
      </c>
      <c r="F56" s="275">
        <v>525000</v>
      </c>
    </row>
    <row r="57" spans="2:6" ht="15">
      <c r="B57" s="274" t="s">
        <v>435</v>
      </c>
      <c r="C57" s="274" t="s">
        <v>176</v>
      </c>
      <c r="D57" s="274">
        <v>6</v>
      </c>
      <c r="E57" s="275">
        <v>2600000</v>
      </c>
      <c r="F57" s="275">
        <v>1422000</v>
      </c>
    </row>
    <row r="58" spans="2:6" ht="15">
      <c r="B58" s="274" t="s">
        <v>470</v>
      </c>
      <c r="C58" s="274" t="s">
        <v>210</v>
      </c>
      <c r="D58" s="274">
        <v>5</v>
      </c>
      <c r="E58" s="275">
        <v>250000</v>
      </c>
      <c r="F58" s="275">
        <v>178000</v>
      </c>
    </row>
    <row r="59" spans="2:6" ht="15">
      <c r="B59" s="274" t="s">
        <v>469</v>
      </c>
      <c r="C59" s="274" t="s">
        <v>209</v>
      </c>
      <c r="D59" s="274">
        <v>5</v>
      </c>
      <c r="E59" s="275">
        <v>15600000</v>
      </c>
      <c r="F59" s="275">
        <v>15595000</v>
      </c>
    </row>
    <row r="60" spans="2:6" ht="15">
      <c r="B60" s="274" t="s">
        <v>474</v>
      </c>
      <c r="C60" s="274" t="s">
        <v>214</v>
      </c>
      <c r="D60" s="274">
        <v>5</v>
      </c>
      <c r="E60" s="275">
        <v>3395000</v>
      </c>
      <c r="F60" s="275">
        <v>1987000</v>
      </c>
    </row>
    <row r="61" spans="2:6" ht="15">
      <c r="B61" s="274" t="s">
        <v>461</v>
      </c>
      <c r="C61" s="274" t="s">
        <v>201</v>
      </c>
      <c r="D61" s="274">
        <v>5</v>
      </c>
      <c r="E61" s="275">
        <v>850000</v>
      </c>
      <c r="F61" s="275">
        <v>768000</v>
      </c>
    </row>
    <row r="62" spans="2:6" ht="15">
      <c r="B62" s="274" t="s">
        <v>418</v>
      </c>
      <c r="C62" s="274" t="s">
        <v>159</v>
      </c>
      <c r="D62" s="274">
        <v>5</v>
      </c>
      <c r="E62" s="275">
        <v>690000</v>
      </c>
      <c r="F62" s="275">
        <v>630000</v>
      </c>
    </row>
    <row r="63" spans="2:6" ht="15">
      <c r="B63" s="274" t="s">
        <v>476</v>
      </c>
      <c r="C63" s="274" t="s">
        <v>216</v>
      </c>
      <c r="D63" s="274">
        <v>5</v>
      </c>
      <c r="E63" s="275">
        <v>10330000</v>
      </c>
      <c r="F63" s="275">
        <v>5179000</v>
      </c>
    </row>
    <row r="64" spans="2:6" ht="15">
      <c r="B64" s="274" t="s">
        <v>441</v>
      </c>
      <c r="C64" s="274" t="s">
        <v>182</v>
      </c>
      <c r="D64" s="274">
        <v>5</v>
      </c>
      <c r="E64" s="275">
        <v>280000</v>
      </c>
      <c r="F64" s="275">
        <v>259000</v>
      </c>
    </row>
    <row r="65" spans="2:6" ht="15">
      <c r="B65" s="274" t="s">
        <v>425</v>
      </c>
      <c r="C65" s="274" t="s">
        <v>166</v>
      </c>
      <c r="D65" s="274">
        <v>5</v>
      </c>
      <c r="E65" s="275">
        <v>1940000</v>
      </c>
      <c r="F65" s="275">
        <v>340000</v>
      </c>
    </row>
    <row r="66" spans="2:6" ht="15">
      <c r="B66" s="274" t="s">
        <v>462</v>
      </c>
      <c r="C66" s="274" t="s">
        <v>202</v>
      </c>
      <c r="D66" s="274">
        <v>4</v>
      </c>
      <c r="E66" s="275">
        <v>950000</v>
      </c>
      <c r="F66" s="275">
        <v>790000</v>
      </c>
    </row>
    <row r="67" spans="2:6" ht="15">
      <c r="B67" s="274" t="s">
        <v>459</v>
      </c>
      <c r="C67" s="274" t="s">
        <v>199</v>
      </c>
      <c r="D67" s="274">
        <v>4</v>
      </c>
      <c r="E67" s="275">
        <v>320000</v>
      </c>
      <c r="F67" s="275">
        <v>149000</v>
      </c>
    </row>
    <row r="68" spans="2:6" ht="15">
      <c r="B68" s="274" t="s">
        <v>460</v>
      </c>
      <c r="C68" s="274" t="s">
        <v>200</v>
      </c>
      <c r="D68" s="274">
        <v>3</v>
      </c>
      <c r="E68" s="275">
        <v>160000</v>
      </c>
      <c r="F68" s="275">
        <v>160000</v>
      </c>
    </row>
    <row r="69" spans="2:6" ht="15">
      <c r="B69" s="274" t="s">
        <v>429</v>
      </c>
      <c r="C69" s="274" t="s">
        <v>170</v>
      </c>
      <c r="D69" s="274">
        <v>3</v>
      </c>
      <c r="E69" s="275">
        <v>50000</v>
      </c>
      <c r="F69" s="275">
        <v>49000</v>
      </c>
    </row>
    <row r="70" spans="2:6" ht="15">
      <c r="B70" s="274" t="s">
        <v>447</v>
      </c>
      <c r="C70" s="274" t="s">
        <v>188</v>
      </c>
      <c r="D70" s="274">
        <v>2</v>
      </c>
      <c r="E70" s="275">
        <v>380000</v>
      </c>
      <c r="F70" s="275">
        <v>112100</v>
      </c>
    </row>
    <row r="71" spans="2:6" ht="15">
      <c r="B71" s="274" t="s">
        <v>438</v>
      </c>
      <c r="C71" s="274" t="s">
        <v>179</v>
      </c>
      <c r="D71" s="274">
        <v>2</v>
      </c>
      <c r="E71" s="275">
        <v>1550000</v>
      </c>
      <c r="F71" s="275">
        <v>800000</v>
      </c>
    </row>
    <row r="72" spans="2:6" s="276" customFormat="1" ht="15">
      <c r="B72" s="274" t="s">
        <v>480</v>
      </c>
      <c r="C72" s="274" t="s">
        <v>220</v>
      </c>
      <c r="D72" s="274">
        <v>2</v>
      </c>
      <c r="E72" s="275">
        <v>150000</v>
      </c>
      <c r="F72" s="275">
        <v>150000</v>
      </c>
    </row>
    <row r="73" spans="2:6" s="276" customFormat="1" ht="15">
      <c r="B73" s="274" t="s">
        <v>467</v>
      </c>
      <c r="C73" s="274" t="s">
        <v>207</v>
      </c>
      <c r="D73" s="274">
        <v>1</v>
      </c>
      <c r="E73" s="275">
        <v>100000</v>
      </c>
      <c r="F73" s="275">
        <v>20000</v>
      </c>
    </row>
    <row r="74" spans="2:6" s="276" customFormat="1" ht="15">
      <c r="B74" s="274" t="s">
        <v>458</v>
      </c>
      <c r="C74" s="274" t="s">
        <v>198</v>
      </c>
      <c r="D74" s="274">
        <v>1</v>
      </c>
      <c r="E74" s="275">
        <v>10000</v>
      </c>
      <c r="F74" s="275">
        <v>10000</v>
      </c>
    </row>
    <row r="75" spans="2:6" s="276" customFormat="1" ht="15">
      <c r="B75" s="274" t="s">
        <v>455</v>
      </c>
      <c r="C75" s="274" t="s">
        <v>195</v>
      </c>
      <c r="D75" s="274">
        <v>1</v>
      </c>
      <c r="E75" s="275">
        <v>10000</v>
      </c>
      <c r="F75" s="275">
        <v>10000</v>
      </c>
    </row>
    <row r="76" spans="2:6" s="276" customFormat="1" ht="15">
      <c r="B76" s="274" t="s">
        <v>454</v>
      </c>
      <c r="C76" s="274" t="s">
        <v>194</v>
      </c>
      <c r="D76" s="274">
        <v>1</v>
      </c>
      <c r="E76" s="275">
        <v>10000</v>
      </c>
      <c r="F76" s="275">
        <v>10000</v>
      </c>
    </row>
    <row r="77" spans="2:6" ht="15">
      <c r="B77" s="274" t="s">
        <v>473</v>
      </c>
      <c r="C77" s="274" t="s">
        <v>213</v>
      </c>
      <c r="D77" s="274">
        <v>1</v>
      </c>
      <c r="E77" s="275">
        <v>500000</v>
      </c>
      <c r="F77" s="275">
        <v>10000</v>
      </c>
    </row>
    <row r="78" spans="2:6" s="276" customFormat="1" ht="15">
      <c r="B78" s="274" t="s">
        <v>485</v>
      </c>
      <c r="C78" s="274" t="s">
        <v>225</v>
      </c>
      <c r="D78" s="274">
        <v>1</v>
      </c>
      <c r="E78" s="275">
        <v>1000000</v>
      </c>
      <c r="F78" s="275">
        <v>334000</v>
      </c>
    </row>
    <row r="79" spans="2:6" s="276" customFormat="1" ht="15">
      <c r="B79" s="274" t="s">
        <v>427</v>
      </c>
      <c r="C79" s="274" t="s">
        <v>168</v>
      </c>
      <c r="D79" s="274">
        <v>1</v>
      </c>
      <c r="E79" s="275">
        <v>500000</v>
      </c>
      <c r="F79" s="275">
        <v>500000</v>
      </c>
    </row>
    <row r="80" spans="2:6" s="276" customFormat="1" ht="15">
      <c r="B80" s="274" t="s">
        <v>477</v>
      </c>
      <c r="C80" s="274" t="s">
        <v>217</v>
      </c>
      <c r="D80" s="274">
        <v>1</v>
      </c>
      <c r="E80" s="275">
        <v>2000000</v>
      </c>
      <c r="F80" s="275">
        <v>2000000</v>
      </c>
    </row>
    <row r="81" spans="2:6" s="276" customFormat="1" ht="15">
      <c r="B81" s="274" t="s">
        <v>436</v>
      </c>
      <c r="C81" s="274" t="s">
        <v>177</v>
      </c>
      <c r="D81" s="274">
        <v>1</v>
      </c>
      <c r="E81" s="275">
        <v>50000</v>
      </c>
      <c r="F81" s="275">
        <v>25000</v>
      </c>
    </row>
    <row r="82" spans="2:6" s="276" customFormat="1" ht="15">
      <c r="B82" s="274" t="s">
        <v>496</v>
      </c>
      <c r="C82" s="274" t="s">
        <v>236</v>
      </c>
      <c r="D82" s="274">
        <v>1</v>
      </c>
      <c r="E82" s="275">
        <v>500000</v>
      </c>
      <c r="F82" s="275">
        <v>100000</v>
      </c>
    </row>
    <row r="83" spans="2:6" s="276" customFormat="1" ht="15">
      <c r="B83" s="274" t="s">
        <v>482</v>
      </c>
      <c r="C83" s="274" t="s">
        <v>222</v>
      </c>
      <c r="D83" s="274">
        <v>1</v>
      </c>
      <c r="E83" s="275">
        <v>10000</v>
      </c>
      <c r="F83" s="275">
        <v>10000</v>
      </c>
    </row>
    <row r="84" spans="2:6" s="276" customFormat="1" ht="15">
      <c r="B84" s="274" t="s">
        <v>432</v>
      </c>
      <c r="C84" s="274" t="s">
        <v>173</v>
      </c>
      <c r="D84" s="274">
        <v>1</v>
      </c>
      <c r="E84" s="275">
        <v>50000</v>
      </c>
      <c r="F84" s="275">
        <v>25500</v>
      </c>
    </row>
    <row r="85" spans="2:6" s="276" customFormat="1" ht="15">
      <c r="B85" s="274" t="s">
        <v>434</v>
      </c>
      <c r="C85" s="274" t="s">
        <v>175</v>
      </c>
      <c r="D85" s="274">
        <v>1</v>
      </c>
      <c r="E85" s="275">
        <v>200000</v>
      </c>
      <c r="F85" s="275">
        <v>160000</v>
      </c>
    </row>
    <row r="86" spans="2:6" s="276" customFormat="1" ht="15">
      <c r="B86" s="274" t="s">
        <v>437</v>
      </c>
      <c r="C86" s="274" t="s">
        <v>178</v>
      </c>
      <c r="D86" s="274">
        <v>1</v>
      </c>
      <c r="E86" s="275">
        <v>10000</v>
      </c>
      <c r="F86" s="275">
        <v>7500</v>
      </c>
    </row>
    <row r="87" spans="2:6" s="276" customFormat="1" ht="15">
      <c r="B87" s="274" t="s">
        <v>465</v>
      </c>
      <c r="C87" s="274" t="s">
        <v>205</v>
      </c>
      <c r="D87" s="274">
        <v>1</v>
      </c>
      <c r="E87" s="275">
        <v>50000</v>
      </c>
      <c r="F87" s="275">
        <v>25000</v>
      </c>
    </row>
    <row r="88" spans="2:6" ht="15">
      <c r="B88" s="274" t="s">
        <v>468</v>
      </c>
      <c r="C88" s="274" t="s">
        <v>208</v>
      </c>
      <c r="D88" s="274">
        <v>1</v>
      </c>
      <c r="E88" s="275">
        <v>600000</v>
      </c>
      <c r="F88" s="275">
        <v>150000</v>
      </c>
    </row>
    <row r="89" spans="2:6" ht="15" customHeight="1">
      <c r="B89" s="534" t="s">
        <v>31</v>
      </c>
      <c r="C89" s="535"/>
      <c r="D89" s="535"/>
      <c r="E89" s="536"/>
      <c r="F89" s="130">
        <f>SUM(F40:F88)</f>
        <v>334248656</v>
      </c>
    </row>
    <row r="90" spans="2:4" ht="15">
      <c r="B90" s="533" t="s">
        <v>18</v>
      </c>
      <c r="C90" s="533"/>
      <c r="D90" s="533"/>
    </row>
    <row r="99" ht="15" customHeight="1"/>
  </sheetData>
  <sheetProtection/>
  <mergeCells count="17">
    <mergeCell ref="C37:C38"/>
    <mergeCell ref="B5:B7"/>
    <mergeCell ref="D5:D7"/>
    <mergeCell ref="E5:E7"/>
    <mergeCell ref="F5:F7"/>
    <mergeCell ref="B4:F4"/>
    <mergeCell ref="C5:C6"/>
    <mergeCell ref="A1:F1"/>
    <mergeCell ref="A2:F3"/>
    <mergeCell ref="B90:D90"/>
    <mergeCell ref="B89:E89"/>
    <mergeCell ref="B27:E27"/>
    <mergeCell ref="B36:F36"/>
    <mergeCell ref="B37:B39"/>
    <mergeCell ref="D37:D39"/>
    <mergeCell ref="E37:E39"/>
    <mergeCell ref="F37:F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3"/>
  <sheetViews>
    <sheetView zoomScalePageLayoutView="0" workbookViewId="0" topLeftCell="B1">
      <selection activeCell="B3" sqref="B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2" max="122" width="18.00390625" style="0" customWidth="1"/>
    <col min="123" max="124" width="13.8515625" style="0" customWidth="1"/>
    <col min="125" max="125" width="19.421875" style="0" customWidth="1"/>
    <col min="127" max="127" width="11.421875" style="0" customWidth="1"/>
    <col min="129" max="129" width="20.140625" style="0" bestFit="1" customWidth="1"/>
  </cols>
  <sheetData>
    <row r="1" spans="1:6" ht="21.75" customHeight="1" thickBot="1">
      <c r="A1" s="542" t="s">
        <v>577</v>
      </c>
      <c r="B1" s="542"/>
      <c r="C1" s="542"/>
      <c r="D1" s="542"/>
      <c r="E1" s="542"/>
      <c r="F1" s="542"/>
    </row>
    <row r="2" spans="1:6" ht="16.5" customHeight="1">
      <c r="A2" s="381" t="s">
        <v>592</v>
      </c>
      <c r="B2" s="381"/>
      <c r="C2" s="381"/>
      <c r="D2" s="381"/>
      <c r="E2" s="381"/>
      <c r="F2" s="381"/>
    </row>
    <row r="3" spans="1:6" ht="16.5" customHeight="1">
      <c r="A3" s="175"/>
      <c r="B3" s="175"/>
      <c r="C3" s="175"/>
      <c r="D3" s="175"/>
      <c r="E3" s="175"/>
      <c r="F3" s="175"/>
    </row>
    <row r="4" spans="2:5" ht="16.5" customHeight="1">
      <c r="B4" s="439" t="s">
        <v>134</v>
      </c>
      <c r="C4" s="439"/>
      <c r="D4" s="439"/>
      <c r="E4" s="439"/>
    </row>
    <row r="5" spans="2:5" ht="16.5" customHeight="1">
      <c r="B5" s="540" t="s">
        <v>250</v>
      </c>
      <c r="C5" s="540" t="s">
        <v>251</v>
      </c>
      <c r="D5" s="540" t="s">
        <v>248</v>
      </c>
      <c r="E5" s="540" t="s">
        <v>249</v>
      </c>
    </row>
    <row r="6" spans="2:5" ht="16.5" customHeight="1">
      <c r="B6" s="540"/>
      <c r="C6" s="540"/>
      <c r="D6" s="541"/>
      <c r="E6" s="541"/>
    </row>
    <row r="7" spans="2:5" ht="24.75" customHeight="1">
      <c r="B7" s="540"/>
      <c r="C7" s="540"/>
      <c r="D7" s="541"/>
      <c r="E7" s="541"/>
    </row>
    <row r="8" spans="2:5" ht="16.5" customHeight="1">
      <c r="B8" s="274" t="s">
        <v>331</v>
      </c>
      <c r="C8" s="274">
        <v>8</v>
      </c>
      <c r="D8" s="275">
        <v>3250000</v>
      </c>
      <c r="E8" s="275">
        <v>932717</v>
      </c>
    </row>
    <row r="9" spans="2:5" ht="16.5" customHeight="1">
      <c r="B9" s="274" t="s">
        <v>283</v>
      </c>
      <c r="C9" s="274">
        <v>7</v>
      </c>
      <c r="D9" s="275">
        <v>760000</v>
      </c>
      <c r="E9" s="275">
        <v>373500</v>
      </c>
    </row>
    <row r="10" spans="2:5" ht="16.5" customHeight="1">
      <c r="B10" s="274" t="s">
        <v>294</v>
      </c>
      <c r="C10" s="274">
        <v>4</v>
      </c>
      <c r="D10" s="275">
        <v>360000</v>
      </c>
      <c r="E10" s="275">
        <v>241000</v>
      </c>
    </row>
    <row r="11" spans="2:5" ht="16.5" customHeight="1">
      <c r="B11" s="274" t="s">
        <v>282</v>
      </c>
      <c r="C11" s="274">
        <v>4</v>
      </c>
      <c r="D11" s="275">
        <v>300000</v>
      </c>
      <c r="E11" s="275">
        <v>200000</v>
      </c>
    </row>
    <row r="12" spans="2:5" ht="16.5" customHeight="1">
      <c r="B12" s="274" t="s">
        <v>359</v>
      </c>
      <c r="C12" s="274">
        <v>4</v>
      </c>
      <c r="D12" s="275">
        <v>250000</v>
      </c>
      <c r="E12" s="275">
        <v>150750</v>
      </c>
    </row>
    <row r="13" spans="2:5" ht="16.5" customHeight="1">
      <c r="B13" s="274" t="s">
        <v>285</v>
      </c>
      <c r="C13" s="274">
        <v>4</v>
      </c>
      <c r="D13" s="275">
        <v>10400000</v>
      </c>
      <c r="E13" s="275">
        <v>10400000</v>
      </c>
    </row>
    <row r="14" spans="2:5" ht="16.5" customHeight="1">
      <c r="B14" s="274" t="s">
        <v>289</v>
      </c>
      <c r="C14" s="274">
        <v>4</v>
      </c>
      <c r="D14" s="275">
        <v>3150000</v>
      </c>
      <c r="E14" s="275">
        <v>2225000</v>
      </c>
    </row>
    <row r="15" spans="2:5" ht="16.5" customHeight="1">
      <c r="B15" s="274" t="s">
        <v>291</v>
      </c>
      <c r="C15" s="274">
        <v>3</v>
      </c>
      <c r="D15" s="275">
        <v>2100000</v>
      </c>
      <c r="E15" s="275">
        <v>1900000</v>
      </c>
    </row>
    <row r="16" spans="2:5" ht="16.5" customHeight="1">
      <c r="B16" s="274" t="s">
        <v>549</v>
      </c>
      <c r="C16" s="274">
        <v>3</v>
      </c>
      <c r="D16" s="275">
        <v>200000</v>
      </c>
      <c r="E16" s="275">
        <v>175000</v>
      </c>
    </row>
    <row r="17" spans="2:5" ht="16.5" customHeight="1">
      <c r="B17" s="274" t="s">
        <v>299</v>
      </c>
      <c r="C17" s="274">
        <v>2</v>
      </c>
      <c r="D17" s="275">
        <v>2050000</v>
      </c>
      <c r="E17" s="275">
        <v>2050000</v>
      </c>
    </row>
    <row r="18" spans="2:5" ht="16.5" customHeight="1">
      <c r="B18" s="274" t="s">
        <v>284</v>
      </c>
      <c r="C18" s="274">
        <v>2</v>
      </c>
      <c r="D18" s="275">
        <v>100000</v>
      </c>
      <c r="E18" s="275">
        <v>47500</v>
      </c>
    </row>
    <row r="19" spans="2:5" ht="16.5" customHeight="1">
      <c r="B19" s="274" t="s">
        <v>290</v>
      </c>
      <c r="C19" s="274">
        <v>2</v>
      </c>
      <c r="D19" s="275">
        <v>150000</v>
      </c>
      <c r="E19" s="275">
        <v>100000</v>
      </c>
    </row>
    <row r="20" spans="2:5" ht="16.5" customHeight="1">
      <c r="B20" s="274" t="s">
        <v>298</v>
      </c>
      <c r="C20" s="274">
        <v>2</v>
      </c>
      <c r="D20" s="275">
        <v>2500000</v>
      </c>
      <c r="E20" s="275">
        <v>820000</v>
      </c>
    </row>
    <row r="21" spans="2:5" ht="16.5" customHeight="1">
      <c r="B21" s="274" t="s">
        <v>403</v>
      </c>
      <c r="C21" s="274">
        <v>1</v>
      </c>
      <c r="D21" s="275">
        <v>50000</v>
      </c>
      <c r="E21" s="275">
        <v>12500</v>
      </c>
    </row>
    <row r="22" spans="2:5" ht="16.5" customHeight="1">
      <c r="B22" s="274" t="s">
        <v>315</v>
      </c>
      <c r="C22" s="274">
        <v>1</v>
      </c>
      <c r="D22" s="275">
        <v>2000000</v>
      </c>
      <c r="E22" s="275">
        <v>1980000</v>
      </c>
    </row>
    <row r="23" spans="2:5" ht="16.5" customHeight="1">
      <c r="B23" s="274" t="s">
        <v>602</v>
      </c>
      <c r="C23" s="274">
        <v>1</v>
      </c>
      <c r="D23" s="275">
        <v>50000</v>
      </c>
      <c r="E23" s="275">
        <v>50000</v>
      </c>
    </row>
    <row r="24" spans="2:5" ht="16.5" customHeight="1">
      <c r="B24" s="274" t="s">
        <v>393</v>
      </c>
      <c r="C24" s="274">
        <v>1</v>
      </c>
      <c r="D24" s="275">
        <v>50000</v>
      </c>
      <c r="E24" s="275">
        <v>50000</v>
      </c>
    </row>
    <row r="25" spans="2:5" ht="16.5" customHeight="1">
      <c r="B25" s="274" t="s">
        <v>396</v>
      </c>
      <c r="C25" s="274">
        <v>1</v>
      </c>
      <c r="D25" s="275">
        <v>50000</v>
      </c>
      <c r="E25" s="275">
        <v>50000</v>
      </c>
    </row>
    <row r="26" spans="2:5" ht="16.5" customHeight="1">
      <c r="B26" s="274" t="s">
        <v>603</v>
      </c>
      <c r="C26" s="274">
        <v>1</v>
      </c>
      <c r="D26" s="275">
        <v>1600000</v>
      </c>
      <c r="E26" s="275">
        <v>90000</v>
      </c>
    </row>
    <row r="27" spans="2:5" ht="16.5" customHeight="1">
      <c r="B27" s="274" t="s">
        <v>389</v>
      </c>
      <c r="C27" s="274">
        <v>1</v>
      </c>
      <c r="D27" s="275">
        <v>50000</v>
      </c>
      <c r="E27" s="275">
        <v>50000</v>
      </c>
    </row>
    <row r="28" spans="2:5" ht="16.5" customHeight="1">
      <c r="B28" s="274" t="s">
        <v>407</v>
      </c>
      <c r="C28" s="274">
        <v>1</v>
      </c>
      <c r="D28" s="275">
        <v>50000</v>
      </c>
      <c r="E28" s="275">
        <v>8500</v>
      </c>
    </row>
    <row r="29" spans="2:5" ht="16.5" customHeight="1">
      <c r="B29" s="274" t="s">
        <v>292</v>
      </c>
      <c r="C29" s="274">
        <v>1</v>
      </c>
      <c r="D29" s="275">
        <v>50000</v>
      </c>
      <c r="E29" s="275">
        <v>50000</v>
      </c>
    </row>
    <row r="30" spans="2:5" s="276" customFormat="1" ht="16.5" customHeight="1">
      <c r="B30" s="274" t="s">
        <v>409</v>
      </c>
      <c r="C30" s="274">
        <v>1</v>
      </c>
      <c r="D30" s="275">
        <v>2800000</v>
      </c>
      <c r="E30" s="275">
        <v>2800000</v>
      </c>
    </row>
    <row r="31" spans="2:5" s="276" customFormat="1" ht="16.5" customHeight="1">
      <c r="B31" s="274" t="s">
        <v>293</v>
      </c>
      <c r="C31" s="274">
        <v>1</v>
      </c>
      <c r="D31" s="275">
        <v>100000</v>
      </c>
      <c r="E31" s="275">
        <v>50000</v>
      </c>
    </row>
    <row r="32" spans="2:5" s="276" customFormat="1" ht="16.5" customHeight="1">
      <c r="B32" s="274" t="s">
        <v>296</v>
      </c>
      <c r="C32" s="274">
        <v>1</v>
      </c>
      <c r="D32" s="275">
        <v>1600000</v>
      </c>
      <c r="E32" s="275">
        <v>980000</v>
      </c>
    </row>
    <row r="33" spans="2:5" s="276" customFormat="1" ht="16.5" customHeight="1">
      <c r="B33" s="274" t="s">
        <v>402</v>
      </c>
      <c r="C33" s="274">
        <v>1</v>
      </c>
      <c r="D33" s="275">
        <v>150000</v>
      </c>
      <c r="E33" s="275">
        <v>105000</v>
      </c>
    </row>
    <row r="34" spans="2:5" s="276" customFormat="1" ht="16.5" customHeight="1">
      <c r="B34" s="274" t="s">
        <v>308</v>
      </c>
      <c r="C34" s="274">
        <v>1</v>
      </c>
      <c r="D34" s="275">
        <v>250000</v>
      </c>
      <c r="E34" s="275">
        <v>250000</v>
      </c>
    </row>
    <row r="35" spans="2:5" s="276" customFormat="1" ht="16.5" customHeight="1">
      <c r="B35" s="274" t="s">
        <v>314</v>
      </c>
      <c r="C35" s="274">
        <v>1</v>
      </c>
      <c r="D35" s="275">
        <v>100000</v>
      </c>
      <c r="E35" s="275">
        <v>100000</v>
      </c>
    </row>
    <row r="36" spans="2:5" s="276" customFormat="1" ht="16.5" customHeight="1">
      <c r="B36" s="274" t="s">
        <v>556</v>
      </c>
      <c r="C36" s="274">
        <v>1</v>
      </c>
      <c r="D36" s="275">
        <v>4000000</v>
      </c>
      <c r="E36" s="275">
        <v>4000000</v>
      </c>
    </row>
    <row r="37" spans="2:5" s="276" customFormat="1" ht="16.5" customHeight="1">
      <c r="B37" s="274" t="s">
        <v>391</v>
      </c>
      <c r="C37" s="274">
        <v>1</v>
      </c>
      <c r="D37" s="275">
        <v>42750000</v>
      </c>
      <c r="E37" s="275">
        <v>32490000</v>
      </c>
    </row>
    <row r="38" spans="2:5" ht="16.5" customHeight="1">
      <c r="B38" s="543" t="s">
        <v>31</v>
      </c>
      <c r="C38" s="543"/>
      <c r="D38" s="543"/>
      <c r="E38" s="130">
        <f>SUM(E8:E37)</f>
        <v>62731467</v>
      </c>
    </row>
    <row r="39" spans="2:6" s="276" customFormat="1" ht="16.5" customHeight="1">
      <c r="B39" s="331"/>
      <c r="C39" s="331"/>
      <c r="D39" s="331"/>
      <c r="F39" s="332"/>
    </row>
    <row r="40" spans="2:5" ht="16.5" customHeight="1">
      <c r="B40" s="439" t="s">
        <v>142</v>
      </c>
      <c r="C40" s="439"/>
      <c r="D40" s="439"/>
      <c r="E40" s="439"/>
    </row>
    <row r="41" spans="2:5" s="276" customFormat="1" ht="16.5" customHeight="1">
      <c r="B41" s="540" t="s">
        <v>250</v>
      </c>
      <c r="C41" s="540" t="s">
        <v>251</v>
      </c>
      <c r="D41" s="540" t="s">
        <v>248</v>
      </c>
      <c r="E41" s="540" t="s">
        <v>249</v>
      </c>
    </row>
    <row r="42" spans="2:5" s="276" customFormat="1" ht="16.5" customHeight="1">
      <c r="B42" s="540"/>
      <c r="C42" s="540"/>
      <c r="D42" s="541"/>
      <c r="E42" s="541"/>
    </row>
    <row r="43" spans="2:5" s="276" customFormat="1" ht="24.75" customHeight="1">
      <c r="B43" s="540"/>
      <c r="C43" s="540"/>
      <c r="D43" s="541"/>
      <c r="E43" s="541"/>
    </row>
    <row r="44" spans="2:5" ht="16.5" customHeight="1">
      <c r="B44" s="274" t="s">
        <v>299</v>
      </c>
      <c r="C44" s="274">
        <v>89</v>
      </c>
      <c r="D44" s="275">
        <v>14580000</v>
      </c>
      <c r="E44" s="275">
        <v>10708150</v>
      </c>
    </row>
    <row r="45" spans="2:5" ht="16.5" customHeight="1">
      <c r="B45" s="274" t="s">
        <v>331</v>
      </c>
      <c r="C45" s="274">
        <v>31</v>
      </c>
      <c r="D45" s="275">
        <v>5776000</v>
      </c>
      <c r="E45" s="275">
        <v>3565431</v>
      </c>
    </row>
    <row r="46" spans="2:5" ht="16.5" customHeight="1">
      <c r="B46" s="274" t="s">
        <v>294</v>
      </c>
      <c r="C46" s="274">
        <v>27</v>
      </c>
      <c r="D46" s="275">
        <v>5005000</v>
      </c>
      <c r="E46" s="275">
        <v>3576500</v>
      </c>
    </row>
    <row r="47" spans="2:5" ht="16.5" customHeight="1">
      <c r="B47" s="274" t="s">
        <v>282</v>
      </c>
      <c r="C47" s="274">
        <v>20</v>
      </c>
      <c r="D47" s="275">
        <v>1545000</v>
      </c>
      <c r="E47" s="275">
        <v>1438650</v>
      </c>
    </row>
    <row r="48" spans="2:5" ht="16.5" customHeight="1">
      <c r="B48" s="274" t="s">
        <v>283</v>
      </c>
      <c r="C48" s="274">
        <v>19</v>
      </c>
      <c r="D48" s="275">
        <v>1090000</v>
      </c>
      <c r="E48" s="275">
        <v>680500</v>
      </c>
    </row>
    <row r="49" spans="2:5" ht="16.5" customHeight="1">
      <c r="B49" s="274" t="s">
        <v>315</v>
      </c>
      <c r="C49" s="274">
        <v>15</v>
      </c>
      <c r="D49" s="275">
        <v>2480000</v>
      </c>
      <c r="E49" s="275">
        <v>1086700</v>
      </c>
    </row>
    <row r="50" spans="2:5" ht="16.5" customHeight="1">
      <c r="B50" s="274" t="s">
        <v>285</v>
      </c>
      <c r="C50" s="274">
        <v>12</v>
      </c>
      <c r="D50" s="275">
        <v>490000</v>
      </c>
      <c r="E50" s="275">
        <v>490000</v>
      </c>
    </row>
    <row r="51" spans="2:5" ht="16.5" customHeight="1">
      <c r="B51" s="274" t="s">
        <v>359</v>
      </c>
      <c r="C51" s="274">
        <v>11</v>
      </c>
      <c r="D51" s="275">
        <v>710000</v>
      </c>
      <c r="E51" s="275">
        <v>424000</v>
      </c>
    </row>
    <row r="52" spans="2:5" ht="16.5" customHeight="1">
      <c r="B52" s="274" t="s">
        <v>290</v>
      </c>
      <c r="C52" s="274">
        <v>9</v>
      </c>
      <c r="D52" s="275">
        <v>29340000</v>
      </c>
      <c r="E52" s="275">
        <v>28410500</v>
      </c>
    </row>
    <row r="53" spans="2:5" ht="16.5" customHeight="1">
      <c r="B53" s="274" t="s">
        <v>308</v>
      </c>
      <c r="C53" s="274">
        <v>8</v>
      </c>
      <c r="D53" s="275">
        <v>950000</v>
      </c>
      <c r="E53" s="275">
        <v>650000</v>
      </c>
    </row>
    <row r="54" spans="2:5" ht="16.5" customHeight="1">
      <c r="B54" s="274" t="s">
        <v>286</v>
      </c>
      <c r="C54" s="274">
        <v>8</v>
      </c>
      <c r="D54" s="275">
        <v>325000</v>
      </c>
      <c r="E54" s="275">
        <v>165000</v>
      </c>
    </row>
    <row r="55" spans="2:5" ht="16.5" customHeight="1">
      <c r="B55" s="274" t="s">
        <v>289</v>
      </c>
      <c r="C55" s="274">
        <v>8</v>
      </c>
      <c r="D55" s="275">
        <v>1930000</v>
      </c>
      <c r="E55" s="275">
        <v>1377000</v>
      </c>
    </row>
    <row r="56" spans="2:5" ht="16.5" customHeight="1">
      <c r="B56" s="274" t="s">
        <v>284</v>
      </c>
      <c r="C56" s="274">
        <v>7</v>
      </c>
      <c r="D56" s="275">
        <v>43780000</v>
      </c>
      <c r="E56" s="275">
        <v>43720000</v>
      </c>
    </row>
    <row r="57" spans="2:5" ht="16.5" customHeight="1">
      <c r="B57" s="274" t="s">
        <v>314</v>
      </c>
      <c r="C57" s="274">
        <v>6</v>
      </c>
      <c r="D57" s="275">
        <v>720000</v>
      </c>
      <c r="E57" s="275">
        <v>569475</v>
      </c>
    </row>
    <row r="58" spans="2:5" ht="16.5" customHeight="1">
      <c r="B58" s="274" t="s">
        <v>358</v>
      </c>
      <c r="C58" s="274">
        <v>6</v>
      </c>
      <c r="D58" s="275">
        <v>1470000</v>
      </c>
      <c r="E58" s="275">
        <v>1241100</v>
      </c>
    </row>
    <row r="59" spans="2:5" ht="16.5" customHeight="1">
      <c r="B59" s="274" t="s">
        <v>338</v>
      </c>
      <c r="C59" s="274">
        <v>6</v>
      </c>
      <c r="D59" s="275">
        <v>1233000</v>
      </c>
      <c r="E59" s="275">
        <v>1185500</v>
      </c>
    </row>
    <row r="60" spans="2:5" ht="16.5" customHeight="1">
      <c r="B60" s="274" t="s">
        <v>293</v>
      </c>
      <c r="C60" s="274">
        <v>5</v>
      </c>
      <c r="D60" s="275">
        <v>240000</v>
      </c>
      <c r="E60" s="275">
        <v>237500</v>
      </c>
    </row>
    <row r="61" spans="2:5" ht="16.5" customHeight="1">
      <c r="B61" s="274" t="s">
        <v>313</v>
      </c>
      <c r="C61" s="274">
        <v>5</v>
      </c>
      <c r="D61" s="275">
        <v>2400000</v>
      </c>
      <c r="E61" s="275">
        <v>1175000</v>
      </c>
    </row>
    <row r="62" spans="2:5" ht="16.5" customHeight="1">
      <c r="B62" s="274" t="s">
        <v>302</v>
      </c>
      <c r="C62" s="274">
        <v>4</v>
      </c>
      <c r="D62" s="275">
        <v>110000</v>
      </c>
      <c r="E62" s="275">
        <v>45000</v>
      </c>
    </row>
    <row r="63" spans="2:5" ht="16.5" customHeight="1">
      <c r="B63" s="274" t="s">
        <v>389</v>
      </c>
      <c r="C63" s="274">
        <v>4</v>
      </c>
      <c r="D63" s="275">
        <v>70000</v>
      </c>
      <c r="E63" s="275">
        <v>55000</v>
      </c>
    </row>
    <row r="64" spans="2:5" ht="16.5" customHeight="1">
      <c r="B64" s="274" t="s">
        <v>297</v>
      </c>
      <c r="C64" s="274">
        <v>3</v>
      </c>
      <c r="D64" s="275">
        <v>120000</v>
      </c>
      <c r="E64" s="275">
        <v>189000</v>
      </c>
    </row>
    <row r="65" spans="2:5" ht="16.5" customHeight="1">
      <c r="B65" s="274" t="s">
        <v>287</v>
      </c>
      <c r="C65" s="274">
        <v>3</v>
      </c>
      <c r="D65" s="275">
        <v>70000</v>
      </c>
      <c r="E65" s="275">
        <v>70000</v>
      </c>
    </row>
    <row r="66" spans="2:5" ht="16.5" customHeight="1">
      <c r="B66" s="274" t="s">
        <v>390</v>
      </c>
      <c r="C66" s="274">
        <v>3</v>
      </c>
      <c r="D66" s="275">
        <v>700000</v>
      </c>
      <c r="E66" s="275">
        <v>400000</v>
      </c>
    </row>
    <row r="67" spans="2:5" ht="16.5" customHeight="1">
      <c r="B67" s="274" t="s">
        <v>360</v>
      </c>
      <c r="C67" s="274">
        <v>3</v>
      </c>
      <c r="D67" s="275">
        <v>250000</v>
      </c>
      <c r="E67" s="275">
        <v>175000</v>
      </c>
    </row>
    <row r="68" spans="2:5" ht="16.5" customHeight="1">
      <c r="B68" s="274" t="s">
        <v>298</v>
      </c>
      <c r="C68" s="274">
        <v>3</v>
      </c>
      <c r="D68" s="275">
        <v>620000</v>
      </c>
      <c r="E68" s="275">
        <v>600000</v>
      </c>
    </row>
    <row r="69" spans="2:5" ht="16.5" customHeight="1">
      <c r="B69" s="274" t="s">
        <v>296</v>
      </c>
      <c r="C69" s="274">
        <v>3</v>
      </c>
      <c r="D69" s="275">
        <v>1620000</v>
      </c>
      <c r="E69" s="275">
        <v>399000</v>
      </c>
    </row>
    <row r="70" spans="2:5" ht="16.5" customHeight="1">
      <c r="B70" s="274" t="s">
        <v>307</v>
      </c>
      <c r="C70" s="274">
        <v>3</v>
      </c>
      <c r="D70" s="275">
        <v>160000</v>
      </c>
      <c r="E70" s="275">
        <v>135000</v>
      </c>
    </row>
    <row r="71" spans="2:5" ht="16.5" customHeight="1">
      <c r="B71" s="274" t="s">
        <v>340</v>
      </c>
      <c r="C71" s="274">
        <v>2</v>
      </c>
      <c r="D71" s="275">
        <v>110000</v>
      </c>
      <c r="E71" s="275">
        <v>60000</v>
      </c>
    </row>
    <row r="72" spans="2:5" ht="16.5" customHeight="1">
      <c r="B72" s="274" t="s">
        <v>310</v>
      </c>
      <c r="C72" s="274">
        <v>2</v>
      </c>
      <c r="D72" s="275">
        <v>125000</v>
      </c>
      <c r="E72" s="275">
        <v>95000</v>
      </c>
    </row>
    <row r="73" spans="2:5" ht="16.5" customHeight="1">
      <c r="B73" s="274" t="s">
        <v>497</v>
      </c>
      <c r="C73" s="274">
        <v>2</v>
      </c>
      <c r="D73" s="275">
        <v>22000</v>
      </c>
      <c r="E73" s="275">
        <v>22000</v>
      </c>
    </row>
    <row r="74" spans="2:5" ht="16.5" customHeight="1">
      <c r="B74" s="274" t="s">
        <v>400</v>
      </c>
      <c r="C74" s="274">
        <v>2</v>
      </c>
      <c r="D74" s="275">
        <v>210000</v>
      </c>
      <c r="E74" s="275">
        <v>70000</v>
      </c>
    </row>
    <row r="75" spans="2:5" ht="16.5" customHeight="1">
      <c r="B75" s="274" t="s">
        <v>295</v>
      </c>
      <c r="C75" s="274">
        <v>2</v>
      </c>
      <c r="D75" s="275">
        <v>60000</v>
      </c>
      <c r="E75" s="275">
        <v>14000</v>
      </c>
    </row>
    <row r="76" spans="2:5" ht="16.5" customHeight="1">
      <c r="B76" s="274" t="s">
        <v>403</v>
      </c>
      <c r="C76" s="274">
        <v>2</v>
      </c>
      <c r="D76" s="275">
        <v>40000</v>
      </c>
      <c r="E76" s="275">
        <v>31000</v>
      </c>
    </row>
    <row r="77" spans="2:5" ht="16.5" customHeight="1">
      <c r="B77" s="274" t="s">
        <v>549</v>
      </c>
      <c r="C77" s="274">
        <v>2</v>
      </c>
      <c r="D77" s="275">
        <v>20000</v>
      </c>
      <c r="E77" s="275">
        <v>20000</v>
      </c>
    </row>
    <row r="78" spans="2:5" ht="16.5" customHeight="1">
      <c r="B78" s="274" t="s">
        <v>300</v>
      </c>
      <c r="C78" s="274">
        <v>2</v>
      </c>
      <c r="D78" s="275">
        <v>110000</v>
      </c>
      <c r="E78" s="275">
        <v>60000</v>
      </c>
    </row>
    <row r="79" spans="2:5" ht="16.5" customHeight="1">
      <c r="B79" s="274" t="s">
        <v>330</v>
      </c>
      <c r="C79" s="274">
        <v>2</v>
      </c>
      <c r="D79" s="275">
        <v>300000</v>
      </c>
      <c r="E79" s="275">
        <v>260000</v>
      </c>
    </row>
    <row r="80" spans="2:5" ht="16.5" customHeight="1">
      <c r="B80" s="274" t="s">
        <v>395</v>
      </c>
      <c r="C80" s="274">
        <v>2</v>
      </c>
      <c r="D80" s="275">
        <v>200000</v>
      </c>
      <c r="E80" s="275">
        <v>150000</v>
      </c>
    </row>
    <row r="81" spans="2:5" ht="16.5" customHeight="1">
      <c r="B81" s="274" t="s">
        <v>339</v>
      </c>
      <c r="C81" s="274">
        <v>2</v>
      </c>
      <c r="D81" s="275">
        <v>20000</v>
      </c>
      <c r="E81" s="275">
        <v>15000</v>
      </c>
    </row>
    <row r="82" spans="2:5" ht="16.5" customHeight="1">
      <c r="B82" s="274" t="s">
        <v>288</v>
      </c>
      <c r="C82" s="274">
        <v>1</v>
      </c>
      <c r="D82" s="275">
        <v>10000</v>
      </c>
      <c r="E82" s="275">
        <v>10000</v>
      </c>
    </row>
    <row r="83" spans="2:5" ht="16.5" customHeight="1">
      <c r="B83" s="274" t="s">
        <v>398</v>
      </c>
      <c r="C83" s="274">
        <v>1</v>
      </c>
      <c r="D83" s="275">
        <v>13500000</v>
      </c>
      <c r="E83" s="275">
        <v>13500000</v>
      </c>
    </row>
    <row r="84" spans="2:5" ht="16.5" customHeight="1">
      <c r="B84" s="274" t="s">
        <v>507</v>
      </c>
      <c r="C84" s="274">
        <v>1</v>
      </c>
      <c r="D84" s="275">
        <v>10000</v>
      </c>
      <c r="E84" s="275">
        <v>4900</v>
      </c>
    </row>
    <row r="85" spans="2:5" ht="16.5" customHeight="1">
      <c r="B85" s="274" t="s">
        <v>505</v>
      </c>
      <c r="C85" s="274">
        <v>1</v>
      </c>
      <c r="D85" s="275">
        <v>100000</v>
      </c>
      <c r="E85" s="275">
        <v>100000</v>
      </c>
    </row>
    <row r="86" spans="2:5" ht="16.5" customHeight="1">
      <c r="B86" s="274" t="s">
        <v>552</v>
      </c>
      <c r="C86" s="274">
        <v>1</v>
      </c>
      <c r="D86" s="275">
        <v>100000</v>
      </c>
      <c r="E86" s="275">
        <v>40000</v>
      </c>
    </row>
    <row r="87" spans="2:5" ht="16.5" customHeight="1">
      <c r="B87" s="274" t="s">
        <v>534</v>
      </c>
      <c r="C87" s="274">
        <v>1</v>
      </c>
      <c r="D87" s="275">
        <v>10000</v>
      </c>
      <c r="E87" s="275">
        <v>10000</v>
      </c>
    </row>
    <row r="88" spans="2:5" s="276" customFormat="1" ht="16.5" customHeight="1">
      <c r="B88" s="274" t="s">
        <v>504</v>
      </c>
      <c r="C88" s="274">
        <v>1</v>
      </c>
      <c r="D88" s="275">
        <v>50000</v>
      </c>
      <c r="E88" s="275">
        <v>25000</v>
      </c>
    </row>
    <row r="89" spans="2:5" s="276" customFormat="1" ht="16.5" customHeight="1">
      <c r="B89" s="274" t="s">
        <v>604</v>
      </c>
      <c r="C89" s="274">
        <v>1</v>
      </c>
      <c r="D89" s="275">
        <v>200000</v>
      </c>
      <c r="E89" s="275">
        <v>160000</v>
      </c>
    </row>
    <row r="90" spans="2:5" s="276" customFormat="1" ht="16.5" customHeight="1">
      <c r="B90" s="274" t="s">
        <v>605</v>
      </c>
      <c r="C90" s="274">
        <v>1</v>
      </c>
      <c r="D90" s="275">
        <v>20000</v>
      </c>
      <c r="E90" s="275">
        <v>9600</v>
      </c>
    </row>
    <row r="91" spans="2:5" s="276" customFormat="1" ht="16.5" customHeight="1">
      <c r="B91" s="274" t="s">
        <v>301</v>
      </c>
      <c r="C91" s="274">
        <v>1</v>
      </c>
      <c r="D91" s="275">
        <v>900000</v>
      </c>
      <c r="E91" s="275">
        <v>300000</v>
      </c>
    </row>
    <row r="92" spans="2:5" s="276" customFormat="1" ht="16.5" customHeight="1">
      <c r="B92" s="274" t="s">
        <v>292</v>
      </c>
      <c r="C92" s="274">
        <v>1</v>
      </c>
      <c r="D92" s="275">
        <v>50000</v>
      </c>
      <c r="E92" s="275">
        <v>16500</v>
      </c>
    </row>
    <row r="93" spans="2:5" s="276" customFormat="1" ht="16.5" customHeight="1">
      <c r="B93" s="274" t="s">
        <v>405</v>
      </c>
      <c r="C93" s="274">
        <v>1</v>
      </c>
      <c r="D93" s="275">
        <v>30000</v>
      </c>
      <c r="E93" s="275">
        <v>30000</v>
      </c>
    </row>
    <row r="94" spans="2:5" s="276" customFormat="1" ht="16.5" customHeight="1">
      <c r="B94" s="274" t="s">
        <v>396</v>
      </c>
      <c r="C94" s="274">
        <v>1</v>
      </c>
      <c r="D94" s="275">
        <v>10000</v>
      </c>
      <c r="E94" s="275">
        <v>5000</v>
      </c>
    </row>
    <row r="95" spans="2:5" s="276" customFormat="1" ht="16.5" customHeight="1">
      <c r="B95" s="274" t="s">
        <v>402</v>
      </c>
      <c r="C95" s="274">
        <v>1</v>
      </c>
      <c r="D95" s="275">
        <v>100000</v>
      </c>
      <c r="E95" s="275">
        <v>100000</v>
      </c>
    </row>
    <row r="96" spans="2:5" s="276" customFormat="1" ht="16.5" customHeight="1">
      <c r="B96" s="274" t="s">
        <v>501</v>
      </c>
      <c r="C96" s="274">
        <v>1</v>
      </c>
      <c r="D96" s="275">
        <v>100000</v>
      </c>
      <c r="E96" s="275">
        <v>100000</v>
      </c>
    </row>
    <row r="97" spans="2:5" s="276" customFormat="1" ht="16.5" customHeight="1">
      <c r="B97" s="274" t="s">
        <v>532</v>
      </c>
      <c r="C97" s="274">
        <v>1</v>
      </c>
      <c r="D97" s="275">
        <v>20000</v>
      </c>
      <c r="E97" s="275">
        <v>20000</v>
      </c>
    </row>
    <row r="98" spans="2:5" s="276" customFormat="1" ht="16.5" customHeight="1">
      <c r="B98" s="274" t="s">
        <v>399</v>
      </c>
      <c r="C98" s="274">
        <v>1</v>
      </c>
      <c r="D98" s="275">
        <v>200000</v>
      </c>
      <c r="E98" s="275">
        <v>200000</v>
      </c>
    </row>
    <row r="99" spans="2:5" s="276" customFormat="1" ht="16.5" customHeight="1">
      <c r="B99" s="274" t="s">
        <v>397</v>
      </c>
      <c r="C99" s="274">
        <v>1</v>
      </c>
      <c r="D99" s="275">
        <v>50000</v>
      </c>
      <c r="E99" s="275">
        <v>1000</v>
      </c>
    </row>
    <row r="100" spans="2:5" ht="16.5" customHeight="1">
      <c r="B100" s="274" t="s">
        <v>565</v>
      </c>
      <c r="C100" s="274">
        <v>1</v>
      </c>
      <c r="D100" s="275">
        <v>10000</v>
      </c>
      <c r="E100" s="275">
        <v>10000</v>
      </c>
    </row>
    <row r="101" spans="2:5" ht="16.5" customHeight="1">
      <c r="B101" s="274" t="s">
        <v>562</v>
      </c>
      <c r="C101" s="274">
        <v>1</v>
      </c>
      <c r="D101" s="275">
        <v>10000</v>
      </c>
      <c r="E101" s="275">
        <v>10000</v>
      </c>
    </row>
    <row r="102" spans="2:5" ht="16.5" customHeight="1">
      <c r="B102" s="543" t="s">
        <v>31</v>
      </c>
      <c r="C102" s="543"/>
      <c r="D102" s="543"/>
      <c r="E102" s="130">
        <f>SUM(E44:E101)</f>
        <v>118218006</v>
      </c>
    </row>
    <row r="103" spans="1:6" ht="16.5" customHeight="1">
      <c r="A103" s="544" t="s">
        <v>593</v>
      </c>
      <c r="B103" s="544"/>
      <c r="C103" s="544"/>
      <c r="D103" s="544"/>
      <c r="E103" s="544"/>
      <c r="F103" s="544"/>
    </row>
    <row r="104" spans="1:6" ht="16.5" customHeight="1">
      <c r="A104" s="276"/>
      <c r="B104" s="439" t="s">
        <v>134</v>
      </c>
      <c r="C104" s="439"/>
      <c r="D104" s="439"/>
      <c r="E104" s="439"/>
      <c r="F104" s="276"/>
    </row>
    <row r="105" spans="1:6" ht="16.5" customHeight="1">
      <c r="A105" s="276"/>
      <c r="B105" s="540" t="s">
        <v>250</v>
      </c>
      <c r="C105" s="540" t="s">
        <v>251</v>
      </c>
      <c r="D105" s="540" t="s">
        <v>248</v>
      </c>
      <c r="E105" s="540" t="s">
        <v>249</v>
      </c>
      <c r="F105" s="276"/>
    </row>
    <row r="106" spans="1:6" ht="16.5" customHeight="1">
      <c r="A106" s="276"/>
      <c r="B106" s="540"/>
      <c r="C106" s="540"/>
      <c r="D106" s="541"/>
      <c r="E106" s="541"/>
      <c r="F106" s="276"/>
    </row>
    <row r="107" spans="1:6" ht="29.25" customHeight="1">
      <c r="A107" s="276"/>
      <c r="B107" s="540"/>
      <c r="C107" s="540"/>
      <c r="D107" s="541"/>
      <c r="E107" s="541"/>
      <c r="F107" s="276"/>
    </row>
    <row r="108" spans="1:6" ht="16.5" customHeight="1">
      <c r="A108" s="276"/>
      <c r="B108" s="274" t="s">
        <v>331</v>
      </c>
      <c r="C108" s="274">
        <v>47</v>
      </c>
      <c r="D108" s="275">
        <v>13402906</v>
      </c>
      <c r="E108" s="275">
        <v>5951449</v>
      </c>
      <c r="F108" s="276"/>
    </row>
    <row r="109" spans="1:6" ht="16.5" customHeight="1">
      <c r="A109" s="276"/>
      <c r="B109" s="274" t="s">
        <v>283</v>
      </c>
      <c r="C109" s="274">
        <v>43</v>
      </c>
      <c r="D109" s="275">
        <v>14366462</v>
      </c>
      <c r="E109" s="275">
        <v>12271612</v>
      </c>
      <c r="F109" s="276"/>
    </row>
    <row r="110" spans="1:6" ht="16.5" customHeight="1">
      <c r="A110" s="276"/>
      <c r="B110" s="274" t="s">
        <v>359</v>
      </c>
      <c r="C110" s="274">
        <v>22</v>
      </c>
      <c r="D110" s="275">
        <v>21870000</v>
      </c>
      <c r="E110" s="275">
        <v>18668999</v>
      </c>
      <c r="F110" s="276"/>
    </row>
    <row r="111" spans="1:6" ht="16.5" customHeight="1">
      <c r="A111" s="276"/>
      <c r="B111" s="274" t="s">
        <v>549</v>
      </c>
      <c r="C111" s="274">
        <v>22</v>
      </c>
      <c r="D111" s="275">
        <v>64350000</v>
      </c>
      <c r="E111" s="275">
        <v>63689040</v>
      </c>
      <c r="F111" s="276"/>
    </row>
    <row r="112" spans="1:6" ht="16.5" customHeight="1">
      <c r="A112" s="276"/>
      <c r="B112" s="274" t="s">
        <v>290</v>
      </c>
      <c r="C112" s="274">
        <v>21</v>
      </c>
      <c r="D112" s="275">
        <v>9290000</v>
      </c>
      <c r="E112" s="275">
        <v>5674000</v>
      </c>
      <c r="F112" s="276"/>
    </row>
    <row r="113" spans="1:6" ht="16.5" customHeight="1">
      <c r="A113" s="276"/>
      <c r="B113" s="274" t="s">
        <v>285</v>
      </c>
      <c r="C113" s="274">
        <v>21</v>
      </c>
      <c r="D113" s="275">
        <v>40950000</v>
      </c>
      <c r="E113" s="275">
        <v>24614166</v>
      </c>
      <c r="F113" s="276"/>
    </row>
    <row r="114" spans="1:6" ht="16.5" customHeight="1">
      <c r="A114" s="276"/>
      <c r="B114" s="274" t="s">
        <v>289</v>
      </c>
      <c r="C114" s="274">
        <v>21</v>
      </c>
      <c r="D114" s="275">
        <v>8510000</v>
      </c>
      <c r="E114" s="275">
        <v>5104000</v>
      </c>
      <c r="F114" s="276"/>
    </row>
    <row r="115" spans="1:6" ht="16.5" customHeight="1">
      <c r="A115" s="276"/>
      <c r="B115" s="274" t="s">
        <v>294</v>
      </c>
      <c r="C115" s="274">
        <v>14</v>
      </c>
      <c r="D115" s="275">
        <v>4110000</v>
      </c>
      <c r="E115" s="275">
        <v>3403500</v>
      </c>
      <c r="F115" s="276"/>
    </row>
    <row r="116" spans="1:6" ht="16.5" customHeight="1">
      <c r="A116" s="276"/>
      <c r="B116" s="274" t="s">
        <v>299</v>
      </c>
      <c r="C116" s="274">
        <v>12</v>
      </c>
      <c r="D116" s="275">
        <v>4790000</v>
      </c>
      <c r="E116" s="275">
        <v>3307000</v>
      </c>
      <c r="F116" s="276"/>
    </row>
    <row r="117" spans="1:6" ht="16.5" customHeight="1">
      <c r="A117" s="276"/>
      <c r="B117" s="274" t="s">
        <v>284</v>
      </c>
      <c r="C117" s="274">
        <v>11</v>
      </c>
      <c r="D117" s="275">
        <v>5580000</v>
      </c>
      <c r="E117" s="275">
        <v>5119430</v>
      </c>
      <c r="F117" s="276"/>
    </row>
    <row r="118" spans="1:6" ht="16.5" customHeight="1">
      <c r="A118" s="276"/>
      <c r="B118" s="274" t="s">
        <v>282</v>
      </c>
      <c r="C118" s="274">
        <v>11</v>
      </c>
      <c r="D118" s="275">
        <v>1875000</v>
      </c>
      <c r="E118" s="275">
        <v>1425000</v>
      </c>
      <c r="F118" s="276"/>
    </row>
    <row r="119" spans="1:6" ht="16.5" customHeight="1">
      <c r="A119" s="276"/>
      <c r="B119" s="274" t="s">
        <v>315</v>
      </c>
      <c r="C119" s="274">
        <v>9</v>
      </c>
      <c r="D119" s="275">
        <v>9350000</v>
      </c>
      <c r="E119" s="275">
        <v>6980000</v>
      </c>
      <c r="F119" s="276"/>
    </row>
    <row r="120" spans="1:6" ht="16.5" customHeight="1">
      <c r="A120" s="276"/>
      <c r="B120" s="274" t="s">
        <v>291</v>
      </c>
      <c r="C120" s="274">
        <v>9</v>
      </c>
      <c r="D120" s="275">
        <v>4560000</v>
      </c>
      <c r="E120" s="275">
        <v>4257500</v>
      </c>
      <c r="F120" s="276"/>
    </row>
    <row r="121" spans="1:6" ht="16.5" customHeight="1">
      <c r="A121" s="276"/>
      <c r="B121" s="274" t="s">
        <v>308</v>
      </c>
      <c r="C121" s="274">
        <v>8</v>
      </c>
      <c r="D121" s="275">
        <v>1000000</v>
      </c>
      <c r="E121" s="275">
        <v>732500</v>
      </c>
      <c r="F121" s="276"/>
    </row>
    <row r="122" spans="2:5" s="276" customFormat="1" ht="16.5" customHeight="1">
      <c r="B122" s="274" t="s">
        <v>295</v>
      </c>
      <c r="C122" s="274">
        <v>8</v>
      </c>
      <c r="D122" s="275">
        <v>2400000</v>
      </c>
      <c r="E122" s="275">
        <v>2060500</v>
      </c>
    </row>
    <row r="123" spans="1:6" ht="16.5" customHeight="1">
      <c r="A123" s="276"/>
      <c r="B123" s="274" t="s">
        <v>298</v>
      </c>
      <c r="C123" s="274">
        <v>8</v>
      </c>
      <c r="D123" s="275">
        <v>135615000</v>
      </c>
      <c r="E123" s="275">
        <v>133759000</v>
      </c>
      <c r="F123" s="276"/>
    </row>
    <row r="124" spans="1:6" ht="16.5" customHeight="1">
      <c r="A124" s="276"/>
      <c r="B124" s="274" t="s">
        <v>307</v>
      </c>
      <c r="C124" s="274">
        <v>7</v>
      </c>
      <c r="D124" s="275">
        <v>13380000</v>
      </c>
      <c r="E124" s="275">
        <v>12813500</v>
      </c>
      <c r="F124" s="276"/>
    </row>
    <row r="125" spans="1:6" ht="16.5" customHeight="1">
      <c r="A125" s="276"/>
      <c r="B125" s="274" t="s">
        <v>287</v>
      </c>
      <c r="C125" s="274">
        <v>7</v>
      </c>
      <c r="D125" s="275">
        <v>1050000</v>
      </c>
      <c r="E125" s="275">
        <v>1025000</v>
      </c>
      <c r="F125" s="276"/>
    </row>
    <row r="126" spans="1:6" ht="16.5" customHeight="1">
      <c r="A126" s="276"/>
      <c r="B126" s="274" t="s">
        <v>286</v>
      </c>
      <c r="C126" s="274">
        <v>7</v>
      </c>
      <c r="D126" s="275">
        <v>5250000</v>
      </c>
      <c r="E126" s="275">
        <v>3950500</v>
      </c>
      <c r="F126" s="276"/>
    </row>
    <row r="127" spans="1:6" ht="16.5" customHeight="1">
      <c r="A127" s="276"/>
      <c r="B127" s="274" t="s">
        <v>391</v>
      </c>
      <c r="C127" s="274">
        <v>6</v>
      </c>
      <c r="D127" s="275">
        <v>52700000</v>
      </c>
      <c r="E127" s="275">
        <v>40600000</v>
      </c>
      <c r="F127" s="276"/>
    </row>
    <row r="128" spans="1:6" ht="16.5" customHeight="1">
      <c r="A128" s="276"/>
      <c r="B128" s="274" t="s">
        <v>293</v>
      </c>
      <c r="C128" s="274">
        <v>5</v>
      </c>
      <c r="D128" s="275">
        <v>18856561</v>
      </c>
      <c r="E128" s="275">
        <v>18674561</v>
      </c>
      <c r="F128" s="276"/>
    </row>
    <row r="129" spans="1:6" ht="16.5" customHeight="1">
      <c r="A129" s="276"/>
      <c r="B129" s="274" t="s">
        <v>338</v>
      </c>
      <c r="C129" s="274">
        <v>5</v>
      </c>
      <c r="D129" s="275">
        <v>750000</v>
      </c>
      <c r="E129" s="275">
        <v>380000</v>
      </c>
      <c r="F129" s="276"/>
    </row>
    <row r="130" spans="1:6" ht="16.5" customHeight="1">
      <c r="A130" s="276"/>
      <c r="B130" s="274" t="s">
        <v>503</v>
      </c>
      <c r="C130" s="274">
        <v>4</v>
      </c>
      <c r="D130" s="275">
        <v>230000</v>
      </c>
      <c r="E130" s="275">
        <v>174500</v>
      </c>
      <c r="F130" s="276"/>
    </row>
    <row r="131" spans="1:6" ht="16.5" customHeight="1">
      <c r="A131" s="276"/>
      <c r="B131" s="274" t="s">
        <v>292</v>
      </c>
      <c r="C131" s="274">
        <v>4</v>
      </c>
      <c r="D131" s="275">
        <v>530000</v>
      </c>
      <c r="E131" s="275">
        <v>270000</v>
      </c>
      <c r="F131" s="276"/>
    </row>
    <row r="132" spans="1:6" ht="16.5" customHeight="1">
      <c r="A132" s="276"/>
      <c r="B132" s="274" t="s">
        <v>314</v>
      </c>
      <c r="C132" s="274">
        <v>4</v>
      </c>
      <c r="D132" s="275">
        <v>1200000</v>
      </c>
      <c r="E132" s="275">
        <v>675000</v>
      </c>
      <c r="F132" s="276"/>
    </row>
    <row r="133" spans="1:6" ht="16.5" customHeight="1">
      <c r="A133" s="276"/>
      <c r="B133" s="274" t="s">
        <v>409</v>
      </c>
      <c r="C133" s="274">
        <v>4</v>
      </c>
      <c r="D133" s="275">
        <v>3250000</v>
      </c>
      <c r="E133" s="275">
        <v>3040000</v>
      </c>
      <c r="F133" s="276"/>
    </row>
    <row r="134" spans="1:6" ht="16.5" customHeight="1">
      <c r="A134" s="276"/>
      <c r="B134" s="274" t="s">
        <v>393</v>
      </c>
      <c r="C134" s="274">
        <v>4</v>
      </c>
      <c r="D134" s="275">
        <v>500000</v>
      </c>
      <c r="E134" s="275">
        <v>430000</v>
      </c>
      <c r="F134" s="276"/>
    </row>
    <row r="135" spans="1:6" ht="16.5" customHeight="1">
      <c r="A135" s="276"/>
      <c r="B135" s="274" t="s">
        <v>396</v>
      </c>
      <c r="C135" s="274">
        <v>4</v>
      </c>
      <c r="D135" s="275">
        <v>800000</v>
      </c>
      <c r="E135" s="275">
        <v>395000</v>
      </c>
      <c r="F135" s="276"/>
    </row>
    <row r="136" spans="1:6" ht="16.5" customHeight="1">
      <c r="A136" s="276"/>
      <c r="B136" s="274" t="s">
        <v>389</v>
      </c>
      <c r="C136" s="274">
        <v>3</v>
      </c>
      <c r="D136" s="275">
        <v>250000</v>
      </c>
      <c r="E136" s="275">
        <v>52000</v>
      </c>
      <c r="F136" s="276"/>
    </row>
    <row r="137" spans="1:6" ht="16.5" customHeight="1">
      <c r="A137" s="276"/>
      <c r="B137" s="274" t="s">
        <v>399</v>
      </c>
      <c r="C137" s="274">
        <v>3</v>
      </c>
      <c r="D137" s="275">
        <v>150000</v>
      </c>
      <c r="E137" s="275">
        <v>120000</v>
      </c>
      <c r="F137" s="276"/>
    </row>
    <row r="138" spans="2:5" s="276" customFormat="1" ht="16.5" customHeight="1">
      <c r="B138" s="274" t="s">
        <v>504</v>
      </c>
      <c r="C138" s="274">
        <v>3</v>
      </c>
      <c r="D138" s="275">
        <v>4150000</v>
      </c>
      <c r="E138" s="275">
        <v>2071250</v>
      </c>
    </row>
    <row r="139" spans="2:5" s="276" customFormat="1" ht="16.5" customHeight="1">
      <c r="B139" s="274" t="s">
        <v>313</v>
      </c>
      <c r="C139" s="274">
        <v>3</v>
      </c>
      <c r="D139" s="275">
        <v>250000</v>
      </c>
      <c r="E139" s="275">
        <v>174000</v>
      </c>
    </row>
    <row r="140" spans="1:6" ht="16.5" customHeight="1">
      <c r="A140" s="276"/>
      <c r="B140" s="274" t="s">
        <v>301</v>
      </c>
      <c r="C140" s="274">
        <v>3</v>
      </c>
      <c r="D140" s="275">
        <v>210000</v>
      </c>
      <c r="E140" s="275">
        <v>67500</v>
      </c>
      <c r="F140" s="276"/>
    </row>
    <row r="141" spans="1:6" ht="16.5" customHeight="1">
      <c r="A141" s="276"/>
      <c r="B141" s="274" t="s">
        <v>358</v>
      </c>
      <c r="C141" s="274">
        <v>3</v>
      </c>
      <c r="D141" s="275">
        <v>400000</v>
      </c>
      <c r="E141" s="275">
        <v>275000</v>
      </c>
      <c r="F141" s="276"/>
    </row>
    <row r="142" spans="1:6" ht="16.5" customHeight="1">
      <c r="A142" s="276"/>
      <c r="B142" s="274" t="s">
        <v>392</v>
      </c>
      <c r="C142" s="274">
        <v>3</v>
      </c>
      <c r="D142" s="275">
        <v>200000</v>
      </c>
      <c r="E142" s="275">
        <v>115000</v>
      </c>
      <c r="F142" s="276"/>
    </row>
    <row r="143" spans="1:6" ht="16.5" customHeight="1">
      <c r="A143" s="276"/>
      <c r="B143" s="274" t="s">
        <v>390</v>
      </c>
      <c r="C143" s="274">
        <v>3</v>
      </c>
      <c r="D143" s="275">
        <v>280000</v>
      </c>
      <c r="E143" s="275">
        <v>192900</v>
      </c>
      <c r="F143" s="276"/>
    </row>
    <row r="144" spans="1:6" ht="16.5" customHeight="1">
      <c r="A144" s="276"/>
      <c r="B144" s="274" t="s">
        <v>398</v>
      </c>
      <c r="C144" s="274">
        <v>3</v>
      </c>
      <c r="D144" s="275">
        <v>2020000</v>
      </c>
      <c r="E144" s="275">
        <v>2020000</v>
      </c>
      <c r="F144" s="276"/>
    </row>
    <row r="145" spans="1:6" ht="16.5" customHeight="1">
      <c r="A145" s="276"/>
      <c r="B145" s="274" t="s">
        <v>339</v>
      </c>
      <c r="C145" s="274">
        <v>2</v>
      </c>
      <c r="D145" s="275">
        <v>250000</v>
      </c>
      <c r="E145" s="275">
        <v>150000</v>
      </c>
      <c r="F145" s="276"/>
    </row>
    <row r="146" spans="1:6" ht="16.5" customHeight="1">
      <c r="A146" s="276"/>
      <c r="B146" s="274" t="s">
        <v>302</v>
      </c>
      <c r="C146" s="274">
        <v>2</v>
      </c>
      <c r="D146" s="275">
        <v>100000</v>
      </c>
      <c r="E146" s="275">
        <v>39500</v>
      </c>
      <c r="F146" s="276"/>
    </row>
    <row r="147" spans="1:6" ht="16.5" customHeight="1">
      <c r="A147" s="276"/>
      <c r="B147" s="274" t="s">
        <v>403</v>
      </c>
      <c r="C147" s="274">
        <v>2</v>
      </c>
      <c r="D147" s="275">
        <v>100000</v>
      </c>
      <c r="E147" s="275">
        <v>17500</v>
      </c>
      <c r="F147" s="276"/>
    </row>
    <row r="148" spans="1:6" ht="16.5" customHeight="1">
      <c r="A148" s="276"/>
      <c r="B148" s="274" t="s">
        <v>394</v>
      </c>
      <c r="C148" s="274">
        <v>2</v>
      </c>
      <c r="D148" s="275">
        <v>600000</v>
      </c>
      <c r="E148" s="275">
        <v>101000</v>
      </c>
      <c r="F148" s="276"/>
    </row>
    <row r="149" spans="1:6" ht="16.5" customHeight="1">
      <c r="A149" s="276"/>
      <c r="B149" s="274" t="s">
        <v>556</v>
      </c>
      <c r="C149" s="274">
        <v>2</v>
      </c>
      <c r="D149" s="275">
        <v>4050000</v>
      </c>
      <c r="E149" s="275">
        <v>4050000</v>
      </c>
      <c r="F149" s="276"/>
    </row>
    <row r="150" spans="1:6" ht="16.5" customHeight="1">
      <c r="A150" s="276"/>
      <c r="B150" s="274" t="s">
        <v>407</v>
      </c>
      <c r="C150" s="274">
        <v>2</v>
      </c>
      <c r="D150" s="275">
        <v>100000</v>
      </c>
      <c r="E150" s="275">
        <v>58500</v>
      </c>
      <c r="F150" s="276"/>
    </row>
    <row r="151" spans="2:5" s="276" customFormat="1" ht="16.5" customHeight="1">
      <c r="B151" s="274" t="s">
        <v>406</v>
      </c>
      <c r="C151" s="274">
        <v>2</v>
      </c>
      <c r="D151" s="275">
        <v>150000</v>
      </c>
      <c r="E151" s="275">
        <v>107500</v>
      </c>
    </row>
    <row r="152" spans="2:5" s="276" customFormat="1" ht="16.5" customHeight="1">
      <c r="B152" s="274" t="s">
        <v>310</v>
      </c>
      <c r="C152" s="274">
        <v>2</v>
      </c>
      <c r="D152" s="275">
        <v>417100</v>
      </c>
      <c r="E152" s="275">
        <v>416100</v>
      </c>
    </row>
    <row r="153" spans="2:5" s="276" customFormat="1" ht="16.5" customHeight="1">
      <c r="B153" s="274" t="s">
        <v>402</v>
      </c>
      <c r="C153" s="274">
        <v>2</v>
      </c>
      <c r="D153" s="275">
        <v>360000</v>
      </c>
      <c r="E153" s="275">
        <v>231000</v>
      </c>
    </row>
    <row r="154" spans="2:5" s="276" customFormat="1" ht="16.5" customHeight="1">
      <c r="B154" s="274" t="s">
        <v>602</v>
      </c>
      <c r="C154" s="274">
        <v>1</v>
      </c>
      <c r="D154" s="275">
        <v>50000</v>
      </c>
      <c r="E154" s="275">
        <v>50000</v>
      </c>
    </row>
    <row r="155" spans="2:5" s="276" customFormat="1" ht="16.5" customHeight="1">
      <c r="B155" s="274" t="s">
        <v>500</v>
      </c>
      <c r="C155" s="274">
        <v>1</v>
      </c>
      <c r="D155" s="275">
        <v>100000</v>
      </c>
      <c r="E155" s="275">
        <v>100000</v>
      </c>
    </row>
    <row r="156" spans="2:5" s="276" customFormat="1" ht="16.5" customHeight="1">
      <c r="B156" s="274" t="s">
        <v>288</v>
      </c>
      <c r="C156" s="274">
        <v>1</v>
      </c>
      <c r="D156" s="275">
        <v>100000</v>
      </c>
      <c r="E156" s="275">
        <v>47000</v>
      </c>
    </row>
    <row r="157" spans="2:5" s="276" customFormat="1" ht="16.5" customHeight="1">
      <c r="B157" s="274" t="s">
        <v>513</v>
      </c>
      <c r="C157" s="274">
        <v>1</v>
      </c>
      <c r="D157" s="275">
        <v>50000</v>
      </c>
      <c r="E157" s="275">
        <v>12500</v>
      </c>
    </row>
    <row r="158" spans="2:5" s="276" customFormat="1" ht="16.5" customHeight="1">
      <c r="B158" s="274" t="s">
        <v>300</v>
      </c>
      <c r="C158" s="274">
        <v>1</v>
      </c>
      <c r="D158" s="275">
        <v>250000</v>
      </c>
      <c r="E158" s="275">
        <v>125000</v>
      </c>
    </row>
    <row r="159" spans="2:5" s="276" customFormat="1" ht="16.5" customHeight="1">
      <c r="B159" s="274" t="s">
        <v>330</v>
      </c>
      <c r="C159" s="274">
        <v>1</v>
      </c>
      <c r="D159" s="275">
        <v>50000</v>
      </c>
      <c r="E159" s="275">
        <v>13000</v>
      </c>
    </row>
    <row r="160" spans="2:5" s="276" customFormat="1" ht="16.5" customHeight="1">
      <c r="B160" s="274" t="s">
        <v>506</v>
      </c>
      <c r="C160" s="274">
        <v>1</v>
      </c>
      <c r="D160" s="275">
        <v>50000</v>
      </c>
      <c r="E160" s="275">
        <v>25000</v>
      </c>
    </row>
    <row r="161" spans="2:5" s="276" customFormat="1" ht="16.5" customHeight="1">
      <c r="B161" s="274" t="s">
        <v>512</v>
      </c>
      <c r="C161" s="274">
        <v>1</v>
      </c>
      <c r="D161" s="275">
        <v>100000</v>
      </c>
      <c r="E161" s="275">
        <v>75000</v>
      </c>
    </row>
    <row r="162" spans="2:5" s="276" customFormat="1" ht="16.5" customHeight="1">
      <c r="B162" s="274" t="s">
        <v>502</v>
      </c>
      <c r="C162" s="274">
        <v>1</v>
      </c>
      <c r="D162" s="275">
        <v>100000</v>
      </c>
      <c r="E162" s="275">
        <v>100000</v>
      </c>
    </row>
    <row r="163" spans="2:5" s="276" customFormat="1" ht="16.5" customHeight="1">
      <c r="B163" s="274" t="s">
        <v>508</v>
      </c>
      <c r="C163" s="274">
        <v>1</v>
      </c>
      <c r="D163" s="275">
        <v>1000000</v>
      </c>
      <c r="E163" s="275">
        <v>333000</v>
      </c>
    </row>
    <row r="164" spans="2:5" s="276" customFormat="1" ht="16.5" customHeight="1">
      <c r="B164" s="274" t="s">
        <v>498</v>
      </c>
      <c r="C164" s="274">
        <v>1</v>
      </c>
      <c r="D164" s="275">
        <v>50000</v>
      </c>
      <c r="E164" s="275">
        <v>20000</v>
      </c>
    </row>
    <row r="165" spans="2:5" s="276" customFormat="1" ht="16.5" customHeight="1">
      <c r="B165" s="274" t="s">
        <v>550</v>
      </c>
      <c r="C165" s="274">
        <v>1</v>
      </c>
      <c r="D165" s="275">
        <v>50000</v>
      </c>
      <c r="E165" s="275">
        <v>50000</v>
      </c>
    </row>
    <row r="166" spans="2:5" s="276" customFormat="1" ht="16.5" customHeight="1">
      <c r="B166" s="274" t="s">
        <v>603</v>
      </c>
      <c r="C166" s="274">
        <v>1</v>
      </c>
      <c r="D166" s="275">
        <v>1600000</v>
      </c>
      <c r="E166" s="275">
        <v>90000</v>
      </c>
    </row>
    <row r="167" spans="2:5" s="276" customFormat="1" ht="16.5" customHeight="1">
      <c r="B167" s="274" t="s">
        <v>408</v>
      </c>
      <c r="C167" s="274">
        <v>1</v>
      </c>
      <c r="D167" s="275">
        <v>700000</v>
      </c>
      <c r="E167" s="275">
        <v>350000</v>
      </c>
    </row>
    <row r="168" spans="1:6" ht="16.5" customHeight="1">
      <c r="A168" s="276"/>
      <c r="B168" s="274" t="s">
        <v>533</v>
      </c>
      <c r="C168" s="274">
        <v>1</v>
      </c>
      <c r="D168" s="275">
        <v>100000</v>
      </c>
      <c r="E168" s="275">
        <v>30000</v>
      </c>
      <c r="F168" s="276"/>
    </row>
    <row r="169" spans="1:6" ht="16.5" customHeight="1">
      <c r="A169" s="276"/>
      <c r="B169" s="274" t="s">
        <v>296</v>
      </c>
      <c r="C169" s="274">
        <v>1</v>
      </c>
      <c r="D169" s="275">
        <v>1600000</v>
      </c>
      <c r="E169" s="275">
        <v>980000</v>
      </c>
      <c r="F169" s="276"/>
    </row>
    <row r="170" spans="1:6" ht="17.25" customHeight="1">
      <c r="A170" s="276"/>
      <c r="B170" s="274" t="s">
        <v>551</v>
      </c>
      <c r="C170" s="274">
        <v>1</v>
      </c>
      <c r="D170" s="275">
        <v>100000</v>
      </c>
      <c r="E170" s="275">
        <v>33000</v>
      </c>
      <c r="F170" s="276"/>
    </row>
    <row r="171" spans="1:6" ht="16.5" customHeight="1">
      <c r="A171" s="276"/>
      <c r="B171" s="274" t="s">
        <v>405</v>
      </c>
      <c r="C171" s="274">
        <v>1</v>
      </c>
      <c r="D171" s="275">
        <v>100000</v>
      </c>
      <c r="E171" s="275">
        <v>50000</v>
      </c>
      <c r="F171" s="276"/>
    </row>
    <row r="172" spans="1:6" ht="16.5" customHeight="1">
      <c r="A172" s="276"/>
      <c r="B172" s="543" t="s">
        <v>31</v>
      </c>
      <c r="C172" s="543"/>
      <c r="D172" s="543"/>
      <c r="E172" s="130">
        <f>SUM(E108:E171)</f>
        <v>392188007</v>
      </c>
      <c r="F172" s="276"/>
    </row>
    <row r="173" spans="1:6" ht="16.5" customHeight="1">
      <c r="A173" s="276"/>
      <c r="B173" s="128"/>
      <c r="C173" s="128"/>
      <c r="D173" s="129"/>
      <c r="E173" s="129"/>
      <c r="F173" s="276"/>
    </row>
    <row r="174" spans="1:6" ht="16.5" customHeight="1">
      <c r="A174" s="276"/>
      <c r="B174" s="439" t="s">
        <v>142</v>
      </c>
      <c r="C174" s="439"/>
      <c r="D174" s="439"/>
      <c r="E174" s="439"/>
      <c r="F174" s="276"/>
    </row>
    <row r="175" spans="1:6" ht="16.5" customHeight="1">
      <c r="A175" s="276"/>
      <c r="B175" s="540" t="s">
        <v>250</v>
      </c>
      <c r="C175" s="540" t="s">
        <v>251</v>
      </c>
      <c r="D175" s="540" t="s">
        <v>248</v>
      </c>
      <c r="E175" s="540" t="s">
        <v>249</v>
      </c>
      <c r="F175" s="276"/>
    </row>
    <row r="176" spans="1:6" ht="16.5" customHeight="1">
      <c r="A176" s="276"/>
      <c r="B176" s="540"/>
      <c r="C176" s="540"/>
      <c r="D176" s="541"/>
      <c r="E176" s="541"/>
      <c r="F176" s="276"/>
    </row>
    <row r="177" spans="1:6" ht="25.5" customHeight="1">
      <c r="A177" s="276"/>
      <c r="B177" s="540"/>
      <c r="C177" s="540"/>
      <c r="D177" s="541"/>
      <c r="E177" s="541"/>
      <c r="F177" s="276"/>
    </row>
    <row r="178" spans="1:6" ht="16.5" customHeight="1">
      <c r="A178" s="276"/>
      <c r="B178" s="274" t="s">
        <v>299</v>
      </c>
      <c r="C178" s="274">
        <v>573</v>
      </c>
      <c r="D178" s="275">
        <v>89409500</v>
      </c>
      <c r="E178" s="275">
        <v>76683025</v>
      </c>
      <c r="F178" s="276"/>
    </row>
    <row r="179" spans="1:6" ht="16.5" customHeight="1">
      <c r="A179" s="276"/>
      <c r="B179" s="274" t="s">
        <v>331</v>
      </c>
      <c r="C179" s="274">
        <v>158</v>
      </c>
      <c r="D179" s="275">
        <v>20538000</v>
      </c>
      <c r="E179" s="275">
        <v>11710131</v>
      </c>
      <c r="F179" s="276"/>
    </row>
    <row r="180" spans="2:5" s="276" customFormat="1" ht="16.5" customHeight="1">
      <c r="B180" s="274" t="s">
        <v>283</v>
      </c>
      <c r="C180" s="274">
        <v>130</v>
      </c>
      <c r="D180" s="275">
        <v>13707500</v>
      </c>
      <c r="E180" s="275">
        <v>9295350</v>
      </c>
    </row>
    <row r="181" spans="2:5" s="276" customFormat="1" ht="16.5" customHeight="1">
      <c r="B181" s="274" t="s">
        <v>294</v>
      </c>
      <c r="C181" s="274">
        <v>130</v>
      </c>
      <c r="D181" s="275">
        <v>22411000</v>
      </c>
      <c r="E181" s="275">
        <v>18838275</v>
      </c>
    </row>
    <row r="182" spans="2:5" s="276" customFormat="1" ht="16.5" customHeight="1">
      <c r="B182" s="274" t="s">
        <v>282</v>
      </c>
      <c r="C182" s="274">
        <v>100</v>
      </c>
      <c r="D182" s="275">
        <v>8035050</v>
      </c>
      <c r="E182" s="275">
        <v>7371300</v>
      </c>
    </row>
    <row r="183" spans="2:5" s="276" customFormat="1" ht="16.5" customHeight="1">
      <c r="B183" s="274" t="s">
        <v>315</v>
      </c>
      <c r="C183" s="274">
        <v>76</v>
      </c>
      <c r="D183" s="275">
        <v>20554000</v>
      </c>
      <c r="E183" s="275">
        <v>12288100</v>
      </c>
    </row>
    <row r="184" spans="2:5" s="276" customFormat="1" ht="16.5" customHeight="1">
      <c r="B184" s="274" t="s">
        <v>359</v>
      </c>
      <c r="C184" s="274">
        <v>71</v>
      </c>
      <c r="D184" s="275">
        <v>9270000</v>
      </c>
      <c r="E184" s="275">
        <v>6543900</v>
      </c>
    </row>
    <row r="185" spans="2:5" s="276" customFormat="1" ht="16.5" customHeight="1">
      <c r="B185" s="274" t="s">
        <v>285</v>
      </c>
      <c r="C185" s="274">
        <v>64</v>
      </c>
      <c r="D185" s="275">
        <v>4700000</v>
      </c>
      <c r="E185" s="275">
        <v>3437400</v>
      </c>
    </row>
    <row r="186" spans="2:5" s="276" customFormat="1" ht="16.5" customHeight="1">
      <c r="B186" s="274" t="s">
        <v>308</v>
      </c>
      <c r="C186" s="274">
        <v>58</v>
      </c>
      <c r="D186" s="275">
        <v>8832000</v>
      </c>
      <c r="E186" s="275">
        <v>7071975</v>
      </c>
    </row>
    <row r="187" spans="2:5" s="276" customFormat="1" ht="16.5" customHeight="1">
      <c r="B187" s="274" t="s">
        <v>298</v>
      </c>
      <c r="C187" s="274">
        <v>42</v>
      </c>
      <c r="D187" s="275">
        <v>8961000</v>
      </c>
      <c r="E187" s="275">
        <v>6550200</v>
      </c>
    </row>
    <row r="188" spans="2:5" s="276" customFormat="1" ht="16.5" customHeight="1">
      <c r="B188" s="274" t="s">
        <v>290</v>
      </c>
      <c r="C188" s="274">
        <v>42</v>
      </c>
      <c r="D188" s="275">
        <v>32990050</v>
      </c>
      <c r="E188" s="275">
        <v>30727550</v>
      </c>
    </row>
    <row r="189" spans="2:5" s="276" customFormat="1" ht="16.5" customHeight="1">
      <c r="B189" s="274" t="s">
        <v>289</v>
      </c>
      <c r="C189" s="274">
        <v>40</v>
      </c>
      <c r="D189" s="275">
        <v>12145000</v>
      </c>
      <c r="E189" s="275">
        <v>11173750</v>
      </c>
    </row>
    <row r="190" spans="2:5" s="276" customFormat="1" ht="16.5" customHeight="1">
      <c r="B190" s="274" t="s">
        <v>284</v>
      </c>
      <c r="C190" s="274">
        <v>39</v>
      </c>
      <c r="D190" s="275">
        <v>47201500</v>
      </c>
      <c r="E190" s="275">
        <v>45831050</v>
      </c>
    </row>
    <row r="191" spans="1:6" ht="16.5" customHeight="1">
      <c r="A191" s="276"/>
      <c r="B191" s="274" t="s">
        <v>314</v>
      </c>
      <c r="C191" s="274">
        <v>32</v>
      </c>
      <c r="D191" s="275">
        <v>4550000</v>
      </c>
      <c r="E191" s="275">
        <v>3808275</v>
      </c>
      <c r="F191" s="276"/>
    </row>
    <row r="192" spans="1:6" ht="16.5" customHeight="1">
      <c r="A192" s="276"/>
      <c r="B192" s="274" t="s">
        <v>286</v>
      </c>
      <c r="C192" s="274">
        <v>25</v>
      </c>
      <c r="D192" s="275">
        <v>1465000</v>
      </c>
      <c r="E192" s="275">
        <v>1067900</v>
      </c>
      <c r="F192" s="276"/>
    </row>
    <row r="193" spans="1:6" ht="16.5" customHeight="1">
      <c r="A193" s="276"/>
      <c r="B193" s="274" t="s">
        <v>293</v>
      </c>
      <c r="C193" s="274">
        <v>25</v>
      </c>
      <c r="D193" s="275">
        <v>1880000</v>
      </c>
      <c r="E193" s="275">
        <v>857900</v>
      </c>
      <c r="F193" s="276"/>
    </row>
    <row r="194" spans="1:6" ht="16.5" customHeight="1">
      <c r="A194" s="276"/>
      <c r="B194" s="274" t="s">
        <v>338</v>
      </c>
      <c r="C194" s="274">
        <v>25</v>
      </c>
      <c r="D194" s="275">
        <v>4185000</v>
      </c>
      <c r="E194" s="275">
        <v>3986300</v>
      </c>
      <c r="F194" s="276"/>
    </row>
    <row r="195" spans="1:6" ht="16.5" customHeight="1">
      <c r="A195" s="276"/>
      <c r="B195" s="274" t="s">
        <v>296</v>
      </c>
      <c r="C195" s="274">
        <v>25</v>
      </c>
      <c r="D195" s="275">
        <v>3660000</v>
      </c>
      <c r="E195" s="275">
        <v>1799500</v>
      </c>
      <c r="F195" s="276"/>
    </row>
    <row r="196" spans="1:6" ht="16.5" customHeight="1">
      <c r="A196" s="276"/>
      <c r="B196" s="274" t="s">
        <v>288</v>
      </c>
      <c r="C196" s="274">
        <v>24</v>
      </c>
      <c r="D196" s="275">
        <v>909000</v>
      </c>
      <c r="E196" s="275">
        <v>781500</v>
      </c>
      <c r="F196" s="276"/>
    </row>
    <row r="197" spans="1:6" ht="16.5" customHeight="1">
      <c r="A197" s="276"/>
      <c r="B197" s="274" t="s">
        <v>295</v>
      </c>
      <c r="C197" s="274">
        <v>24</v>
      </c>
      <c r="D197" s="275">
        <v>2440000</v>
      </c>
      <c r="E197" s="275">
        <v>2060900</v>
      </c>
      <c r="F197" s="276"/>
    </row>
    <row r="198" spans="1:6" ht="16.5" customHeight="1">
      <c r="A198" s="276"/>
      <c r="B198" s="274" t="s">
        <v>302</v>
      </c>
      <c r="C198" s="274">
        <v>19</v>
      </c>
      <c r="D198" s="275">
        <v>990000</v>
      </c>
      <c r="E198" s="275">
        <v>562550</v>
      </c>
      <c r="F198" s="276"/>
    </row>
    <row r="199" spans="1:6" ht="16.5" customHeight="1">
      <c r="A199" s="276"/>
      <c r="B199" s="274" t="s">
        <v>390</v>
      </c>
      <c r="C199" s="274">
        <v>18</v>
      </c>
      <c r="D199" s="275">
        <v>6270000</v>
      </c>
      <c r="E199" s="275">
        <v>3575100</v>
      </c>
      <c r="F199" s="276"/>
    </row>
    <row r="200" spans="1:6" ht="16.5" customHeight="1">
      <c r="A200" s="276"/>
      <c r="B200" s="274" t="s">
        <v>358</v>
      </c>
      <c r="C200" s="274">
        <v>17</v>
      </c>
      <c r="D200" s="275">
        <v>2780000</v>
      </c>
      <c r="E200" s="275">
        <v>2475000</v>
      </c>
      <c r="F200" s="276"/>
    </row>
    <row r="201" spans="1:6" ht="16.5" customHeight="1">
      <c r="A201" s="276"/>
      <c r="B201" s="274" t="s">
        <v>330</v>
      </c>
      <c r="C201" s="274">
        <v>16</v>
      </c>
      <c r="D201" s="275">
        <v>1350000</v>
      </c>
      <c r="E201" s="275">
        <v>1220000</v>
      </c>
      <c r="F201" s="276"/>
    </row>
    <row r="202" spans="1:6" ht="16.5" customHeight="1">
      <c r="A202" s="276"/>
      <c r="B202" s="274" t="s">
        <v>297</v>
      </c>
      <c r="C202" s="274">
        <v>15</v>
      </c>
      <c r="D202" s="275">
        <v>1830000</v>
      </c>
      <c r="E202" s="275">
        <v>1704500</v>
      </c>
      <c r="F202" s="276"/>
    </row>
    <row r="203" spans="1:6" ht="16.5" customHeight="1">
      <c r="A203" s="276"/>
      <c r="B203" s="274" t="s">
        <v>400</v>
      </c>
      <c r="C203" s="274">
        <v>15</v>
      </c>
      <c r="D203" s="275">
        <v>1070000</v>
      </c>
      <c r="E203" s="275">
        <v>717100</v>
      </c>
      <c r="F203" s="276"/>
    </row>
    <row r="204" spans="2:5" ht="16.5" customHeight="1">
      <c r="B204" s="274" t="s">
        <v>310</v>
      </c>
      <c r="C204" s="274">
        <v>15</v>
      </c>
      <c r="D204" s="275">
        <v>6285000</v>
      </c>
      <c r="E204" s="275">
        <v>6147300</v>
      </c>
    </row>
    <row r="205" spans="2:5" ht="16.5" customHeight="1">
      <c r="B205" s="274" t="s">
        <v>301</v>
      </c>
      <c r="C205" s="274">
        <v>14</v>
      </c>
      <c r="D205" s="275">
        <v>2700000</v>
      </c>
      <c r="E205" s="275">
        <v>1275000</v>
      </c>
    </row>
    <row r="206" spans="2:5" ht="16.5" customHeight="1">
      <c r="B206" s="274" t="s">
        <v>287</v>
      </c>
      <c r="C206" s="274">
        <v>13</v>
      </c>
      <c r="D206" s="275">
        <v>9798000</v>
      </c>
      <c r="E206" s="275">
        <v>9755600</v>
      </c>
    </row>
    <row r="207" spans="2:5" ht="16.5" customHeight="1">
      <c r="B207" s="274" t="s">
        <v>389</v>
      </c>
      <c r="C207" s="274">
        <v>11</v>
      </c>
      <c r="D207" s="275">
        <v>420000</v>
      </c>
      <c r="E207" s="275">
        <v>283500</v>
      </c>
    </row>
    <row r="208" spans="2:5" ht="16.5" customHeight="1">
      <c r="B208" s="274" t="s">
        <v>339</v>
      </c>
      <c r="C208" s="274">
        <v>10</v>
      </c>
      <c r="D208" s="275">
        <v>770000</v>
      </c>
      <c r="E208" s="275">
        <v>332500</v>
      </c>
    </row>
    <row r="209" spans="2:5" ht="16.5" customHeight="1">
      <c r="B209" s="274" t="s">
        <v>292</v>
      </c>
      <c r="C209" s="274">
        <v>10</v>
      </c>
      <c r="D209" s="275">
        <v>565000</v>
      </c>
      <c r="E209" s="275">
        <v>510000</v>
      </c>
    </row>
    <row r="210" spans="2:5" ht="16.5" customHeight="1">
      <c r="B210" s="274" t="s">
        <v>291</v>
      </c>
      <c r="C210" s="274">
        <v>10</v>
      </c>
      <c r="D210" s="275">
        <v>390000</v>
      </c>
      <c r="E210" s="275">
        <v>318750</v>
      </c>
    </row>
    <row r="211" spans="2:5" ht="16.5" customHeight="1">
      <c r="B211" s="274" t="s">
        <v>300</v>
      </c>
      <c r="C211" s="274">
        <v>9</v>
      </c>
      <c r="D211" s="275">
        <v>670000</v>
      </c>
      <c r="E211" s="275">
        <v>231100</v>
      </c>
    </row>
    <row r="212" spans="2:5" ht="16.5" customHeight="1">
      <c r="B212" s="274" t="s">
        <v>402</v>
      </c>
      <c r="C212" s="274">
        <v>9</v>
      </c>
      <c r="D212" s="275">
        <v>1560000</v>
      </c>
      <c r="E212" s="275">
        <v>474650</v>
      </c>
    </row>
    <row r="213" spans="2:5" ht="16.5" customHeight="1">
      <c r="B213" s="274" t="s">
        <v>313</v>
      </c>
      <c r="C213" s="274">
        <v>9</v>
      </c>
      <c r="D213" s="275">
        <v>2470000</v>
      </c>
      <c r="E213" s="275">
        <v>1245000</v>
      </c>
    </row>
    <row r="214" spans="2:5" ht="16.5" customHeight="1">
      <c r="B214" s="274" t="s">
        <v>395</v>
      </c>
      <c r="C214" s="274">
        <v>9</v>
      </c>
      <c r="D214" s="275">
        <v>1770000</v>
      </c>
      <c r="E214" s="275">
        <v>1317000</v>
      </c>
    </row>
    <row r="215" spans="2:5" ht="16.5" customHeight="1">
      <c r="B215" s="274" t="s">
        <v>504</v>
      </c>
      <c r="C215" s="274">
        <v>8</v>
      </c>
      <c r="D215" s="275">
        <v>10910000</v>
      </c>
      <c r="E215" s="275">
        <v>10853000</v>
      </c>
    </row>
    <row r="216" spans="2:5" ht="16.5" customHeight="1">
      <c r="B216" s="274" t="s">
        <v>497</v>
      </c>
      <c r="C216" s="274">
        <v>8</v>
      </c>
      <c r="D216" s="275">
        <v>327000</v>
      </c>
      <c r="E216" s="275">
        <v>315000</v>
      </c>
    </row>
    <row r="217" spans="2:5" ht="16.5" customHeight="1">
      <c r="B217" s="274" t="s">
        <v>360</v>
      </c>
      <c r="C217" s="274">
        <v>8</v>
      </c>
      <c r="D217" s="275">
        <v>730000</v>
      </c>
      <c r="E217" s="275">
        <v>648275</v>
      </c>
    </row>
    <row r="218" spans="2:5" ht="16.5" customHeight="1">
      <c r="B218" s="274" t="s">
        <v>340</v>
      </c>
      <c r="C218" s="274">
        <v>8</v>
      </c>
      <c r="D218" s="275">
        <v>310000</v>
      </c>
      <c r="E218" s="275">
        <v>185000</v>
      </c>
    </row>
    <row r="219" spans="2:5" ht="16.5" customHeight="1">
      <c r="B219" s="274" t="s">
        <v>396</v>
      </c>
      <c r="C219" s="274">
        <v>6</v>
      </c>
      <c r="D219" s="275">
        <v>341000</v>
      </c>
      <c r="E219" s="275">
        <v>288500</v>
      </c>
    </row>
    <row r="220" spans="2:5" ht="16.5" customHeight="1">
      <c r="B220" s="274" t="s">
        <v>405</v>
      </c>
      <c r="C220" s="274">
        <v>6</v>
      </c>
      <c r="D220" s="275">
        <v>690000</v>
      </c>
      <c r="E220" s="275">
        <v>600500</v>
      </c>
    </row>
    <row r="221" spans="2:5" ht="16.5" customHeight="1">
      <c r="B221" s="274" t="s">
        <v>406</v>
      </c>
      <c r="C221" s="274">
        <v>6</v>
      </c>
      <c r="D221" s="275">
        <v>900000</v>
      </c>
      <c r="E221" s="275">
        <v>705000</v>
      </c>
    </row>
    <row r="222" spans="2:5" ht="16.5" customHeight="1">
      <c r="B222" s="274" t="s">
        <v>394</v>
      </c>
      <c r="C222" s="274">
        <v>6</v>
      </c>
      <c r="D222" s="275">
        <v>1310000</v>
      </c>
      <c r="E222" s="275">
        <v>797000</v>
      </c>
    </row>
    <row r="223" spans="2:5" ht="16.5" customHeight="1">
      <c r="B223" s="274" t="s">
        <v>403</v>
      </c>
      <c r="C223" s="274">
        <v>6</v>
      </c>
      <c r="D223" s="275">
        <v>100000</v>
      </c>
      <c r="E223" s="275">
        <v>85000</v>
      </c>
    </row>
    <row r="224" spans="2:5" ht="16.5" customHeight="1">
      <c r="B224" s="274" t="s">
        <v>307</v>
      </c>
      <c r="C224" s="274">
        <v>5</v>
      </c>
      <c r="D224" s="275">
        <v>220000</v>
      </c>
      <c r="E224" s="275">
        <v>170000</v>
      </c>
    </row>
    <row r="225" spans="2:5" ht="16.5" customHeight="1">
      <c r="B225" s="274" t="s">
        <v>505</v>
      </c>
      <c r="C225" s="274">
        <v>5</v>
      </c>
      <c r="D225" s="275">
        <v>310000</v>
      </c>
      <c r="E225" s="275">
        <v>310000</v>
      </c>
    </row>
    <row r="226" spans="2:5" ht="16.5" customHeight="1">
      <c r="B226" s="274" t="s">
        <v>503</v>
      </c>
      <c r="C226" s="274">
        <v>5</v>
      </c>
      <c r="D226" s="275">
        <v>180000</v>
      </c>
      <c r="E226" s="275">
        <v>120600</v>
      </c>
    </row>
    <row r="227" spans="2:5" ht="16.5" customHeight="1">
      <c r="B227" s="274" t="s">
        <v>401</v>
      </c>
      <c r="C227" s="274">
        <v>4</v>
      </c>
      <c r="D227" s="275">
        <v>1640000</v>
      </c>
      <c r="E227" s="275">
        <v>844900</v>
      </c>
    </row>
    <row r="228" spans="2:5" ht="16.5" customHeight="1">
      <c r="B228" s="274" t="s">
        <v>549</v>
      </c>
      <c r="C228" s="274">
        <v>4</v>
      </c>
      <c r="D228" s="275">
        <v>40000</v>
      </c>
      <c r="E228" s="275">
        <v>37100</v>
      </c>
    </row>
    <row r="229" spans="2:5" ht="16.5" customHeight="1">
      <c r="B229" s="274" t="s">
        <v>408</v>
      </c>
      <c r="C229" s="274">
        <v>4</v>
      </c>
      <c r="D229" s="275">
        <v>50000</v>
      </c>
      <c r="E229" s="275">
        <v>43000</v>
      </c>
    </row>
    <row r="230" spans="2:5" ht="16.5" customHeight="1">
      <c r="B230" s="274" t="s">
        <v>509</v>
      </c>
      <c r="C230" s="274">
        <v>4</v>
      </c>
      <c r="D230" s="275">
        <v>180000</v>
      </c>
      <c r="E230" s="275">
        <v>105000</v>
      </c>
    </row>
    <row r="231" spans="2:5" ht="16.5" customHeight="1">
      <c r="B231" s="274" t="s">
        <v>392</v>
      </c>
      <c r="C231" s="274">
        <v>4</v>
      </c>
      <c r="D231" s="275">
        <v>475000</v>
      </c>
      <c r="E231" s="275">
        <v>350000</v>
      </c>
    </row>
    <row r="232" spans="2:5" ht="16.5" customHeight="1">
      <c r="B232" s="274" t="s">
        <v>397</v>
      </c>
      <c r="C232" s="274">
        <v>4</v>
      </c>
      <c r="D232" s="275">
        <v>110000</v>
      </c>
      <c r="E232" s="275">
        <v>55000</v>
      </c>
    </row>
    <row r="233" spans="2:5" ht="16.5" customHeight="1">
      <c r="B233" s="274" t="s">
        <v>409</v>
      </c>
      <c r="C233" s="274">
        <v>3</v>
      </c>
      <c r="D233" s="275">
        <v>160000</v>
      </c>
      <c r="E233" s="275">
        <v>110300</v>
      </c>
    </row>
    <row r="234" spans="2:5" ht="16.5" customHeight="1">
      <c r="B234" s="274" t="s">
        <v>399</v>
      </c>
      <c r="C234" s="274">
        <v>3</v>
      </c>
      <c r="D234" s="275">
        <v>220000</v>
      </c>
      <c r="E234" s="275">
        <v>220000</v>
      </c>
    </row>
    <row r="235" spans="2:5" ht="16.5" customHeight="1">
      <c r="B235" s="274" t="s">
        <v>501</v>
      </c>
      <c r="C235" s="274">
        <v>3</v>
      </c>
      <c r="D235" s="275">
        <v>250000</v>
      </c>
      <c r="E235" s="275">
        <v>250000</v>
      </c>
    </row>
    <row r="236" spans="2:5" ht="16.5" customHeight="1">
      <c r="B236" s="274" t="s">
        <v>508</v>
      </c>
      <c r="C236" s="274">
        <v>3</v>
      </c>
      <c r="D236" s="275">
        <v>400000</v>
      </c>
      <c r="E236" s="275">
        <v>165000</v>
      </c>
    </row>
    <row r="237" spans="2:5" ht="16.5" customHeight="1">
      <c r="B237" s="274" t="s">
        <v>393</v>
      </c>
      <c r="C237" s="274">
        <v>3</v>
      </c>
      <c r="D237" s="275">
        <v>60000</v>
      </c>
      <c r="E237" s="275">
        <v>52000</v>
      </c>
    </row>
    <row r="238" spans="2:5" ht="16.5" customHeight="1">
      <c r="B238" s="274" t="s">
        <v>510</v>
      </c>
      <c r="C238" s="274">
        <v>3</v>
      </c>
      <c r="D238" s="275">
        <v>235000</v>
      </c>
      <c r="E238" s="275">
        <v>94750</v>
      </c>
    </row>
    <row r="239" spans="2:5" ht="16.5" customHeight="1">
      <c r="B239" s="274" t="s">
        <v>534</v>
      </c>
      <c r="C239" s="274">
        <v>2</v>
      </c>
      <c r="D239" s="275">
        <v>110000</v>
      </c>
      <c r="E239" s="275">
        <v>110000</v>
      </c>
    </row>
    <row r="240" spans="2:5" ht="16.5" customHeight="1">
      <c r="B240" s="274" t="s">
        <v>511</v>
      </c>
      <c r="C240" s="274">
        <v>2</v>
      </c>
      <c r="D240" s="275">
        <v>60000</v>
      </c>
      <c r="E240" s="275">
        <v>18300</v>
      </c>
    </row>
    <row r="241" spans="2:5" ht="16.5" customHeight="1">
      <c r="B241" s="274" t="s">
        <v>536</v>
      </c>
      <c r="C241" s="274">
        <v>2</v>
      </c>
      <c r="D241" s="275">
        <v>200000</v>
      </c>
      <c r="E241" s="275">
        <v>43000</v>
      </c>
    </row>
    <row r="242" spans="2:5" ht="16.5" customHeight="1">
      <c r="B242" s="274" t="s">
        <v>391</v>
      </c>
      <c r="C242" s="274">
        <v>2</v>
      </c>
      <c r="D242" s="275">
        <v>2100000</v>
      </c>
      <c r="E242" s="275">
        <v>2051000</v>
      </c>
    </row>
    <row r="243" spans="2:5" ht="16.5" customHeight="1">
      <c r="B243" s="274" t="s">
        <v>562</v>
      </c>
      <c r="C243" s="274">
        <v>2</v>
      </c>
      <c r="D243" s="275">
        <v>20000</v>
      </c>
      <c r="E243" s="275">
        <v>20000</v>
      </c>
    </row>
    <row r="244" spans="2:5" ht="16.5" customHeight="1">
      <c r="B244" s="274" t="s">
        <v>532</v>
      </c>
      <c r="C244" s="274">
        <v>2</v>
      </c>
      <c r="D244" s="275">
        <v>30000</v>
      </c>
      <c r="E244" s="275">
        <v>30000</v>
      </c>
    </row>
    <row r="245" spans="2:5" s="276" customFormat="1" ht="16.5" customHeight="1">
      <c r="B245" s="274" t="s">
        <v>565</v>
      </c>
      <c r="C245" s="274">
        <v>2</v>
      </c>
      <c r="D245" s="275">
        <v>20000</v>
      </c>
      <c r="E245" s="275">
        <v>13000</v>
      </c>
    </row>
    <row r="246" spans="2:5" s="276" customFormat="1" ht="16.5" customHeight="1">
      <c r="B246" s="274" t="s">
        <v>557</v>
      </c>
      <c r="C246" s="274">
        <v>2</v>
      </c>
      <c r="D246" s="275">
        <v>4750000</v>
      </c>
      <c r="E246" s="275">
        <v>4750000</v>
      </c>
    </row>
    <row r="247" spans="2:5" s="276" customFormat="1" ht="16.5" customHeight="1">
      <c r="B247" s="274" t="s">
        <v>502</v>
      </c>
      <c r="C247" s="274">
        <v>2</v>
      </c>
      <c r="D247" s="275">
        <v>310000</v>
      </c>
      <c r="E247" s="275">
        <v>130000</v>
      </c>
    </row>
    <row r="248" spans="2:5" ht="16.5" customHeight="1">
      <c r="B248" s="274" t="s">
        <v>506</v>
      </c>
      <c r="C248" s="274">
        <v>2</v>
      </c>
      <c r="D248" s="275">
        <v>110000</v>
      </c>
      <c r="E248" s="275">
        <v>45000</v>
      </c>
    </row>
    <row r="249" spans="2:5" ht="16.5" customHeight="1">
      <c r="B249" s="274" t="s">
        <v>507</v>
      </c>
      <c r="C249" s="274">
        <v>2</v>
      </c>
      <c r="D249" s="275">
        <v>60000</v>
      </c>
      <c r="E249" s="275">
        <v>5400</v>
      </c>
    </row>
    <row r="250" spans="2:5" ht="16.5" customHeight="1">
      <c r="B250" s="274" t="s">
        <v>552</v>
      </c>
      <c r="C250" s="274">
        <v>2</v>
      </c>
      <c r="D250" s="275">
        <v>150000</v>
      </c>
      <c r="E250" s="275">
        <v>60000</v>
      </c>
    </row>
    <row r="251" spans="2:5" ht="16.5" customHeight="1">
      <c r="B251" s="274" t="s">
        <v>398</v>
      </c>
      <c r="C251" s="274">
        <v>2</v>
      </c>
      <c r="D251" s="275">
        <v>15300000</v>
      </c>
      <c r="E251" s="275">
        <v>14100000</v>
      </c>
    </row>
    <row r="252" spans="2:5" ht="16.5" customHeight="1">
      <c r="B252" s="274" t="s">
        <v>407</v>
      </c>
      <c r="C252" s="274">
        <v>2</v>
      </c>
      <c r="D252" s="275">
        <v>152000</v>
      </c>
      <c r="E252" s="275">
        <v>93000</v>
      </c>
    </row>
    <row r="253" spans="2:5" ht="16.5" customHeight="1">
      <c r="B253" s="274" t="s">
        <v>551</v>
      </c>
      <c r="C253" s="274">
        <v>1</v>
      </c>
      <c r="D253" s="275">
        <v>10000</v>
      </c>
      <c r="E253" s="275">
        <v>2500</v>
      </c>
    </row>
    <row r="254" spans="2:5" ht="16.5" customHeight="1">
      <c r="B254" s="274" t="s">
        <v>500</v>
      </c>
      <c r="C254" s="274">
        <v>1</v>
      </c>
      <c r="D254" s="275">
        <v>150000</v>
      </c>
      <c r="E254" s="275">
        <v>75000</v>
      </c>
    </row>
    <row r="255" spans="2:5" ht="16.5" customHeight="1">
      <c r="B255" s="274" t="s">
        <v>566</v>
      </c>
      <c r="C255" s="274">
        <v>1</v>
      </c>
      <c r="D255" s="275">
        <v>25000</v>
      </c>
      <c r="E255" s="275">
        <v>12500</v>
      </c>
    </row>
    <row r="256" spans="2:5" ht="16.5" customHeight="1">
      <c r="B256" s="274" t="s">
        <v>535</v>
      </c>
      <c r="C256" s="274">
        <v>1</v>
      </c>
      <c r="D256" s="275">
        <v>20000</v>
      </c>
      <c r="E256" s="275">
        <v>20000</v>
      </c>
    </row>
    <row r="257" spans="2:5" ht="16.5" customHeight="1">
      <c r="B257" s="274" t="s">
        <v>564</v>
      </c>
      <c r="C257" s="274">
        <v>1</v>
      </c>
      <c r="D257" s="275">
        <v>200000</v>
      </c>
      <c r="E257" s="275">
        <v>80000</v>
      </c>
    </row>
    <row r="258" spans="2:5" ht="16.5" customHeight="1">
      <c r="B258" s="274" t="s">
        <v>410</v>
      </c>
      <c r="C258" s="274">
        <v>1</v>
      </c>
      <c r="D258" s="275">
        <v>50000</v>
      </c>
      <c r="E258" s="275">
        <v>24000</v>
      </c>
    </row>
    <row r="259" spans="2:5" ht="16.5" customHeight="1">
      <c r="B259" s="274" t="s">
        <v>404</v>
      </c>
      <c r="C259" s="274">
        <v>1</v>
      </c>
      <c r="D259" s="275">
        <v>100000</v>
      </c>
      <c r="E259" s="275">
        <v>50000</v>
      </c>
    </row>
    <row r="260" spans="2:5" s="276" customFormat="1" ht="16.5" customHeight="1">
      <c r="B260" s="274" t="s">
        <v>498</v>
      </c>
      <c r="C260" s="274">
        <v>1</v>
      </c>
      <c r="D260" s="275">
        <v>10000</v>
      </c>
      <c r="E260" s="275">
        <v>10000</v>
      </c>
    </row>
    <row r="261" spans="2:5" s="276" customFormat="1" ht="16.5" customHeight="1">
      <c r="B261" s="274" t="s">
        <v>373</v>
      </c>
      <c r="C261" s="274">
        <v>1</v>
      </c>
      <c r="D261" s="275">
        <v>10000</v>
      </c>
      <c r="E261" s="275">
        <v>2500</v>
      </c>
    </row>
    <row r="262" spans="2:5" s="276" customFormat="1" ht="16.5" customHeight="1">
      <c r="B262" s="274" t="s">
        <v>512</v>
      </c>
      <c r="C262" s="274">
        <v>1</v>
      </c>
      <c r="D262" s="275">
        <v>100000</v>
      </c>
      <c r="E262" s="275">
        <v>50000</v>
      </c>
    </row>
    <row r="263" spans="2:5" s="276" customFormat="1" ht="16.5" customHeight="1">
      <c r="B263" s="274" t="s">
        <v>537</v>
      </c>
      <c r="C263" s="274">
        <v>1</v>
      </c>
      <c r="D263" s="275">
        <v>600000</v>
      </c>
      <c r="E263" s="275">
        <v>450000</v>
      </c>
    </row>
    <row r="264" spans="2:5" s="276" customFormat="1" ht="16.5" customHeight="1">
      <c r="B264" s="274" t="s">
        <v>605</v>
      </c>
      <c r="C264" s="274">
        <v>1</v>
      </c>
      <c r="D264" s="275">
        <v>20000</v>
      </c>
      <c r="E264" s="275">
        <v>9600</v>
      </c>
    </row>
    <row r="265" spans="2:5" s="276" customFormat="1" ht="16.5" customHeight="1">
      <c r="B265" s="274" t="s">
        <v>567</v>
      </c>
      <c r="C265" s="274">
        <v>1</v>
      </c>
      <c r="D265" s="275">
        <v>100000</v>
      </c>
      <c r="E265" s="275">
        <v>100000</v>
      </c>
    </row>
    <row r="266" spans="2:5" s="276" customFormat="1" ht="16.5" customHeight="1">
      <c r="B266" s="274" t="s">
        <v>563</v>
      </c>
      <c r="C266" s="274">
        <v>1</v>
      </c>
      <c r="D266" s="275">
        <v>750000</v>
      </c>
      <c r="E266" s="275">
        <v>90000</v>
      </c>
    </row>
    <row r="267" spans="2:5" s="276" customFormat="1" ht="16.5" customHeight="1">
      <c r="B267" s="274" t="s">
        <v>604</v>
      </c>
      <c r="C267" s="274">
        <v>1</v>
      </c>
      <c r="D267" s="275">
        <v>200000</v>
      </c>
      <c r="E267" s="275">
        <v>160000</v>
      </c>
    </row>
    <row r="268" spans="2:5" s="276" customFormat="1" ht="16.5" customHeight="1">
      <c r="B268" s="274" t="s">
        <v>531</v>
      </c>
      <c r="C268" s="274">
        <v>1</v>
      </c>
      <c r="D268" s="275">
        <v>10000</v>
      </c>
      <c r="E268" s="275">
        <v>10000</v>
      </c>
    </row>
    <row r="269" spans="2:5" s="276" customFormat="1" ht="16.5" customHeight="1">
      <c r="B269" s="274" t="s">
        <v>499</v>
      </c>
      <c r="C269" s="274">
        <v>1</v>
      </c>
      <c r="D269" s="275">
        <v>100000</v>
      </c>
      <c r="E269" s="275">
        <v>100000</v>
      </c>
    </row>
    <row r="270" spans="2:5" s="276" customFormat="1" ht="16.5" customHeight="1">
      <c r="B270" s="274" t="s">
        <v>561</v>
      </c>
      <c r="C270" s="274">
        <v>1</v>
      </c>
      <c r="D270" s="275">
        <v>100000</v>
      </c>
      <c r="E270" s="275">
        <v>100000</v>
      </c>
    </row>
    <row r="271" spans="2:5" ht="16.5" customHeight="1">
      <c r="B271" s="543" t="s">
        <v>31</v>
      </c>
      <c r="C271" s="543"/>
      <c r="D271" s="543"/>
      <c r="E271" s="130">
        <f>SUM(E178:E270)</f>
        <v>334248656</v>
      </c>
    </row>
    <row r="272" spans="2:5" ht="16.5" customHeight="1">
      <c r="B272" s="3" t="s">
        <v>18</v>
      </c>
      <c r="C272" s="3"/>
      <c r="D272" s="3"/>
      <c r="E272" s="276"/>
    </row>
    <row r="273" spans="2:5" ht="16.5" customHeight="1">
      <c r="B273" s="160" t="s">
        <v>252</v>
      </c>
      <c r="C273" s="160"/>
      <c r="D273" s="160"/>
      <c r="E273" s="160"/>
    </row>
  </sheetData>
  <sheetProtection/>
  <mergeCells count="27">
    <mergeCell ref="B271:D271"/>
    <mergeCell ref="B172:D172"/>
    <mergeCell ref="B174:E174"/>
    <mergeCell ref="B175:B177"/>
    <mergeCell ref="C175:C177"/>
    <mergeCell ref="D175:D177"/>
    <mergeCell ref="E175:E177"/>
    <mergeCell ref="A103:F103"/>
    <mergeCell ref="B104:E104"/>
    <mergeCell ref="B105:B107"/>
    <mergeCell ref="C105:C107"/>
    <mergeCell ref="D105:D107"/>
    <mergeCell ref="E105:E107"/>
    <mergeCell ref="B102:D102"/>
    <mergeCell ref="B38:D38"/>
    <mergeCell ref="B40:E40"/>
    <mergeCell ref="B41:B43"/>
    <mergeCell ref="C41:C43"/>
    <mergeCell ref="D41:D43"/>
    <mergeCell ref="E41:E43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50" t="s">
        <v>577</v>
      </c>
      <c r="B1" s="350"/>
      <c r="C1" s="350"/>
      <c r="D1" s="350"/>
      <c r="E1" s="350"/>
      <c r="F1" s="350"/>
    </row>
    <row r="2" spans="1:6" s="276" customFormat="1" ht="18">
      <c r="A2" s="82"/>
      <c r="B2" s="82"/>
      <c r="C2" s="82"/>
      <c r="D2" s="82"/>
      <c r="E2" s="82"/>
      <c r="F2" s="82"/>
    </row>
    <row r="3" spans="1:5" ht="15" customHeight="1">
      <c r="A3" s="517" t="s">
        <v>594</v>
      </c>
      <c r="B3" s="517"/>
      <c r="C3" s="517"/>
      <c r="D3" s="517"/>
      <c r="E3" s="517"/>
    </row>
    <row r="4" spans="1:5" ht="15" customHeight="1">
      <c r="A4" s="517"/>
      <c r="B4" s="517"/>
      <c r="C4" s="517"/>
      <c r="D4" s="517"/>
      <c r="E4" s="517"/>
    </row>
    <row r="5" spans="1:5" s="276" customFormat="1" ht="15" customHeight="1">
      <c r="A5" s="289"/>
      <c r="B5" s="289"/>
      <c r="C5" s="289"/>
      <c r="D5" s="289"/>
      <c r="E5" s="289"/>
    </row>
    <row r="6" spans="2:5" ht="15">
      <c r="B6" s="439" t="s">
        <v>134</v>
      </c>
      <c r="C6" s="439"/>
      <c r="D6" s="439"/>
      <c r="E6" s="439"/>
    </row>
    <row r="7" spans="1:5" ht="15" customHeight="1">
      <c r="A7" s="540" t="s">
        <v>135</v>
      </c>
      <c r="B7" s="540" t="s">
        <v>522</v>
      </c>
      <c r="C7" s="540" t="s">
        <v>247</v>
      </c>
      <c r="D7" s="540" t="s">
        <v>248</v>
      </c>
      <c r="E7" s="540" t="s">
        <v>249</v>
      </c>
    </row>
    <row r="8" spans="1:5" ht="45" customHeight="1">
      <c r="A8" s="540"/>
      <c r="B8" s="540"/>
      <c r="C8" s="540"/>
      <c r="D8" s="541"/>
      <c r="E8" s="541"/>
    </row>
    <row r="9" spans="1:5" ht="9.75" customHeight="1">
      <c r="A9" s="540"/>
      <c r="B9" s="540"/>
      <c r="C9" s="540"/>
      <c r="D9" s="541"/>
      <c r="E9" s="541"/>
    </row>
    <row r="10" spans="1:5" ht="30.75" customHeight="1">
      <c r="A10" s="218">
        <v>1</v>
      </c>
      <c r="B10" s="284" t="s">
        <v>368</v>
      </c>
      <c r="C10" s="132">
        <v>32</v>
      </c>
      <c r="D10" s="133">
        <v>55516000</v>
      </c>
      <c r="E10" s="133">
        <v>48061092</v>
      </c>
    </row>
    <row r="11" spans="1:5" ht="21" customHeight="1">
      <c r="A11" s="218">
        <v>2</v>
      </c>
      <c r="B11" s="284" t="s">
        <v>369</v>
      </c>
      <c r="C11" s="132">
        <v>30</v>
      </c>
      <c r="D11" s="133">
        <v>3600000</v>
      </c>
      <c r="E11" s="133">
        <v>2571000</v>
      </c>
    </row>
    <row r="12" spans="1:5" ht="29.25" customHeight="1">
      <c r="A12" s="218">
        <v>3</v>
      </c>
      <c r="B12" s="337" t="s">
        <v>341</v>
      </c>
      <c r="C12" s="132">
        <v>15</v>
      </c>
      <c r="D12" s="133">
        <v>2950000</v>
      </c>
      <c r="E12" s="133">
        <v>2623000</v>
      </c>
    </row>
    <row r="13" spans="1:5" ht="15">
      <c r="A13" s="218">
        <v>4</v>
      </c>
      <c r="B13" s="177" t="s">
        <v>346</v>
      </c>
      <c r="C13" s="132">
        <v>12</v>
      </c>
      <c r="D13" s="133">
        <v>930000</v>
      </c>
      <c r="E13" s="133">
        <v>714925</v>
      </c>
    </row>
    <row r="14" spans="1:5" ht="30">
      <c r="A14" s="218">
        <v>5</v>
      </c>
      <c r="B14" s="177" t="s">
        <v>342</v>
      </c>
      <c r="C14" s="132">
        <v>12</v>
      </c>
      <c r="D14" s="133">
        <v>2580000</v>
      </c>
      <c r="E14" s="133">
        <v>2334750</v>
      </c>
    </row>
    <row r="15" spans="1:5" ht="17.25" customHeight="1">
      <c r="A15" s="218">
        <v>6</v>
      </c>
      <c r="B15" s="285" t="s">
        <v>343</v>
      </c>
      <c r="C15" s="132">
        <v>10</v>
      </c>
      <c r="D15" s="133">
        <v>16100000</v>
      </c>
      <c r="E15" s="133">
        <v>15499500</v>
      </c>
    </row>
    <row r="16" spans="1:5" ht="20.25" customHeight="1">
      <c r="A16" s="218">
        <v>7</v>
      </c>
      <c r="B16" s="285" t="s">
        <v>344</v>
      </c>
      <c r="C16" s="132">
        <v>9</v>
      </c>
      <c r="D16" s="133">
        <v>450000</v>
      </c>
      <c r="E16" s="133">
        <v>357500</v>
      </c>
    </row>
    <row r="17" spans="1:5" ht="31.5" customHeight="1">
      <c r="A17" s="218">
        <v>8</v>
      </c>
      <c r="B17" s="177" t="s">
        <v>345</v>
      </c>
      <c r="C17" s="132">
        <v>8</v>
      </c>
      <c r="D17" s="133">
        <v>1740000</v>
      </c>
      <c r="E17" s="133">
        <v>1026000</v>
      </c>
    </row>
    <row r="18" spans="1:5" ht="27" customHeight="1">
      <c r="A18" s="218">
        <v>9</v>
      </c>
      <c r="B18" s="337" t="s">
        <v>349</v>
      </c>
      <c r="C18" s="132">
        <v>8</v>
      </c>
      <c r="D18" s="133">
        <v>1060000</v>
      </c>
      <c r="E18" s="133">
        <v>650000</v>
      </c>
    </row>
    <row r="19" spans="1:5" ht="26.25" customHeight="1">
      <c r="A19" s="218">
        <v>10</v>
      </c>
      <c r="B19" s="285" t="s">
        <v>351</v>
      </c>
      <c r="C19" s="132">
        <v>6</v>
      </c>
      <c r="D19" s="133">
        <v>760000</v>
      </c>
      <c r="E19" s="133">
        <v>221000</v>
      </c>
    </row>
    <row r="20" spans="1:5" ht="20.25" customHeight="1">
      <c r="A20" s="218">
        <v>11</v>
      </c>
      <c r="B20" s="340" t="s">
        <v>568</v>
      </c>
      <c r="C20" s="132">
        <v>6</v>
      </c>
      <c r="D20" s="133">
        <v>5200000</v>
      </c>
      <c r="E20" s="133">
        <v>2507500</v>
      </c>
    </row>
    <row r="21" spans="1:5" ht="30">
      <c r="A21" s="218">
        <v>12</v>
      </c>
      <c r="B21" s="177" t="s">
        <v>411</v>
      </c>
      <c r="C21" s="132">
        <v>6</v>
      </c>
      <c r="D21" s="133">
        <v>6300000</v>
      </c>
      <c r="E21" s="133">
        <v>5260520</v>
      </c>
    </row>
    <row r="22" spans="1:5" ht="30">
      <c r="A22" s="218">
        <v>13</v>
      </c>
      <c r="B22" s="177" t="s">
        <v>347</v>
      </c>
      <c r="C22" s="134">
        <v>6</v>
      </c>
      <c r="D22" s="135">
        <v>1825000</v>
      </c>
      <c r="E22" s="135">
        <v>1242000</v>
      </c>
    </row>
    <row r="23" spans="1:6" ht="19.5" customHeight="1">
      <c r="A23" s="218">
        <v>14</v>
      </c>
      <c r="B23" s="285" t="s">
        <v>553</v>
      </c>
      <c r="C23" s="134">
        <v>5</v>
      </c>
      <c r="D23" s="135">
        <v>550000</v>
      </c>
      <c r="E23" s="135">
        <v>467000</v>
      </c>
      <c r="F23" s="276"/>
    </row>
    <row r="24" spans="1:5" ht="19.5" customHeight="1">
      <c r="A24" s="218">
        <v>15</v>
      </c>
      <c r="B24" s="285" t="s">
        <v>554</v>
      </c>
      <c r="C24" s="134">
        <v>5</v>
      </c>
      <c r="D24" s="135">
        <v>8631462</v>
      </c>
      <c r="E24" s="135">
        <v>8581462</v>
      </c>
    </row>
    <row r="25" spans="1:5" ht="21.75" customHeight="1">
      <c r="A25" s="218">
        <v>16</v>
      </c>
      <c r="B25" s="285" t="s">
        <v>350</v>
      </c>
      <c r="C25" s="134">
        <v>5</v>
      </c>
      <c r="D25" s="135">
        <v>400000</v>
      </c>
      <c r="E25" s="135">
        <v>367500</v>
      </c>
    </row>
    <row r="26" spans="1:5" ht="29.25" customHeight="1">
      <c r="A26" s="218">
        <v>17</v>
      </c>
      <c r="B26" s="335" t="s">
        <v>371</v>
      </c>
      <c r="C26" s="134">
        <v>5</v>
      </c>
      <c r="D26" s="135">
        <v>435000</v>
      </c>
      <c r="E26" s="135">
        <v>317500</v>
      </c>
    </row>
    <row r="27" spans="1:5" ht="33" customHeight="1">
      <c r="A27" s="218">
        <v>18</v>
      </c>
      <c r="B27" s="285" t="s">
        <v>538</v>
      </c>
      <c r="C27" s="134">
        <v>4</v>
      </c>
      <c r="D27" s="135">
        <v>1700000</v>
      </c>
      <c r="E27" s="135">
        <v>700000</v>
      </c>
    </row>
    <row r="28" spans="1:5" ht="27" customHeight="1">
      <c r="A28" s="218">
        <v>19</v>
      </c>
      <c r="B28" s="285" t="s">
        <v>539</v>
      </c>
      <c r="C28" s="134">
        <v>4</v>
      </c>
      <c r="D28" s="135">
        <v>1200000</v>
      </c>
      <c r="E28" s="135">
        <v>885000</v>
      </c>
    </row>
    <row r="29" spans="1:5" ht="30" customHeight="1">
      <c r="A29" s="218">
        <v>20</v>
      </c>
      <c r="B29" s="285" t="s">
        <v>540</v>
      </c>
      <c r="C29" s="134">
        <v>4</v>
      </c>
      <c r="D29" s="135">
        <v>567100</v>
      </c>
      <c r="E29" s="135">
        <v>537100</v>
      </c>
    </row>
    <row r="30" spans="1:5" ht="18.75" customHeight="1">
      <c r="A30" s="534" t="s">
        <v>31</v>
      </c>
      <c r="B30" s="545"/>
      <c r="C30" s="535"/>
      <c r="D30" s="536"/>
      <c r="E30" s="130">
        <f>SUM(E10:E29)</f>
        <v>94924349</v>
      </c>
    </row>
    <row r="31" spans="2:5" ht="15">
      <c r="B31" s="3" t="s">
        <v>18</v>
      </c>
      <c r="C31" s="3"/>
      <c r="D31" s="3"/>
      <c r="E31" s="136"/>
    </row>
    <row r="32" spans="2:5" ht="15">
      <c r="B32" s="3"/>
      <c r="C32" s="3"/>
      <c r="D32" s="3"/>
      <c r="E32" s="127"/>
    </row>
    <row r="33" spans="2:5" s="276" customFormat="1" ht="15">
      <c r="B33" s="3"/>
      <c r="C33" s="3"/>
      <c r="D33" s="3"/>
      <c r="E33" s="127"/>
    </row>
    <row r="34" spans="2:5" ht="15">
      <c r="B34" s="3"/>
      <c r="C34" s="3"/>
      <c r="D34" s="3"/>
      <c r="E34" s="127"/>
    </row>
    <row r="35" spans="2:5" ht="15">
      <c r="B35" s="439" t="s">
        <v>142</v>
      </c>
      <c r="C35" s="439"/>
      <c r="D35" s="439"/>
      <c r="E35" s="439"/>
    </row>
    <row r="36" ht="15.75" customHeight="1"/>
    <row r="37" spans="1:5" ht="30" customHeight="1">
      <c r="A37" s="540" t="s">
        <v>135</v>
      </c>
      <c r="B37" s="540" t="s">
        <v>522</v>
      </c>
      <c r="C37" s="540" t="s">
        <v>247</v>
      </c>
      <c r="D37" s="540" t="s">
        <v>248</v>
      </c>
      <c r="E37" s="540" t="s">
        <v>249</v>
      </c>
    </row>
    <row r="38" spans="1:5" ht="33" customHeight="1">
      <c r="A38" s="540"/>
      <c r="B38" s="540"/>
      <c r="C38" s="540"/>
      <c r="D38" s="541"/>
      <c r="E38" s="541"/>
    </row>
    <row r="39" spans="1:5" ht="0.75" customHeight="1" hidden="1">
      <c r="A39" s="540"/>
      <c r="B39" s="540"/>
      <c r="C39" s="540"/>
      <c r="D39" s="541"/>
      <c r="E39" s="541"/>
    </row>
    <row r="40" spans="1:5" ht="30">
      <c r="A40" s="131">
        <v>1</v>
      </c>
      <c r="B40" s="177" t="s">
        <v>345</v>
      </c>
      <c r="C40" s="132">
        <v>179</v>
      </c>
      <c r="D40" s="133">
        <v>23300002</v>
      </c>
      <c r="E40" s="133">
        <v>20876976</v>
      </c>
    </row>
    <row r="41" spans="1:5" ht="30">
      <c r="A41" s="131">
        <v>2</v>
      </c>
      <c r="B41" s="177" t="s">
        <v>368</v>
      </c>
      <c r="C41" s="132">
        <v>156</v>
      </c>
      <c r="D41" s="133">
        <v>35455056</v>
      </c>
      <c r="E41" s="133">
        <v>24703879</v>
      </c>
    </row>
    <row r="42" spans="1:5" ht="20.25" customHeight="1">
      <c r="A42" s="131">
        <v>3</v>
      </c>
      <c r="B42" s="342" t="s">
        <v>370</v>
      </c>
      <c r="C42" s="132">
        <v>74</v>
      </c>
      <c r="D42" s="133">
        <v>9257050</v>
      </c>
      <c r="E42" s="133">
        <v>6595750</v>
      </c>
    </row>
    <row r="43" spans="1:5" ht="30">
      <c r="A43" s="131">
        <v>4</v>
      </c>
      <c r="B43" s="177" t="s">
        <v>347</v>
      </c>
      <c r="C43" s="132">
        <v>66</v>
      </c>
      <c r="D43" s="133">
        <v>6230002</v>
      </c>
      <c r="E43" s="133">
        <v>5559001</v>
      </c>
    </row>
    <row r="44" spans="1:5" ht="18" customHeight="1">
      <c r="A44" s="131">
        <v>5</v>
      </c>
      <c r="B44" s="337" t="s">
        <v>343</v>
      </c>
      <c r="C44" s="132">
        <v>59</v>
      </c>
      <c r="D44" s="133">
        <v>6205016</v>
      </c>
      <c r="E44" s="133">
        <v>5234615</v>
      </c>
    </row>
    <row r="45" spans="1:5" ht="31.5" customHeight="1">
      <c r="A45" s="131">
        <v>6</v>
      </c>
      <c r="B45" s="335" t="s">
        <v>351</v>
      </c>
      <c r="C45" s="132">
        <v>45</v>
      </c>
      <c r="D45" s="133">
        <v>5900760</v>
      </c>
      <c r="E45" s="133">
        <v>4341621</v>
      </c>
    </row>
    <row r="46" spans="1:5" ht="21" customHeight="1">
      <c r="A46" s="131">
        <v>7</v>
      </c>
      <c r="B46" s="337" t="s">
        <v>353</v>
      </c>
      <c r="C46" s="132">
        <v>41</v>
      </c>
      <c r="D46" s="133">
        <v>4345000</v>
      </c>
      <c r="E46" s="133">
        <v>3858000</v>
      </c>
    </row>
    <row r="47" spans="1:5" ht="25.5" customHeight="1">
      <c r="A47" s="131">
        <v>8</v>
      </c>
      <c r="B47" s="335" t="s">
        <v>341</v>
      </c>
      <c r="C47" s="132">
        <v>41</v>
      </c>
      <c r="D47" s="133">
        <v>1786003</v>
      </c>
      <c r="E47" s="133">
        <v>1626903</v>
      </c>
    </row>
    <row r="48" spans="1:5" ht="25.5" customHeight="1">
      <c r="A48" s="131">
        <v>9</v>
      </c>
      <c r="B48" s="282" t="s">
        <v>342</v>
      </c>
      <c r="C48" s="132">
        <v>38</v>
      </c>
      <c r="D48" s="133">
        <v>2230003</v>
      </c>
      <c r="E48" s="133">
        <v>1919152</v>
      </c>
    </row>
    <row r="49" spans="1:5" ht="17.25" customHeight="1">
      <c r="A49" s="131">
        <v>10</v>
      </c>
      <c r="B49" s="285" t="s">
        <v>348</v>
      </c>
      <c r="C49" s="132">
        <v>35</v>
      </c>
      <c r="D49" s="133">
        <v>4440000</v>
      </c>
      <c r="E49" s="133">
        <v>4251200</v>
      </c>
    </row>
    <row r="50" spans="1:5" ht="18" customHeight="1">
      <c r="A50" s="131">
        <v>11</v>
      </c>
      <c r="B50" s="282" t="s">
        <v>349</v>
      </c>
      <c r="C50" s="132">
        <v>35</v>
      </c>
      <c r="D50" s="133">
        <v>5930001</v>
      </c>
      <c r="E50" s="133">
        <v>5253650</v>
      </c>
    </row>
    <row r="51" spans="1:5" ht="18.75" customHeight="1">
      <c r="A51" s="131">
        <v>12</v>
      </c>
      <c r="B51" s="337" t="s">
        <v>361</v>
      </c>
      <c r="C51" s="132">
        <v>33</v>
      </c>
      <c r="D51" s="133">
        <v>3970000</v>
      </c>
      <c r="E51" s="133">
        <v>3702250</v>
      </c>
    </row>
    <row r="52" spans="1:5" ht="18.75" customHeight="1">
      <c r="A52" s="131">
        <v>13</v>
      </c>
      <c r="B52" s="282" t="s">
        <v>346</v>
      </c>
      <c r="C52" s="134">
        <v>25</v>
      </c>
      <c r="D52" s="135">
        <v>911930</v>
      </c>
      <c r="E52" s="135">
        <v>751215</v>
      </c>
    </row>
    <row r="53" spans="1:5" ht="29.25" customHeight="1">
      <c r="A53" s="131">
        <v>14</v>
      </c>
      <c r="B53" s="335" t="s">
        <v>542</v>
      </c>
      <c r="C53" s="134">
        <v>23</v>
      </c>
      <c r="D53" s="135">
        <v>3465000</v>
      </c>
      <c r="E53" s="135">
        <v>2942500</v>
      </c>
    </row>
    <row r="54" spans="1:5" ht="28.5" customHeight="1">
      <c r="A54" s="131">
        <v>15</v>
      </c>
      <c r="B54" s="337" t="s">
        <v>352</v>
      </c>
      <c r="C54" s="134">
        <v>23</v>
      </c>
      <c r="D54" s="135">
        <v>3690500</v>
      </c>
      <c r="E54" s="135">
        <v>3420500</v>
      </c>
    </row>
    <row r="55" spans="1:5" ht="30.75" customHeight="1">
      <c r="A55" s="131">
        <v>16</v>
      </c>
      <c r="B55" s="337" t="s">
        <v>569</v>
      </c>
      <c r="C55" s="134">
        <v>22</v>
      </c>
      <c r="D55" s="135">
        <v>1965000</v>
      </c>
      <c r="E55" s="135">
        <v>1633500</v>
      </c>
    </row>
    <row r="56" spans="1:5" ht="20.25" customHeight="1">
      <c r="A56" s="131">
        <v>17</v>
      </c>
      <c r="B56" s="282" t="s">
        <v>570</v>
      </c>
      <c r="C56" s="134">
        <v>20</v>
      </c>
      <c r="D56" s="135">
        <v>1900000</v>
      </c>
      <c r="E56" s="135">
        <v>1730500</v>
      </c>
    </row>
    <row r="57" spans="1:5" ht="44.25" customHeight="1">
      <c r="A57" s="131">
        <v>18</v>
      </c>
      <c r="B57" s="340" t="s">
        <v>371</v>
      </c>
      <c r="C57" s="134">
        <v>19</v>
      </c>
      <c r="D57" s="135">
        <v>1955435</v>
      </c>
      <c r="E57" s="135">
        <v>1800318</v>
      </c>
    </row>
    <row r="58" spans="1:5" ht="30">
      <c r="A58" s="131">
        <v>19</v>
      </c>
      <c r="B58" s="177" t="s">
        <v>541</v>
      </c>
      <c r="C58" s="134">
        <v>18</v>
      </c>
      <c r="D58" s="135">
        <v>1250050</v>
      </c>
      <c r="E58" s="135">
        <v>1077050</v>
      </c>
    </row>
    <row r="59" spans="1:5" ht="45">
      <c r="A59" s="131">
        <v>20</v>
      </c>
      <c r="B59" s="177" t="s">
        <v>555</v>
      </c>
      <c r="C59" s="134">
        <v>17</v>
      </c>
      <c r="D59" s="135">
        <v>1417000</v>
      </c>
      <c r="E59" s="135">
        <v>1279000</v>
      </c>
    </row>
    <row r="60" spans="1:5" ht="15" customHeight="1">
      <c r="A60" s="534" t="s">
        <v>31</v>
      </c>
      <c r="B60" s="545"/>
      <c r="C60" s="535"/>
      <c r="D60" s="536"/>
      <c r="E60" s="130">
        <f>SUM(E40:E59)</f>
        <v>102557580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0" t="s">
        <v>574</v>
      </c>
      <c r="B1" s="350"/>
      <c r="C1" s="350"/>
    </row>
    <row r="7" ht="15">
      <c r="B7" s="1"/>
    </row>
    <row r="8" ht="18">
      <c r="B8" s="140" t="s">
        <v>257</v>
      </c>
    </row>
    <row r="9" ht="15.75" thickBot="1"/>
    <row r="10" spans="1:3" ht="15.75">
      <c r="A10" s="141"/>
      <c r="B10" s="142"/>
      <c r="C10" s="143"/>
    </row>
    <row r="11" spans="1:3" ht="25.5">
      <c r="A11" s="144"/>
      <c r="B11" s="145"/>
      <c r="C11" s="146" t="s">
        <v>258</v>
      </c>
    </row>
    <row r="12" spans="1:3" ht="15">
      <c r="A12" s="144"/>
      <c r="B12" s="147" t="s">
        <v>0</v>
      </c>
      <c r="C12" s="148">
        <v>3</v>
      </c>
    </row>
    <row r="13" spans="1:3" ht="15.75">
      <c r="A13" s="149"/>
      <c r="B13" s="147" t="s">
        <v>259</v>
      </c>
      <c r="C13" s="150" t="s">
        <v>260</v>
      </c>
    </row>
    <row r="14" spans="1:3" ht="15.75">
      <c r="A14" s="149"/>
      <c r="B14" s="151" t="s">
        <v>261</v>
      </c>
      <c r="C14" s="148">
        <v>7</v>
      </c>
    </row>
    <row r="15" spans="1:3" ht="13.5" customHeight="1">
      <c r="A15" s="149"/>
      <c r="B15" s="151" t="s">
        <v>262</v>
      </c>
      <c r="C15" s="150">
        <v>8</v>
      </c>
    </row>
    <row r="16" spans="1:3" ht="15" customHeight="1">
      <c r="A16" s="152"/>
      <c r="B16" s="151" t="s">
        <v>355</v>
      </c>
      <c r="C16" s="148">
        <v>9</v>
      </c>
    </row>
    <row r="17" spans="1:3" ht="15.75">
      <c r="A17" s="152"/>
      <c r="B17" s="153" t="s">
        <v>263</v>
      </c>
      <c r="C17" s="148">
        <v>10</v>
      </c>
    </row>
    <row r="18" spans="1:3" ht="15.75">
      <c r="A18" s="152"/>
      <c r="B18" s="147" t="s">
        <v>264</v>
      </c>
      <c r="C18" s="148">
        <v>11</v>
      </c>
    </row>
    <row r="19" spans="1:3" ht="15">
      <c r="A19" s="154"/>
      <c r="B19" s="147" t="s">
        <v>265</v>
      </c>
      <c r="C19" s="155">
        <v>12</v>
      </c>
    </row>
    <row r="20" spans="1:3" ht="15">
      <c r="A20" s="154"/>
      <c r="B20" s="147" t="s">
        <v>266</v>
      </c>
      <c r="C20" s="155" t="s">
        <v>267</v>
      </c>
    </row>
    <row r="21" spans="1:3" s="276" customFormat="1" ht="15">
      <c r="A21" s="154"/>
      <c r="B21" s="147" t="s">
        <v>367</v>
      </c>
      <c r="C21" s="155" t="s">
        <v>269</v>
      </c>
    </row>
    <row r="22" spans="1:3" ht="15">
      <c r="A22" s="154"/>
      <c r="B22" s="147" t="s">
        <v>268</v>
      </c>
      <c r="C22" s="155" t="s">
        <v>271</v>
      </c>
    </row>
    <row r="23" spans="1:3" ht="15">
      <c r="A23" s="154"/>
      <c r="B23" s="147" t="s">
        <v>270</v>
      </c>
      <c r="C23" s="155" t="s">
        <v>364</v>
      </c>
    </row>
    <row r="24" spans="1:3" ht="15">
      <c r="A24" s="154"/>
      <c r="B24" s="147" t="s">
        <v>329</v>
      </c>
      <c r="C24" s="155" t="s">
        <v>365</v>
      </c>
    </row>
    <row r="25" spans="1:3" ht="15">
      <c r="A25" s="154"/>
      <c r="B25" s="147" t="s">
        <v>272</v>
      </c>
      <c r="C25" s="155" t="s">
        <v>366</v>
      </c>
    </row>
    <row r="26" spans="1:3" ht="15">
      <c r="A26" s="154"/>
      <c r="B26" s="147" t="s">
        <v>273</v>
      </c>
      <c r="C26" s="155" t="s">
        <v>543</v>
      </c>
    </row>
    <row r="27" spans="1:3" ht="15">
      <c r="A27" s="154"/>
      <c r="B27" s="147" t="s">
        <v>274</v>
      </c>
      <c r="C27" s="155" t="s">
        <v>544</v>
      </c>
    </row>
    <row r="28" spans="1:3" ht="15">
      <c r="A28" s="154"/>
      <c r="B28" s="151" t="s">
        <v>275</v>
      </c>
      <c r="C28" s="155" t="s">
        <v>545</v>
      </c>
    </row>
    <row r="29" spans="1:3" ht="15.75" thickBot="1">
      <c r="A29" s="156"/>
      <c r="B29" s="157"/>
      <c r="C29" s="1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5" t="s">
        <v>575</v>
      </c>
      <c r="B2" s="355"/>
      <c r="C2" s="355"/>
      <c r="D2" s="355"/>
      <c r="E2" s="355"/>
      <c r="F2" s="355"/>
      <c r="G2" s="355"/>
      <c r="H2" s="355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1" t="s">
        <v>0</v>
      </c>
      <c r="D6" s="361"/>
      <c r="E6" s="361"/>
      <c r="F6" s="361"/>
    </row>
    <row r="8" ht="15.75" thickBot="1"/>
    <row r="9" spans="1:8" ht="16.5" thickBot="1">
      <c r="A9" s="362"/>
      <c r="B9" s="363"/>
      <c r="C9" s="366" t="s">
        <v>1</v>
      </c>
      <c r="D9" s="367"/>
      <c r="E9" s="367"/>
      <c r="F9" s="367"/>
      <c r="G9" s="368"/>
      <c r="H9" s="351" t="s">
        <v>2</v>
      </c>
    </row>
    <row r="10" spans="1:8" ht="16.5" thickBot="1">
      <c r="A10" s="364"/>
      <c r="B10" s="365"/>
      <c r="C10" s="209" t="s">
        <v>3</v>
      </c>
      <c r="D10" s="207" t="s">
        <v>4</v>
      </c>
      <c r="E10" s="207" t="s">
        <v>5</v>
      </c>
      <c r="F10" s="207" t="s">
        <v>6</v>
      </c>
      <c r="G10" s="208" t="s">
        <v>7</v>
      </c>
      <c r="H10" s="352"/>
    </row>
    <row r="11" spans="1:8" ht="15" customHeight="1">
      <c r="A11" s="353" t="s">
        <v>8</v>
      </c>
      <c r="B11" s="192" t="s">
        <v>9</v>
      </c>
      <c r="C11" s="187">
        <v>839</v>
      </c>
      <c r="D11" s="180">
        <v>1</v>
      </c>
      <c r="E11" s="180">
        <v>0</v>
      </c>
      <c r="F11" s="180">
        <v>3934</v>
      </c>
      <c r="G11" s="202">
        <v>77</v>
      </c>
      <c r="H11" s="201">
        <v>4851</v>
      </c>
    </row>
    <row r="12" spans="1:8" ht="15.75" customHeight="1" thickBot="1">
      <c r="A12" s="354"/>
      <c r="B12" s="193" t="s">
        <v>10</v>
      </c>
      <c r="C12" s="188">
        <v>599386670</v>
      </c>
      <c r="D12" s="185">
        <v>100000</v>
      </c>
      <c r="E12" s="185">
        <v>0</v>
      </c>
      <c r="F12" s="179">
        <v>524476375</v>
      </c>
      <c r="G12" s="221" t="s">
        <v>595</v>
      </c>
      <c r="H12" s="219">
        <v>1123963045</v>
      </c>
    </row>
    <row r="13" spans="1:8" ht="15" customHeight="1">
      <c r="A13" s="358" t="s">
        <v>11</v>
      </c>
      <c r="B13" s="194" t="s">
        <v>12</v>
      </c>
      <c r="C13" s="187">
        <v>1</v>
      </c>
      <c r="D13" s="180">
        <v>5</v>
      </c>
      <c r="E13" s="180">
        <v>0</v>
      </c>
      <c r="F13" s="180">
        <v>183</v>
      </c>
      <c r="G13" s="202">
        <v>1</v>
      </c>
      <c r="H13" s="201">
        <v>190</v>
      </c>
    </row>
    <row r="14" spans="1:8" ht="15" customHeight="1">
      <c r="A14" s="359"/>
      <c r="B14" s="195" t="s">
        <v>13</v>
      </c>
      <c r="C14" s="189">
        <v>186</v>
      </c>
      <c r="D14" s="2">
        <v>0</v>
      </c>
      <c r="E14" s="2">
        <v>0</v>
      </c>
      <c r="F14" s="2">
        <v>4</v>
      </c>
      <c r="G14" s="203">
        <v>0</v>
      </c>
      <c r="H14" s="201">
        <v>190</v>
      </c>
    </row>
    <row r="15" spans="1:8" ht="15.75" customHeight="1" thickBot="1">
      <c r="A15" s="360"/>
      <c r="B15" s="226" t="s">
        <v>14</v>
      </c>
      <c r="C15" s="227">
        <v>402689075</v>
      </c>
      <c r="D15" s="228">
        <v>0</v>
      </c>
      <c r="E15" s="228">
        <v>0</v>
      </c>
      <c r="F15" s="228">
        <v>1525000</v>
      </c>
      <c r="G15" s="278">
        <v>0</v>
      </c>
      <c r="H15" s="219">
        <v>404214075</v>
      </c>
    </row>
    <row r="16" spans="1:8" ht="15.75" customHeight="1">
      <c r="A16" s="356" t="s">
        <v>15</v>
      </c>
      <c r="B16" s="225" t="s">
        <v>9</v>
      </c>
      <c r="C16" s="266">
        <v>517</v>
      </c>
      <c r="D16" s="267">
        <v>7</v>
      </c>
      <c r="E16" s="267">
        <v>0</v>
      </c>
      <c r="F16" s="267">
        <v>2326</v>
      </c>
      <c r="G16" s="268">
        <v>3</v>
      </c>
      <c r="H16" s="269">
        <v>2853</v>
      </c>
    </row>
    <row r="17" spans="1:8" ht="15.75" customHeight="1">
      <c r="A17" s="357"/>
      <c r="B17" s="196" t="s">
        <v>303</v>
      </c>
      <c r="C17" s="187">
        <v>19366855719</v>
      </c>
      <c r="D17" s="180">
        <v>3017502</v>
      </c>
      <c r="E17" s="180">
        <v>0</v>
      </c>
      <c r="F17" s="229">
        <v>1938544522</v>
      </c>
      <c r="G17" s="202">
        <v>0</v>
      </c>
      <c r="H17" s="201">
        <v>21308417743</v>
      </c>
    </row>
    <row r="18" spans="1:8" ht="15.75" thickBot="1">
      <c r="A18" s="354"/>
      <c r="B18" s="193" t="s">
        <v>14</v>
      </c>
      <c r="C18" s="190">
        <v>32157134709</v>
      </c>
      <c r="D18" s="181">
        <v>5510000</v>
      </c>
      <c r="E18" s="181">
        <v>0</v>
      </c>
      <c r="F18" s="182">
        <v>4241463675</v>
      </c>
      <c r="G18" s="204">
        <v>1500</v>
      </c>
      <c r="H18" s="219">
        <v>36404110288</v>
      </c>
    </row>
    <row r="19" spans="1:8" ht="15">
      <c r="A19" s="358" t="s">
        <v>16</v>
      </c>
      <c r="B19" s="197" t="s">
        <v>9</v>
      </c>
      <c r="C19" s="187">
        <v>25</v>
      </c>
      <c r="D19" s="180">
        <v>0</v>
      </c>
      <c r="E19" s="180">
        <v>0</v>
      </c>
      <c r="F19" s="180">
        <v>16</v>
      </c>
      <c r="G19" s="202">
        <v>0</v>
      </c>
      <c r="H19" s="201">
        <v>41</v>
      </c>
    </row>
    <row r="20" spans="1:8" ht="15">
      <c r="A20" s="359"/>
      <c r="B20" s="198" t="s">
        <v>303</v>
      </c>
      <c r="C20" s="189">
        <v>1846733989</v>
      </c>
      <c r="D20" s="2">
        <v>0</v>
      </c>
      <c r="E20" s="2">
        <v>0</v>
      </c>
      <c r="F20" s="2">
        <v>56710000</v>
      </c>
      <c r="G20" s="203">
        <v>0</v>
      </c>
      <c r="H20" s="201">
        <v>1903443989</v>
      </c>
    </row>
    <row r="21" spans="1:8" ht="15.75" thickBot="1">
      <c r="A21" s="360"/>
      <c r="B21" s="199" t="s">
        <v>14</v>
      </c>
      <c r="C21" s="188">
        <v>1416294759</v>
      </c>
      <c r="D21" s="178">
        <v>0</v>
      </c>
      <c r="E21" s="178">
        <v>0</v>
      </c>
      <c r="F21" s="179">
        <v>20975000</v>
      </c>
      <c r="G21" s="205">
        <v>0</v>
      </c>
      <c r="H21" s="219">
        <v>1437269759</v>
      </c>
    </row>
    <row r="22" spans="1:8" ht="16.5" thickBot="1">
      <c r="A22" s="186" t="s">
        <v>17</v>
      </c>
      <c r="B22" s="200" t="s">
        <v>9</v>
      </c>
      <c r="C22" s="191">
        <v>148</v>
      </c>
      <c r="D22" s="183">
        <v>14</v>
      </c>
      <c r="E22" s="183">
        <v>0</v>
      </c>
      <c r="F22" s="184">
        <v>802</v>
      </c>
      <c r="G22" s="206">
        <v>156</v>
      </c>
      <c r="H22" s="224">
        <v>1120</v>
      </c>
    </row>
    <row r="24" spans="1:2" ht="15">
      <c r="A24" s="174" t="s">
        <v>18</v>
      </c>
      <c r="B24" s="17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&amp;L18.07.2014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16" width="9.140625" style="5" customWidth="1"/>
    <col min="117" max="117" width="19.421875" style="5" customWidth="1"/>
    <col min="118" max="118" width="5.7109375" style="5" bestFit="1" customWidth="1"/>
    <col min="119" max="119" width="10.140625" style="5" customWidth="1"/>
    <col min="120" max="121" width="4.28125" style="5" bestFit="1" customWidth="1"/>
    <col min="122" max="122" width="11.57421875" style="5" customWidth="1"/>
    <col min="123" max="123" width="11.28125" style="5" customWidth="1"/>
    <col min="124" max="124" width="11.7109375" style="5" customWidth="1"/>
    <col min="125" max="16384" width="6.7109375" style="5" customWidth="1"/>
  </cols>
  <sheetData>
    <row r="1" spans="1:9" ht="15.75" customHeight="1" thickBot="1">
      <c r="A1" s="380" t="s">
        <v>576</v>
      </c>
      <c r="B1" s="350"/>
      <c r="C1" s="350"/>
      <c r="D1" s="350"/>
      <c r="E1" s="350"/>
      <c r="F1" s="350"/>
      <c r="G1" s="350"/>
      <c r="H1" s="350"/>
      <c r="I1" s="350"/>
    </row>
    <row r="2" spans="1:9" ht="15.75" customHeight="1" thickBot="1">
      <c r="A2" s="381" t="s">
        <v>19</v>
      </c>
      <c r="B2" s="381"/>
      <c r="C2" s="381"/>
      <c r="D2" s="381"/>
      <c r="E2" s="381"/>
      <c r="F2" s="381"/>
      <c r="G2" s="381"/>
      <c r="H2" s="381"/>
      <c r="I2" s="381"/>
    </row>
    <row r="3" spans="1:9" ht="9.75" customHeight="1">
      <c r="A3" s="382" t="s">
        <v>517</v>
      </c>
      <c r="B3" s="385" t="s">
        <v>8</v>
      </c>
      <c r="C3" s="385"/>
      <c r="D3" s="385" t="s">
        <v>11</v>
      </c>
      <c r="E3" s="385"/>
      <c r="F3" s="385"/>
      <c r="G3" s="161" t="s">
        <v>20</v>
      </c>
      <c r="H3" s="161" t="s">
        <v>21</v>
      </c>
      <c r="I3" s="6" t="s">
        <v>17</v>
      </c>
    </row>
    <row r="4" spans="1:9" ht="12.75" customHeight="1">
      <c r="A4" s="383"/>
      <c r="B4" s="7"/>
      <c r="C4" s="8"/>
      <c r="D4" s="386" t="s">
        <v>9</v>
      </c>
      <c r="E4" s="386"/>
      <c r="F4" s="9"/>
      <c r="G4" s="7"/>
      <c r="H4" s="7"/>
      <c r="I4" s="10"/>
    </row>
    <row r="5" spans="1:9" ht="9.75" customHeight="1">
      <c r="A5" s="383"/>
      <c r="B5" s="162" t="s">
        <v>9</v>
      </c>
      <c r="C5" s="162" t="s">
        <v>10</v>
      </c>
      <c r="D5" s="386"/>
      <c r="E5" s="386"/>
      <c r="F5" s="11" t="s">
        <v>14</v>
      </c>
      <c r="G5" s="162" t="s">
        <v>9</v>
      </c>
      <c r="H5" s="162" t="s">
        <v>9</v>
      </c>
      <c r="I5" s="12" t="s">
        <v>9</v>
      </c>
    </row>
    <row r="6" spans="1:9" ht="9.75" thickBot="1">
      <c r="A6" s="38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4851</v>
      </c>
      <c r="C7" s="17">
        <f>C14+C21+C28+C35+C42+C49+C56+C63+C71+C78+C85+C92+C99+C106+C113+C120+C127+C137+C144+C151+C158</f>
        <v>1123963045</v>
      </c>
      <c r="D7" s="17">
        <f aca="true" t="shared" si="0" ref="D7:I7">D14+D21+D28+D35+D42+D49+D56+D63+D71+D78+D85+D92+D99+D106+D113+D120+D127+D137+D144+D151+D158</f>
        <v>190</v>
      </c>
      <c r="E7" s="17">
        <f t="shared" si="0"/>
        <v>190</v>
      </c>
      <c r="F7" s="17">
        <f>F14+F21+F28+F35+F42+F49+F56+F63+F71+F78+F85+F92+F99+F106+F113+F120+F127+F137+F144+F151+F158</f>
        <v>404214075</v>
      </c>
      <c r="G7" s="17">
        <f t="shared" si="0"/>
        <v>2853</v>
      </c>
      <c r="H7" s="17">
        <f t="shared" si="0"/>
        <v>41</v>
      </c>
      <c r="I7" s="210">
        <f t="shared" si="0"/>
        <v>1120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839</v>
      </c>
      <c r="C8" s="17">
        <f t="shared" si="1"/>
        <v>599386670</v>
      </c>
      <c r="D8" s="17">
        <f t="shared" si="1"/>
        <v>1</v>
      </c>
      <c r="E8" s="17">
        <f t="shared" si="1"/>
        <v>186</v>
      </c>
      <c r="F8" s="17">
        <f t="shared" si="1"/>
        <v>402689075</v>
      </c>
      <c r="G8" s="17">
        <f t="shared" si="1"/>
        <v>517</v>
      </c>
      <c r="H8" s="17">
        <f t="shared" si="1"/>
        <v>25</v>
      </c>
      <c r="I8" s="211">
        <f t="shared" si="1"/>
        <v>148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100000</v>
      </c>
      <c r="D9" s="17">
        <f t="shared" si="2"/>
        <v>5</v>
      </c>
      <c r="E9" s="17">
        <f t="shared" si="2"/>
        <v>0</v>
      </c>
      <c r="F9" s="17">
        <f t="shared" si="2"/>
        <v>0</v>
      </c>
      <c r="G9" s="17">
        <f t="shared" si="2"/>
        <v>7</v>
      </c>
      <c r="H9" s="17">
        <f t="shared" si="2"/>
        <v>0</v>
      </c>
      <c r="I9" s="211">
        <f t="shared" si="2"/>
        <v>14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1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3934</v>
      </c>
      <c r="C11" s="17">
        <f t="shared" si="4"/>
        <v>524476375</v>
      </c>
      <c r="D11" s="17">
        <f t="shared" si="4"/>
        <v>183</v>
      </c>
      <c r="E11" s="17">
        <f t="shared" si="4"/>
        <v>4</v>
      </c>
      <c r="F11" s="17">
        <f t="shared" si="4"/>
        <v>1525000</v>
      </c>
      <c r="G11" s="17">
        <f t="shared" si="4"/>
        <v>2326</v>
      </c>
      <c r="H11" s="17">
        <f t="shared" si="4"/>
        <v>16</v>
      </c>
      <c r="I11" s="211">
        <f t="shared" si="4"/>
        <v>802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77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3</v>
      </c>
      <c r="H12" s="17">
        <f t="shared" si="5"/>
        <v>0</v>
      </c>
      <c r="I12" s="212">
        <f t="shared" si="5"/>
        <v>156</v>
      </c>
    </row>
    <row r="13" spans="1:9" s="18" customFormat="1" ht="12.75" customHeight="1" thickBot="1">
      <c r="A13" s="369" t="s">
        <v>30</v>
      </c>
      <c r="B13" s="370"/>
      <c r="C13" s="370"/>
      <c r="D13" s="370"/>
      <c r="E13" s="370"/>
      <c r="F13" s="370"/>
      <c r="G13" s="370"/>
      <c r="H13" s="370"/>
      <c r="I13" s="371"/>
    </row>
    <row r="14" spans="1:9" s="18" customFormat="1" ht="11.25" customHeight="1">
      <c r="A14" s="20" t="s">
        <v>31</v>
      </c>
      <c r="B14" s="21">
        <v>64</v>
      </c>
      <c r="C14" s="21">
        <v>17668000</v>
      </c>
      <c r="D14" s="21">
        <v>4</v>
      </c>
      <c r="E14" s="21">
        <v>4</v>
      </c>
      <c r="F14" s="21">
        <v>16900000</v>
      </c>
      <c r="G14" s="21">
        <v>37</v>
      </c>
      <c r="H14" s="21">
        <v>0</v>
      </c>
      <c r="I14" s="213">
        <v>27</v>
      </c>
    </row>
    <row r="15" spans="1:9" s="18" customFormat="1" ht="11.25">
      <c r="A15" s="20" t="s">
        <v>32</v>
      </c>
      <c r="B15" s="22">
        <v>16</v>
      </c>
      <c r="C15" s="23">
        <v>7541000</v>
      </c>
      <c r="D15" s="24">
        <v>0</v>
      </c>
      <c r="E15" s="25">
        <v>4</v>
      </c>
      <c r="F15" s="26">
        <v>16900000</v>
      </c>
      <c r="G15" s="25">
        <v>5</v>
      </c>
      <c r="H15" s="24">
        <v>0</v>
      </c>
      <c r="I15" s="27">
        <v>3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33</v>
      </c>
      <c r="C18" s="23">
        <v>10127000</v>
      </c>
      <c r="D18" s="24">
        <v>4</v>
      </c>
      <c r="E18" s="24">
        <v>0</v>
      </c>
      <c r="F18" s="23">
        <v>0</v>
      </c>
      <c r="G18" s="25">
        <v>30</v>
      </c>
      <c r="H18" s="24">
        <v>0</v>
      </c>
      <c r="I18" s="27">
        <v>14</v>
      </c>
      <c r="J18" s="29"/>
    </row>
    <row r="19" spans="1:9" ht="12" thickBot="1">
      <c r="A19" s="30" t="s">
        <v>29</v>
      </c>
      <c r="B19" s="31">
        <v>15</v>
      </c>
      <c r="C19" s="32">
        <v>0</v>
      </c>
      <c r="D19" s="33">
        <v>0</v>
      </c>
      <c r="E19" s="33">
        <v>0</v>
      </c>
      <c r="F19" s="32">
        <v>0</v>
      </c>
      <c r="G19" s="34">
        <v>2</v>
      </c>
      <c r="H19" s="33">
        <v>0</v>
      </c>
      <c r="I19" s="35">
        <v>10</v>
      </c>
    </row>
    <row r="20" spans="1:9" ht="12.75" customHeight="1" thickBot="1">
      <c r="A20" s="369" t="s">
        <v>36</v>
      </c>
      <c r="B20" s="372"/>
      <c r="C20" s="372"/>
      <c r="D20" s="372"/>
      <c r="E20" s="372"/>
      <c r="F20" s="372"/>
      <c r="G20" s="372"/>
      <c r="H20" s="372"/>
      <c r="I20" s="373"/>
    </row>
    <row r="21" spans="1:9" ht="11.25" customHeight="1">
      <c r="A21" s="20" t="s">
        <v>31</v>
      </c>
      <c r="B21" s="21">
        <v>32</v>
      </c>
      <c r="C21" s="21">
        <v>6160000</v>
      </c>
      <c r="D21" s="21">
        <v>2</v>
      </c>
      <c r="E21" s="21">
        <v>2</v>
      </c>
      <c r="F21" s="21">
        <v>1850000</v>
      </c>
      <c r="G21" s="21">
        <v>28</v>
      </c>
      <c r="H21" s="21">
        <v>0</v>
      </c>
      <c r="I21" s="213">
        <v>5</v>
      </c>
    </row>
    <row r="22" spans="1:9" ht="11.25">
      <c r="A22" s="20" t="s">
        <v>32</v>
      </c>
      <c r="B22" s="22">
        <v>7</v>
      </c>
      <c r="C22" s="23">
        <v>1600000</v>
      </c>
      <c r="D22" s="24">
        <v>0</v>
      </c>
      <c r="E22" s="25">
        <v>2</v>
      </c>
      <c r="F22" s="26">
        <v>1850000</v>
      </c>
      <c r="G22" s="25">
        <v>10</v>
      </c>
      <c r="H22" s="24">
        <v>0</v>
      </c>
      <c r="I22" s="28">
        <v>2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25</v>
      </c>
      <c r="C25" s="23">
        <v>4560000</v>
      </c>
      <c r="D25" s="24">
        <v>2</v>
      </c>
      <c r="E25" s="25">
        <v>0</v>
      </c>
      <c r="F25" s="26">
        <v>0</v>
      </c>
      <c r="G25" s="25">
        <v>18</v>
      </c>
      <c r="H25" s="24">
        <v>0</v>
      </c>
      <c r="I25" s="28">
        <v>3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9" t="s">
        <v>37</v>
      </c>
      <c r="B27" s="372"/>
      <c r="C27" s="372"/>
      <c r="D27" s="372"/>
      <c r="E27" s="372"/>
      <c r="F27" s="372"/>
      <c r="G27" s="372"/>
      <c r="H27" s="372"/>
      <c r="I27" s="373"/>
    </row>
    <row r="28" spans="1:9" ht="11.25">
      <c r="A28" s="20" t="s">
        <v>31</v>
      </c>
      <c r="B28" s="21">
        <v>688</v>
      </c>
      <c r="C28" s="21">
        <v>203396000</v>
      </c>
      <c r="D28" s="21">
        <v>43</v>
      </c>
      <c r="E28" s="21">
        <v>43</v>
      </c>
      <c r="F28" s="21">
        <v>134753750</v>
      </c>
      <c r="G28" s="21">
        <v>569</v>
      </c>
      <c r="H28" s="21">
        <v>6</v>
      </c>
      <c r="I28" s="213">
        <v>167</v>
      </c>
    </row>
    <row r="29" spans="1:9" ht="11.25">
      <c r="A29" s="20" t="s">
        <v>32</v>
      </c>
      <c r="B29" s="22">
        <v>118</v>
      </c>
      <c r="C29" s="23">
        <v>95697500</v>
      </c>
      <c r="D29" s="24">
        <v>1</v>
      </c>
      <c r="E29" s="25">
        <v>42</v>
      </c>
      <c r="F29" s="26">
        <v>133443750</v>
      </c>
      <c r="G29" s="25">
        <v>122</v>
      </c>
      <c r="H29" s="24">
        <v>5</v>
      </c>
      <c r="I29" s="27">
        <v>25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1</v>
      </c>
      <c r="H30" s="24">
        <v>0</v>
      </c>
      <c r="I30" s="27">
        <v>4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566</v>
      </c>
      <c r="C32" s="23">
        <v>107698500</v>
      </c>
      <c r="D32" s="24">
        <v>41</v>
      </c>
      <c r="E32" s="25">
        <v>1</v>
      </c>
      <c r="F32" s="26">
        <v>1310000</v>
      </c>
      <c r="G32" s="25">
        <v>446</v>
      </c>
      <c r="H32" s="24">
        <v>1</v>
      </c>
      <c r="I32" s="27">
        <v>138</v>
      </c>
    </row>
    <row r="33" spans="1:9" ht="12" thickBot="1">
      <c r="A33" s="30" t="s">
        <v>29</v>
      </c>
      <c r="B33" s="31">
        <v>4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9" t="s">
        <v>38</v>
      </c>
      <c r="B34" s="372"/>
      <c r="C34" s="372"/>
      <c r="D34" s="372"/>
      <c r="E34" s="372"/>
      <c r="F34" s="372"/>
      <c r="G34" s="372"/>
      <c r="H34" s="372"/>
      <c r="I34" s="373"/>
    </row>
    <row r="35" spans="1:9" ht="11.25" customHeight="1">
      <c r="A35" s="20" t="s">
        <v>31</v>
      </c>
      <c r="B35" s="21">
        <v>123</v>
      </c>
      <c r="C35" s="21">
        <v>45962920</v>
      </c>
      <c r="D35" s="21">
        <v>3</v>
      </c>
      <c r="E35" s="21">
        <v>3</v>
      </c>
      <c r="F35" s="21">
        <v>2300000</v>
      </c>
      <c r="G35" s="21">
        <v>41</v>
      </c>
      <c r="H35" s="21">
        <v>0</v>
      </c>
      <c r="I35" s="213">
        <v>14</v>
      </c>
    </row>
    <row r="36" spans="1:9" ht="11.25">
      <c r="A36" s="20" t="s">
        <v>32</v>
      </c>
      <c r="B36" s="22">
        <v>75</v>
      </c>
      <c r="C36" s="23">
        <v>40567920</v>
      </c>
      <c r="D36" s="24">
        <v>0</v>
      </c>
      <c r="E36" s="25">
        <v>3</v>
      </c>
      <c r="F36" s="26">
        <v>2300000</v>
      </c>
      <c r="G36" s="25">
        <v>31</v>
      </c>
      <c r="H36" s="24">
        <v>0</v>
      </c>
      <c r="I36" s="27">
        <v>9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48</v>
      </c>
      <c r="C39" s="23">
        <v>5395000</v>
      </c>
      <c r="D39" s="24">
        <v>3</v>
      </c>
      <c r="E39" s="24">
        <v>0</v>
      </c>
      <c r="F39" s="23">
        <v>0</v>
      </c>
      <c r="G39" s="25">
        <v>10</v>
      </c>
      <c r="H39" s="24">
        <v>0</v>
      </c>
      <c r="I39" s="27">
        <v>5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9" t="s">
        <v>39</v>
      </c>
      <c r="B41" s="372"/>
      <c r="C41" s="372"/>
      <c r="D41" s="372"/>
      <c r="E41" s="372"/>
      <c r="F41" s="372"/>
      <c r="G41" s="372"/>
      <c r="H41" s="372"/>
      <c r="I41" s="373"/>
    </row>
    <row r="42" spans="1:9" ht="11.25" customHeight="1">
      <c r="A42" s="20" t="s">
        <v>31</v>
      </c>
      <c r="B42" s="21">
        <v>21</v>
      </c>
      <c r="C42" s="21">
        <v>8712000</v>
      </c>
      <c r="D42" s="21">
        <v>1</v>
      </c>
      <c r="E42" s="21">
        <v>1</v>
      </c>
      <c r="F42" s="21">
        <v>3650000</v>
      </c>
      <c r="G42" s="21">
        <v>8</v>
      </c>
      <c r="H42" s="21">
        <v>0</v>
      </c>
      <c r="I42" s="213">
        <v>0</v>
      </c>
    </row>
    <row r="43" spans="1:9" ht="11.25">
      <c r="A43" s="20" t="s">
        <v>32</v>
      </c>
      <c r="B43" s="22">
        <v>7</v>
      </c>
      <c r="C43" s="23">
        <v>6500000</v>
      </c>
      <c r="D43" s="24">
        <v>0</v>
      </c>
      <c r="E43" s="24">
        <v>1</v>
      </c>
      <c r="F43" s="23">
        <v>3650000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13</v>
      </c>
      <c r="C46" s="23">
        <v>2212000</v>
      </c>
      <c r="D46" s="24">
        <v>1</v>
      </c>
      <c r="E46" s="24">
        <v>0</v>
      </c>
      <c r="F46" s="23">
        <v>0</v>
      </c>
      <c r="G46" s="25">
        <v>7</v>
      </c>
      <c r="H46" s="24">
        <v>0</v>
      </c>
      <c r="I46" s="27">
        <v>0</v>
      </c>
    </row>
    <row r="47" spans="1:9" ht="12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9" t="s">
        <v>40</v>
      </c>
      <c r="B48" s="372"/>
      <c r="C48" s="372"/>
      <c r="D48" s="372"/>
      <c r="E48" s="372"/>
      <c r="F48" s="372"/>
      <c r="G48" s="372"/>
      <c r="H48" s="372"/>
      <c r="I48" s="373"/>
    </row>
    <row r="49" spans="1:9" ht="11.25">
      <c r="A49" s="20" t="s">
        <v>31</v>
      </c>
      <c r="B49" s="21">
        <v>879</v>
      </c>
      <c r="C49" s="21">
        <v>266113000</v>
      </c>
      <c r="D49" s="21">
        <v>23</v>
      </c>
      <c r="E49" s="21">
        <v>23</v>
      </c>
      <c r="F49" s="21">
        <v>51446250</v>
      </c>
      <c r="G49" s="21">
        <v>383</v>
      </c>
      <c r="H49" s="21">
        <v>7</v>
      </c>
      <c r="I49" s="213">
        <v>251</v>
      </c>
    </row>
    <row r="50" spans="1:10" ht="11.25">
      <c r="A50" s="20" t="s">
        <v>32</v>
      </c>
      <c r="B50" s="37">
        <v>133</v>
      </c>
      <c r="C50" s="26">
        <v>151285000</v>
      </c>
      <c r="D50" s="24">
        <v>0</v>
      </c>
      <c r="E50" s="24">
        <v>23</v>
      </c>
      <c r="F50" s="23">
        <v>51446250</v>
      </c>
      <c r="G50" s="25">
        <v>60</v>
      </c>
      <c r="H50" s="24">
        <v>4</v>
      </c>
      <c r="I50" s="27">
        <v>22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716</v>
      </c>
      <c r="C53" s="26">
        <v>114828000</v>
      </c>
      <c r="D53" s="24">
        <v>21</v>
      </c>
      <c r="E53" s="25">
        <v>0</v>
      </c>
      <c r="F53" s="26">
        <v>0</v>
      </c>
      <c r="G53" s="25">
        <v>323</v>
      </c>
      <c r="H53" s="24">
        <v>3</v>
      </c>
      <c r="I53" s="27">
        <v>95</v>
      </c>
      <c r="J53" s="18"/>
    </row>
    <row r="54" spans="1:10" ht="12" thickBot="1">
      <c r="A54" s="30" t="s">
        <v>29</v>
      </c>
      <c r="B54" s="31">
        <v>30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>
        <v>0</v>
      </c>
      <c r="I54" s="35">
        <v>134</v>
      </c>
      <c r="J54" s="18"/>
    </row>
    <row r="55" spans="1:9" ht="12" thickBot="1">
      <c r="A55" s="376" t="s">
        <v>41</v>
      </c>
      <c r="B55" s="377"/>
      <c r="C55" s="377"/>
      <c r="D55" s="377"/>
      <c r="E55" s="377"/>
      <c r="F55" s="377"/>
      <c r="G55" s="377"/>
      <c r="H55" s="377"/>
      <c r="I55" s="378"/>
    </row>
    <row r="56" spans="1:9" ht="11.25" customHeight="1">
      <c r="A56" s="20" t="s">
        <v>31</v>
      </c>
      <c r="B56" s="21">
        <v>1338</v>
      </c>
      <c r="C56" s="21">
        <v>237752875</v>
      </c>
      <c r="D56" s="21">
        <v>49</v>
      </c>
      <c r="E56" s="21">
        <v>49</v>
      </c>
      <c r="F56" s="21">
        <v>96114000</v>
      </c>
      <c r="G56" s="21">
        <v>1029</v>
      </c>
      <c r="H56" s="21">
        <v>13</v>
      </c>
      <c r="I56" s="213">
        <v>374</v>
      </c>
    </row>
    <row r="57" spans="1:9" ht="11.25">
      <c r="A57" s="20" t="s">
        <v>32</v>
      </c>
      <c r="B57" s="37">
        <v>175</v>
      </c>
      <c r="C57" s="26">
        <v>61845000</v>
      </c>
      <c r="D57" s="24">
        <v>0</v>
      </c>
      <c r="E57" s="25">
        <v>46</v>
      </c>
      <c r="F57" s="26">
        <v>95899000</v>
      </c>
      <c r="G57" s="25">
        <v>114</v>
      </c>
      <c r="H57" s="24">
        <v>6</v>
      </c>
      <c r="I57" s="27">
        <v>40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6</v>
      </c>
      <c r="H58" s="24">
        <v>0</v>
      </c>
      <c r="I58" s="27">
        <v>9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1157</v>
      </c>
      <c r="C60" s="26">
        <v>175907875</v>
      </c>
      <c r="D60" s="24">
        <v>46</v>
      </c>
      <c r="E60" s="24">
        <v>3</v>
      </c>
      <c r="F60" s="26">
        <v>215000</v>
      </c>
      <c r="G60" s="25">
        <v>908</v>
      </c>
      <c r="H60" s="24">
        <v>7</v>
      </c>
      <c r="I60" s="27">
        <v>320</v>
      </c>
    </row>
    <row r="61" spans="1:9" ht="12" thickBot="1">
      <c r="A61" s="30" t="s">
        <v>29</v>
      </c>
      <c r="B61" s="31">
        <v>6</v>
      </c>
      <c r="C61" s="32">
        <v>0</v>
      </c>
      <c r="D61" s="33">
        <v>0</v>
      </c>
      <c r="E61" s="33">
        <v>0</v>
      </c>
      <c r="F61" s="32">
        <v>0</v>
      </c>
      <c r="G61" s="33">
        <v>1</v>
      </c>
      <c r="H61" s="33">
        <v>0</v>
      </c>
      <c r="I61" s="36">
        <v>5</v>
      </c>
    </row>
    <row r="62" spans="1:9" s="18" customFormat="1" ht="11.25" customHeight="1" thickBot="1">
      <c r="A62" s="369" t="s">
        <v>42</v>
      </c>
      <c r="B62" s="370"/>
      <c r="C62" s="370"/>
      <c r="D62" s="370"/>
      <c r="E62" s="370"/>
      <c r="F62" s="370"/>
      <c r="G62" s="370"/>
      <c r="H62" s="370"/>
      <c r="I62" s="379"/>
    </row>
    <row r="63" spans="1:9" ht="11.25" customHeight="1">
      <c r="A63" s="20" t="s">
        <v>31</v>
      </c>
      <c r="B63" s="21">
        <v>251</v>
      </c>
      <c r="C63" s="21">
        <v>91496500</v>
      </c>
      <c r="D63" s="21">
        <v>3</v>
      </c>
      <c r="E63" s="21">
        <v>3</v>
      </c>
      <c r="F63" s="21">
        <v>18045825</v>
      </c>
      <c r="G63" s="21">
        <v>112</v>
      </c>
      <c r="H63" s="21">
        <v>3</v>
      </c>
      <c r="I63" s="213">
        <v>51</v>
      </c>
    </row>
    <row r="64" spans="1:9" ht="11.25">
      <c r="A64" s="20" t="s">
        <v>32</v>
      </c>
      <c r="B64" s="37">
        <v>28</v>
      </c>
      <c r="C64" s="26">
        <v>65000000</v>
      </c>
      <c r="D64" s="24">
        <v>0</v>
      </c>
      <c r="E64" s="25">
        <v>3</v>
      </c>
      <c r="F64" s="26">
        <v>18045825</v>
      </c>
      <c r="G64" s="25">
        <v>23</v>
      </c>
      <c r="H64" s="24">
        <v>2</v>
      </c>
      <c r="I64" s="27">
        <v>12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204</v>
      </c>
      <c r="C67" s="26">
        <v>26496500</v>
      </c>
      <c r="D67" s="24">
        <v>3</v>
      </c>
      <c r="E67" s="25">
        <v>0</v>
      </c>
      <c r="F67" s="26">
        <v>0</v>
      </c>
      <c r="G67" s="25">
        <v>89</v>
      </c>
      <c r="H67" s="24">
        <v>1</v>
      </c>
      <c r="I67" s="27">
        <v>35</v>
      </c>
    </row>
    <row r="68" spans="1:9" ht="12" thickBot="1">
      <c r="A68" s="30" t="s">
        <v>29</v>
      </c>
      <c r="B68" s="38">
        <v>19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4</v>
      </c>
    </row>
    <row r="69" spans="1:9" ht="26.25" customHeight="1" thickBot="1">
      <c r="A69" s="165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9" t="s">
        <v>43</v>
      </c>
      <c r="B70" s="370"/>
      <c r="C70" s="370"/>
      <c r="D70" s="370"/>
      <c r="E70" s="370"/>
      <c r="F70" s="370"/>
      <c r="G70" s="370"/>
      <c r="H70" s="370"/>
      <c r="I70" s="371"/>
    </row>
    <row r="71" spans="1:9" ht="11.25">
      <c r="A71" s="20" t="s">
        <v>31</v>
      </c>
      <c r="B71" s="21">
        <v>250</v>
      </c>
      <c r="C71" s="21">
        <v>78922000</v>
      </c>
      <c r="D71" s="21">
        <v>9</v>
      </c>
      <c r="E71" s="21">
        <v>9</v>
      </c>
      <c r="F71" s="21">
        <v>18270000</v>
      </c>
      <c r="G71" s="21">
        <v>80</v>
      </c>
      <c r="H71" s="21">
        <v>2</v>
      </c>
      <c r="I71" s="213">
        <v>29</v>
      </c>
    </row>
    <row r="72" spans="1:9" ht="11.25">
      <c r="A72" s="20" t="s">
        <v>32</v>
      </c>
      <c r="B72" s="37">
        <v>47</v>
      </c>
      <c r="C72" s="26">
        <v>63360000</v>
      </c>
      <c r="D72" s="24">
        <v>0</v>
      </c>
      <c r="E72" s="25">
        <v>9</v>
      </c>
      <c r="F72" s="26">
        <v>18270000</v>
      </c>
      <c r="G72" s="25">
        <v>20</v>
      </c>
      <c r="H72" s="24">
        <v>2</v>
      </c>
      <c r="I72" s="27">
        <v>3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203</v>
      </c>
      <c r="C75" s="26">
        <v>15562000</v>
      </c>
      <c r="D75" s="24">
        <v>9</v>
      </c>
      <c r="E75" s="24">
        <v>0</v>
      </c>
      <c r="F75" s="23">
        <v>0</v>
      </c>
      <c r="G75" s="25">
        <v>60</v>
      </c>
      <c r="H75" s="24">
        <v>0</v>
      </c>
      <c r="I75" s="27">
        <v>26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9" t="s">
        <v>44</v>
      </c>
      <c r="B77" s="372"/>
      <c r="C77" s="372"/>
      <c r="D77" s="372"/>
      <c r="E77" s="372"/>
      <c r="F77" s="372"/>
      <c r="G77" s="372"/>
      <c r="H77" s="372"/>
      <c r="I77" s="373"/>
    </row>
    <row r="78" spans="1:9" ht="11.25">
      <c r="A78" s="20" t="s">
        <v>31</v>
      </c>
      <c r="B78" s="21">
        <v>167</v>
      </c>
      <c r="C78" s="21">
        <v>13167000</v>
      </c>
      <c r="D78" s="21">
        <v>12</v>
      </c>
      <c r="E78" s="21">
        <v>12</v>
      </c>
      <c r="F78" s="21">
        <v>24036000</v>
      </c>
      <c r="G78" s="21">
        <v>72</v>
      </c>
      <c r="H78" s="21">
        <v>1</v>
      </c>
      <c r="I78" s="213">
        <v>25</v>
      </c>
    </row>
    <row r="79" spans="1:9" ht="11.25">
      <c r="A79" s="20" t="s">
        <v>32</v>
      </c>
      <c r="B79" s="37">
        <v>65</v>
      </c>
      <c r="C79" s="26">
        <v>8345000</v>
      </c>
      <c r="D79" s="24">
        <v>0</v>
      </c>
      <c r="E79" s="24">
        <v>12</v>
      </c>
      <c r="F79" s="23">
        <v>24036000</v>
      </c>
      <c r="G79" s="25">
        <v>18</v>
      </c>
      <c r="H79" s="24">
        <v>1</v>
      </c>
      <c r="I79" s="27">
        <v>8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102</v>
      </c>
      <c r="C82" s="26">
        <v>4822000</v>
      </c>
      <c r="D82" s="24">
        <v>12</v>
      </c>
      <c r="E82" s="24">
        <v>0</v>
      </c>
      <c r="F82" s="23">
        <v>0</v>
      </c>
      <c r="G82" s="25">
        <v>54</v>
      </c>
      <c r="H82" s="24">
        <v>0</v>
      </c>
      <c r="I82" s="27">
        <v>17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9" t="s">
        <v>45</v>
      </c>
      <c r="B84" s="372"/>
      <c r="C84" s="372"/>
      <c r="D84" s="372"/>
      <c r="E84" s="372"/>
      <c r="F84" s="372"/>
      <c r="G84" s="372"/>
      <c r="H84" s="372"/>
      <c r="I84" s="373"/>
    </row>
    <row r="85" spans="1:9" ht="11.25">
      <c r="A85" s="20" t="s">
        <v>31</v>
      </c>
      <c r="B85" s="21">
        <v>55</v>
      </c>
      <c r="C85" s="21">
        <v>12055000</v>
      </c>
      <c r="D85" s="21">
        <v>1</v>
      </c>
      <c r="E85" s="21">
        <v>1</v>
      </c>
      <c r="F85" s="21">
        <v>2000000</v>
      </c>
      <c r="G85" s="21">
        <v>47</v>
      </c>
      <c r="H85" s="21">
        <v>1</v>
      </c>
      <c r="I85" s="213">
        <v>8</v>
      </c>
    </row>
    <row r="86" spans="1:9" ht="11.25">
      <c r="A86" s="20" t="s">
        <v>32</v>
      </c>
      <c r="B86" s="37">
        <v>14</v>
      </c>
      <c r="C86" s="26">
        <v>10400000</v>
      </c>
      <c r="D86" s="24">
        <v>0</v>
      </c>
      <c r="E86" s="24">
        <v>1</v>
      </c>
      <c r="F86" s="23">
        <v>2000000</v>
      </c>
      <c r="G86" s="25">
        <v>29</v>
      </c>
      <c r="H86" s="24">
        <v>1</v>
      </c>
      <c r="I86" s="27">
        <v>3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40</v>
      </c>
      <c r="C89" s="26">
        <v>1655000</v>
      </c>
      <c r="D89" s="24">
        <v>1</v>
      </c>
      <c r="E89" s="24">
        <v>0</v>
      </c>
      <c r="F89" s="23">
        <v>0</v>
      </c>
      <c r="G89" s="25">
        <v>18</v>
      </c>
      <c r="H89" s="24">
        <v>0</v>
      </c>
      <c r="I89" s="27">
        <v>4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69" t="s">
        <v>46</v>
      </c>
      <c r="B91" s="372"/>
      <c r="C91" s="372"/>
      <c r="D91" s="372"/>
      <c r="E91" s="372"/>
      <c r="F91" s="372"/>
      <c r="G91" s="372"/>
      <c r="H91" s="372"/>
      <c r="I91" s="373"/>
    </row>
    <row r="92" spans="1:9" ht="11.25">
      <c r="A92" s="20" t="s">
        <v>31</v>
      </c>
      <c r="B92" s="21">
        <v>87</v>
      </c>
      <c r="C92" s="21">
        <v>67215250</v>
      </c>
      <c r="D92" s="21">
        <v>5</v>
      </c>
      <c r="E92" s="21">
        <v>5</v>
      </c>
      <c r="F92" s="21">
        <v>9780000</v>
      </c>
      <c r="G92" s="21">
        <v>30</v>
      </c>
      <c r="H92" s="21">
        <v>5</v>
      </c>
      <c r="I92" s="213">
        <v>13</v>
      </c>
    </row>
    <row r="93" spans="1:9" ht="11.25">
      <c r="A93" s="20" t="s">
        <v>32</v>
      </c>
      <c r="B93" s="37">
        <v>24</v>
      </c>
      <c r="C93" s="26">
        <v>54301250</v>
      </c>
      <c r="D93" s="24">
        <v>0</v>
      </c>
      <c r="E93" s="24">
        <v>5</v>
      </c>
      <c r="F93" s="23">
        <v>9780000</v>
      </c>
      <c r="G93" s="25">
        <v>9</v>
      </c>
      <c r="H93" s="24">
        <v>3</v>
      </c>
      <c r="I93" s="27">
        <v>4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63</v>
      </c>
      <c r="C96" s="26">
        <v>12914000</v>
      </c>
      <c r="D96" s="24">
        <v>5</v>
      </c>
      <c r="E96" s="24">
        <v>0</v>
      </c>
      <c r="F96" s="23">
        <v>0</v>
      </c>
      <c r="G96" s="25">
        <v>21</v>
      </c>
      <c r="H96" s="24">
        <v>2</v>
      </c>
      <c r="I96" s="27">
        <v>8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1</v>
      </c>
    </row>
    <row r="98" spans="1:10" ht="12" customHeight="1" thickBot="1">
      <c r="A98" s="369" t="s">
        <v>47</v>
      </c>
      <c r="B98" s="372"/>
      <c r="C98" s="372"/>
      <c r="D98" s="372"/>
      <c r="E98" s="372"/>
      <c r="F98" s="372"/>
      <c r="G98" s="372"/>
      <c r="H98" s="372"/>
      <c r="I98" s="373"/>
      <c r="J98" s="18"/>
    </row>
    <row r="99" spans="1:10" ht="11.25">
      <c r="A99" s="20" t="s">
        <v>31</v>
      </c>
      <c r="B99" s="21">
        <v>420</v>
      </c>
      <c r="C99" s="21">
        <v>23245500</v>
      </c>
      <c r="D99" s="21">
        <v>20</v>
      </c>
      <c r="E99" s="21">
        <v>20</v>
      </c>
      <c r="F99" s="21">
        <v>11651250</v>
      </c>
      <c r="G99" s="21">
        <v>198</v>
      </c>
      <c r="H99" s="21">
        <v>2</v>
      </c>
      <c r="I99" s="213">
        <v>64</v>
      </c>
      <c r="J99" s="18"/>
    </row>
    <row r="100" spans="1:10" ht="11.25">
      <c r="A100" s="20" t="s">
        <v>32</v>
      </c>
      <c r="B100" s="37">
        <v>73</v>
      </c>
      <c r="C100" s="26">
        <v>7360000</v>
      </c>
      <c r="D100" s="24">
        <v>0</v>
      </c>
      <c r="E100" s="25">
        <v>20</v>
      </c>
      <c r="F100" s="26">
        <v>11651250</v>
      </c>
      <c r="G100" s="25">
        <v>30</v>
      </c>
      <c r="H100" s="24">
        <v>1</v>
      </c>
      <c r="I100" s="27">
        <v>6</v>
      </c>
      <c r="J100" s="18"/>
    </row>
    <row r="101" spans="1:9" s="18" customFormat="1" ht="11.25">
      <c r="A101" s="20" t="s">
        <v>33</v>
      </c>
      <c r="B101" s="22">
        <v>1</v>
      </c>
      <c r="C101" s="23">
        <v>100000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1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346</v>
      </c>
      <c r="C103" s="26">
        <v>15785500</v>
      </c>
      <c r="D103" s="24">
        <v>20</v>
      </c>
      <c r="E103" s="25">
        <v>0</v>
      </c>
      <c r="F103" s="26">
        <v>0</v>
      </c>
      <c r="G103" s="25">
        <v>168</v>
      </c>
      <c r="H103" s="24">
        <v>1</v>
      </c>
      <c r="I103" s="27">
        <v>56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1</v>
      </c>
    </row>
    <row r="105" spans="1:9" ht="14.25" customHeight="1" thickBot="1">
      <c r="A105" s="369" t="s">
        <v>48</v>
      </c>
      <c r="B105" s="372"/>
      <c r="C105" s="372"/>
      <c r="D105" s="372"/>
      <c r="E105" s="372"/>
      <c r="F105" s="372"/>
      <c r="G105" s="372"/>
      <c r="H105" s="372"/>
      <c r="I105" s="373"/>
    </row>
    <row r="106" spans="1:9" ht="11.25">
      <c r="A106" s="20" t="s">
        <v>31</v>
      </c>
      <c r="B106" s="21">
        <v>233</v>
      </c>
      <c r="C106" s="21">
        <v>25742000</v>
      </c>
      <c r="D106" s="21">
        <v>10</v>
      </c>
      <c r="E106" s="21">
        <v>10</v>
      </c>
      <c r="F106" s="21">
        <v>12200000</v>
      </c>
      <c r="G106" s="21">
        <v>94</v>
      </c>
      <c r="H106" s="21">
        <v>1</v>
      </c>
      <c r="I106" s="213">
        <v>38</v>
      </c>
    </row>
    <row r="107" spans="1:9" ht="11.25">
      <c r="A107" s="20" t="s">
        <v>32</v>
      </c>
      <c r="B107" s="37">
        <v>24</v>
      </c>
      <c r="C107" s="26">
        <v>9200000</v>
      </c>
      <c r="D107" s="24">
        <v>0</v>
      </c>
      <c r="E107" s="25">
        <v>10</v>
      </c>
      <c r="F107" s="26">
        <v>12200000</v>
      </c>
      <c r="G107" s="25">
        <v>13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209</v>
      </c>
      <c r="C110" s="26">
        <v>16542000</v>
      </c>
      <c r="D110" s="24">
        <v>10</v>
      </c>
      <c r="E110" s="25">
        <v>0</v>
      </c>
      <c r="F110" s="26">
        <v>0</v>
      </c>
      <c r="G110" s="25">
        <v>81</v>
      </c>
      <c r="H110" s="24">
        <v>1</v>
      </c>
      <c r="I110" s="27">
        <v>33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4" t="s">
        <v>49</v>
      </c>
      <c r="B112" s="372"/>
      <c r="C112" s="372"/>
      <c r="D112" s="372"/>
      <c r="E112" s="372"/>
      <c r="F112" s="372"/>
      <c r="G112" s="372"/>
      <c r="H112" s="372"/>
      <c r="I112" s="373"/>
    </row>
    <row r="113" spans="1:9" ht="11.25">
      <c r="A113" s="20" t="s">
        <v>31</v>
      </c>
      <c r="B113" s="21">
        <v>10</v>
      </c>
      <c r="C113" s="21">
        <v>400000</v>
      </c>
      <c r="D113" s="21">
        <v>0</v>
      </c>
      <c r="E113" s="21">
        <v>0</v>
      </c>
      <c r="F113" s="21">
        <v>0</v>
      </c>
      <c r="G113" s="21">
        <v>6</v>
      </c>
      <c r="H113" s="21">
        <v>0</v>
      </c>
      <c r="I113" s="213">
        <v>1</v>
      </c>
    </row>
    <row r="114" spans="1:9" ht="11.25">
      <c r="A114" s="20" t="s">
        <v>32</v>
      </c>
      <c r="B114" s="22">
        <v>1</v>
      </c>
      <c r="C114" s="23">
        <v>200000</v>
      </c>
      <c r="D114" s="24">
        <v>0</v>
      </c>
      <c r="E114" s="24">
        <v>0</v>
      </c>
      <c r="F114" s="23">
        <v>0</v>
      </c>
      <c r="G114" s="25">
        <v>3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9</v>
      </c>
      <c r="C117" s="26">
        <v>200000</v>
      </c>
      <c r="D117" s="24">
        <v>0</v>
      </c>
      <c r="E117" s="24">
        <v>0</v>
      </c>
      <c r="F117" s="23">
        <v>0</v>
      </c>
      <c r="G117" s="25">
        <v>3</v>
      </c>
      <c r="H117" s="24">
        <v>0</v>
      </c>
      <c r="I117" s="28">
        <v>0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9" t="s">
        <v>50</v>
      </c>
      <c r="B119" s="372"/>
      <c r="C119" s="372"/>
      <c r="D119" s="372"/>
      <c r="E119" s="372"/>
      <c r="F119" s="372"/>
      <c r="G119" s="372"/>
      <c r="H119" s="372"/>
      <c r="I119" s="373"/>
    </row>
    <row r="120" spans="1:9" ht="11.25">
      <c r="A120" s="20" t="s">
        <v>31</v>
      </c>
      <c r="B120" s="21">
        <v>86</v>
      </c>
      <c r="C120" s="21">
        <v>13565000</v>
      </c>
      <c r="D120" s="21">
        <v>0</v>
      </c>
      <c r="E120" s="21">
        <v>0</v>
      </c>
      <c r="F120" s="21">
        <v>0</v>
      </c>
      <c r="G120" s="21">
        <v>37</v>
      </c>
      <c r="H120" s="21">
        <v>0</v>
      </c>
      <c r="I120" s="213">
        <v>17</v>
      </c>
    </row>
    <row r="121" spans="1:9" ht="11.25">
      <c r="A121" s="20" t="s">
        <v>32</v>
      </c>
      <c r="B121" s="37">
        <v>17</v>
      </c>
      <c r="C121" s="26">
        <v>9834000</v>
      </c>
      <c r="D121" s="24">
        <v>0</v>
      </c>
      <c r="E121" s="24">
        <v>0</v>
      </c>
      <c r="F121" s="23">
        <v>0</v>
      </c>
      <c r="G121" s="25">
        <v>12</v>
      </c>
      <c r="H121" s="24">
        <v>0</v>
      </c>
      <c r="I121" s="27">
        <v>3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68</v>
      </c>
      <c r="C124" s="26">
        <v>3731000</v>
      </c>
      <c r="D124" s="24">
        <v>0</v>
      </c>
      <c r="E124" s="24">
        <v>0</v>
      </c>
      <c r="F124" s="23">
        <v>0</v>
      </c>
      <c r="G124" s="25">
        <v>25</v>
      </c>
      <c r="H124" s="24">
        <v>0</v>
      </c>
      <c r="I124" s="27">
        <v>14</v>
      </c>
    </row>
    <row r="125" spans="1:9" ht="12" customHeight="1" thickBot="1">
      <c r="A125" s="30" t="s">
        <v>29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4" t="s">
        <v>51</v>
      </c>
      <c r="B126" s="372"/>
      <c r="C126" s="372"/>
      <c r="D126" s="372"/>
      <c r="E126" s="372"/>
      <c r="F126" s="372"/>
      <c r="G126" s="372"/>
      <c r="H126" s="372"/>
      <c r="I126" s="375"/>
    </row>
    <row r="127" spans="1:10" ht="11.25">
      <c r="A127" s="20" t="s">
        <v>31</v>
      </c>
      <c r="B127" s="21">
        <v>69</v>
      </c>
      <c r="C127" s="21">
        <v>3670000</v>
      </c>
      <c r="D127" s="21">
        <v>4</v>
      </c>
      <c r="E127" s="21">
        <v>4</v>
      </c>
      <c r="F127" s="21">
        <v>1117000</v>
      </c>
      <c r="G127" s="21">
        <v>48</v>
      </c>
      <c r="H127" s="21">
        <v>0</v>
      </c>
      <c r="I127" s="213">
        <v>25</v>
      </c>
      <c r="J127" s="44"/>
    </row>
    <row r="128" spans="1:9" ht="11.25">
      <c r="A128" s="20" t="s">
        <v>32</v>
      </c>
      <c r="B128" s="37">
        <v>6</v>
      </c>
      <c r="C128" s="26">
        <v>500000</v>
      </c>
      <c r="D128" s="24">
        <v>0</v>
      </c>
      <c r="E128" s="25">
        <v>4</v>
      </c>
      <c r="F128" s="26">
        <v>1117000</v>
      </c>
      <c r="G128" s="25">
        <v>11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63</v>
      </c>
      <c r="C131" s="26">
        <v>3170000</v>
      </c>
      <c r="D131" s="24">
        <v>4</v>
      </c>
      <c r="E131" s="24">
        <v>0</v>
      </c>
      <c r="F131" s="23">
        <v>0</v>
      </c>
      <c r="G131" s="25">
        <v>37</v>
      </c>
      <c r="H131" s="24">
        <v>0</v>
      </c>
      <c r="I131" s="27">
        <v>24</v>
      </c>
    </row>
    <row r="132" spans="1:9" ht="12" customHeight="1" thickBot="1">
      <c r="A132" s="164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9" t="s">
        <v>52</v>
      </c>
      <c r="B136" s="370"/>
      <c r="C136" s="370"/>
      <c r="D136" s="370"/>
      <c r="E136" s="370"/>
      <c r="F136" s="370"/>
      <c r="G136" s="370"/>
      <c r="H136" s="370"/>
      <c r="I136" s="371"/>
    </row>
    <row r="137" spans="1:9" ht="11.25">
      <c r="A137" s="20" t="s">
        <v>31</v>
      </c>
      <c r="B137" s="21">
        <v>33</v>
      </c>
      <c r="C137" s="21">
        <v>7525000</v>
      </c>
      <c r="D137" s="21">
        <v>0</v>
      </c>
      <c r="E137" s="21">
        <v>0</v>
      </c>
      <c r="F137" s="21">
        <v>0</v>
      </c>
      <c r="G137" s="21">
        <v>15</v>
      </c>
      <c r="H137" s="21">
        <v>0</v>
      </c>
      <c r="I137" s="213">
        <v>4</v>
      </c>
    </row>
    <row r="138" spans="1:9" ht="11.25">
      <c r="A138" s="20" t="s">
        <v>32</v>
      </c>
      <c r="B138" s="37">
        <v>7</v>
      </c>
      <c r="C138" s="26">
        <v>5700000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1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26</v>
      </c>
      <c r="C141" s="26">
        <v>1825000</v>
      </c>
      <c r="D141" s="24">
        <v>0</v>
      </c>
      <c r="E141" s="24">
        <v>0</v>
      </c>
      <c r="F141" s="23">
        <v>0</v>
      </c>
      <c r="G141" s="25">
        <v>12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9" t="s">
        <v>53</v>
      </c>
      <c r="B143" s="372"/>
      <c r="C143" s="372"/>
      <c r="D143" s="372"/>
      <c r="E143" s="372"/>
      <c r="F143" s="372"/>
      <c r="G143" s="372"/>
      <c r="H143" s="372"/>
      <c r="I143" s="373"/>
    </row>
    <row r="144" spans="1:9" ht="12.75" customHeight="1">
      <c r="A144" s="20" t="s">
        <v>31</v>
      </c>
      <c r="B144" s="21">
        <v>45</v>
      </c>
      <c r="C144" s="21">
        <v>1195000</v>
      </c>
      <c r="D144" s="21">
        <v>1</v>
      </c>
      <c r="E144" s="21">
        <v>1</v>
      </c>
      <c r="F144" s="21">
        <v>100000</v>
      </c>
      <c r="G144" s="21">
        <v>19</v>
      </c>
      <c r="H144" s="21">
        <v>0</v>
      </c>
      <c r="I144" s="213">
        <v>6</v>
      </c>
    </row>
    <row r="145" spans="1:9" ht="11.25">
      <c r="A145" s="20" t="s">
        <v>32</v>
      </c>
      <c r="B145" s="22">
        <v>2</v>
      </c>
      <c r="C145" s="23">
        <v>150000</v>
      </c>
      <c r="D145" s="24">
        <v>0</v>
      </c>
      <c r="E145" s="24">
        <v>1</v>
      </c>
      <c r="F145" s="23">
        <v>100000</v>
      </c>
      <c r="G145" s="24">
        <v>3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43</v>
      </c>
      <c r="C148" s="23">
        <v>1045000</v>
      </c>
      <c r="D148" s="24">
        <v>1</v>
      </c>
      <c r="E148" s="24">
        <v>0</v>
      </c>
      <c r="F148" s="23">
        <v>0</v>
      </c>
      <c r="G148" s="25">
        <v>16</v>
      </c>
      <c r="H148" s="24">
        <v>0</v>
      </c>
      <c r="I148" s="28">
        <v>6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9" t="s">
        <v>54</v>
      </c>
      <c r="B150" s="372"/>
      <c r="C150" s="372"/>
      <c r="D150" s="372"/>
      <c r="E150" s="372"/>
      <c r="F150" s="372"/>
      <c r="G150" s="372"/>
      <c r="H150" s="372"/>
      <c r="I150" s="373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3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9" t="s">
        <v>55</v>
      </c>
      <c r="B157" s="372"/>
      <c r="C157" s="372"/>
      <c r="D157" s="372"/>
      <c r="E157" s="372"/>
      <c r="F157" s="372"/>
      <c r="G157" s="372"/>
      <c r="H157" s="372"/>
      <c r="I157" s="373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3">
        <v>1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1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18.07.2014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7" t="s">
        <v>577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81" t="s">
        <v>304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8" t="s">
        <v>518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1"/>
    </row>
    <row r="7" spans="1:11" ht="15.7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4851</v>
      </c>
      <c r="C8" s="56">
        <f>SUM(C9,C10,C11,C12,C13,C14,C15,C16,C17,C18,C19,C20,C21,C22,C23,C24,C25,C26,C27,C28,C29)</f>
        <v>1120</v>
      </c>
      <c r="D8" s="56">
        <f>SUM(D9,D10,D11,D12,D13,D14,D15,D16,D17,D18,D19,D20,D21,D22,D23,D24,D25,D26,D27,D28,D29)</f>
        <v>1975</v>
      </c>
      <c r="E8" s="56">
        <f>SUM(E9:E29)</f>
        <v>516</v>
      </c>
      <c r="F8" s="56">
        <f>SUM(F9,F10,F11,F12,F13,F14,F15,F16,F17,F18,F19,F20,F21,F22,F23,F24,F25,F26,F27,F28,F30)</f>
        <v>549</v>
      </c>
      <c r="G8" s="56">
        <f>SUM(G9,G10,G11,G12,G13,G14,G15,G16,G17,G18,G19,G20,G21,G22,G23,G24,G25,G26,G27,G28,G30)</f>
        <v>96</v>
      </c>
      <c r="H8" s="56">
        <f>SUM(H9,H10,H11,H12,H13,H14,H15,H16,H17,H18,H19,H20,H21,H22,H23,H24,H25,H26,H27,H28,H30)</f>
        <v>270</v>
      </c>
      <c r="I8" s="56">
        <f>SUM(I9,I10,I11,I12,I13,I14,I15,I16,I17,I18,I19,I20,I21,I22,I23,I24,I25,I26,I27,I28,I30)</f>
        <v>72</v>
      </c>
      <c r="J8" s="56">
        <f>SUM(J9:J29)</f>
        <v>2057</v>
      </c>
      <c r="K8" s="56">
        <f>SUM(K9:K29)</f>
        <v>435</v>
      </c>
    </row>
    <row r="9" spans="1:11" ht="26.25" customHeight="1">
      <c r="A9" s="73" t="s">
        <v>63</v>
      </c>
      <c r="B9" s="57">
        <v>64</v>
      </c>
      <c r="C9" s="57">
        <v>27</v>
      </c>
      <c r="D9" s="58">
        <v>12</v>
      </c>
      <c r="E9" s="166">
        <v>7</v>
      </c>
      <c r="F9" s="58">
        <v>6</v>
      </c>
      <c r="G9" s="166">
        <v>0</v>
      </c>
      <c r="H9" s="58">
        <v>3</v>
      </c>
      <c r="I9" s="166">
        <v>3</v>
      </c>
      <c r="J9" s="58">
        <f>B9-(D9+F9+H9)</f>
        <v>43</v>
      </c>
      <c r="K9" s="216">
        <f>C9-(E9+G9+I9)</f>
        <v>17</v>
      </c>
    </row>
    <row r="10" spans="1:11" ht="26.25" customHeight="1">
      <c r="A10" s="59" t="s">
        <v>64</v>
      </c>
      <c r="B10" s="60">
        <v>32</v>
      </c>
      <c r="C10" s="60">
        <v>5</v>
      </c>
      <c r="D10" s="61">
        <v>4</v>
      </c>
      <c r="E10" s="62">
        <v>1</v>
      </c>
      <c r="F10" s="61">
        <v>4</v>
      </c>
      <c r="G10" s="62">
        <v>1</v>
      </c>
      <c r="H10" s="61">
        <v>0</v>
      </c>
      <c r="I10" s="62">
        <v>0</v>
      </c>
      <c r="J10" s="58">
        <f>B10-(D10+F10+H10)</f>
        <v>24</v>
      </c>
      <c r="K10" s="222">
        <f>C10-(E10+G10+I10)</f>
        <v>3</v>
      </c>
    </row>
    <row r="11" spans="1:11" ht="15">
      <c r="A11" s="59" t="s">
        <v>65</v>
      </c>
      <c r="B11" s="60">
        <v>688</v>
      </c>
      <c r="C11" s="60">
        <v>167</v>
      </c>
      <c r="D11" s="61">
        <v>289</v>
      </c>
      <c r="E11" s="62">
        <v>76</v>
      </c>
      <c r="F11" s="61">
        <v>62</v>
      </c>
      <c r="G11" s="62">
        <v>13</v>
      </c>
      <c r="H11" s="61">
        <v>35</v>
      </c>
      <c r="I11" s="62">
        <v>9</v>
      </c>
      <c r="J11" s="58">
        <f aca="true" t="shared" si="0" ref="J11:J27">B11-(D11+F11+H11)</f>
        <v>302</v>
      </c>
      <c r="K11" s="222">
        <f aca="true" t="shared" si="1" ref="K11:K27">C11-(E11+G11+I11)</f>
        <v>69</v>
      </c>
    </row>
    <row r="12" spans="1:11" ht="36.75" customHeight="1">
      <c r="A12" s="59" t="s">
        <v>66</v>
      </c>
      <c r="B12" s="60">
        <v>123</v>
      </c>
      <c r="C12" s="60">
        <v>14</v>
      </c>
      <c r="D12" s="61">
        <v>50</v>
      </c>
      <c r="E12" s="62">
        <v>2</v>
      </c>
      <c r="F12" s="61">
        <v>21</v>
      </c>
      <c r="G12" s="62">
        <v>3</v>
      </c>
      <c r="H12" s="61">
        <v>4</v>
      </c>
      <c r="I12" s="62">
        <v>1</v>
      </c>
      <c r="J12" s="58">
        <f t="shared" si="0"/>
        <v>48</v>
      </c>
      <c r="K12" s="222">
        <f t="shared" si="1"/>
        <v>8</v>
      </c>
    </row>
    <row r="13" spans="1:11" ht="39.75" customHeight="1">
      <c r="A13" s="59" t="s">
        <v>67</v>
      </c>
      <c r="B13" s="60">
        <v>21</v>
      </c>
      <c r="C13" s="60">
        <v>0</v>
      </c>
      <c r="D13" s="61">
        <v>6</v>
      </c>
      <c r="E13" s="62">
        <v>0</v>
      </c>
      <c r="F13" s="61">
        <v>3</v>
      </c>
      <c r="G13" s="62">
        <v>0</v>
      </c>
      <c r="H13" s="61">
        <v>1</v>
      </c>
      <c r="I13" s="62">
        <v>0</v>
      </c>
      <c r="J13" s="58">
        <f t="shared" si="0"/>
        <v>11</v>
      </c>
      <c r="K13" s="222">
        <f t="shared" si="1"/>
        <v>0</v>
      </c>
    </row>
    <row r="14" spans="1:11" ht="15">
      <c r="A14" s="59" t="s">
        <v>68</v>
      </c>
      <c r="B14" s="60">
        <v>879</v>
      </c>
      <c r="C14" s="60">
        <v>251</v>
      </c>
      <c r="D14" s="61">
        <v>314</v>
      </c>
      <c r="E14" s="62">
        <v>68</v>
      </c>
      <c r="F14" s="61">
        <v>94</v>
      </c>
      <c r="G14" s="62">
        <v>20</v>
      </c>
      <c r="H14" s="61">
        <v>63</v>
      </c>
      <c r="I14" s="62">
        <v>19</v>
      </c>
      <c r="J14" s="58">
        <f t="shared" si="0"/>
        <v>408</v>
      </c>
      <c r="K14" s="222">
        <f t="shared" si="1"/>
        <v>144</v>
      </c>
    </row>
    <row r="15" spans="1:11" ht="47.25" customHeight="1">
      <c r="A15" s="59" t="s">
        <v>69</v>
      </c>
      <c r="B15" s="60">
        <v>1338</v>
      </c>
      <c r="C15" s="60">
        <v>374</v>
      </c>
      <c r="D15" s="61">
        <v>564</v>
      </c>
      <c r="E15" s="62">
        <v>190</v>
      </c>
      <c r="F15" s="61">
        <v>136</v>
      </c>
      <c r="G15" s="62">
        <v>42</v>
      </c>
      <c r="H15" s="61">
        <v>76</v>
      </c>
      <c r="I15" s="62">
        <v>27</v>
      </c>
      <c r="J15" s="58">
        <f t="shared" si="0"/>
        <v>562</v>
      </c>
      <c r="K15" s="222">
        <f t="shared" si="1"/>
        <v>115</v>
      </c>
    </row>
    <row r="16" spans="1:11" ht="18" customHeight="1">
      <c r="A16" s="59" t="s">
        <v>70</v>
      </c>
      <c r="B16" s="60">
        <v>251</v>
      </c>
      <c r="C16" s="60">
        <v>51</v>
      </c>
      <c r="D16" s="61">
        <v>83</v>
      </c>
      <c r="E16" s="62">
        <v>32</v>
      </c>
      <c r="F16" s="61">
        <v>17</v>
      </c>
      <c r="G16" s="62">
        <v>1</v>
      </c>
      <c r="H16" s="61">
        <v>8</v>
      </c>
      <c r="I16" s="62">
        <v>3</v>
      </c>
      <c r="J16" s="58">
        <f t="shared" si="0"/>
        <v>143</v>
      </c>
      <c r="K16" s="222">
        <f t="shared" si="1"/>
        <v>15</v>
      </c>
    </row>
    <row r="17" spans="1:11" ht="26.25" customHeight="1">
      <c r="A17" s="59" t="s">
        <v>71</v>
      </c>
      <c r="B17" s="60">
        <v>250</v>
      </c>
      <c r="C17" s="60">
        <v>29</v>
      </c>
      <c r="D17" s="61">
        <v>108</v>
      </c>
      <c r="E17" s="62">
        <v>16</v>
      </c>
      <c r="F17" s="61">
        <v>30</v>
      </c>
      <c r="G17" s="62">
        <v>2</v>
      </c>
      <c r="H17" s="61">
        <v>12</v>
      </c>
      <c r="I17" s="62">
        <v>1</v>
      </c>
      <c r="J17" s="58">
        <f t="shared" si="0"/>
        <v>100</v>
      </c>
      <c r="K17" s="222">
        <f t="shared" si="1"/>
        <v>10</v>
      </c>
    </row>
    <row r="18" spans="1:11" ht="15">
      <c r="A18" s="59" t="s">
        <v>72</v>
      </c>
      <c r="B18" s="60">
        <v>167</v>
      </c>
      <c r="C18" s="60">
        <v>25</v>
      </c>
      <c r="D18" s="61">
        <v>104</v>
      </c>
      <c r="E18" s="62">
        <v>18</v>
      </c>
      <c r="F18" s="61">
        <v>28</v>
      </c>
      <c r="G18" s="62">
        <v>2</v>
      </c>
      <c r="H18" s="61">
        <v>5</v>
      </c>
      <c r="I18" s="62">
        <v>0</v>
      </c>
      <c r="J18" s="58">
        <f t="shared" si="0"/>
        <v>30</v>
      </c>
      <c r="K18" s="222">
        <f t="shared" si="1"/>
        <v>5</v>
      </c>
    </row>
    <row r="19" spans="1:11" ht="25.5" customHeight="1">
      <c r="A19" s="59" t="s">
        <v>73</v>
      </c>
      <c r="B19" s="60">
        <v>55</v>
      </c>
      <c r="C19" s="60">
        <v>8</v>
      </c>
      <c r="D19" s="61">
        <v>23</v>
      </c>
      <c r="E19" s="62">
        <v>6</v>
      </c>
      <c r="F19" s="61">
        <v>5</v>
      </c>
      <c r="G19" s="62">
        <v>0</v>
      </c>
      <c r="H19" s="61">
        <v>3</v>
      </c>
      <c r="I19" s="62">
        <v>0</v>
      </c>
      <c r="J19" s="58">
        <f t="shared" si="0"/>
        <v>24</v>
      </c>
      <c r="K19" s="222">
        <f t="shared" si="1"/>
        <v>2</v>
      </c>
    </row>
    <row r="20" spans="1:11" ht="23.25">
      <c r="A20" s="59" t="s">
        <v>74</v>
      </c>
      <c r="B20" s="60">
        <v>87</v>
      </c>
      <c r="C20" s="60">
        <v>13</v>
      </c>
      <c r="D20" s="61">
        <v>54</v>
      </c>
      <c r="E20" s="62">
        <v>10</v>
      </c>
      <c r="F20" s="61">
        <v>6</v>
      </c>
      <c r="G20" s="62">
        <v>0</v>
      </c>
      <c r="H20" s="61">
        <v>1</v>
      </c>
      <c r="I20" s="62">
        <v>0</v>
      </c>
      <c r="J20" s="58">
        <f t="shared" si="0"/>
        <v>26</v>
      </c>
      <c r="K20" s="222">
        <f t="shared" si="1"/>
        <v>3</v>
      </c>
    </row>
    <row r="21" spans="1:11" ht="26.25" customHeight="1">
      <c r="A21" s="59" t="s">
        <v>75</v>
      </c>
      <c r="B21" s="60">
        <v>420</v>
      </c>
      <c r="C21" s="60">
        <v>64</v>
      </c>
      <c r="D21" s="61">
        <v>178</v>
      </c>
      <c r="E21" s="62">
        <v>43</v>
      </c>
      <c r="F21" s="61">
        <v>65</v>
      </c>
      <c r="G21" s="62">
        <v>6</v>
      </c>
      <c r="H21" s="61">
        <v>28</v>
      </c>
      <c r="I21" s="62">
        <v>2</v>
      </c>
      <c r="J21" s="58">
        <f t="shared" si="0"/>
        <v>149</v>
      </c>
      <c r="K21" s="222">
        <f t="shared" si="1"/>
        <v>13</v>
      </c>
    </row>
    <row r="22" spans="1:11" ht="25.5" customHeight="1">
      <c r="A22" s="59" t="s">
        <v>76</v>
      </c>
      <c r="B22" s="60">
        <v>233</v>
      </c>
      <c r="C22" s="60">
        <v>38</v>
      </c>
      <c r="D22" s="61">
        <v>92</v>
      </c>
      <c r="E22" s="62">
        <v>22</v>
      </c>
      <c r="F22" s="61">
        <v>36</v>
      </c>
      <c r="G22" s="62">
        <v>1</v>
      </c>
      <c r="H22" s="61">
        <v>12</v>
      </c>
      <c r="I22" s="62">
        <v>5</v>
      </c>
      <c r="J22" s="58">
        <f t="shared" si="0"/>
        <v>93</v>
      </c>
      <c r="K22" s="222">
        <f t="shared" si="1"/>
        <v>10</v>
      </c>
    </row>
    <row r="23" spans="1:11" ht="34.5">
      <c r="A23" s="59" t="s">
        <v>77</v>
      </c>
      <c r="B23" s="60">
        <v>10</v>
      </c>
      <c r="C23" s="60">
        <v>1</v>
      </c>
      <c r="D23" s="61">
        <v>4</v>
      </c>
      <c r="E23" s="61">
        <v>0</v>
      </c>
      <c r="F23" s="61">
        <v>2</v>
      </c>
      <c r="G23" s="61">
        <v>1</v>
      </c>
      <c r="H23" s="62">
        <v>0</v>
      </c>
      <c r="I23" s="62">
        <v>0</v>
      </c>
      <c r="J23" s="58">
        <f t="shared" si="0"/>
        <v>4</v>
      </c>
      <c r="K23" s="222">
        <f t="shared" si="1"/>
        <v>0</v>
      </c>
    </row>
    <row r="24" spans="1:11" ht="15">
      <c r="A24" s="59" t="s">
        <v>78</v>
      </c>
      <c r="B24" s="60">
        <v>86</v>
      </c>
      <c r="C24" s="60">
        <v>17</v>
      </c>
      <c r="D24" s="61">
        <v>25</v>
      </c>
      <c r="E24" s="62">
        <v>9</v>
      </c>
      <c r="F24" s="61">
        <v>15</v>
      </c>
      <c r="G24" s="62">
        <v>0</v>
      </c>
      <c r="H24" s="61">
        <v>11</v>
      </c>
      <c r="I24" s="62">
        <v>0</v>
      </c>
      <c r="J24" s="58">
        <f t="shared" si="0"/>
        <v>35</v>
      </c>
      <c r="K24" s="222">
        <f t="shared" si="1"/>
        <v>8</v>
      </c>
    </row>
    <row r="25" spans="1:11" ht="25.5" customHeight="1">
      <c r="A25" s="59" t="s">
        <v>79</v>
      </c>
      <c r="B25" s="60">
        <v>69</v>
      </c>
      <c r="C25" s="60">
        <v>25</v>
      </c>
      <c r="D25" s="61">
        <v>29</v>
      </c>
      <c r="E25" s="62">
        <v>10</v>
      </c>
      <c r="F25" s="61">
        <v>6</v>
      </c>
      <c r="G25" s="62">
        <v>2</v>
      </c>
      <c r="H25" s="61">
        <v>3</v>
      </c>
      <c r="I25" s="62">
        <v>2</v>
      </c>
      <c r="J25" s="58">
        <f t="shared" si="0"/>
        <v>31</v>
      </c>
      <c r="K25" s="222">
        <f t="shared" si="1"/>
        <v>11</v>
      </c>
    </row>
    <row r="26" spans="1:11" ht="29.25" customHeight="1">
      <c r="A26" s="59" t="s">
        <v>80</v>
      </c>
      <c r="B26" s="60">
        <v>33</v>
      </c>
      <c r="C26" s="60">
        <v>4</v>
      </c>
      <c r="D26" s="61">
        <v>16</v>
      </c>
      <c r="E26" s="62">
        <v>2</v>
      </c>
      <c r="F26" s="61">
        <v>1</v>
      </c>
      <c r="G26" s="62">
        <v>1</v>
      </c>
      <c r="H26" s="62">
        <v>3</v>
      </c>
      <c r="I26" s="62">
        <v>0</v>
      </c>
      <c r="J26" s="58">
        <f t="shared" si="0"/>
        <v>13</v>
      </c>
      <c r="K26" s="222">
        <f t="shared" si="1"/>
        <v>1</v>
      </c>
    </row>
    <row r="27" spans="1:11" ht="23.25">
      <c r="A27" s="59" t="s">
        <v>81</v>
      </c>
      <c r="B27" s="60">
        <v>45</v>
      </c>
      <c r="C27" s="60">
        <v>6</v>
      </c>
      <c r="D27" s="61">
        <v>20</v>
      </c>
      <c r="E27" s="62">
        <v>4</v>
      </c>
      <c r="F27" s="61">
        <v>12</v>
      </c>
      <c r="G27" s="62">
        <v>1</v>
      </c>
      <c r="H27" s="61">
        <v>2</v>
      </c>
      <c r="I27" s="62">
        <v>0</v>
      </c>
      <c r="J27" s="58">
        <f t="shared" si="0"/>
        <v>11</v>
      </c>
      <c r="K27" s="222">
        <f t="shared" si="1"/>
        <v>1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83</v>
      </c>
      <c r="B29" s="64">
        <v>0</v>
      </c>
      <c r="C29" s="64">
        <v>1</v>
      </c>
      <c r="D29" s="65">
        <v>0</v>
      </c>
      <c r="E29" s="65">
        <v>0</v>
      </c>
      <c r="F29" s="65">
        <v>0</v>
      </c>
      <c r="G29" s="65">
        <v>1</v>
      </c>
      <c r="H29" s="65">
        <v>0</v>
      </c>
      <c r="I29" s="214">
        <v>0</v>
      </c>
      <c r="J29" s="176">
        <v>0</v>
      </c>
      <c r="K29" s="215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&amp;L18.07.2014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7" t="s">
        <v>578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81" t="s">
        <v>84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8" t="s">
        <v>519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4"/>
    </row>
    <row r="7" spans="1:11" ht="1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7">
        <f>SUM(B9,B10,B11,B12,B13,B14,B15,B16,B17,B18,B19,B20,B21,B22,B23,B24,B25,B26,B27,B28,B29)</f>
        <v>4022</v>
      </c>
      <c r="C8" s="167">
        <f>SUM(C9,C10,C11,C12,C13,C14,C15,C16,C17,C18,C19,C20,C21,C22,C23,C24,C25,C26,C27,C28,C29)</f>
        <v>1429</v>
      </c>
      <c r="D8" s="72">
        <f aca="true" t="shared" si="0" ref="D8:K8">SUM(D9,D10,D11,D12,D13,D14,D15,D16,D17,D18,D19,D20,D21,D22,D23,D24,D25,D26,D27,D28,D29)</f>
        <v>1668</v>
      </c>
      <c r="E8" s="72">
        <f t="shared" si="0"/>
        <v>464</v>
      </c>
      <c r="F8" s="72">
        <f t="shared" si="0"/>
        <v>191</v>
      </c>
      <c r="G8" s="72">
        <f t="shared" si="0"/>
        <v>153</v>
      </c>
      <c r="H8" s="72">
        <f t="shared" si="0"/>
        <v>205</v>
      </c>
      <c r="I8" s="72">
        <f t="shared" si="0"/>
        <v>56</v>
      </c>
      <c r="J8" s="273">
        <f>SUM(J9,J10,J11,J12,J13,J14,J15,J16,J17,J18,J19,J20,J21,J22,J23,J24,J25,J26,J27,J28,J29)</f>
        <v>1958</v>
      </c>
      <c r="K8" s="273">
        <f t="shared" si="0"/>
        <v>756</v>
      </c>
    </row>
    <row r="9" spans="1:11" ht="29.25" customHeight="1">
      <c r="A9" s="73" t="s">
        <v>63</v>
      </c>
      <c r="B9" s="74">
        <v>10</v>
      </c>
      <c r="C9" s="74">
        <v>4</v>
      </c>
      <c r="D9" s="75">
        <v>2</v>
      </c>
      <c r="E9" s="76">
        <v>0</v>
      </c>
      <c r="F9" s="75">
        <v>0</v>
      </c>
      <c r="G9" s="76">
        <v>0</v>
      </c>
      <c r="H9" s="75">
        <v>1</v>
      </c>
      <c r="I9" s="76">
        <v>0</v>
      </c>
      <c r="J9" s="75">
        <f>B9-(D9+F9+H9)</f>
        <v>7</v>
      </c>
      <c r="K9" s="216">
        <f>C9-(E9+G9+I9)</f>
        <v>4</v>
      </c>
    </row>
    <row r="10" spans="1:11" ht="23.25">
      <c r="A10" s="59" t="s">
        <v>64</v>
      </c>
      <c r="B10" s="60">
        <v>6</v>
      </c>
      <c r="C10" s="60">
        <v>3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6</v>
      </c>
      <c r="K10" s="222">
        <f>C10-(E10+G10+I10)</f>
        <v>3</v>
      </c>
    </row>
    <row r="11" spans="1:11" ht="15">
      <c r="A11" s="59" t="s">
        <v>65</v>
      </c>
      <c r="B11" s="60">
        <v>449</v>
      </c>
      <c r="C11" s="60">
        <v>139</v>
      </c>
      <c r="D11" s="61">
        <v>227</v>
      </c>
      <c r="E11" s="62">
        <v>61</v>
      </c>
      <c r="F11" s="61">
        <v>7</v>
      </c>
      <c r="G11" s="62">
        <v>12</v>
      </c>
      <c r="H11" s="61">
        <v>26</v>
      </c>
      <c r="I11" s="62">
        <v>7</v>
      </c>
      <c r="J11" s="58">
        <f aca="true" t="shared" si="1" ref="J11:J27">B11-(D11+F11+H11)</f>
        <v>189</v>
      </c>
      <c r="K11" s="222">
        <f aca="true" t="shared" si="2" ref="K11:K27">C11-(E11+G11+I11)</f>
        <v>59</v>
      </c>
    </row>
    <row r="12" spans="1:11" ht="36.75" customHeight="1">
      <c r="A12" s="59" t="s">
        <v>66</v>
      </c>
      <c r="B12" s="60">
        <v>4</v>
      </c>
      <c r="C12" s="60">
        <v>1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4</v>
      </c>
      <c r="K12" s="222">
        <f t="shared" si="2"/>
        <v>1</v>
      </c>
    </row>
    <row r="13" spans="1:11" ht="38.25" customHeight="1">
      <c r="A13" s="59" t="s">
        <v>67</v>
      </c>
      <c r="B13" s="60">
        <v>7</v>
      </c>
      <c r="C13" s="60">
        <v>5</v>
      </c>
      <c r="D13" s="61">
        <v>3</v>
      </c>
      <c r="E13" s="62">
        <v>2</v>
      </c>
      <c r="F13" s="61">
        <v>0</v>
      </c>
      <c r="G13" s="62">
        <v>1</v>
      </c>
      <c r="H13" s="62">
        <v>0</v>
      </c>
      <c r="I13" s="62">
        <v>0</v>
      </c>
      <c r="J13" s="58">
        <f t="shared" si="1"/>
        <v>4</v>
      </c>
      <c r="K13" s="222">
        <f t="shared" si="2"/>
        <v>2</v>
      </c>
    </row>
    <row r="14" spans="1:11" ht="15">
      <c r="A14" s="59" t="s">
        <v>68</v>
      </c>
      <c r="B14" s="60">
        <v>977</v>
      </c>
      <c r="C14" s="60">
        <v>194</v>
      </c>
      <c r="D14" s="61">
        <v>334</v>
      </c>
      <c r="E14" s="62">
        <v>61</v>
      </c>
      <c r="F14" s="61">
        <v>89</v>
      </c>
      <c r="G14" s="62">
        <v>23</v>
      </c>
      <c r="H14" s="61">
        <v>56</v>
      </c>
      <c r="I14" s="62">
        <v>11</v>
      </c>
      <c r="J14" s="58">
        <f t="shared" si="1"/>
        <v>498</v>
      </c>
      <c r="K14" s="222">
        <f t="shared" si="2"/>
        <v>99</v>
      </c>
    </row>
    <row r="15" spans="1:11" ht="47.25" customHeight="1">
      <c r="A15" s="59" t="s">
        <v>69</v>
      </c>
      <c r="B15" s="60">
        <v>1482</v>
      </c>
      <c r="C15" s="60">
        <v>666</v>
      </c>
      <c r="D15" s="61">
        <v>587</v>
      </c>
      <c r="E15" s="62">
        <v>158</v>
      </c>
      <c r="F15" s="61">
        <v>60</v>
      </c>
      <c r="G15" s="62">
        <v>64</v>
      </c>
      <c r="H15" s="61">
        <v>64</v>
      </c>
      <c r="I15" s="62">
        <v>26</v>
      </c>
      <c r="J15" s="58">
        <f t="shared" si="1"/>
        <v>771</v>
      </c>
      <c r="K15" s="222">
        <f t="shared" si="2"/>
        <v>418</v>
      </c>
    </row>
    <row r="16" spans="1:11" ht="19.5" customHeight="1">
      <c r="A16" s="59" t="s">
        <v>70</v>
      </c>
      <c r="B16" s="60">
        <v>243</v>
      </c>
      <c r="C16" s="60">
        <v>89</v>
      </c>
      <c r="D16" s="61">
        <v>178</v>
      </c>
      <c r="E16" s="62">
        <v>64</v>
      </c>
      <c r="F16" s="61">
        <v>3</v>
      </c>
      <c r="G16" s="62">
        <v>3</v>
      </c>
      <c r="H16" s="61">
        <v>3</v>
      </c>
      <c r="I16" s="62">
        <v>1</v>
      </c>
      <c r="J16" s="58">
        <f t="shared" si="1"/>
        <v>59</v>
      </c>
      <c r="K16" s="222">
        <f t="shared" si="2"/>
        <v>21</v>
      </c>
    </row>
    <row r="17" spans="1:11" ht="26.25" customHeight="1">
      <c r="A17" s="59" t="s">
        <v>71</v>
      </c>
      <c r="B17" s="57">
        <v>287</v>
      </c>
      <c r="C17" s="60">
        <v>87</v>
      </c>
      <c r="D17" s="61">
        <v>103</v>
      </c>
      <c r="E17" s="62">
        <v>29</v>
      </c>
      <c r="F17" s="61">
        <v>9</v>
      </c>
      <c r="G17" s="62">
        <v>15</v>
      </c>
      <c r="H17" s="61">
        <v>10</v>
      </c>
      <c r="I17" s="62">
        <v>0</v>
      </c>
      <c r="J17" s="58">
        <f t="shared" si="1"/>
        <v>165</v>
      </c>
      <c r="K17" s="222">
        <f t="shared" si="2"/>
        <v>43</v>
      </c>
    </row>
    <row r="18" spans="1:11" ht="15">
      <c r="A18" s="59" t="s">
        <v>72</v>
      </c>
      <c r="B18" s="60">
        <v>57</v>
      </c>
      <c r="C18" s="60">
        <v>22</v>
      </c>
      <c r="D18" s="61">
        <v>43</v>
      </c>
      <c r="E18" s="62">
        <v>16</v>
      </c>
      <c r="F18" s="61">
        <v>1</v>
      </c>
      <c r="G18" s="62">
        <v>5</v>
      </c>
      <c r="H18" s="61">
        <v>5</v>
      </c>
      <c r="I18" s="62">
        <v>0</v>
      </c>
      <c r="J18" s="58">
        <f t="shared" si="1"/>
        <v>8</v>
      </c>
      <c r="K18" s="222">
        <f t="shared" si="2"/>
        <v>1</v>
      </c>
    </row>
    <row r="19" spans="1:11" ht="27.75" customHeight="1">
      <c r="A19" s="59" t="s">
        <v>73</v>
      </c>
      <c r="B19" s="60">
        <v>30</v>
      </c>
      <c r="C19" s="60">
        <v>18</v>
      </c>
      <c r="D19" s="61">
        <v>7</v>
      </c>
      <c r="E19" s="62">
        <v>5</v>
      </c>
      <c r="F19" s="61">
        <v>2</v>
      </c>
      <c r="G19" s="62">
        <v>1</v>
      </c>
      <c r="H19" s="61">
        <v>0</v>
      </c>
      <c r="I19" s="62">
        <v>1</v>
      </c>
      <c r="J19" s="58">
        <f t="shared" si="1"/>
        <v>21</v>
      </c>
      <c r="K19" s="222">
        <f t="shared" si="2"/>
        <v>11</v>
      </c>
    </row>
    <row r="20" spans="1:11" ht="25.5" customHeight="1">
      <c r="A20" s="59" t="s">
        <v>74</v>
      </c>
      <c r="B20" s="60">
        <v>64</v>
      </c>
      <c r="C20" s="60">
        <v>31</v>
      </c>
      <c r="D20" s="61">
        <v>30</v>
      </c>
      <c r="E20" s="62">
        <v>16</v>
      </c>
      <c r="F20" s="61">
        <v>3</v>
      </c>
      <c r="G20" s="62">
        <v>2</v>
      </c>
      <c r="H20" s="61">
        <v>4</v>
      </c>
      <c r="I20" s="62">
        <v>2</v>
      </c>
      <c r="J20" s="58">
        <f t="shared" si="1"/>
        <v>27</v>
      </c>
      <c r="K20" s="222">
        <f t="shared" si="2"/>
        <v>11</v>
      </c>
    </row>
    <row r="21" spans="1:11" ht="26.25" customHeight="1">
      <c r="A21" s="59" t="s">
        <v>75</v>
      </c>
      <c r="B21" s="60">
        <v>165</v>
      </c>
      <c r="C21" s="60">
        <v>57</v>
      </c>
      <c r="D21" s="61">
        <v>76</v>
      </c>
      <c r="E21" s="62">
        <v>22</v>
      </c>
      <c r="F21" s="61">
        <v>8</v>
      </c>
      <c r="G21" s="62">
        <v>6</v>
      </c>
      <c r="H21" s="61">
        <v>13</v>
      </c>
      <c r="I21" s="62">
        <v>3</v>
      </c>
      <c r="J21" s="58">
        <f t="shared" si="1"/>
        <v>68</v>
      </c>
      <c r="K21" s="222">
        <f t="shared" si="2"/>
        <v>26</v>
      </c>
    </row>
    <row r="22" spans="1:11" ht="28.5" customHeight="1">
      <c r="A22" s="59" t="s">
        <v>76</v>
      </c>
      <c r="B22" s="60">
        <v>98</v>
      </c>
      <c r="C22" s="60">
        <v>27</v>
      </c>
      <c r="D22" s="61">
        <v>34</v>
      </c>
      <c r="E22" s="62">
        <v>10</v>
      </c>
      <c r="F22" s="61">
        <v>2</v>
      </c>
      <c r="G22" s="62">
        <v>1</v>
      </c>
      <c r="H22" s="61">
        <v>9</v>
      </c>
      <c r="I22" s="62">
        <v>0</v>
      </c>
      <c r="J22" s="58">
        <f t="shared" si="1"/>
        <v>53</v>
      </c>
      <c r="K22" s="222">
        <f t="shared" si="2"/>
        <v>16</v>
      </c>
    </row>
    <row r="23" spans="1:11" ht="34.5">
      <c r="A23" s="59" t="s">
        <v>77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1</v>
      </c>
      <c r="K23" s="222">
        <f t="shared" si="2"/>
        <v>0</v>
      </c>
    </row>
    <row r="24" spans="1:11" ht="15">
      <c r="A24" s="59" t="s">
        <v>78</v>
      </c>
      <c r="B24" s="60">
        <v>54</v>
      </c>
      <c r="C24" s="60">
        <v>24</v>
      </c>
      <c r="D24" s="61">
        <v>18</v>
      </c>
      <c r="E24" s="62">
        <v>3</v>
      </c>
      <c r="F24" s="61">
        <v>0</v>
      </c>
      <c r="G24" s="62">
        <v>6</v>
      </c>
      <c r="H24" s="61">
        <v>5</v>
      </c>
      <c r="I24" s="62">
        <v>0</v>
      </c>
      <c r="J24" s="58">
        <f t="shared" si="1"/>
        <v>31</v>
      </c>
      <c r="K24" s="222">
        <f t="shared" si="2"/>
        <v>15</v>
      </c>
    </row>
    <row r="25" spans="1:11" ht="25.5" customHeight="1">
      <c r="A25" s="59" t="s">
        <v>79</v>
      </c>
      <c r="B25" s="60">
        <v>15</v>
      </c>
      <c r="C25" s="60">
        <v>12</v>
      </c>
      <c r="D25" s="61">
        <v>4</v>
      </c>
      <c r="E25" s="62">
        <v>2</v>
      </c>
      <c r="F25" s="61">
        <v>2</v>
      </c>
      <c r="G25" s="62">
        <v>3</v>
      </c>
      <c r="H25" s="61">
        <v>2</v>
      </c>
      <c r="I25" s="62">
        <v>0</v>
      </c>
      <c r="J25" s="58">
        <f t="shared" si="1"/>
        <v>7</v>
      </c>
      <c r="K25" s="222">
        <f t="shared" si="2"/>
        <v>7</v>
      </c>
    </row>
    <row r="26" spans="1:11" ht="30.75" customHeight="1">
      <c r="A26" s="59" t="s">
        <v>80</v>
      </c>
      <c r="B26" s="60">
        <v>41</v>
      </c>
      <c r="C26" s="60">
        <v>22</v>
      </c>
      <c r="D26" s="61">
        <v>12</v>
      </c>
      <c r="E26" s="62">
        <v>7</v>
      </c>
      <c r="F26" s="61">
        <v>2</v>
      </c>
      <c r="G26" s="62">
        <v>1</v>
      </c>
      <c r="H26" s="62">
        <v>5</v>
      </c>
      <c r="I26" s="62">
        <v>3</v>
      </c>
      <c r="J26" s="58">
        <f t="shared" si="1"/>
        <v>22</v>
      </c>
      <c r="K26" s="222">
        <f t="shared" si="2"/>
        <v>11</v>
      </c>
    </row>
    <row r="27" spans="1:11" ht="21" customHeight="1">
      <c r="A27" s="59" t="s">
        <v>81</v>
      </c>
      <c r="B27" s="60">
        <v>32</v>
      </c>
      <c r="C27" s="60">
        <v>28</v>
      </c>
      <c r="D27" s="61">
        <v>10</v>
      </c>
      <c r="E27" s="62">
        <v>8</v>
      </c>
      <c r="F27" s="61">
        <v>3</v>
      </c>
      <c r="G27" s="62">
        <v>10</v>
      </c>
      <c r="H27" s="61">
        <v>2</v>
      </c>
      <c r="I27" s="62">
        <v>2</v>
      </c>
      <c r="J27" s="58">
        <f t="shared" si="1"/>
        <v>17</v>
      </c>
      <c r="K27" s="222">
        <f t="shared" si="2"/>
        <v>8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7">
        <f>B28-(D28+F28+H28)</f>
        <v>0</v>
      </c>
      <c r="K28" s="222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6">
        <v>0</v>
      </c>
      <c r="K29" s="215">
        <v>0</v>
      </c>
    </row>
    <row r="30" spans="1:11" ht="15">
      <c r="A30" s="393" t="s">
        <v>18</v>
      </c>
      <c r="B30" s="393"/>
      <c r="C30" s="39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&amp;L18.07.2014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B7" sqref="B7:C7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395" t="s">
        <v>578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6" t="s">
        <v>240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8" t="s">
        <v>520</v>
      </c>
      <c r="B6" s="397" t="s">
        <v>572</v>
      </c>
      <c r="C6" s="398"/>
      <c r="D6" s="398"/>
      <c r="E6" s="399"/>
      <c r="F6" s="392" t="s">
        <v>579</v>
      </c>
      <c r="G6" s="400"/>
      <c r="H6" s="400"/>
      <c r="I6" s="391"/>
      <c r="J6" s="49"/>
    </row>
    <row r="7" spans="1:10" ht="15.75" customHeight="1" thickBot="1">
      <c r="A7" s="389"/>
      <c r="B7" s="401" t="s">
        <v>241</v>
      </c>
      <c r="C7" s="402"/>
      <c r="D7" s="401" t="s">
        <v>242</v>
      </c>
      <c r="E7" s="402"/>
      <c r="F7" s="401" t="s">
        <v>241</v>
      </c>
      <c r="G7" s="402"/>
      <c r="H7" s="401" t="s">
        <v>242</v>
      </c>
      <c r="I7" s="402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64</v>
      </c>
      <c r="C9" s="76">
        <v>27</v>
      </c>
      <c r="D9" s="75">
        <v>10</v>
      </c>
      <c r="E9" s="76">
        <v>4</v>
      </c>
      <c r="F9" s="75">
        <v>574</v>
      </c>
      <c r="G9" s="76">
        <v>131</v>
      </c>
      <c r="H9" s="58">
        <v>183</v>
      </c>
      <c r="I9" s="117">
        <v>55</v>
      </c>
      <c r="J9" s="49"/>
    </row>
    <row r="10" spans="1:10" ht="23.25">
      <c r="A10" s="59" t="s">
        <v>64</v>
      </c>
      <c r="B10" s="62">
        <v>32</v>
      </c>
      <c r="C10" s="62">
        <v>5</v>
      </c>
      <c r="D10" s="61">
        <v>6</v>
      </c>
      <c r="E10" s="62">
        <v>3</v>
      </c>
      <c r="F10" s="61">
        <v>235</v>
      </c>
      <c r="G10" s="62">
        <v>51</v>
      </c>
      <c r="H10" s="61">
        <v>56</v>
      </c>
      <c r="I10" s="116">
        <v>20</v>
      </c>
      <c r="J10" s="49"/>
    </row>
    <row r="11" spans="1:10" ht="15">
      <c r="A11" s="59" t="s">
        <v>65</v>
      </c>
      <c r="B11" s="62">
        <v>688</v>
      </c>
      <c r="C11" s="62">
        <v>167</v>
      </c>
      <c r="D11" s="61">
        <v>449</v>
      </c>
      <c r="E11" s="62">
        <v>139</v>
      </c>
      <c r="F11" s="61">
        <v>4425</v>
      </c>
      <c r="G11" s="62">
        <v>1227</v>
      </c>
      <c r="H11" s="61">
        <v>4155</v>
      </c>
      <c r="I11" s="116">
        <v>1049</v>
      </c>
      <c r="J11" s="49"/>
    </row>
    <row r="12" spans="1:10" ht="34.5">
      <c r="A12" s="59" t="s">
        <v>66</v>
      </c>
      <c r="B12" s="62">
        <v>123</v>
      </c>
      <c r="C12" s="62">
        <v>14</v>
      </c>
      <c r="D12" s="61">
        <v>4</v>
      </c>
      <c r="E12" s="62">
        <v>1</v>
      </c>
      <c r="F12" s="61">
        <v>715</v>
      </c>
      <c r="G12" s="62">
        <v>69</v>
      </c>
      <c r="H12" s="61">
        <v>26</v>
      </c>
      <c r="I12" s="116">
        <v>7</v>
      </c>
      <c r="J12" s="49"/>
    </row>
    <row r="13" spans="1:10" ht="34.5">
      <c r="A13" s="59" t="s">
        <v>67</v>
      </c>
      <c r="B13" s="62">
        <v>21</v>
      </c>
      <c r="C13" s="62">
        <v>0</v>
      </c>
      <c r="D13" s="61">
        <v>7</v>
      </c>
      <c r="E13" s="62">
        <v>5</v>
      </c>
      <c r="F13" s="61">
        <v>100</v>
      </c>
      <c r="G13" s="62">
        <v>10</v>
      </c>
      <c r="H13" s="61">
        <v>50</v>
      </c>
      <c r="I13" s="116">
        <v>12</v>
      </c>
      <c r="J13" s="49"/>
    </row>
    <row r="14" spans="1:10" ht="15">
      <c r="A14" s="59" t="s">
        <v>68</v>
      </c>
      <c r="B14" s="62">
        <v>879</v>
      </c>
      <c r="C14" s="62">
        <v>251</v>
      </c>
      <c r="D14" s="61">
        <v>977</v>
      </c>
      <c r="E14" s="62">
        <v>194</v>
      </c>
      <c r="F14" s="61">
        <v>5377</v>
      </c>
      <c r="G14" s="62">
        <v>1594</v>
      </c>
      <c r="H14" s="61">
        <v>7018</v>
      </c>
      <c r="I14" s="116">
        <v>1431</v>
      </c>
      <c r="J14" s="49"/>
    </row>
    <row r="15" spans="1:10" ht="45.75">
      <c r="A15" s="59" t="s">
        <v>69</v>
      </c>
      <c r="B15" s="62">
        <v>1338</v>
      </c>
      <c r="C15" s="62">
        <v>374</v>
      </c>
      <c r="D15" s="61">
        <v>1482</v>
      </c>
      <c r="E15" s="62">
        <v>666</v>
      </c>
      <c r="F15" s="61">
        <v>8537</v>
      </c>
      <c r="G15" s="62">
        <v>2860</v>
      </c>
      <c r="H15" s="61">
        <v>24763</v>
      </c>
      <c r="I15" s="116">
        <v>5273</v>
      </c>
      <c r="J15" s="49"/>
    </row>
    <row r="16" spans="1:10" ht="15">
      <c r="A16" s="59" t="s">
        <v>70</v>
      </c>
      <c r="B16" s="62">
        <v>251</v>
      </c>
      <c r="C16" s="62">
        <v>51</v>
      </c>
      <c r="D16" s="61">
        <v>243</v>
      </c>
      <c r="E16" s="62">
        <v>89</v>
      </c>
      <c r="F16" s="61">
        <v>1422</v>
      </c>
      <c r="G16" s="62">
        <v>400</v>
      </c>
      <c r="H16" s="61">
        <v>2031</v>
      </c>
      <c r="I16" s="116">
        <v>657</v>
      </c>
      <c r="J16" s="49"/>
    </row>
    <row r="17" spans="1:10" ht="23.25">
      <c r="A17" s="59" t="s">
        <v>71</v>
      </c>
      <c r="B17" s="62">
        <v>250</v>
      </c>
      <c r="C17" s="62">
        <v>29</v>
      </c>
      <c r="D17" s="61">
        <v>287</v>
      </c>
      <c r="E17" s="62">
        <v>87</v>
      </c>
      <c r="F17" s="61">
        <v>1484</v>
      </c>
      <c r="G17" s="62">
        <v>219</v>
      </c>
      <c r="H17" s="61">
        <v>2034</v>
      </c>
      <c r="I17" s="116">
        <v>692</v>
      </c>
      <c r="J17" s="49"/>
    </row>
    <row r="18" spans="1:10" ht="15">
      <c r="A18" s="59" t="s">
        <v>72</v>
      </c>
      <c r="B18" s="62">
        <v>167</v>
      </c>
      <c r="C18" s="62">
        <v>25</v>
      </c>
      <c r="D18" s="61">
        <v>57</v>
      </c>
      <c r="E18" s="62">
        <v>22</v>
      </c>
      <c r="F18" s="61">
        <v>1096</v>
      </c>
      <c r="G18" s="62">
        <v>183</v>
      </c>
      <c r="H18" s="61">
        <v>506</v>
      </c>
      <c r="I18" s="116">
        <v>181</v>
      </c>
      <c r="J18" s="49"/>
    </row>
    <row r="19" spans="1:10" ht="23.25">
      <c r="A19" s="59" t="s">
        <v>73</v>
      </c>
      <c r="B19" s="62">
        <v>55</v>
      </c>
      <c r="C19" s="62">
        <v>8</v>
      </c>
      <c r="D19" s="61">
        <v>30</v>
      </c>
      <c r="E19" s="62">
        <v>18</v>
      </c>
      <c r="F19" s="61">
        <v>333</v>
      </c>
      <c r="G19" s="62">
        <v>116</v>
      </c>
      <c r="H19" s="61">
        <v>158</v>
      </c>
      <c r="I19" s="116">
        <v>151</v>
      </c>
      <c r="J19" s="49"/>
    </row>
    <row r="20" spans="1:10" ht="18" customHeight="1">
      <c r="A20" s="59" t="s">
        <v>74</v>
      </c>
      <c r="B20" s="62">
        <v>87</v>
      </c>
      <c r="C20" s="62">
        <v>13</v>
      </c>
      <c r="D20" s="61">
        <v>64</v>
      </c>
      <c r="E20" s="62">
        <v>31</v>
      </c>
      <c r="F20" s="61">
        <v>537</v>
      </c>
      <c r="G20" s="62">
        <v>116</v>
      </c>
      <c r="H20" s="61">
        <v>538</v>
      </c>
      <c r="I20" s="116">
        <v>213</v>
      </c>
      <c r="J20" s="49"/>
    </row>
    <row r="21" spans="1:10" ht="23.25">
      <c r="A21" s="59" t="s">
        <v>75</v>
      </c>
      <c r="B21" s="62">
        <v>420</v>
      </c>
      <c r="C21" s="62">
        <v>64</v>
      </c>
      <c r="D21" s="61">
        <v>165</v>
      </c>
      <c r="E21" s="62">
        <v>57</v>
      </c>
      <c r="F21" s="61">
        <v>2638</v>
      </c>
      <c r="G21" s="62">
        <v>502</v>
      </c>
      <c r="H21" s="61">
        <v>1311</v>
      </c>
      <c r="I21" s="116">
        <v>392</v>
      </c>
      <c r="J21" s="49"/>
    </row>
    <row r="22" spans="1:10" ht="23.25">
      <c r="A22" s="59" t="s">
        <v>76</v>
      </c>
      <c r="B22" s="62">
        <v>233</v>
      </c>
      <c r="C22" s="62">
        <v>38</v>
      </c>
      <c r="D22" s="61">
        <v>98</v>
      </c>
      <c r="E22" s="62">
        <v>27</v>
      </c>
      <c r="F22" s="61">
        <v>1373</v>
      </c>
      <c r="G22" s="62">
        <v>225</v>
      </c>
      <c r="H22" s="61">
        <v>760</v>
      </c>
      <c r="I22" s="116">
        <v>175</v>
      </c>
      <c r="J22" s="49"/>
    </row>
    <row r="23" spans="1:10" ht="34.5">
      <c r="A23" s="59" t="s">
        <v>77</v>
      </c>
      <c r="B23" s="62">
        <v>10</v>
      </c>
      <c r="C23" s="62">
        <v>1</v>
      </c>
      <c r="D23" s="61">
        <v>1</v>
      </c>
      <c r="E23" s="61">
        <v>0</v>
      </c>
      <c r="F23" s="61">
        <v>45</v>
      </c>
      <c r="G23" s="61">
        <v>24</v>
      </c>
      <c r="H23" s="61">
        <v>9</v>
      </c>
      <c r="I23" s="116">
        <v>8</v>
      </c>
      <c r="J23" s="49"/>
    </row>
    <row r="24" spans="1:10" ht="15">
      <c r="A24" s="59" t="s">
        <v>78</v>
      </c>
      <c r="B24" s="62">
        <v>86</v>
      </c>
      <c r="C24" s="62">
        <v>17</v>
      </c>
      <c r="D24" s="61">
        <v>54</v>
      </c>
      <c r="E24" s="62">
        <v>24</v>
      </c>
      <c r="F24" s="61">
        <v>492</v>
      </c>
      <c r="G24" s="62">
        <v>109</v>
      </c>
      <c r="H24" s="61">
        <v>438</v>
      </c>
      <c r="I24" s="116">
        <v>93</v>
      </c>
      <c r="J24" s="49"/>
    </row>
    <row r="25" spans="1:10" ht="23.25">
      <c r="A25" s="59" t="s">
        <v>79</v>
      </c>
      <c r="B25" s="62">
        <v>69</v>
      </c>
      <c r="C25" s="62">
        <v>25</v>
      </c>
      <c r="D25" s="61">
        <v>15</v>
      </c>
      <c r="E25" s="62">
        <v>12</v>
      </c>
      <c r="F25" s="61">
        <v>502</v>
      </c>
      <c r="G25" s="62">
        <v>220</v>
      </c>
      <c r="H25" s="61">
        <v>124</v>
      </c>
      <c r="I25" s="116">
        <v>45</v>
      </c>
      <c r="J25" s="49"/>
    </row>
    <row r="26" spans="1:10" ht="23.25">
      <c r="A26" s="59" t="s">
        <v>80</v>
      </c>
      <c r="B26" s="62">
        <v>33</v>
      </c>
      <c r="C26" s="62">
        <v>4</v>
      </c>
      <c r="D26" s="61">
        <v>41</v>
      </c>
      <c r="E26" s="62">
        <v>22</v>
      </c>
      <c r="F26" s="61">
        <v>180</v>
      </c>
      <c r="G26" s="62">
        <v>38</v>
      </c>
      <c r="H26" s="61">
        <v>270</v>
      </c>
      <c r="I26" s="116">
        <v>96</v>
      </c>
      <c r="J26" s="49"/>
    </row>
    <row r="27" spans="1:10" ht="15">
      <c r="A27" s="59" t="s">
        <v>81</v>
      </c>
      <c r="B27" s="62">
        <v>45</v>
      </c>
      <c r="C27" s="62">
        <v>6</v>
      </c>
      <c r="D27" s="61">
        <v>32</v>
      </c>
      <c r="E27" s="62">
        <v>28</v>
      </c>
      <c r="F27" s="61">
        <v>225</v>
      </c>
      <c r="G27" s="62">
        <v>76</v>
      </c>
      <c r="H27" s="61">
        <v>400</v>
      </c>
      <c r="I27" s="116">
        <v>154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1</v>
      </c>
      <c r="D29" s="62">
        <v>0</v>
      </c>
      <c r="E29" s="62">
        <v>0</v>
      </c>
      <c r="F29" s="62">
        <v>1</v>
      </c>
      <c r="G29" s="62">
        <v>1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4851</v>
      </c>
      <c r="C30" s="119">
        <f aca="true" t="shared" si="0" ref="C30:I30">SUM(C9:C29)</f>
        <v>1120</v>
      </c>
      <c r="D30" s="119">
        <f t="shared" si="0"/>
        <v>4022</v>
      </c>
      <c r="E30" s="119">
        <f t="shared" si="0"/>
        <v>1429</v>
      </c>
      <c r="F30" s="119">
        <f t="shared" si="0"/>
        <v>30291</v>
      </c>
      <c r="G30" s="119">
        <f t="shared" si="0"/>
        <v>8171</v>
      </c>
      <c r="H30" s="119">
        <f t="shared" si="0"/>
        <v>44830</v>
      </c>
      <c r="I30" s="119">
        <f t="shared" si="0"/>
        <v>10705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&amp;L18.07.2014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387" t="s">
        <v>578</v>
      </c>
      <c r="B1" s="387"/>
      <c r="C1" s="387"/>
      <c r="D1" s="387"/>
      <c r="E1" s="387"/>
      <c r="F1" s="387"/>
      <c r="G1" s="387"/>
      <c r="H1" s="387"/>
      <c r="I1" s="387"/>
    </row>
    <row r="3" spans="1:9" ht="15.75">
      <c r="A3" s="381" t="s">
        <v>580</v>
      </c>
      <c r="B3" s="381"/>
      <c r="C3" s="381"/>
      <c r="D3" s="381"/>
      <c r="E3" s="381"/>
      <c r="F3" s="381"/>
      <c r="G3" s="381"/>
      <c r="H3" s="381"/>
      <c r="I3" s="381"/>
    </row>
    <row r="4" spans="1:9" ht="15.75" customHeight="1">
      <c r="A4" s="409" t="s">
        <v>85</v>
      </c>
      <c r="B4" s="409"/>
      <c r="C4" s="409"/>
      <c r="D4" s="409"/>
      <c r="E4" s="409"/>
      <c r="F4" s="409"/>
      <c r="G4" s="409"/>
      <c r="H4" s="409"/>
      <c r="I4" s="409"/>
    </row>
    <row r="5" spans="4:8" ht="18.75">
      <c r="D5" s="79"/>
      <c r="E5" s="79"/>
      <c r="F5" s="79"/>
      <c r="G5" s="79"/>
      <c r="H5" s="79"/>
    </row>
    <row r="6" spans="4:7" ht="22.5" customHeight="1">
      <c r="D6" s="405" t="s">
        <v>86</v>
      </c>
      <c r="E6" s="405"/>
      <c r="F6" s="271" t="s">
        <v>9</v>
      </c>
      <c r="G6" s="80" t="s">
        <v>87</v>
      </c>
    </row>
    <row r="7" spans="4:7" ht="22.5" customHeight="1">
      <c r="D7" s="406" t="s">
        <v>88</v>
      </c>
      <c r="E7" s="406"/>
      <c r="F7" s="172">
        <v>3415</v>
      </c>
      <c r="G7" s="81">
        <f>F7/4897*100</f>
        <v>69.73657341229324</v>
      </c>
    </row>
    <row r="8" spans="4:7" ht="13.5" customHeight="1">
      <c r="D8" s="406" t="s">
        <v>89</v>
      </c>
      <c r="E8" s="406"/>
      <c r="F8" s="172">
        <v>103</v>
      </c>
      <c r="G8" s="81">
        <f aca="true" t="shared" si="0" ref="G8:G21">F8/4897*100</f>
        <v>2.1033285685113334</v>
      </c>
    </row>
    <row r="9" spans="4:7" ht="13.5" customHeight="1">
      <c r="D9" s="406" t="s">
        <v>90</v>
      </c>
      <c r="E9" s="406"/>
      <c r="F9" s="172">
        <v>245</v>
      </c>
      <c r="G9" s="81">
        <f t="shared" si="0"/>
        <v>5.003063099857055</v>
      </c>
    </row>
    <row r="10" spans="4:7" ht="15.75" customHeight="1">
      <c r="D10" s="406" t="s">
        <v>91</v>
      </c>
      <c r="E10" s="406"/>
      <c r="F10" s="172">
        <v>141</v>
      </c>
      <c r="G10" s="81">
        <f t="shared" si="0"/>
        <v>2.8793138656320196</v>
      </c>
    </row>
    <row r="11" spans="4:7" ht="14.25" customHeight="1">
      <c r="D11" s="406" t="s">
        <v>92</v>
      </c>
      <c r="E11" s="406"/>
      <c r="F11" s="172">
        <v>111</v>
      </c>
      <c r="G11" s="81">
        <f t="shared" si="0"/>
        <v>2.2666938942209516</v>
      </c>
    </row>
    <row r="12" spans="4:7" ht="15" customHeight="1">
      <c r="D12" s="406" t="s">
        <v>93</v>
      </c>
      <c r="E12" s="406"/>
      <c r="F12" s="172">
        <v>80</v>
      </c>
      <c r="G12" s="81">
        <f t="shared" si="0"/>
        <v>1.6336532570961813</v>
      </c>
    </row>
    <row r="13" spans="4:7" ht="14.25" customHeight="1">
      <c r="D13" s="406" t="s">
        <v>94</v>
      </c>
      <c r="E13" s="406"/>
      <c r="F13" s="172">
        <v>237</v>
      </c>
      <c r="G13" s="81">
        <f t="shared" si="0"/>
        <v>4.839697774147437</v>
      </c>
    </row>
    <row r="14" spans="4:7" ht="16.5" customHeight="1">
      <c r="D14" s="406" t="s">
        <v>95</v>
      </c>
      <c r="E14" s="406"/>
      <c r="F14" s="172">
        <v>56</v>
      </c>
      <c r="G14" s="81">
        <f t="shared" si="0"/>
        <v>1.143557279967327</v>
      </c>
    </row>
    <row r="15" spans="4:7" ht="16.5" customHeight="1">
      <c r="D15" s="406" t="s">
        <v>96</v>
      </c>
      <c r="E15" s="406"/>
      <c r="F15" s="172">
        <v>228</v>
      </c>
      <c r="G15" s="81">
        <f t="shared" si="0"/>
        <v>4.655911782724117</v>
      </c>
    </row>
    <row r="16" spans="4:7" ht="15.75" customHeight="1">
      <c r="D16" s="406" t="s">
        <v>97</v>
      </c>
      <c r="E16" s="406"/>
      <c r="F16" s="172">
        <v>50</v>
      </c>
      <c r="G16" s="81">
        <f t="shared" si="0"/>
        <v>1.0210332856851132</v>
      </c>
    </row>
    <row r="17" spans="4:7" ht="15.75" customHeight="1">
      <c r="D17" s="406" t="s">
        <v>98</v>
      </c>
      <c r="E17" s="406"/>
      <c r="F17" s="172">
        <v>76</v>
      </c>
      <c r="G17" s="81">
        <f t="shared" si="0"/>
        <v>1.5519705942413724</v>
      </c>
    </row>
    <row r="18" spans="4:7" ht="17.25" customHeight="1">
      <c r="D18" s="406" t="s">
        <v>99</v>
      </c>
      <c r="E18" s="406"/>
      <c r="F18" s="172">
        <v>38</v>
      </c>
      <c r="G18" s="81">
        <f t="shared" si="0"/>
        <v>0.7759852971206862</v>
      </c>
    </row>
    <row r="19" spans="4:7" ht="17.25" customHeight="1">
      <c r="D19" s="406" t="s">
        <v>100</v>
      </c>
      <c r="E19" s="406"/>
      <c r="F19" s="172">
        <v>25</v>
      </c>
      <c r="G19" s="81">
        <f t="shared" si="0"/>
        <v>0.5105166428425566</v>
      </c>
    </row>
    <row r="20" spans="4:7" ht="15.75" customHeight="1">
      <c r="D20" s="406" t="s">
        <v>101</v>
      </c>
      <c r="E20" s="406"/>
      <c r="F20" s="172">
        <v>92</v>
      </c>
      <c r="G20" s="81">
        <f t="shared" si="0"/>
        <v>1.8787012456606085</v>
      </c>
    </row>
    <row r="21" spans="4:7" ht="15">
      <c r="D21" s="407" t="s">
        <v>31</v>
      </c>
      <c r="E21" s="408"/>
      <c r="F21" s="173">
        <f>SUM(F7:F20)</f>
        <v>4897</v>
      </c>
      <c r="G21" s="277">
        <f t="shared" si="0"/>
        <v>100</v>
      </c>
    </row>
    <row r="22" ht="15.75" customHeight="1"/>
    <row r="23" spans="1:9" ht="15">
      <c r="A23" s="409" t="s">
        <v>102</v>
      </c>
      <c r="B23" s="409"/>
      <c r="C23" s="409"/>
      <c r="D23" s="409"/>
      <c r="E23" s="409"/>
      <c r="F23" s="409"/>
      <c r="G23" s="409"/>
      <c r="H23" s="409"/>
      <c r="I23" s="409"/>
    </row>
    <row r="24" ht="15.75" customHeight="1"/>
    <row r="25" spans="4:7" ht="30" customHeight="1">
      <c r="D25" s="405" t="s">
        <v>86</v>
      </c>
      <c r="E25" s="405"/>
      <c r="F25" s="171" t="s">
        <v>9</v>
      </c>
      <c r="G25" s="80" t="s">
        <v>87</v>
      </c>
    </row>
    <row r="26" spans="4:7" ht="15" customHeight="1">
      <c r="D26" s="404" t="s">
        <v>103</v>
      </c>
      <c r="E26" s="404"/>
      <c r="F26" s="170">
        <v>6684</v>
      </c>
      <c r="G26" s="81">
        <f>F26/24804*100</f>
        <v>26.94726656990808</v>
      </c>
    </row>
    <row r="27" spans="4:7" ht="15">
      <c r="D27" s="404" t="s">
        <v>104</v>
      </c>
      <c r="E27" s="404"/>
      <c r="F27" s="170">
        <v>2642</v>
      </c>
      <c r="G27" s="81">
        <f aca="true" t="shared" si="1" ref="G27:G47">F27/24804*100</f>
        <v>10.651507821319143</v>
      </c>
    </row>
    <row r="28" spans="4:7" ht="15">
      <c r="D28" s="404" t="s">
        <v>105</v>
      </c>
      <c r="E28" s="404"/>
      <c r="F28" s="170">
        <v>1031</v>
      </c>
      <c r="G28" s="81">
        <f t="shared" si="1"/>
        <v>4.1565876471536845</v>
      </c>
    </row>
    <row r="29" spans="4:7" ht="15">
      <c r="D29" s="404" t="s">
        <v>106</v>
      </c>
      <c r="E29" s="404"/>
      <c r="F29" s="170">
        <v>605</v>
      </c>
      <c r="G29" s="81">
        <f t="shared" si="1"/>
        <v>2.4391227221415903</v>
      </c>
    </row>
    <row r="30" spans="4:7" ht="15">
      <c r="D30" s="404" t="s">
        <v>107</v>
      </c>
      <c r="E30" s="404"/>
      <c r="F30" s="170">
        <v>4210</v>
      </c>
      <c r="G30" s="81">
        <f t="shared" si="1"/>
        <v>16.97306885986131</v>
      </c>
    </row>
    <row r="31" spans="4:7" ht="15">
      <c r="D31" s="404" t="s">
        <v>108</v>
      </c>
      <c r="E31" s="404"/>
      <c r="F31" s="170">
        <v>368</v>
      </c>
      <c r="G31" s="81">
        <f t="shared" si="1"/>
        <v>1.4836316723109175</v>
      </c>
    </row>
    <row r="32" spans="4:7" ht="15">
      <c r="D32" s="404" t="s">
        <v>109</v>
      </c>
      <c r="E32" s="404"/>
      <c r="F32" s="170">
        <v>4792</v>
      </c>
      <c r="G32" s="81">
        <f t="shared" si="1"/>
        <v>19.31946460248347</v>
      </c>
    </row>
    <row r="33" spans="4:7" ht="15">
      <c r="D33" s="404" t="s">
        <v>110</v>
      </c>
      <c r="E33" s="404"/>
      <c r="F33" s="170">
        <v>132</v>
      </c>
      <c r="G33" s="81">
        <f t="shared" si="1"/>
        <v>0.5321722302854378</v>
      </c>
    </row>
    <row r="34" spans="4:7" ht="15">
      <c r="D34" s="404" t="s">
        <v>111</v>
      </c>
      <c r="E34" s="404"/>
      <c r="F34" s="170">
        <v>347</v>
      </c>
      <c r="G34" s="81">
        <f t="shared" si="1"/>
        <v>1.3989679084018707</v>
      </c>
    </row>
    <row r="35" spans="4:7" ht="15">
      <c r="D35" s="404" t="s">
        <v>90</v>
      </c>
      <c r="E35" s="404"/>
      <c r="F35" s="170">
        <v>1426</v>
      </c>
      <c r="G35" s="81">
        <f t="shared" si="1"/>
        <v>5.749072730204806</v>
      </c>
    </row>
    <row r="36" spans="4:7" ht="15">
      <c r="D36" s="404" t="s">
        <v>91</v>
      </c>
      <c r="E36" s="404"/>
      <c r="F36" s="170">
        <v>361</v>
      </c>
      <c r="G36" s="81">
        <f t="shared" si="1"/>
        <v>1.4554104176745686</v>
      </c>
    </row>
    <row r="37" spans="4:7" ht="15">
      <c r="D37" s="404" t="s">
        <v>92</v>
      </c>
      <c r="E37" s="404"/>
      <c r="F37" s="170">
        <v>450</v>
      </c>
      <c r="G37" s="81">
        <f t="shared" si="1"/>
        <v>1.8142235123367199</v>
      </c>
    </row>
    <row r="38" spans="4:7" ht="15">
      <c r="D38" s="404" t="s">
        <v>93</v>
      </c>
      <c r="E38" s="404"/>
      <c r="F38" s="170">
        <v>361</v>
      </c>
      <c r="G38" s="81">
        <f t="shared" si="1"/>
        <v>1.4554104176745686</v>
      </c>
    </row>
    <row r="39" spans="4:7" ht="15">
      <c r="D39" s="404" t="s">
        <v>94</v>
      </c>
      <c r="E39" s="404"/>
      <c r="F39" s="170">
        <v>700</v>
      </c>
      <c r="G39" s="81">
        <f t="shared" si="1"/>
        <v>2.8221254636348974</v>
      </c>
    </row>
    <row r="40" spans="4:7" ht="15">
      <c r="D40" s="404" t="s">
        <v>112</v>
      </c>
      <c r="E40" s="404"/>
      <c r="F40" s="170">
        <v>90</v>
      </c>
      <c r="G40" s="81">
        <f t="shared" si="1"/>
        <v>0.36284470246734396</v>
      </c>
    </row>
    <row r="41" spans="4:7" ht="15">
      <c r="D41" s="404" t="s">
        <v>113</v>
      </c>
      <c r="E41" s="404"/>
      <c r="F41" s="170">
        <v>22</v>
      </c>
      <c r="G41" s="81">
        <f t="shared" si="1"/>
        <v>0.08869537171423963</v>
      </c>
    </row>
    <row r="42" spans="4:7" ht="15">
      <c r="D42" s="404" t="s">
        <v>114</v>
      </c>
      <c r="E42" s="404"/>
      <c r="F42" s="170">
        <v>74</v>
      </c>
      <c r="G42" s="81">
        <f t="shared" si="1"/>
        <v>0.29833897758426065</v>
      </c>
    </row>
    <row r="43" spans="4:7" ht="15">
      <c r="D43" s="404" t="s">
        <v>115</v>
      </c>
      <c r="E43" s="404"/>
      <c r="F43" s="170">
        <v>343</v>
      </c>
      <c r="G43" s="81">
        <f t="shared" si="1"/>
        <v>1.3828414771810997</v>
      </c>
    </row>
    <row r="44" spans="4:7" ht="15">
      <c r="D44" s="404" t="s">
        <v>97</v>
      </c>
      <c r="E44" s="404"/>
      <c r="F44" s="170">
        <v>64</v>
      </c>
      <c r="G44" s="81">
        <f t="shared" si="1"/>
        <v>0.2580228995323335</v>
      </c>
    </row>
    <row r="45" spans="4:7" ht="15">
      <c r="D45" s="404" t="s">
        <v>98</v>
      </c>
      <c r="E45" s="404"/>
      <c r="F45" s="170">
        <v>55</v>
      </c>
      <c r="G45" s="81">
        <f t="shared" si="1"/>
        <v>0.2217384292855991</v>
      </c>
    </row>
    <row r="46" spans="4:7" ht="15">
      <c r="D46" s="404" t="s">
        <v>116</v>
      </c>
      <c r="E46" s="404"/>
      <c r="F46" s="170">
        <v>47</v>
      </c>
      <c r="G46" s="81">
        <f t="shared" si="1"/>
        <v>0.1894855668440574</v>
      </c>
    </row>
    <row r="47" spans="4:7" ht="15">
      <c r="D47" s="403" t="s">
        <v>31</v>
      </c>
      <c r="E47" s="403"/>
      <c r="F47" s="169">
        <f>SUM(F26:F46)</f>
        <v>24804</v>
      </c>
      <c r="G47" s="277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&amp;L18.07.2014&amp;CTÜRKİYE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7" t="s">
        <v>577</v>
      </c>
      <c r="B2" s="387"/>
      <c r="C2" s="387"/>
      <c r="D2" s="387"/>
      <c r="E2" s="387"/>
      <c r="F2" s="387"/>
      <c r="G2" s="387"/>
      <c r="H2" s="387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3" t="s">
        <v>118</v>
      </c>
      <c r="C5" s="413"/>
      <c r="D5" s="413"/>
      <c r="E5" s="413"/>
      <c r="F5" s="413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1"/>
      <c r="C8" s="412" t="s">
        <v>332</v>
      </c>
      <c r="D8" s="412"/>
      <c r="E8" s="412" t="s">
        <v>333</v>
      </c>
      <c r="F8" s="412"/>
      <c r="G8" s="4"/>
      <c r="H8" s="4"/>
      <c r="I8" s="4"/>
      <c r="J8" s="4"/>
      <c r="K8" s="4"/>
    </row>
    <row r="9" spans="2:11" ht="24.75" customHeight="1">
      <c r="B9" s="411"/>
      <c r="C9" s="412"/>
      <c r="D9" s="412"/>
      <c r="E9" s="412"/>
      <c r="F9" s="412"/>
      <c r="G9" s="4"/>
      <c r="H9" s="4"/>
      <c r="I9" s="87"/>
      <c r="J9" s="4"/>
      <c r="K9" s="4"/>
    </row>
    <row r="10" spans="2:11" ht="24.75" customHeight="1">
      <c r="B10" s="255" t="s">
        <v>334</v>
      </c>
      <c r="C10" s="255" t="s">
        <v>9</v>
      </c>
      <c r="D10" s="255" t="s">
        <v>119</v>
      </c>
      <c r="E10" s="255" t="s">
        <v>9</v>
      </c>
      <c r="F10" s="255" t="s">
        <v>119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396</v>
      </c>
      <c r="D11" s="258">
        <f>C11/839*100</f>
        <v>47.19904648390942</v>
      </c>
      <c r="E11" s="259">
        <v>2309</v>
      </c>
      <c r="F11" s="258">
        <f>E11/3934*100</f>
        <v>58.6934417895272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252</v>
      </c>
      <c r="D12" s="258">
        <f aca="true" t="shared" si="0" ref="D12:D22">C12/839*100</f>
        <v>30.0357568533969</v>
      </c>
      <c r="E12" s="260">
        <v>1129</v>
      </c>
      <c r="F12" s="258">
        <f aca="true" t="shared" si="1" ref="F12:F22">E12/3934*100</f>
        <v>28.698525673614643</v>
      </c>
      <c r="G12" s="4"/>
      <c r="H12" s="4"/>
    </row>
    <row r="13" spans="2:8" ht="24.75" customHeight="1">
      <c r="B13" s="256">
        <v>3</v>
      </c>
      <c r="C13" s="261">
        <v>98</v>
      </c>
      <c r="D13" s="258">
        <f t="shared" si="0"/>
        <v>11.680572109654351</v>
      </c>
      <c r="E13" s="261">
        <v>353</v>
      </c>
      <c r="F13" s="258">
        <f t="shared" si="1"/>
        <v>8.973055414336553</v>
      </c>
      <c r="G13" s="4"/>
      <c r="H13" s="4"/>
    </row>
    <row r="14" spans="2:8" ht="24.75" customHeight="1">
      <c r="B14" s="256">
        <v>4</v>
      </c>
      <c r="C14" s="261">
        <v>46</v>
      </c>
      <c r="D14" s="258">
        <f t="shared" si="0"/>
        <v>5.482717520858165</v>
      </c>
      <c r="E14" s="261">
        <v>95</v>
      </c>
      <c r="F14" s="258">
        <f t="shared" si="1"/>
        <v>2.4148449415353332</v>
      </c>
      <c r="G14" s="4"/>
      <c r="H14" s="4"/>
    </row>
    <row r="15" spans="2:8" ht="24.75" customHeight="1">
      <c r="B15" s="256">
        <v>5</v>
      </c>
      <c r="C15" s="261">
        <v>18</v>
      </c>
      <c r="D15" s="258">
        <f t="shared" si="0"/>
        <v>2.1454112038140645</v>
      </c>
      <c r="E15" s="261">
        <v>24</v>
      </c>
      <c r="F15" s="258">
        <f t="shared" si="1"/>
        <v>0.6100660904931368</v>
      </c>
      <c r="G15" s="4"/>
      <c r="H15" s="4"/>
    </row>
    <row r="16" spans="2:8" ht="24.75" customHeight="1">
      <c r="B16" s="256">
        <v>6</v>
      </c>
      <c r="C16" s="261">
        <v>9</v>
      </c>
      <c r="D16" s="258">
        <f t="shared" si="0"/>
        <v>1.0727056019070322</v>
      </c>
      <c r="E16" s="261">
        <v>14</v>
      </c>
      <c r="F16" s="258">
        <f t="shared" si="1"/>
        <v>0.3558718861209964</v>
      </c>
      <c r="G16" s="4"/>
      <c r="H16" s="4"/>
    </row>
    <row r="17" spans="2:8" ht="23.25" customHeight="1">
      <c r="B17" s="256">
        <v>7</v>
      </c>
      <c r="C17" s="261">
        <v>6</v>
      </c>
      <c r="D17" s="258">
        <f t="shared" si="0"/>
        <v>0.7151370679380215</v>
      </c>
      <c r="E17" s="261">
        <v>4</v>
      </c>
      <c r="F17" s="258">
        <f t="shared" si="1"/>
        <v>0.10167768174885612</v>
      </c>
      <c r="G17" s="4"/>
      <c r="H17" s="4"/>
    </row>
    <row r="18" spans="2:8" ht="25.5" customHeight="1">
      <c r="B18" s="256">
        <v>8</v>
      </c>
      <c r="C18" s="261">
        <v>5</v>
      </c>
      <c r="D18" s="258">
        <f t="shared" si="0"/>
        <v>0.5959475566150179</v>
      </c>
      <c r="E18" s="261">
        <v>1</v>
      </c>
      <c r="F18" s="258">
        <f t="shared" si="1"/>
        <v>0.02541942043721403</v>
      </c>
      <c r="G18" s="4"/>
      <c r="H18" s="4"/>
    </row>
    <row r="19" spans="1:8" ht="22.5" customHeight="1">
      <c r="A19" s="253"/>
      <c r="B19" s="256">
        <v>9</v>
      </c>
      <c r="C19" s="261">
        <v>2</v>
      </c>
      <c r="D19" s="258">
        <f t="shared" si="0"/>
        <v>0.23837902264600713</v>
      </c>
      <c r="E19" s="261">
        <v>1</v>
      </c>
      <c r="F19" s="258">
        <f t="shared" si="1"/>
        <v>0.02541942043721403</v>
      </c>
      <c r="G19" s="253"/>
      <c r="H19" s="4"/>
    </row>
    <row r="20" spans="2:8" ht="23.25" customHeight="1">
      <c r="B20" s="256">
        <v>10</v>
      </c>
      <c r="C20" s="261">
        <v>2</v>
      </c>
      <c r="D20" s="258">
        <f t="shared" si="0"/>
        <v>0.23837902264600713</v>
      </c>
      <c r="E20" s="261">
        <v>0</v>
      </c>
      <c r="F20" s="258">
        <f t="shared" si="1"/>
        <v>0</v>
      </c>
      <c r="G20" s="4"/>
      <c r="H20" s="4"/>
    </row>
    <row r="21" spans="2:8" ht="24.75" customHeight="1">
      <c r="B21" s="256" t="s">
        <v>120</v>
      </c>
      <c r="C21" s="261">
        <v>5</v>
      </c>
      <c r="D21" s="258">
        <f t="shared" si="0"/>
        <v>0.5959475566150179</v>
      </c>
      <c r="E21" s="261">
        <v>4</v>
      </c>
      <c r="F21" s="258">
        <f t="shared" si="1"/>
        <v>0.10167768174885612</v>
      </c>
      <c r="G21" s="4"/>
      <c r="H21" s="4"/>
    </row>
    <row r="22" spans="2:8" ht="24.75" customHeight="1">
      <c r="B22" s="255" t="s">
        <v>31</v>
      </c>
      <c r="C22" s="262">
        <f>SUM(C11:C21)</f>
        <v>839</v>
      </c>
      <c r="D22" s="263">
        <f t="shared" si="0"/>
        <v>100</v>
      </c>
      <c r="E22" s="264">
        <f>SUM(E11:E21)</f>
        <v>3934</v>
      </c>
      <c r="F22" s="263">
        <f t="shared" si="1"/>
        <v>100</v>
      </c>
      <c r="G22" s="4"/>
      <c r="H22" s="4"/>
    </row>
    <row r="23" spans="2:8" ht="18.75" customHeight="1">
      <c r="B23" s="410" t="s">
        <v>18</v>
      </c>
      <c r="C23" s="410"/>
      <c r="D23" s="410"/>
      <c r="E23" s="410"/>
      <c r="F23" s="410"/>
      <c r="G23" s="4"/>
      <c r="H23" s="4"/>
    </row>
    <row r="24" spans="2:8" ht="19.5" customHeight="1">
      <c r="B24" t="s">
        <v>335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4"/>
      <c r="I35" s="174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2014-07-10T11:57:01Z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