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İLLER'!$35:$37</definedName>
    <definedName name="_xlnm.Print_Titles" localSheetId="16">'YABANCI SERMAYE ve ÜLKELER'!$28:$30</definedName>
  </definedNames>
  <calcPr fullCalcOnLoad="1"/>
</workbook>
</file>

<file path=xl/sharedStrings.xml><?xml version="1.0" encoding="utf-8"?>
<sst xmlns="http://schemas.openxmlformats.org/spreadsheetml/2006/main" count="1033" uniqueCount="465">
  <si>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</si>
  <si>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</si>
  <si>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</si>
  <si>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</si>
  <si>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</si>
  <si>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</si>
  <si>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</si>
  <si>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</si>
  <si>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</si>
  <si>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</si>
  <si>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</si>
  <si>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</si>
  <si>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</si>
  <si>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</si>
  <si>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</si>
  <si>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</si>
  <si>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</si>
  <si>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</si>
  <si>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</si>
  <si>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</si>
  <si>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</si>
  <si>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</si>
  <si>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</si>
  <si>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</si>
  <si>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</si>
  <si>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</si>
  <si>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</si>
  <si>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</si>
  <si>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</si>
  <si>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</si>
  <si>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</si>
  <si>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</si>
  <si>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</si>
  <si>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</si>
  <si>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</si>
  <si>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</si>
  <si>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</si>
  <si>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</si>
  <si>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</si>
  <si>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</si>
  <si>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</si>
  <si>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</si>
  <si>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</si>
  <si>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</si>
  <si>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</si>
  <si>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</si>
  <si>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</si>
  <si>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</si>
  <si>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</si>
  <si>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</si>
  <si>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</si>
  <si>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</si>
  <si>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</si>
  <si>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</si>
  <si>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</si>
  <si>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</si>
  <si>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</si>
  <si>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</si>
  <si>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</si>
  <si>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</si>
  <si>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</si>
  <si>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</si>
  <si>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</si>
  <si>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</si>
  <si>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</si>
  <si>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</si>
  <si>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</si>
  <si>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</si>
  <si>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</si>
  <si>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</si>
  <si>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</si>
  <si>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</si>
  <si>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</si>
  <si>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</si>
  <si>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</si>
  <si>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</si>
  <si>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</si>
  <si>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</si>
  <si>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</si>
  <si>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</si>
  <si>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</si>
  <si>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</si>
  <si>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</si>
  <si>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</si>
  <si>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</si>
  <si>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</si>
  <si>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</si>
  <si>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</si>
  <si>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</si>
  <si>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</si>
  <si>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</si>
  <si>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</si>
  <si>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</si>
  <si>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</si>
  <si>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</si>
  <si>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</si>
  <si>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</si>
  <si>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</si>
  <si>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</si>
  <si>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</si>
  <si>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</si>
  <si>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</si>
  <si>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</si>
  <si>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</si>
  <si>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</si>
  <si>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</si>
  <si>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</si>
  <si>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</si>
  <si>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</si>
  <si>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</si>
  <si>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</si>
  <si>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</si>
  <si>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</si>
  <si>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</si>
  <si>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</si>
  <si>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</si>
  <si>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</si>
  <si>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</si>
  <si>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</si>
  <si>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</si>
  <si>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</si>
  <si>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</si>
  <si>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</si>
  <si>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</si>
  <si>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</si>
  <si>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</si>
  <si>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</si>
  <si>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</si>
  <si>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</si>
  <si>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</si>
  <si>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</si>
  <si>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</si>
  <si>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</si>
  <si>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</si>
  <si>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</si>
  <si>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</si>
  <si>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</si>
  <si>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</si>
  <si>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</si>
  <si>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</si>
  <si>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</si>
  <si>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</si>
  <si>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</si>
  <si>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</si>
  <si>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</si>
  <si>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</si>
  <si>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</si>
  <si>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</si>
  <si>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</si>
  <si>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</si>
  <si>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</si>
  <si>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</si>
  <si>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</si>
  <si>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</si>
  <si>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</si>
  <si>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</si>
  <si>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</si>
  <si>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</si>
  <si>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</si>
  <si>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</si>
  <si>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</si>
  <si>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</si>
  <si>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</si>
  <si>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</si>
  <si>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</si>
  <si>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</si>
  <si>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</si>
  <si>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</si>
  <si>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</si>
  <si>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</si>
  <si>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</si>
  <si>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</si>
  <si>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</si>
  <si>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</si>
  <si>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</si>
  <si>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</si>
  <si>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</si>
  <si>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</si>
  <si>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</si>
  <si>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</si>
  <si>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</si>
  <si>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</si>
  <si>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</si>
  <si>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</si>
  <si>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</si>
  <si>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</si>
  <si>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</si>
  <si>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</si>
  <si>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</si>
  <si>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</si>
  <si>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</si>
  <si>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</si>
  <si>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</si>
  <si>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</si>
  <si>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</si>
  <si>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</si>
  <si>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</si>
  <si>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</si>
  <si>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</si>
  <si>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</si>
  <si>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</si>
  <si>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</si>
  <si>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</si>
  <si>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</si>
  <si>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</si>
  <si>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</si>
  <si>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</si>
  <si>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</si>
  <si>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</si>
  <si>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</si>
  <si>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</si>
  <si>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</si>
  <si>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</si>
  <si>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</si>
  <si>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</si>
  <si>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</si>
  <si>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</si>
  <si>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</si>
  <si>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</si>
  <si>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</si>
  <si>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</si>
  <si>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</si>
  <si>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</si>
  <si>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</si>
  <si>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</si>
  <si>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</si>
  <si>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</si>
  <si>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</si>
  <si>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</si>
  <si>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</si>
  <si>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</si>
  <si>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</si>
  <si>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</si>
  <si>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</si>
  <si>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</si>
  <si>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</si>
  <si>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</si>
  <si>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</si>
  <si>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</si>
  <si>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</si>
  <si>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</si>
  <si>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</si>
  <si>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</si>
  <si>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</si>
  <si>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</si>
  <si>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</si>
  <si>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</si>
  <si>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</si>
  <si>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</si>
  <si>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</si>
  <si>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</si>
  <si>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</si>
  <si>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</si>
  <si>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</si>
  <si>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</si>
  <si>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</si>
  <si>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</si>
  <si>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</si>
  <si>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</si>
  <si>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</si>
  <si>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</si>
  <si>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</si>
  <si>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</si>
  <si>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</si>
  <si>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</si>
  <si>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</si>
  <si>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</si>
  <si>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</si>
  <si>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</si>
  <si>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</si>
  <si>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</si>
  <si>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</si>
  <si>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</si>
  <si>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</si>
  <si>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</si>
  <si>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</si>
  <si>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</si>
  <si>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</si>
  <si>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</si>
  <si>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</si>
  <si>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</si>
  <si>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</si>
  <si>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</si>
  <si>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</si>
  <si>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</si>
  <si>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</si>
  <si>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</si>
  <si>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</si>
  <si>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</si>
  <si>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</si>
  <si>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</si>
  <si>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</si>
  <si>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</si>
  <si>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</si>
  <si>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</si>
  <si>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</si>
  <si>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</si>
  <si>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</si>
  <si>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</si>
  <si>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</si>
  <si>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</si>
  <si>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</si>
  <si>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</si>
  <si>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</si>
  <si>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</si>
  <si>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</si>
  <si>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</si>
  <si>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</si>
  <si>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</si>
  <si>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</si>
  <si>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</si>
  <si>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</si>
  <si>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</si>
  <si>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</si>
  <si>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</si>
  <si>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</si>
  <si>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</si>
  <si>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</si>
  <si>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</si>
  <si>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</si>
  <si>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</si>
  <si>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</si>
  <si>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</si>
  <si>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</si>
  <si>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</si>
  <si>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</si>
  <si>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</si>
  <si>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</si>
  <si>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</si>
  <si>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</si>
  <si>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</si>
  <si>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</si>
  <si>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Danimarka</t>
  </si>
  <si>
    <t>46.42 -Giysi ve ayakkabı toptan ticareti</t>
  </si>
  <si>
    <t>47.30</t>
  </si>
  <si>
    <t>Belirli bir mala tahsis edilmiş mağazalarda otomotiv yakıtının perakende ticareti</t>
  </si>
  <si>
    <t>İsveç</t>
  </si>
  <si>
    <t>Nijerya</t>
  </si>
  <si>
    <t>60.20 -Televizyon programcılığı ve yayıncılığı faaliyetleri</t>
  </si>
  <si>
    <t>46.72 -Madenler ve maden cevherlerinin toptan ticareti</t>
  </si>
  <si>
    <t>62.01 -Bilgisayar programlama faaliyetleri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</si>
  <si>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</si>
  <si>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</si>
  <si>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</si>
  <si>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</si>
  <si>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</si>
  <si>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</si>
  <si>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</si>
  <si>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46.73 -Ağaç, inşaat malzemesi ve sıhhi teçhizat toptan ticareti</t>
  </si>
  <si>
    <t>47.91 -Posta yoluyla veya internet üzerinden yapılan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</si>
  <si>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</si>
  <si>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</si>
  <si>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</si>
  <si>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</si>
  <si>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</si>
  <si>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</si>
  <si>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</si>
  <si>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</si>
  <si>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</si>
  <si>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</si>
  <si>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</si>
  <si>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</si>
  <si>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</si>
  <si>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</si>
  <si>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</si>
  <si>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</si>
  <si>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</si>
  <si>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</si>
  <si>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</si>
  <si>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</si>
  <si>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</si>
  <si>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</si>
  <si>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</si>
  <si>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BAE</t>
  </si>
  <si>
    <t>Mısır</t>
  </si>
  <si>
    <t>Lübnan</t>
  </si>
  <si>
    <t>Ağaç, inşaat malzemesi ve sıhhi teçhizat toptan ticareti</t>
  </si>
  <si>
    <t>Üretim ve Pazarlama Kooperatifi</t>
  </si>
  <si>
    <t>Norveç</t>
  </si>
  <si>
    <t>50.20 -Deniz ve kıyı sularında yük taşımacılığı</t>
  </si>
  <si>
    <t>56.10 -Lokantalar ve seyyar yemek hizmeti faaliyetleri</t>
  </si>
  <si>
    <t>Faaliyetlere Göre Birikimli Dağılım</t>
  </si>
  <si>
    <t>Oteller ve benzer konaklama yerleri</t>
  </si>
  <si>
    <t>55.10</t>
  </si>
  <si>
    <t>MERSİN</t>
  </si>
  <si>
    <t>Kuzey Kore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</si>
  <si>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</si>
  <si>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</si>
  <si>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</si>
  <si>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</si>
  <si>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</si>
  <si>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</si>
  <si>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</si>
  <si>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</si>
  <si>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</si>
  <si>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41.10</t>
  </si>
  <si>
    <t>İnşaat projelerinin geliştirilmesi</t>
  </si>
  <si>
    <t>47.91</t>
  </si>
  <si>
    <t>Posta yoluyla veya internet üzerinden yapılan perakende ticaret</t>
  </si>
  <si>
    <t>Tunus</t>
  </si>
  <si>
    <t>Pakistan</t>
  </si>
  <si>
    <t>63.99 -Başka yerde sınıflandırılmamış diğer bilgi hizmet faaliyetleri</t>
  </si>
  <si>
    <t>10.89 -Başka yerde sınıflandırılmamış diğer gıda maddelerinin imalatı</t>
  </si>
  <si>
    <t>Ş. URFA</t>
  </si>
  <si>
    <t>K. MARAŞ</t>
  </si>
  <si>
    <t>26-27</t>
  </si>
  <si>
    <t>-</t>
  </si>
  <si>
    <t>70.22</t>
  </si>
  <si>
    <t>İşletme ve diğer idari danışmanlık faaliyetleri</t>
  </si>
  <si>
    <t>Belçika</t>
  </si>
  <si>
    <t>Rusya Federasyonu</t>
  </si>
  <si>
    <t>Kırgızistan</t>
  </si>
  <si>
    <t>Afganistan</t>
  </si>
  <si>
    <t>Hindistan</t>
  </si>
  <si>
    <t>46.71 -Katı, sıvı ve gazlı yakıtlar ile bunlarla ilgili ürünlerin toptan ticareti</t>
  </si>
  <si>
    <t>EYLÜL 2012</t>
  </si>
  <si>
    <t xml:space="preserve"> 19 EKİM 2012</t>
  </si>
  <si>
    <t>2012 EYLÜL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</si>
  <si>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EYLÜL  AYINA AİT KURULAN ve KAPANAN ŞİRKET İSTATİSTİKLERİ</t>
    </r>
  </si>
  <si>
    <t xml:space="preserve"> 2012  EYLÜL AYINA AİT KURULAN ve KAPANAN ŞİRKET İSTATİSTİKLERİ</t>
  </si>
  <si>
    <t xml:space="preserve"> 2012 EYLÜL AYINA AİT KURULAN ve KAPANAN ŞİRKET İSTATİSTİKLERİ</t>
  </si>
  <si>
    <t>OCAK-EYLÜL 2012</t>
  </si>
  <si>
    <t>2012 Ocak-Eylül Ayları Arası Kurulan Şirketlerin Sermaye Dağılımları</t>
  </si>
  <si>
    <t>2012 EYLÜL AYINA AİT KURULAN ve KAPANAN ŞİRKET İSTATİSTİKLERİ</t>
  </si>
  <si>
    <t xml:space="preserve">2012 EYLÜL AYINA AİT KURULAN VE KAPANAN ŞİRKET İSTATİSTİKLERİ </t>
  </si>
  <si>
    <t>2012 EYLÜL(BİR AYLIK)</t>
  </si>
  <si>
    <t>2011  EYLÜL (BİR AYLIK)</t>
  </si>
  <si>
    <t>2012 OCAK-EYLÜL (DOKUZ AYLIK)</t>
  </si>
  <si>
    <t>2011 OCAK-EYLÜL (DOKUZ AYLIK)</t>
  </si>
  <si>
    <t xml:space="preserve">Eylül Ayında Kurulan Kooperatiflerin Genel Görünümü </t>
  </si>
  <si>
    <t xml:space="preserve"> 2012 Yılı Ocak - Eylül Ayları Arası Kurulan Kooperatiflerin Genel Görünümü </t>
  </si>
  <si>
    <t>Eylül Ayında Kurulan Yabancı Sermayeli Şirketlerin Genel Görünümü</t>
  </si>
  <si>
    <t>2012 Yılı Ocak-Eylül Ayları Arası Kurulan Yabancı Sermayeli Şirketlerin Genel Görünümü</t>
  </si>
  <si>
    <t>2012 Yılı Ocak-Eylül Ayları Arası Kurulan Yabancı Sermayeli Şirketlerin                                             İllere Göre Dağılımı</t>
  </si>
  <si>
    <t xml:space="preserve">        Eylül Ayında Kurulan Yabancı Sermayeli Şirketlerin Ülkelere Göre Dağılımı</t>
  </si>
  <si>
    <t>2012 Yılı Ocak-Eylül Ayları Arası En Çok Yabancı Sermayeli Şirket Kuruluşu Olan       İlk 20 Faaliyet</t>
  </si>
  <si>
    <t>73.11</t>
  </si>
  <si>
    <t>Reklam ajanslarının faaliyetleri</t>
  </si>
  <si>
    <t>47.73</t>
  </si>
  <si>
    <t>Belirli bir mala tahsis edilmiş mağazalarda eczacılık ürünlerinin perakende ticareti</t>
  </si>
  <si>
    <t>46.31</t>
  </si>
  <si>
    <t>Meyve ve sebzelerin toptan ticareti</t>
  </si>
  <si>
    <t>47.78</t>
  </si>
  <si>
    <t>Belirli bir mala tahsis edilmiş mağazalarda diğer yeni malların perakende ticareti</t>
  </si>
  <si>
    <t>Çek Cum.</t>
  </si>
  <si>
    <t>Romanya</t>
  </si>
  <si>
    <t>Güney Kore</t>
  </si>
  <si>
    <t>British Virgin Adl.</t>
  </si>
  <si>
    <t>Lüksemburg</t>
  </si>
  <si>
    <t>Gürcistan</t>
  </si>
  <si>
    <t>Etiyopya</t>
  </si>
  <si>
    <t>Sudan</t>
  </si>
  <si>
    <t>Angola</t>
  </si>
  <si>
    <t>Yemen Halk Cum.</t>
  </si>
  <si>
    <t>Filipinler</t>
  </si>
  <si>
    <t>Macaristan</t>
  </si>
  <si>
    <t>St. Kittis &amp; Nevis</t>
  </si>
  <si>
    <t>Somali</t>
  </si>
  <si>
    <t>İsrail</t>
  </si>
  <si>
    <t>Meksika</t>
  </si>
  <si>
    <t>Estonya</t>
  </si>
  <si>
    <t>62.09 -Diğer bilgi teknolojisi ve bilgisayar hizmet faaliyetleri</t>
  </si>
  <si>
    <t>86.90 -İnsan sağlığı ile ilgili diğer hizmetler</t>
  </si>
  <si>
    <t>21-23</t>
  </si>
  <si>
    <t>24-25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</si>
</sst>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86" xfId="0" applyBorder="1" applyAlignment="1">
      <alignment wrapText="1"/>
    </xf>
    <xf numFmtId="0" fontId="79" fillId="34" borderId="0" xfId="0" applyFont="1" applyFill="1" applyBorder="1" applyAlignment="1">
      <alignment horizontal="left" vertical="center" wrapText="1"/>
    </xf>
    <xf numFmtId="3" fontId="79" fillId="34" borderId="0" xfId="0" applyNumberFormat="1" applyFont="1" applyFill="1" applyBorder="1" applyAlignment="1">
      <alignment horizontal="right" wrapText="1"/>
    </xf>
    <xf numFmtId="0" fontId="0" fillId="0" borderId="86" xfId="0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right" vertical="center" wrapText="1"/>
    </xf>
    <xf numFmtId="3" fontId="0" fillId="36" borderId="49" xfId="0" applyNumberFormat="1" applyFill="1" applyBorder="1" applyAlignment="1">
      <alignment horizontal="right" vertical="center" wrapText="1"/>
    </xf>
    <xf numFmtId="3" fontId="0" fillId="36" borderId="14" xfId="0" applyNumberForma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" fontId="0" fillId="35" borderId="11" xfId="0" applyNumberFormat="1" applyFill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87" xfId="0" applyFont="1" applyFill="1" applyBorder="1" applyAlignment="1">
      <alignment horizontal="center"/>
    </xf>
    <xf numFmtId="0" fontId="98" fillId="35" borderId="88" xfId="0" applyFont="1" applyFill="1" applyBorder="1" applyAlignment="1">
      <alignment horizontal="center"/>
    </xf>
    <xf numFmtId="0" fontId="98" fillId="35" borderId="89" xfId="0" applyFont="1" applyFill="1" applyBorder="1" applyAlignment="1">
      <alignment horizontal="center"/>
    </xf>
    <xf numFmtId="0" fontId="98" fillId="35" borderId="90" xfId="0" applyFont="1" applyFill="1" applyBorder="1" applyAlignment="1">
      <alignment horizontal="center" wrapText="1"/>
    </xf>
    <xf numFmtId="0" fontId="98" fillId="35" borderId="91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92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102" fillId="37" borderId="34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93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3" xfId="0" applyNumberFormat="1" applyFont="1" applyBorder="1" applyAlignment="1">
      <alignment/>
    </xf>
    <xf numFmtId="3" fontId="102" fillId="37" borderId="94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2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94" xfId="0" applyNumberFormat="1" applyFont="1" applyFill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95" xfId="0" applyFont="1" applyFill="1" applyBorder="1" applyAlignment="1">
      <alignment horizontal="center" vertical="center" wrapText="1"/>
    </xf>
    <xf numFmtId="0" fontId="87" fillId="33" borderId="96" xfId="0" applyFont="1" applyFill="1" applyBorder="1" applyAlignment="1">
      <alignment horizontal="center" vertical="center" wrapText="1"/>
    </xf>
    <xf numFmtId="0" fontId="87" fillId="33" borderId="97" xfId="0" applyFont="1" applyFill="1" applyBorder="1" applyAlignment="1">
      <alignment horizontal="center" vertical="center"/>
    </xf>
    <xf numFmtId="0" fontId="87" fillId="33" borderId="98" xfId="0" applyFont="1" applyFill="1" applyBorder="1" applyAlignment="1">
      <alignment horizontal="center" vertical="center"/>
    </xf>
    <xf numFmtId="0" fontId="87" fillId="33" borderId="99" xfId="0" applyFont="1" applyFill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4" xfId="0" applyFont="1" applyFill="1" applyBorder="1" applyAlignment="1">
      <alignment horizontal="center"/>
    </xf>
    <xf numFmtId="0" fontId="87" fillId="33" borderId="101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2" xfId="0" applyNumberFormat="1" applyFont="1" applyFill="1" applyBorder="1" applyAlignment="1">
      <alignment horizontal="center"/>
    </xf>
    <xf numFmtId="49" fontId="87" fillId="33" borderId="94" xfId="0" applyNumberFormat="1" applyFont="1" applyFill="1" applyBorder="1" applyAlignment="1">
      <alignment horizontal="center"/>
    </xf>
    <xf numFmtId="0" fontId="87" fillId="33" borderId="92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100" fillId="0" borderId="0" xfId="0" applyFont="1" applyBorder="1" applyAlignment="1">
      <alignment horizontal="left"/>
    </xf>
    <xf numFmtId="3" fontId="0" fillId="36" borderId="11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9" fillId="35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79" fillId="35" borderId="11" xfId="0" applyFont="1" applyFill="1" applyBorder="1" applyAlignment="1">
      <alignment horizontal="righ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2" xfId="0" applyFont="1" applyFill="1" applyBorder="1" applyAlignment="1">
      <alignment horizontal="center" vertical="center"/>
    </xf>
    <xf numFmtId="0" fontId="79" fillId="35" borderId="9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3" xfId="0" applyNumberFormat="1" applyFont="1" applyFill="1" applyBorder="1" applyAlignment="1">
      <alignment horizontal="center" vertical="center"/>
    </xf>
    <xf numFmtId="3" fontId="79" fillId="35" borderId="104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10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6" fillId="36" borderId="110" xfId="0" applyFont="1" applyFill="1" applyBorder="1" applyAlignment="1">
      <alignment horizontal="center" vertical="center"/>
    </xf>
    <xf numFmtId="0" fontId="46" fillId="36" borderId="111" xfId="0" applyFont="1" applyFill="1" applyBorder="1" applyAlignment="1">
      <alignment horizontal="center" vertical="center"/>
    </xf>
    <xf numFmtId="0" fontId="46" fillId="36" borderId="112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3" xfId="0" applyFont="1" applyFill="1" applyBorder="1" applyAlignment="1">
      <alignment horizontal="center" vertical="center"/>
    </xf>
    <xf numFmtId="0" fontId="59" fillId="36" borderId="114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15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16" xfId="0" applyFont="1" applyFill="1" applyBorder="1" applyAlignment="1">
      <alignment horizontal="center" vertical="center" textRotation="90" wrapText="1"/>
    </xf>
    <xf numFmtId="0" fontId="81" fillId="36" borderId="117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18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2" xfId="0" applyFont="1" applyFill="1" applyBorder="1" applyAlignment="1">
      <alignment horizontal="center" vertical="center" textRotation="90"/>
    </xf>
    <xf numFmtId="0" fontId="59" fillId="36" borderId="120" xfId="0" applyFont="1" applyFill="1" applyBorder="1" applyAlignment="1">
      <alignment horizontal="center" vertical="center" textRotation="90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6" fillId="36" borderId="123" xfId="0" applyFont="1" applyFill="1" applyBorder="1" applyAlignment="1">
      <alignment horizontal="center" vertical="center"/>
    </xf>
    <xf numFmtId="0" fontId="46" fillId="36" borderId="124" xfId="0" applyFont="1" applyFill="1" applyBorder="1" applyAlignment="1">
      <alignment horizontal="center" vertical="center"/>
    </xf>
    <xf numFmtId="0" fontId="59" fillId="36" borderId="125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27" xfId="0" applyFont="1" applyFill="1" applyBorder="1" applyAlignment="1">
      <alignment horizontal="center" vertical="center" textRotation="90" wrapText="1"/>
    </xf>
    <xf numFmtId="0" fontId="81" fillId="36" borderId="128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/>
    </xf>
    <xf numFmtId="0" fontId="59" fillId="36" borderId="130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 wrapText="1"/>
    </xf>
    <xf numFmtId="0" fontId="81" fillId="36" borderId="131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29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109" fillId="36" borderId="130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32" xfId="0" applyFont="1" applyFill="1" applyBorder="1" applyAlignment="1">
      <alignment horizontal="center" vertical="center" textRotation="90"/>
    </xf>
    <xf numFmtId="0" fontId="59" fillId="36" borderId="113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0" fillId="35" borderId="80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31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52" t="s">
        <v>276</v>
      </c>
      <c r="B4" s="352"/>
      <c r="C4" s="352"/>
      <c r="D4" s="352"/>
      <c r="E4" s="352"/>
      <c r="F4" s="352"/>
      <c r="G4" s="352"/>
      <c r="H4" s="352"/>
      <c r="I4" s="352"/>
    </row>
    <row r="18" spans="1:9" ht="20.25">
      <c r="A18" s="353" t="s">
        <v>277</v>
      </c>
      <c r="B18" s="353"/>
      <c r="C18" s="353"/>
      <c r="D18" s="353"/>
      <c r="E18" s="353"/>
      <c r="F18" s="353"/>
      <c r="G18" s="353"/>
      <c r="H18" s="353"/>
      <c r="I18" s="353"/>
    </row>
    <row r="19" spans="1:9" ht="20.25">
      <c r="A19" s="353"/>
      <c r="B19" s="353"/>
      <c r="C19" s="353"/>
      <c r="D19" s="353"/>
      <c r="E19" s="353"/>
      <c r="F19" s="353"/>
      <c r="G19" s="353"/>
      <c r="H19" s="353"/>
      <c r="I19" s="353"/>
    </row>
    <row r="20" spans="1:7" ht="20.25">
      <c r="A20" s="353"/>
      <c r="B20" s="353"/>
      <c r="C20" s="353"/>
      <c r="D20" s="353"/>
      <c r="E20" s="353"/>
      <c r="F20" s="353"/>
      <c r="G20" s="353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54" t="s">
        <v>415</v>
      </c>
      <c r="B23" s="354"/>
      <c r="C23" s="354"/>
      <c r="D23" s="354"/>
      <c r="E23" s="354"/>
      <c r="F23" s="354"/>
      <c r="G23" s="354"/>
      <c r="H23" s="354"/>
      <c r="I23" s="354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55"/>
      <c r="D29" s="355"/>
      <c r="E29" s="355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50" t="s">
        <v>278</v>
      </c>
      <c r="B38" s="350"/>
      <c r="C38" s="350"/>
      <c r="D38" s="350"/>
      <c r="E38" s="350"/>
      <c r="F38" s="350"/>
      <c r="G38" s="350"/>
      <c r="H38" s="350"/>
      <c r="I38" s="350"/>
    </row>
    <row r="39" spans="1:9" ht="15.75">
      <c r="A39" s="350" t="s">
        <v>279</v>
      </c>
      <c r="B39" s="350"/>
      <c r="C39" s="350"/>
      <c r="D39" s="350"/>
      <c r="E39" s="350"/>
      <c r="F39" s="350"/>
      <c r="G39" s="350"/>
      <c r="H39" s="350"/>
      <c r="I39" s="350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51" t="s">
        <v>416</v>
      </c>
      <c r="B42" s="351"/>
      <c r="C42" s="351"/>
      <c r="D42" s="351"/>
      <c r="E42" s="351"/>
      <c r="F42" s="351"/>
      <c r="G42" s="351"/>
      <c r="H42" s="351"/>
      <c r="I42" s="351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A4" sqref="A4"/>
    </sheetView>
  </sheetViews>
  <sheetFormatPr defaultColWidth="9.140625" defaultRowHeight="15"/>
  <sheetData>
    <row r="2" spans="1:10" ht="18.75" thickBot="1">
      <c r="A2" s="356" t="s">
        <v>420</v>
      </c>
      <c r="B2" s="356"/>
      <c r="C2" s="356"/>
      <c r="D2" s="356"/>
      <c r="E2" s="356"/>
      <c r="F2" s="356"/>
      <c r="G2" s="356"/>
      <c r="H2" s="356"/>
      <c r="I2" s="356"/>
      <c r="J2" s="356"/>
    </row>
    <row r="5" spans="1:10" ht="18.75" customHeight="1">
      <c r="A5" s="379" t="s">
        <v>123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1"/>
      <c r="C9" s="440" t="s">
        <v>124</v>
      </c>
      <c r="D9" s="441"/>
      <c r="E9" s="440" t="s">
        <v>125</v>
      </c>
      <c r="F9" s="441"/>
      <c r="G9" s="440" t="s">
        <v>126</v>
      </c>
      <c r="H9" s="441"/>
      <c r="I9" s="440" t="s">
        <v>127</v>
      </c>
      <c r="J9" s="442"/>
    </row>
    <row r="10" spans="2:10" ht="24.75" customHeight="1">
      <c r="B10" s="142" t="s">
        <v>128</v>
      </c>
      <c r="C10" s="435">
        <v>2118</v>
      </c>
      <c r="D10" s="436"/>
      <c r="E10" s="435">
        <v>1400</v>
      </c>
      <c r="F10" s="436"/>
      <c r="G10" s="438">
        <v>27</v>
      </c>
      <c r="H10" s="439"/>
      <c r="I10" s="438">
        <v>10</v>
      </c>
      <c r="J10" s="443"/>
    </row>
    <row r="11" spans="2:10" ht="24.75" customHeight="1">
      <c r="B11" s="143" t="s">
        <v>129</v>
      </c>
      <c r="C11" s="435">
        <v>1757</v>
      </c>
      <c r="D11" s="436"/>
      <c r="E11" s="435">
        <v>910</v>
      </c>
      <c r="F11" s="436"/>
      <c r="G11" s="438">
        <v>13</v>
      </c>
      <c r="H11" s="439"/>
      <c r="I11" s="438">
        <v>4</v>
      </c>
      <c r="J11" s="443"/>
    </row>
    <row r="12" spans="2:10" ht="24.75" customHeight="1">
      <c r="B12" s="142" t="s">
        <v>130</v>
      </c>
      <c r="C12" s="435">
        <v>2083</v>
      </c>
      <c r="D12" s="436"/>
      <c r="E12" s="435">
        <v>990</v>
      </c>
      <c r="F12" s="436"/>
      <c r="G12" s="435">
        <v>15</v>
      </c>
      <c r="H12" s="436"/>
      <c r="I12" s="435">
        <v>3</v>
      </c>
      <c r="J12" s="437"/>
    </row>
    <row r="13" spans="2:10" ht="24.75" customHeight="1">
      <c r="B13" s="143" t="s">
        <v>131</v>
      </c>
      <c r="C13" s="435">
        <v>2163</v>
      </c>
      <c r="D13" s="436"/>
      <c r="E13" s="435">
        <v>912</v>
      </c>
      <c r="F13" s="436"/>
      <c r="G13" s="435">
        <v>52</v>
      </c>
      <c r="H13" s="436"/>
      <c r="I13" s="435">
        <v>2</v>
      </c>
      <c r="J13" s="437"/>
    </row>
    <row r="14" spans="2:10" ht="24.75" customHeight="1">
      <c r="B14" s="144" t="s">
        <v>132</v>
      </c>
      <c r="C14" s="435">
        <v>2276</v>
      </c>
      <c r="D14" s="436"/>
      <c r="E14" s="435">
        <v>938</v>
      </c>
      <c r="F14" s="436"/>
      <c r="G14" s="435">
        <v>79</v>
      </c>
      <c r="H14" s="436"/>
      <c r="I14" s="435">
        <v>1</v>
      </c>
      <c r="J14" s="437"/>
    </row>
    <row r="15" spans="2:10" ht="24.75" customHeight="1">
      <c r="B15" s="145" t="s">
        <v>133</v>
      </c>
      <c r="C15" s="435">
        <v>2096</v>
      </c>
      <c r="D15" s="436"/>
      <c r="E15" s="435">
        <v>1047</v>
      </c>
      <c r="F15" s="436"/>
      <c r="G15" s="435">
        <v>55</v>
      </c>
      <c r="H15" s="436"/>
      <c r="I15" s="435">
        <v>6</v>
      </c>
      <c r="J15" s="437"/>
    </row>
    <row r="16" spans="2:10" ht="24.75" customHeight="1">
      <c r="B16" s="144" t="s">
        <v>134</v>
      </c>
      <c r="C16" s="435">
        <v>1865</v>
      </c>
      <c r="D16" s="436"/>
      <c r="E16" s="435">
        <v>1127</v>
      </c>
      <c r="F16" s="436"/>
      <c r="G16" s="435">
        <v>96</v>
      </c>
      <c r="H16" s="436"/>
      <c r="I16" s="435">
        <v>4</v>
      </c>
      <c r="J16" s="437"/>
    </row>
    <row r="17" spans="2:10" ht="24.75" customHeight="1">
      <c r="B17" s="145" t="s">
        <v>299</v>
      </c>
      <c r="C17" s="435">
        <v>1635</v>
      </c>
      <c r="D17" s="436"/>
      <c r="E17" s="435">
        <v>741</v>
      </c>
      <c r="F17" s="436"/>
      <c r="G17" s="435">
        <v>48</v>
      </c>
      <c r="H17" s="436"/>
      <c r="I17" s="435">
        <v>3</v>
      </c>
      <c r="J17" s="437"/>
    </row>
    <row r="18" spans="2:10" ht="24.75" customHeight="1">
      <c r="B18" s="144" t="s">
        <v>300</v>
      </c>
      <c r="C18" s="435">
        <v>1614</v>
      </c>
      <c r="D18" s="436"/>
      <c r="E18" s="435">
        <v>713</v>
      </c>
      <c r="F18" s="436"/>
      <c r="G18" s="435">
        <v>32</v>
      </c>
      <c r="H18" s="436"/>
      <c r="I18" s="435">
        <v>0</v>
      </c>
      <c r="J18" s="437"/>
    </row>
    <row r="19" spans="2:10" ht="24.75" customHeight="1">
      <c r="B19" s="145" t="s">
        <v>302</v>
      </c>
      <c r="C19" s="435"/>
      <c r="D19" s="436"/>
      <c r="E19" s="435"/>
      <c r="F19" s="436"/>
      <c r="G19" s="435"/>
      <c r="H19" s="436"/>
      <c r="I19" s="435"/>
      <c r="J19" s="437"/>
    </row>
    <row r="20" spans="2:10" ht="24.75" customHeight="1">
      <c r="B20" s="144" t="s">
        <v>303</v>
      </c>
      <c r="C20" s="435"/>
      <c r="D20" s="436"/>
      <c r="E20" s="435"/>
      <c r="F20" s="436"/>
      <c r="G20" s="435"/>
      <c r="H20" s="436"/>
      <c r="I20" s="435"/>
      <c r="J20" s="437"/>
    </row>
    <row r="21" spans="2:10" ht="24.75" customHeight="1">
      <c r="B21" s="145" t="s">
        <v>304</v>
      </c>
      <c r="C21" s="435"/>
      <c r="D21" s="436"/>
      <c r="E21" s="435"/>
      <c r="F21" s="436"/>
      <c r="G21" s="435"/>
      <c r="H21" s="436"/>
      <c r="I21" s="435"/>
      <c r="J21" s="437"/>
    </row>
    <row r="22" spans="2:10" ht="24.75" customHeight="1" thickBot="1">
      <c r="B22" s="146" t="s">
        <v>32</v>
      </c>
      <c r="C22" s="444">
        <f>SUM(C10:D21)</f>
        <v>17607</v>
      </c>
      <c r="D22" s="445"/>
      <c r="E22" s="444">
        <f>SUM(E10:F21)</f>
        <v>8778</v>
      </c>
      <c r="F22" s="445"/>
      <c r="G22" s="444">
        <f>SUM(G10:H21)</f>
        <v>417</v>
      </c>
      <c r="H22" s="445"/>
      <c r="I22" s="444">
        <f>SUM(I10:J21)</f>
        <v>33</v>
      </c>
      <c r="J22" s="446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34" max="134" width="5.140625" style="0" customWidth="1"/>
  </cols>
  <sheetData>
    <row r="2" spans="1:6" ht="17.25" customHeight="1" thickBot="1">
      <c r="A2" s="447" t="s">
        <v>424</v>
      </c>
      <c r="B2" s="447"/>
      <c r="C2" s="447"/>
      <c r="D2" s="447"/>
      <c r="E2" s="447"/>
      <c r="F2" s="447"/>
    </row>
    <row r="5" spans="1:5" ht="16.5" customHeight="1">
      <c r="A5" s="379" t="s">
        <v>135</v>
      </c>
      <c r="B5" s="379"/>
      <c r="C5" s="379"/>
      <c r="D5" s="379"/>
      <c r="E5" s="379"/>
    </row>
    <row r="7" spans="1:6" ht="15">
      <c r="A7" s="423" t="s">
        <v>136</v>
      </c>
      <c r="B7" s="423"/>
      <c r="C7" s="423"/>
      <c r="D7" s="423"/>
      <c r="E7" s="423"/>
      <c r="F7" s="188"/>
    </row>
    <row r="9" spans="1:5" ht="15" customHeight="1">
      <c r="A9" s="64" t="s">
        <v>137</v>
      </c>
      <c r="B9" s="118" t="s">
        <v>138</v>
      </c>
      <c r="C9" s="171" t="s">
        <v>139</v>
      </c>
      <c r="D9" s="64" t="s">
        <v>9</v>
      </c>
      <c r="E9" s="64" t="s">
        <v>140</v>
      </c>
    </row>
    <row r="10" spans="1:5" ht="30">
      <c r="A10" s="69">
        <v>1</v>
      </c>
      <c r="B10" s="187" t="s">
        <v>141</v>
      </c>
      <c r="C10" s="170" t="s">
        <v>142</v>
      </c>
      <c r="D10" s="70">
        <v>29</v>
      </c>
      <c r="E10" s="110">
        <f>D10/356*100</f>
        <v>8.146067415730338</v>
      </c>
    </row>
    <row r="11" spans="1:5" ht="15">
      <c r="A11" s="71">
        <v>2</v>
      </c>
      <c r="B11" s="187" t="s">
        <v>143</v>
      </c>
      <c r="C11" s="186" t="s">
        <v>144</v>
      </c>
      <c r="D11" s="70">
        <v>18</v>
      </c>
      <c r="E11" s="110">
        <f aca="true" t="shared" si="0" ref="E11:E19">D11/356*100</f>
        <v>5.056179775280898</v>
      </c>
    </row>
    <row r="12" spans="1:5" ht="30">
      <c r="A12" s="69">
        <v>3</v>
      </c>
      <c r="B12" s="343" t="s">
        <v>407</v>
      </c>
      <c r="C12" s="340" t="s">
        <v>408</v>
      </c>
      <c r="D12" s="70">
        <v>8</v>
      </c>
      <c r="E12" s="110">
        <f t="shared" si="0"/>
        <v>2.247191011235955</v>
      </c>
    </row>
    <row r="13" spans="1:5" ht="30">
      <c r="A13" s="71">
        <v>4</v>
      </c>
      <c r="B13" s="343" t="s">
        <v>148</v>
      </c>
      <c r="C13" s="340" t="s">
        <v>329</v>
      </c>
      <c r="D13" s="70">
        <v>8</v>
      </c>
      <c r="E13" s="110">
        <f t="shared" si="0"/>
        <v>2.247191011235955</v>
      </c>
    </row>
    <row r="14" spans="1:5" ht="15">
      <c r="A14" s="69">
        <v>5</v>
      </c>
      <c r="B14" s="343" t="s">
        <v>395</v>
      </c>
      <c r="C14" s="340" t="s">
        <v>396</v>
      </c>
      <c r="D14" s="70">
        <v>8</v>
      </c>
      <c r="E14" s="110">
        <f t="shared" si="0"/>
        <v>2.247191011235955</v>
      </c>
    </row>
    <row r="15" spans="1:5" ht="30">
      <c r="A15" s="71">
        <v>6</v>
      </c>
      <c r="B15" s="343" t="s">
        <v>145</v>
      </c>
      <c r="C15" s="340" t="s">
        <v>146</v>
      </c>
      <c r="D15" s="70">
        <v>6</v>
      </c>
      <c r="E15" s="110">
        <f t="shared" si="0"/>
        <v>1.6853932584269662</v>
      </c>
    </row>
    <row r="16" spans="1:5" ht="15">
      <c r="A16" s="69">
        <v>7</v>
      </c>
      <c r="B16" s="343" t="s">
        <v>436</v>
      </c>
      <c r="C16" s="340" t="s">
        <v>437</v>
      </c>
      <c r="D16" s="70">
        <v>6</v>
      </c>
      <c r="E16" s="110">
        <f t="shared" si="0"/>
        <v>1.6853932584269662</v>
      </c>
    </row>
    <row r="17" spans="1:5" ht="15">
      <c r="A17" s="71">
        <v>8</v>
      </c>
      <c r="B17" s="343" t="s">
        <v>383</v>
      </c>
      <c r="C17" s="340" t="s">
        <v>382</v>
      </c>
      <c r="D17" s="70">
        <v>6</v>
      </c>
      <c r="E17" s="110">
        <f t="shared" si="0"/>
        <v>1.6853932584269662</v>
      </c>
    </row>
    <row r="18" spans="1:5" ht="15">
      <c r="A18" s="69">
        <v>9</v>
      </c>
      <c r="B18" s="343" t="s">
        <v>330</v>
      </c>
      <c r="C18" s="340" t="s">
        <v>331</v>
      </c>
      <c r="D18" s="70">
        <v>6</v>
      </c>
      <c r="E18" s="110">
        <f t="shared" si="0"/>
        <v>1.6853932584269662</v>
      </c>
    </row>
    <row r="19" spans="1:5" ht="30">
      <c r="A19" s="71">
        <v>10</v>
      </c>
      <c r="B19" s="343" t="s">
        <v>397</v>
      </c>
      <c r="C19" s="340" t="s">
        <v>398</v>
      </c>
      <c r="D19" s="70">
        <v>6</v>
      </c>
      <c r="E19" s="110">
        <f t="shared" si="0"/>
        <v>1.6853932584269662</v>
      </c>
    </row>
    <row r="20" spans="1:2" ht="15">
      <c r="A20" s="2"/>
      <c r="B20" s="2"/>
    </row>
    <row r="21" spans="1:5" ht="15">
      <c r="A21" s="423" t="s">
        <v>147</v>
      </c>
      <c r="B21" s="423"/>
      <c r="C21" s="423"/>
      <c r="D21" s="423"/>
      <c r="E21" s="423"/>
    </row>
    <row r="23" spans="1:5" ht="30.75" customHeight="1">
      <c r="A23" s="225" t="s">
        <v>137</v>
      </c>
      <c r="B23" s="226" t="s">
        <v>138</v>
      </c>
      <c r="C23" s="225" t="s">
        <v>139</v>
      </c>
      <c r="D23" s="225" t="s">
        <v>9</v>
      </c>
      <c r="E23" s="225" t="s">
        <v>140</v>
      </c>
    </row>
    <row r="24" spans="1:5" ht="30">
      <c r="A24" s="69">
        <v>1</v>
      </c>
      <c r="B24" s="187" t="s">
        <v>141</v>
      </c>
      <c r="C24" s="186" t="s">
        <v>142</v>
      </c>
      <c r="D24" s="70">
        <v>217</v>
      </c>
      <c r="E24" s="110">
        <f>D24/2274*100</f>
        <v>9.542656112576957</v>
      </c>
    </row>
    <row r="25" spans="1:5" ht="30">
      <c r="A25" s="71">
        <v>2</v>
      </c>
      <c r="B25" s="187" t="s">
        <v>148</v>
      </c>
      <c r="C25" s="186" t="s">
        <v>329</v>
      </c>
      <c r="D25" s="70">
        <v>76</v>
      </c>
      <c r="E25" s="110">
        <f aca="true" t="shared" si="1" ref="E25:E33">D25/2274*100</f>
        <v>3.342128408091469</v>
      </c>
    </row>
    <row r="26" spans="1:5" ht="30">
      <c r="A26" s="69">
        <v>3</v>
      </c>
      <c r="B26" s="343" t="s">
        <v>145</v>
      </c>
      <c r="C26" s="340" t="s">
        <v>146</v>
      </c>
      <c r="D26" s="70">
        <v>67</v>
      </c>
      <c r="E26" s="110">
        <f t="shared" si="1"/>
        <v>2.946350043975374</v>
      </c>
    </row>
    <row r="27" spans="1:5" ht="15">
      <c r="A27" s="71">
        <v>4</v>
      </c>
      <c r="B27" s="343" t="s">
        <v>151</v>
      </c>
      <c r="C27" s="340" t="s">
        <v>152</v>
      </c>
      <c r="D27" s="70">
        <v>51</v>
      </c>
      <c r="E27" s="110">
        <f t="shared" si="1"/>
        <v>2.242744063324538</v>
      </c>
    </row>
    <row r="28" spans="1:5" ht="45">
      <c r="A28" s="69">
        <v>5</v>
      </c>
      <c r="B28" s="343" t="s">
        <v>334</v>
      </c>
      <c r="C28" s="340" t="s">
        <v>335</v>
      </c>
      <c r="D28" s="70">
        <v>44</v>
      </c>
      <c r="E28" s="110">
        <f t="shared" si="1"/>
        <v>1.9349164467897977</v>
      </c>
    </row>
    <row r="29" spans="1:5" ht="30">
      <c r="A29" s="71">
        <v>6</v>
      </c>
      <c r="B29" s="343" t="s">
        <v>153</v>
      </c>
      <c r="C29" s="340" t="s">
        <v>376</v>
      </c>
      <c r="D29" s="70">
        <v>41</v>
      </c>
      <c r="E29" s="110">
        <f t="shared" si="1"/>
        <v>1.8029903254177662</v>
      </c>
    </row>
    <row r="30" spans="1:5" ht="30">
      <c r="A30" s="69">
        <v>7</v>
      </c>
      <c r="B30" s="343" t="s">
        <v>155</v>
      </c>
      <c r="C30" s="340" t="s">
        <v>341</v>
      </c>
      <c r="D30" s="70">
        <v>40</v>
      </c>
      <c r="E30" s="110">
        <f t="shared" si="1"/>
        <v>1.759014951627089</v>
      </c>
    </row>
    <row r="31" spans="1:5" ht="30">
      <c r="A31" s="71">
        <v>8</v>
      </c>
      <c r="B31" s="343" t="s">
        <v>155</v>
      </c>
      <c r="C31" s="340" t="s">
        <v>341</v>
      </c>
      <c r="D31" s="70">
        <v>35</v>
      </c>
      <c r="E31" s="110">
        <f t="shared" si="1"/>
        <v>1.5391380826737027</v>
      </c>
    </row>
    <row r="32" spans="1:5" ht="15">
      <c r="A32" s="69">
        <v>9</v>
      </c>
      <c r="B32" s="343" t="s">
        <v>330</v>
      </c>
      <c r="C32" s="340" t="s">
        <v>331</v>
      </c>
      <c r="D32" s="70">
        <v>35</v>
      </c>
      <c r="E32" s="110">
        <f t="shared" si="1"/>
        <v>1.5391380826737027</v>
      </c>
    </row>
    <row r="33" spans="1:5" ht="45">
      <c r="A33" s="71">
        <v>10</v>
      </c>
      <c r="B33" s="343" t="s">
        <v>149</v>
      </c>
      <c r="C33" s="340" t="s">
        <v>150</v>
      </c>
      <c r="D33" s="70">
        <v>32</v>
      </c>
      <c r="E33" s="110">
        <f t="shared" si="1"/>
        <v>1.4072119613016711</v>
      </c>
    </row>
    <row r="34" spans="1:2" ht="15">
      <c r="A34" s="2" t="s">
        <v>18</v>
      </c>
      <c r="B34" s="2"/>
    </row>
    <row r="35" spans="1:3" ht="15" customHeight="1">
      <c r="A35" s="2"/>
      <c r="B35" s="2"/>
      <c r="C35" s="2"/>
    </row>
    <row r="40" spans="1:6" ht="15">
      <c r="A40" s="423" t="s">
        <v>154</v>
      </c>
      <c r="B40" s="423"/>
      <c r="C40" s="423"/>
      <c r="D40" s="423"/>
      <c r="E40" s="423"/>
      <c r="F40" s="188"/>
    </row>
    <row r="42" spans="1:5" ht="33" customHeight="1">
      <c r="A42" s="147" t="s">
        <v>137</v>
      </c>
      <c r="B42" s="227" t="s">
        <v>138</v>
      </c>
      <c r="C42" s="147" t="s">
        <v>139</v>
      </c>
      <c r="D42" s="147" t="s">
        <v>9</v>
      </c>
      <c r="E42" s="147" t="s">
        <v>140</v>
      </c>
    </row>
    <row r="43" spans="1:5" ht="30">
      <c r="A43" s="69">
        <v>1</v>
      </c>
      <c r="B43" s="187" t="s">
        <v>141</v>
      </c>
      <c r="C43" s="186" t="s">
        <v>142</v>
      </c>
      <c r="D43" s="138">
        <v>692</v>
      </c>
      <c r="E43" s="110">
        <f>D43/5025*100</f>
        <v>13.771144278606965</v>
      </c>
    </row>
    <row r="44" spans="1:5" ht="45">
      <c r="A44" s="71">
        <v>2</v>
      </c>
      <c r="B44" s="330" t="s">
        <v>155</v>
      </c>
      <c r="C44" s="122" t="s">
        <v>301</v>
      </c>
      <c r="D44" s="70">
        <v>688</v>
      </c>
      <c r="E44" s="110">
        <f aca="true" t="shared" si="2" ref="E44:E52">D44/5025*100</f>
        <v>13.691542288557216</v>
      </c>
    </row>
    <row r="45" spans="1:5" ht="30">
      <c r="A45" s="69">
        <v>3</v>
      </c>
      <c r="B45" s="330" t="s">
        <v>145</v>
      </c>
      <c r="C45" s="122" t="s">
        <v>146</v>
      </c>
      <c r="D45" s="70">
        <v>256</v>
      </c>
      <c r="E45" s="110">
        <f t="shared" si="2"/>
        <v>5.0945273631840795</v>
      </c>
    </row>
    <row r="46" spans="1:5" ht="45">
      <c r="A46" s="71">
        <v>4</v>
      </c>
      <c r="B46" s="330" t="s">
        <v>149</v>
      </c>
      <c r="C46" s="122" t="s">
        <v>150</v>
      </c>
      <c r="D46" s="70">
        <v>223</v>
      </c>
      <c r="E46" s="110">
        <f t="shared" si="2"/>
        <v>4.437810945273632</v>
      </c>
    </row>
    <row r="47" spans="1:5" ht="45">
      <c r="A47" s="69">
        <v>5</v>
      </c>
      <c r="B47" s="343" t="s">
        <v>438</v>
      </c>
      <c r="C47" s="340" t="s">
        <v>439</v>
      </c>
      <c r="D47" s="70">
        <v>104</v>
      </c>
      <c r="E47" s="110">
        <f t="shared" si="2"/>
        <v>2.0696517412935322</v>
      </c>
    </row>
    <row r="48" spans="1:5" ht="45">
      <c r="A48" s="71">
        <v>6</v>
      </c>
      <c r="B48" s="343" t="s">
        <v>156</v>
      </c>
      <c r="C48" s="340" t="s">
        <v>157</v>
      </c>
      <c r="D48" s="70">
        <v>93</v>
      </c>
      <c r="E48" s="110">
        <f t="shared" si="2"/>
        <v>1.8507462686567162</v>
      </c>
    </row>
    <row r="49" spans="1:5" ht="15">
      <c r="A49" s="69">
        <v>7</v>
      </c>
      <c r="B49" s="343" t="s">
        <v>151</v>
      </c>
      <c r="C49" s="340" t="s">
        <v>152</v>
      </c>
      <c r="D49" s="70">
        <v>72</v>
      </c>
      <c r="E49" s="110">
        <f t="shared" si="2"/>
        <v>1.4328358208955223</v>
      </c>
    </row>
    <row r="50" spans="1:5" ht="15">
      <c r="A50" s="71">
        <v>8</v>
      </c>
      <c r="B50" s="343" t="s">
        <v>440</v>
      </c>
      <c r="C50" s="340" t="s">
        <v>441</v>
      </c>
      <c r="D50" s="70">
        <v>59</v>
      </c>
      <c r="E50" s="110">
        <f t="shared" si="2"/>
        <v>1.1741293532338308</v>
      </c>
    </row>
    <row r="51" spans="1:5" ht="45">
      <c r="A51" s="69">
        <v>9</v>
      </c>
      <c r="B51" s="343" t="s">
        <v>442</v>
      </c>
      <c r="C51" s="340" t="s">
        <v>443</v>
      </c>
      <c r="D51" s="70">
        <v>57</v>
      </c>
      <c r="E51" s="110">
        <f t="shared" si="2"/>
        <v>1.1343283582089554</v>
      </c>
    </row>
    <row r="52" spans="1:5" ht="15">
      <c r="A52" s="71">
        <v>10</v>
      </c>
      <c r="B52" s="343" t="s">
        <v>342</v>
      </c>
      <c r="C52" s="340" t="s">
        <v>343</v>
      </c>
      <c r="D52" s="70">
        <v>56</v>
      </c>
      <c r="E52" s="110">
        <f t="shared" si="2"/>
        <v>1.1144278606965174</v>
      </c>
    </row>
    <row r="53" spans="2:3" ht="15">
      <c r="B53" s="2"/>
      <c r="C53" s="2"/>
    </row>
    <row r="54" ht="15">
      <c r="A54" s="2" t="s">
        <v>18</v>
      </c>
    </row>
  </sheetData>
  <sheetProtection/>
  <mergeCells count="5">
    <mergeCell ref="A7:E7"/>
    <mergeCell ref="A21:E21"/>
    <mergeCell ref="A40:E40"/>
    <mergeCell ref="A2:F2"/>
    <mergeCell ref="A5:E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2" sqref="A2"/>
    </sheetView>
  </sheetViews>
  <sheetFormatPr defaultColWidth="9.140625" defaultRowHeight="15"/>
  <cols>
    <col min="1" max="1" width="17.8515625" style="231" customWidth="1"/>
    <col min="2" max="2" width="5.421875" style="230" customWidth="1"/>
    <col min="3" max="3" width="3.7109375" style="230" customWidth="1"/>
    <col min="4" max="4" width="5.57421875" style="230" customWidth="1"/>
    <col min="5" max="5" width="5.57421875" style="230" bestFit="1" customWidth="1"/>
    <col min="6" max="6" width="3.7109375" style="230" customWidth="1"/>
    <col min="7" max="7" width="5.57421875" style="230" customWidth="1"/>
    <col min="8" max="8" width="4.00390625" style="230" bestFit="1" customWidth="1"/>
    <col min="9" max="9" width="5.28125" style="230" customWidth="1"/>
    <col min="10" max="10" width="5.7109375" style="253" customWidth="1"/>
    <col min="11" max="11" width="4.28125" style="230" customWidth="1"/>
    <col min="12" max="13" width="5.421875" style="230" customWidth="1"/>
    <col min="14" max="14" width="4.28125" style="230" customWidth="1"/>
    <col min="15" max="15" width="5.28125" style="230" customWidth="1"/>
    <col min="16" max="16" width="4.00390625" style="230" customWidth="1"/>
    <col min="17" max="17" width="5.28125" style="230" customWidth="1"/>
    <col min="18" max="16384" width="9.140625" style="230" customWidth="1"/>
  </cols>
  <sheetData>
    <row r="1" spans="1:17" ht="18.75" thickBot="1">
      <c r="A1" s="448" t="s">
        <v>420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ht="10.5" customHeight="1"/>
    <row r="3" spans="1:17" ht="15.75">
      <c r="A3" s="449" t="s">
        <v>158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ht="10.5" customHeight="1" thickBot="1">
      <c r="J4" s="230"/>
    </row>
    <row r="5" spans="1:17" s="232" customFormat="1" ht="17.25" customHeight="1" thickBot="1" thickTop="1">
      <c r="A5" s="450" t="s">
        <v>159</v>
      </c>
      <c r="B5" s="453" t="s">
        <v>425</v>
      </c>
      <c r="C5" s="454"/>
      <c r="D5" s="454"/>
      <c r="E5" s="454"/>
      <c r="F5" s="454"/>
      <c r="G5" s="454"/>
      <c r="H5" s="454"/>
      <c r="I5" s="455"/>
      <c r="J5" s="453" t="s">
        <v>426</v>
      </c>
      <c r="K5" s="454"/>
      <c r="L5" s="454"/>
      <c r="M5" s="454"/>
      <c r="N5" s="454"/>
      <c r="O5" s="454"/>
      <c r="P5" s="454"/>
      <c r="Q5" s="455"/>
    </row>
    <row r="6" spans="1:17" ht="17.25" customHeight="1" thickBot="1" thickTop="1">
      <c r="A6" s="451"/>
      <c r="B6" s="456" t="s">
        <v>160</v>
      </c>
      <c r="C6" s="457"/>
      <c r="D6" s="458"/>
      <c r="E6" s="459" t="s">
        <v>161</v>
      </c>
      <c r="F6" s="460"/>
      <c r="G6" s="459" t="s">
        <v>162</v>
      </c>
      <c r="H6" s="459"/>
      <c r="I6" s="460"/>
      <c r="J6" s="457" t="s">
        <v>160</v>
      </c>
      <c r="K6" s="457"/>
      <c r="L6" s="457"/>
      <c r="M6" s="456" t="s">
        <v>161</v>
      </c>
      <c r="N6" s="458"/>
      <c r="O6" s="456" t="s">
        <v>162</v>
      </c>
      <c r="P6" s="457"/>
      <c r="Q6" s="458"/>
    </row>
    <row r="7" spans="1:17" ht="30" customHeight="1" thickTop="1">
      <c r="A7" s="451"/>
      <c r="B7" s="461" t="s">
        <v>163</v>
      </c>
      <c r="C7" s="463" t="s">
        <v>164</v>
      </c>
      <c r="D7" s="465" t="s">
        <v>165</v>
      </c>
      <c r="E7" s="467" t="s">
        <v>163</v>
      </c>
      <c r="F7" s="469" t="s">
        <v>164</v>
      </c>
      <c r="G7" s="471" t="s">
        <v>163</v>
      </c>
      <c r="H7" s="463" t="s">
        <v>164</v>
      </c>
      <c r="I7" s="473" t="s">
        <v>165</v>
      </c>
      <c r="J7" s="467" t="s">
        <v>163</v>
      </c>
      <c r="K7" s="477" t="s">
        <v>164</v>
      </c>
      <c r="L7" s="475" t="s">
        <v>165</v>
      </c>
      <c r="M7" s="479" t="s">
        <v>163</v>
      </c>
      <c r="N7" s="481" t="s">
        <v>164</v>
      </c>
      <c r="O7" s="467" t="s">
        <v>163</v>
      </c>
      <c r="P7" s="477" t="s">
        <v>164</v>
      </c>
      <c r="Q7" s="475" t="s">
        <v>165</v>
      </c>
    </row>
    <row r="8" spans="1:17" ht="13.5" customHeight="1" thickBot="1">
      <c r="A8" s="452"/>
      <c r="B8" s="462"/>
      <c r="C8" s="464"/>
      <c r="D8" s="466"/>
      <c r="E8" s="468"/>
      <c r="F8" s="470"/>
      <c r="G8" s="472"/>
      <c r="H8" s="464"/>
      <c r="I8" s="474"/>
      <c r="J8" s="468"/>
      <c r="K8" s="478"/>
      <c r="L8" s="476"/>
      <c r="M8" s="480"/>
      <c r="N8" s="482"/>
      <c r="O8" s="468"/>
      <c r="P8" s="478"/>
      <c r="Q8" s="476"/>
    </row>
    <row r="9" spans="1:17" ht="16.5" thickTop="1">
      <c r="A9" s="72" t="s">
        <v>166</v>
      </c>
      <c r="B9" s="261">
        <v>55</v>
      </c>
      <c r="C9" s="262">
        <v>1</v>
      </c>
      <c r="D9" s="254">
        <v>78</v>
      </c>
      <c r="E9" s="261">
        <v>8</v>
      </c>
      <c r="F9" s="263">
        <v>0</v>
      </c>
      <c r="G9" s="261">
        <v>21</v>
      </c>
      <c r="H9" s="262">
        <v>1</v>
      </c>
      <c r="I9" s="255">
        <v>34</v>
      </c>
      <c r="J9" s="233">
        <v>82</v>
      </c>
      <c r="K9" s="234">
        <v>1</v>
      </c>
      <c r="L9" s="235">
        <v>121</v>
      </c>
      <c r="M9" s="233">
        <v>21</v>
      </c>
      <c r="N9" s="235">
        <v>1</v>
      </c>
      <c r="O9" s="233">
        <v>17</v>
      </c>
      <c r="P9" s="234">
        <v>2</v>
      </c>
      <c r="Q9" s="235">
        <v>37</v>
      </c>
    </row>
    <row r="10" spans="1:17" ht="15.75">
      <c r="A10" s="73" t="s">
        <v>167</v>
      </c>
      <c r="B10" s="236">
        <v>9</v>
      </c>
      <c r="C10" s="237">
        <v>0</v>
      </c>
      <c r="D10" s="256">
        <v>11</v>
      </c>
      <c r="E10" s="236">
        <v>3</v>
      </c>
      <c r="F10" s="238">
        <v>0</v>
      </c>
      <c r="G10" s="236">
        <v>0</v>
      </c>
      <c r="H10" s="237">
        <v>3</v>
      </c>
      <c r="I10" s="256">
        <v>0</v>
      </c>
      <c r="J10" s="236">
        <v>7</v>
      </c>
      <c r="K10" s="237">
        <v>1</v>
      </c>
      <c r="L10" s="238">
        <v>7</v>
      </c>
      <c r="M10" s="236">
        <v>4</v>
      </c>
      <c r="N10" s="238">
        <v>3</v>
      </c>
      <c r="O10" s="236">
        <v>1</v>
      </c>
      <c r="P10" s="237">
        <v>3</v>
      </c>
      <c r="Q10" s="238">
        <v>5</v>
      </c>
    </row>
    <row r="11" spans="1:17" ht="15.75">
      <c r="A11" s="72" t="s">
        <v>168</v>
      </c>
      <c r="B11" s="236">
        <v>24</v>
      </c>
      <c r="C11" s="237">
        <v>1</v>
      </c>
      <c r="D11" s="256">
        <v>35</v>
      </c>
      <c r="E11" s="236">
        <v>1</v>
      </c>
      <c r="F11" s="238">
        <v>0</v>
      </c>
      <c r="G11" s="236">
        <v>5</v>
      </c>
      <c r="H11" s="237">
        <v>0</v>
      </c>
      <c r="I11" s="256">
        <v>2</v>
      </c>
      <c r="J11" s="236">
        <v>15</v>
      </c>
      <c r="K11" s="237">
        <v>1</v>
      </c>
      <c r="L11" s="238">
        <v>26</v>
      </c>
      <c r="M11" s="236">
        <v>2</v>
      </c>
      <c r="N11" s="238">
        <v>2</v>
      </c>
      <c r="O11" s="236">
        <v>1</v>
      </c>
      <c r="P11" s="237">
        <v>0</v>
      </c>
      <c r="Q11" s="238">
        <v>10</v>
      </c>
    </row>
    <row r="12" spans="1:17" ht="15.75">
      <c r="A12" s="73" t="s">
        <v>169</v>
      </c>
      <c r="B12" s="236">
        <v>2</v>
      </c>
      <c r="C12" s="237">
        <v>0</v>
      </c>
      <c r="D12" s="256">
        <v>5</v>
      </c>
      <c r="E12" s="236">
        <v>0</v>
      </c>
      <c r="F12" s="238">
        <v>0</v>
      </c>
      <c r="G12" s="236">
        <v>2</v>
      </c>
      <c r="H12" s="237">
        <v>0</v>
      </c>
      <c r="I12" s="256">
        <v>756</v>
      </c>
      <c r="J12" s="236">
        <v>13</v>
      </c>
      <c r="K12" s="237">
        <v>0</v>
      </c>
      <c r="L12" s="238">
        <v>6</v>
      </c>
      <c r="M12" s="236">
        <v>3</v>
      </c>
      <c r="N12" s="238">
        <v>0</v>
      </c>
      <c r="O12" s="236">
        <v>0</v>
      </c>
      <c r="P12" s="237">
        <v>0</v>
      </c>
      <c r="Q12" s="238">
        <v>3</v>
      </c>
    </row>
    <row r="13" spans="1:17" ht="15.75">
      <c r="A13" s="72" t="s">
        <v>170</v>
      </c>
      <c r="B13" s="236">
        <v>4</v>
      </c>
      <c r="C13" s="237">
        <v>0</v>
      </c>
      <c r="D13" s="256">
        <v>23</v>
      </c>
      <c r="E13" s="236">
        <v>0</v>
      </c>
      <c r="F13" s="238">
        <v>1</v>
      </c>
      <c r="G13" s="236">
        <v>1</v>
      </c>
      <c r="H13" s="237">
        <v>1</v>
      </c>
      <c r="I13" s="256">
        <v>3</v>
      </c>
      <c r="J13" s="236">
        <v>5</v>
      </c>
      <c r="K13" s="237">
        <v>0</v>
      </c>
      <c r="L13" s="238">
        <v>8</v>
      </c>
      <c r="M13" s="236">
        <v>0</v>
      </c>
      <c r="N13" s="238">
        <v>1</v>
      </c>
      <c r="O13" s="236">
        <v>0</v>
      </c>
      <c r="P13" s="237">
        <v>2</v>
      </c>
      <c r="Q13" s="238">
        <v>5</v>
      </c>
    </row>
    <row r="14" spans="1:17" ht="15.75">
      <c r="A14" s="73" t="s">
        <v>171</v>
      </c>
      <c r="B14" s="236">
        <v>323</v>
      </c>
      <c r="C14" s="237">
        <v>3</v>
      </c>
      <c r="D14" s="256">
        <v>639</v>
      </c>
      <c r="E14" s="236">
        <v>32</v>
      </c>
      <c r="F14" s="238">
        <v>2</v>
      </c>
      <c r="G14" s="236">
        <v>85</v>
      </c>
      <c r="H14" s="237">
        <v>8</v>
      </c>
      <c r="I14" s="256">
        <v>107</v>
      </c>
      <c r="J14" s="236">
        <v>390</v>
      </c>
      <c r="K14" s="237">
        <v>7</v>
      </c>
      <c r="L14" s="238">
        <v>573</v>
      </c>
      <c r="M14" s="236">
        <v>125</v>
      </c>
      <c r="N14" s="238">
        <v>8</v>
      </c>
      <c r="O14" s="236">
        <v>75</v>
      </c>
      <c r="P14" s="237">
        <v>7</v>
      </c>
      <c r="Q14" s="238">
        <v>174</v>
      </c>
    </row>
    <row r="15" spans="1:17" ht="15.75">
      <c r="A15" s="72" t="s">
        <v>172</v>
      </c>
      <c r="B15" s="236">
        <v>99</v>
      </c>
      <c r="C15" s="237">
        <v>1</v>
      </c>
      <c r="D15" s="256">
        <v>174</v>
      </c>
      <c r="E15" s="236">
        <v>21</v>
      </c>
      <c r="F15" s="238">
        <v>3</v>
      </c>
      <c r="G15" s="236">
        <v>38</v>
      </c>
      <c r="H15" s="237">
        <v>7</v>
      </c>
      <c r="I15" s="256">
        <v>30</v>
      </c>
      <c r="J15" s="236">
        <v>165</v>
      </c>
      <c r="K15" s="237">
        <v>0</v>
      </c>
      <c r="L15" s="238">
        <v>144</v>
      </c>
      <c r="M15" s="236">
        <v>42</v>
      </c>
      <c r="N15" s="238">
        <v>5</v>
      </c>
      <c r="O15" s="236">
        <v>30</v>
      </c>
      <c r="P15" s="237">
        <v>6</v>
      </c>
      <c r="Q15" s="238">
        <v>84</v>
      </c>
    </row>
    <row r="16" spans="1:17" ht="15.75">
      <c r="A16" s="73" t="s">
        <v>173</v>
      </c>
      <c r="B16" s="236">
        <v>0</v>
      </c>
      <c r="C16" s="237">
        <v>0</v>
      </c>
      <c r="D16" s="256">
        <v>8</v>
      </c>
      <c r="E16" s="236">
        <v>1</v>
      </c>
      <c r="F16" s="238">
        <v>0</v>
      </c>
      <c r="G16" s="236">
        <v>1</v>
      </c>
      <c r="H16" s="237">
        <v>0</v>
      </c>
      <c r="I16" s="256">
        <v>5</v>
      </c>
      <c r="J16" s="236">
        <v>8</v>
      </c>
      <c r="K16" s="237">
        <v>0</v>
      </c>
      <c r="L16" s="238">
        <v>8</v>
      </c>
      <c r="M16" s="236">
        <v>0</v>
      </c>
      <c r="N16" s="238">
        <v>0</v>
      </c>
      <c r="O16" s="236">
        <v>1</v>
      </c>
      <c r="P16" s="237">
        <v>0</v>
      </c>
      <c r="Q16" s="238">
        <v>5</v>
      </c>
    </row>
    <row r="17" spans="1:17" ht="15.75">
      <c r="A17" s="72" t="s">
        <v>174</v>
      </c>
      <c r="B17" s="236">
        <v>18</v>
      </c>
      <c r="C17" s="237">
        <v>0</v>
      </c>
      <c r="D17" s="256">
        <v>104</v>
      </c>
      <c r="E17" s="236">
        <v>5</v>
      </c>
      <c r="F17" s="238">
        <v>0</v>
      </c>
      <c r="G17" s="236">
        <v>12</v>
      </c>
      <c r="H17" s="237">
        <v>2</v>
      </c>
      <c r="I17" s="256">
        <v>38</v>
      </c>
      <c r="J17" s="236">
        <v>32</v>
      </c>
      <c r="K17" s="237">
        <v>1</v>
      </c>
      <c r="L17" s="238">
        <v>94</v>
      </c>
      <c r="M17" s="236">
        <v>12</v>
      </c>
      <c r="N17" s="238">
        <v>4</v>
      </c>
      <c r="O17" s="236">
        <v>9</v>
      </c>
      <c r="P17" s="237">
        <v>3</v>
      </c>
      <c r="Q17" s="238">
        <v>65</v>
      </c>
    </row>
    <row r="18" spans="1:17" ht="15.75">
      <c r="A18" s="73" t="s">
        <v>175</v>
      </c>
      <c r="B18" s="236">
        <v>9</v>
      </c>
      <c r="C18" s="237">
        <v>4</v>
      </c>
      <c r="D18" s="256">
        <v>44</v>
      </c>
      <c r="E18" s="236">
        <v>2</v>
      </c>
      <c r="F18" s="238">
        <v>2</v>
      </c>
      <c r="G18" s="236">
        <v>8</v>
      </c>
      <c r="H18" s="237">
        <v>6</v>
      </c>
      <c r="I18" s="256">
        <v>14</v>
      </c>
      <c r="J18" s="236">
        <v>35</v>
      </c>
      <c r="K18" s="237">
        <v>0</v>
      </c>
      <c r="L18" s="238">
        <v>48</v>
      </c>
      <c r="M18" s="236">
        <v>8</v>
      </c>
      <c r="N18" s="238">
        <v>4</v>
      </c>
      <c r="O18" s="236">
        <v>4</v>
      </c>
      <c r="P18" s="237">
        <v>8</v>
      </c>
      <c r="Q18" s="238">
        <v>45</v>
      </c>
    </row>
    <row r="19" spans="1:17" ht="15.75">
      <c r="A19" s="72" t="s">
        <v>176</v>
      </c>
      <c r="B19" s="236">
        <v>3</v>
      </c>
      <c r="C19" s="237">
        <v>0</v>
      </c>
      <c r="D19" s="256">
        <v>10</v>
      </c>
      <c r="E19" s="236">
        <v>0</v>
      </c>
      <c r="F19" s="238">
        <v>0</v>
      </c>
      <c r="G19" s="236">
        <v>1</v>
      </c>
      <c r="H19" s="237">
        <v>0</v>
      </c>
      <c r="I19" s="256">
        <v>1</v>
      </c>
      <c r="J19" s="236">
        <v>3</v>
      </c>
      <c r="K19" s="237">
        <v>0</v>
      </c>
      <c r="L19" s="238">
        <v>10</v>
      </c>
      <c r="M19" s="236">
        <v>0</v>
      </c>
      <c r="N19" s="238">
        <v>2</v>
      </c>
      <c r="O19" s="236">
        <v>4</v>
      </c>
      <c r="P19" s="237">
        <v>0</v>
      </c>
      <c r="Q19" s="238">
        <v>2</v>
      </c>
    </row>
    <row r="20" spans="1:17" ht="15.75">
      <c r="A20" s="73" t="s">
        <v>177</v>
      </c>
      <c r="B20" s="236">
        <v>7</v>
      </c>
      <c r="C20" s="237">
        <v>0</v>
      </c>
      <c r="D20" s="256">
        <v>11</v>
      </c>
      <c r="E20" s="236">
        <v>1</v>
      </c>
      <c r="F20" s="238">
        <v>0</v>
      </c>
      <c r="G20" s="236">
        <v>0</v>
      </c>
      <c r="H20" s="237">
        <v>0</v>
      </c>
      <c r="I20" s="256">
        <v>1</v>
      </c>
      <c r="J20" s="236">
        <v>7</v>
      </c>
      <c r="K20" s="237">
        <v>0</v>
      </c>
      <c r="L20" s="238">
        <v>5</v>
      </c>
      <c r="M20" s="236">
        <v>1</v>
      </c>
      <c r="N20" s="238">
        <v>0</v>
      </c>
      <c r="O20" s="236">
        <v>2</v>
      </c>
      <c r="P20" s="237">
        <v>0</v>
      </c>
      <c r="Q20" s="238">
        <v>5</v>
      </c>
    </row>
    <row r="21" spans="1:17" ht="15.75">
      <c r="A21" s="72" t="s">
        <v>178</v>
      </c>
      <c r="B21" s="236">
        <v>0</v>
      </c>
      <c r="C21" s="237">
        <v>0</v>
      </c>
      <c r="D21" s="256">
        <v>5</v>
      </c>
      <c r="E21" s="236">
        <v>0</v>
      </c>
      <c r="F21" s="238">
        <v>0</v>
      </c>
      <c r="G21" s="236">
        <v>1</v>
      </c>
      <c r="H21" s="237">
        <v>0</v>
      </c>
      <c r="I21" s="256">
        <v>2</v>
      </c>
      <c r="J21" s="236">
        <v>5</v>
      </c>
      <c r="K21" s="237">
        <v>0</v>
      </c>
      <c r="L21" s="238">
        <v>3</v>
      </c>
      <c r="M21" s="236">
        <v>5</v>
      </c>
      <c r="N21" s="238">
        <v>0</v>
      </c>
      <c r="O21" s="236">
        <v>1</v>
      </c>
      <c r="P21" s="237">
        <v>0</v>
      </c>
      <c r="Q21" s="238">
        <v>0</v>
      </c>
    </row>
    <row r="22" spans="1:17" ht="15.75">
      <c r="A22" s="73" t="s">
        <v>179</v>
      </c>
      <c r="B22" s="236">
        <v>4</v>
      </c>
      <c r="C22" s="237">
        <v>0</v>
      </c>
      <c r="D22" s="256">
        <v>5</v>
      </c>
      <c r="E22" s="236">
        <v>1</v>
      </c>
      <c r="F22" s="238">
        <v>0</v>
      </c>
      <c r="G22" s="236">
        <v>0</v>
      </c>
      <c r="H22" s="237">
        <v>2</v>
      </c>
      <c r="I22" s="256">
        <v>2</v>
      </c>
      <c r="J22" s="236">
        <v>8</v>
      </c>
      <c r="K22" s="237">
        <v>0</v>
      </c>
      <c r="L22" s="238">
        <v>3</v>
      </c>
      <c r="M22" s="236">
        <v>4</v>
      </c>
      <c r="N22" s="238">
        <v>0</v>
      </c>
      <c r="O22" s="236">
        <v>3</v>
      </c>
      <c r="P22" s="237">
        <v>1</v>
      </c>
      <c r="Q22" s="238">
        <v>4</v>
      </c>
    </row>
    <row r="23" spans="1:17" ht="15.75">
      <c r="A23" s="72" t="s">
        <v>180</v>
      </c>
      <c r="B23" s="236">
        <v>4</v>
      </c>
      <c r="C23" s="237">
        <v>0</v>
      </c>
      <c r="D23" s="256">
        <v>5</v>
      </c>
      <c r="E23" s="236">
        <v>0</v>
      </c>
      <c r="F23" s="238">
        <v>1</v>
      </c>
      <c r="G23" s="236">
        <v>2</v>
      </c>
      <c r="H23" s="237">
        <v>0</v>
      </c>
      <c r="I23" s="256">
        <v>3</v>
      </c>
      <c r="J23" s="236">
        <v>4</v>
      </c>
      <c r="K23" s="237">
        <v>1</v>
      </c>
      <c r="L23" s="238">
        <v>18</v>
      </c>
      <c r="M23" s="236">
        <v>5</v>
      </c>
      <c r="N23" s="238">
        <v>0</v>
      </c>
      <c r="O23" s="236">
        <v>1</v>
      </c>
      <c r="P23" s="237">
        <v>0</v>
      </c>
      <c r="Q23" s="238">
        <v>2</v>
      </c>
    </row>
    <row r="24" spans="1:17" ht="15.75">
      <c r="A24" s="73" t="s">
        <v>181</v>
      </c>
      <c r="B24" s="236">
        <v>95</v>
      </c>
      <c r="C24" s="237">
        <v>2</v>
      </c>
      <c r="D24" s="256">
        <v>65</v>
      </c>
      <c r="E24" s="236">
        <v>16</v>
      </c>
      <c r="F24" s="238">
        <v>3</v>
      </c>
      <c r="G24" s="236">
        <v>17</v>
      </c>
      <c r="H24" s="237">
        <v>3</v>
      </c>
      <c r="I24" s="256">
        <v>45</v>
      </c>
      <c r="J24" s="236">
        <v>151</v>
      </c>
      <c r="K24" s="237">
        <v>2</v>
      </c>
      <c r="L24" s="238">
        <v>67</v>
      </c>
      <c r="M24" s="236">
        <v>37</v>
      </c>
      <c r="N24" s="238">
        <v>12</v>
      </c>
      <c r="O24" s="236">
        <v>15</v>
      </c>
      <c r="P24" s="237">
        <v>8</v>
      </c>
      <c r="Q24" s="238">
        <v>34</v>
      </c>
    </row>
    <row r="25" spans="1:17" ht="15.75">
      <c r="A25" s="72" t="s">
        <v>182</v>
      </c>
      <c r="B25" s="236">
        <v>8</v>
      </c>
      <c r="C25" s="237">
        <v>0</v>
      </c>
      <c r="D25" s="256">
        <v>27</v>
      </c>
      <c r="E25" s="236">
        <v>1</v>
      </c>
      <c r="F25" s="238">
        <v>0</v>
      </c>
      <c r="G25" s="236">
        <v>1</v>
      </c>
      <c r="H25" s="237">
        <v>2</v>
      </c>
      <c r="I25" s="256">
        <v>9</v>
      </c>
      <c r="J25" s="236">
        <v>16</v>
      </c>
      <c r="K25" s="237">
        <v>0</v>
      </c>
      <c r="L25" s="238">
        <v>23</v>
      </c>
      <c r="M25" s="236">
        <v>4</v>
      </c>
      <c r="N25" s="238">
        <v>1</v>
      </c>
      <c r="O25" s="236">
        <v>1</v>
      </c>
      <c r="P25" s="237">
        <v>5</v>
      </c>
      <c r="Q25" s="238">
        <v>21</v>
      </c>
    </row>
    <row r="26" spans="1:17" ht="15.75">
      <c r="A26" s="73" t="s">
        <v>183</v>
      </c>
      <c r="B26" s="236">
        <v>2</v>
      </c>
      <c r="C26" s="237">
        <v>2</v>
      </c>
      <c r="D26" s="256">
        <v>2</v>
      </c>
      <c r="E26" s="236">
        <v>1</v>
      </c>
      <c r="F26" s="238">
        <v>0</v>
      </c>
      <c r="G26" s="236">
        <v>1</v>
      </c>
      <c r="H26" s="237">
        <v>3</v>
      </c>
      <c r="I26" s="256">
        <v>1</v>
      </c>
      <c r="J26" s="236">
        <v>4</v>
      </c>
      <c r="K26" s="237">
        <v>0</v>
      </c>
      <c r="L26" s="238">
        <v>1</v>
      </c>
      <c r="M26" s="236">
        <v>0</v>
      </c>
      <c r="N26" s="238">
        <v>0</v>
      </c>
      <c r="O26" s="236">
        <v>0</v>
      </c>
      <c r="P26" s="237">
        <v>1</v>
      </c>
      <c r="Q26" s="238">
        <v>5</v>
      </c>
    </row>
    <row r="27" spans="1:17" ht="15.75">
      <c r="A27" s="72" t="s">
        <v>184</v>
      </c>
      <c r="B27" s="236">
        <v>10</v>
      </c>
      <c r="C27" s="237">
        <v>1</v>
      </c>
      <c r="D27" s="256">
        <v>23</v>
      </c>
      <c r="E27" s="236">
        <v>2</v>
      </c>
      <c r="F27" s="238">
        <v>0</v>
      </c>
      <c r="G27" s="236">
        <v>1</v>
      </c>
      <c r="H27" s="237">
        <v>1</v>
      </c>
      <c r="I27" s="256">
        <v>9</v>
      </c>
      <c r="J27" s="236">
        <v>6</v>
      </c>
      <c r="K27" s="237">
        <v>0</v>
      </c>
      <c r="L27" s="238">
        <v>21</v>
      </c>
      <c r="M27" s="236">
        <v>6</v>
      </c>
      <c r="N27" s="238">
        <v>0</v>
      </c>
      <c r="O27" s="236">
        <v>2</v>
      </c>
      <c r="P27" s="237">
        <v>0</v>
      </c>
      <c r="Q27" s="238">
        <v>19</v>
      </c>
    </row>
    <row r="28" spans="1:17" ht="15.75">
      <c r="A28" s="73" t="s">
        <v>185</v>
      </c>
      <c r="B28" s="236">
        <v>23</v>
      </c>
      <c r="C28" s="237">
        <v>0</v>
      </c>
      <c r="D28" s="256">
        <v>78</v>
      </c>
      <c r="E28" s="236">
        <v>4</v>
      </c>
      <c r="F28" s="238">
        <v>0</v>
      </c>
      <c r="G28" s="236">
        <v>5</v>
      </c>
      <c r="H28" s="237">
        <v>1</v>
      </c>
      <c r="I28" s="256">
        <v>17</v>
      </c>
      <c r="J28" s="236">
        <v>28</v>
      </c>
      <c r="K28" s="237">
        <v>0</v>
      </c>
      <c r="L28" s="238">
        <v>74</v>
      </c>
      <c r="M28" s="236">
        <v>10</v>
      </c>
      <c r="N28" s="238">
        <v>2</v>
      </c>
      <c r="O28" s="236">
        <v>10</v>
      </c>
      <c r="P28" s="237">
        <v>6</v>
      </c>
      <c r="Q28" s="238">
        <v>34</v>
      </c>
    </row>
    <row r="29" spans="1:17" ht="15.75">
      <c r="A29" s="72" t="s">
        <v>186</v>
      </c>
      <c r="B29" s="236">
        <v>22</v>
      </c>
      <c r="C29" s="237">
        <v>0</v>
      </c>
      <c r="D29" s="256">
        <v>33</v>
      </c>
      <c r="E29" s="236">
        <v>1</v>
      </c>
      <c r="F29" s="238">
        <v>0</v>
      </c>
      <c r="G29" s="236">
        <v>9</v>
      </c>
      <c r="H29" s="237">
        <v>0</v>
      </c>
      <c r="I29" s="256">
        <v>5</v>
      </c>
      <c r="J29" s="236">
        <v>42</v>
      </c>
      <c r="K29" s="237">
        <v>1</v>
      </c>
      <c r="L29" s="238">
        <v>20</v>
      </c>
      <c r="M29" s="236">
        <v>10</v>
      </c>
      <c r="N29" s="238">
        <v>3</v>
      </c>
      <c r="O29" s="236">
        <v>9</v>
      </c>
      <c r="P29" s="237">
        <v>1</v>
      </c>
      <c r="Q29" s="238">
        <v>1</v>
      </c>
    </row>
    <row r="30" spans="1:17" ht="15.75">
      <c r="A30" s="73" t="s">
        <v>187</v>
      </c>
      <c r="B30" s="236">
        <v>5</v>
      </c>
      <c r="C30" s="237">
        <v>0</v>
      </c>
      <c r="D30" s="256">
        <v>9</v>
      </c>
      <c r="E30" s="236">
        <v>0</v>
      </c>
      <c r="F30" s="238">
        <v>0</v>
      </c>
      <c r="G30" s="236">
        <v>2</v>
      </c>
      <c r="H30" s="237">
        <v>1</v>
      </c>
      <c r="I30" s="256">
        <v>6</v>
      </c>
      <c r="J30" s="236">
        <v>3</v>
      </c>
      <c r="K30" s="237">
        <v>0</v>
      </c>
      <c r="L30" s="238">
        <v>6</v>
      </c>
      <c r="M30" s="236">
        <v>0</v>
      </c>
      <c r="N30" s="238">
        <v>1</v>
      </c>
      <c r="O30" s="236">
        <v>0</v>
      </c>
      <c r="P30" s="237">
        <v>2</v>
      </c>
      <c r="Q30" s="238">
        <v>10</v>
      </c>
    </row>
    <row r="31" spans="1:17" ht="15.75">
      <c r="A31" s="72" t="s">
        <v>188</v>
      </c>
      <c r="B31" s="236">
        <v>16</v>
      </c>
      <c r="C31" s="237">
        <v>0</v>
      </c>
      <c r="D31" s="256">
        <v>15</v>
      </c>
      <c r="E31" s="236">
        <v>1</v>
      </c>
      <c r="F31" s="238">
        <v>0</v>
      </c>
      <c r="G31" s="236">
        <v>3</v>
      </c>
      <c r="H31" s="237">
        <v>0</v>
      </c>
      <c r="I31" s="256">
        <v>1</v>
      </c>
      <c r="J31" s="236">
        <v>16</v>
      </c>
      <c r="K31" s="237">
        <v>2</v>
      </c>
      <c r="L31" s="238">
        <v>12</v>
      </c>
      <c r="M31" s="236">
        <v>2</v>
      </c>
      <c r="N31" s="238">
        <v>1</v>
      </c>
      <c r="O31" s="236">
        <v>2</v>
      </c>
      <c r="P31" s="237">
        <v>0</v>
      </c>
      <c r="Q31" s="238">
        <v>4</v>
      </c>
    </row>
    <row r="32" spans="1:17" ht="15.75">
      <c r="A32" s="73" t="s">
        <v>189</v>
      </c>
      <c r="B32" s="236">
        <v>1</v>
      </c>
      <c r="C32" s="237">
        <v>0</v>
      </c>
      <c r="D32" s="256">
        <v>17</v>
      </c>
      <c r="E32" s="236">
        <v>1</v>
      </c>
      <c r="F32" s="238">
        <v>1</v>
      </c>
      <c r="G32" s="236">
        <v>1</v>
      </c>
      <c r="H32" s="237">
        <v>1</v>
      </c>
      <c r="I32" s="256">
        <v>10</v>
      </c>
      <c r="J32" s="236">
        <v>2</v>
      </c>
      <c r="K32" s="237">
        <v>0</v>
      </c>
      <c r="L32" s="238">
        <v>11</v>
      </c>
      <c r="M32" s="236">
        <v>1</v>
      </c>
      <c r="N32" s="238">
        <v>0</v>
      </c>
      <c r="O32" s="236">
        <v>1</v>
      </c>
      <c r="P32" s="237">
        <v>0</v>
      </c>
      <c r="Q32" s="238">
        <v>9</v>
      </c>
    </row>
    <row r="33" spans="1:17" ht="15.75">
      <c r="A33" s="72" t="s">
        <v>190</v>
      </c>
      <c r="B33" s="236">
        <v>11</v>
      </c>
      <c r="C33" s="237">
        <v>0</v>
      </c>
      <c r="D33" s="256">
        <v>9</v>
      </c>
      <c r="E33" s="236">
        <v>1</v>
      </c>
      <c r="F33" s="238">
        <v>0</v>
      </c>
      <c r="G33" s="236">
        <v>3</v>
      </c>
      <c r="H33" s="237">
        <v>0</v>
      </c>
      <c r="I33" s="256">
        <v>34</v>
      </c>
      <c r="J33" s="236">
        <v>11</v>
      </c>
      <c r="K33" s="237">
        <v>1</v>
      </c>
      <c r="L33" s="238">
        <v>6</v>
      </c>
      <c r="M33" s="236">
        <v>5</v>
      </c>
      <c r="N33" s="238">
        <v>8</v>
      </c>
      <c r="O33" s="236">
        <v>1</v>
      </c>
      <c r="P33" s="237">
        <v>0</v>
      </c>
      <c r="Q33" s="238">
        <v>6</v>
      </c>
    </row>
    <row r="34" spans="1:17" ht="15.75">
      <c r="A34" s="73" t="s">
        <v>191</v>
      </c>
      <c r="B34" s="236">
        <v>18</v>
      </c>
      <c r="C34" s="237">
        <v>0</v>
      </c>
      <c r="D34" s="256">
        <v>113</v>
      </c>
      <c r="E34" s="236">
        <v>3</v>
      </c>
      <c r="F34" s="238">
        <v>0</v>
      </c>
      <c r="G34" s="236">
        <v>6</v>
      </c>
      <c r="H34" s="237">
        <v>2</v>
      </c>
      <c r="I34" s="256">
        <v>29</v>
      </c>
      <c r="J34" s="236">
        <v>28</v>
      </c>
      <c r="K34" s="237">
        <v>0</v>
      </c>
      <c r="L34" s="238">
        <v>101</v>
      </c>
      <c r="M34" s="236">
        <v>7</v>
      </c>
      <c r="N34" s="238">
        <v>0</v>
      </c>
      <c r="O34" s="236">
        <v>5</v>
      </c>
      <c r="P34" s="237">
        <v>0</v>
      </c>
      <c r="Q34" s="238">
        <v>31</v>
      </c>
    </row>
    <row r="35" spans="1:17" ht="15.75">
      <c r="A35" s="72" t="s">
        <v>192</v>
      </c>
      <c r="B35" s="236">
        <v>48</v>
      </c>
      <c r="C35" s="237">
        <v>0</v>
      </c>
      <c r="D35" s="256">
        <v>74</v>
      </c>
      <c r="E35" s="236">
        <v>3</v>
      </c>
      <c r="F35" s="238">
        <v>1</v>
      </c>
      <c r="G35" s="236">
        <v>8</v>
      </c>
      <c r="H35" s="237">
        <v>0</v>
      </c>
      <c r="I35" s="256">
        <v>9</v>
      </c>
      <c r="J35" s="236">
        <v>49</v>
      </c>
      <c r="K35" s="237">
        <v>0</v>
      </c>
      <c r="L35" s="238">
        <v>40</v>
      </c>
      <c r="M35" s="236">
        <v>11</v>
      </c>
      <c r="N35" s="238">
        <v>0</v>
      </c>
      <c r="O35" s="236">
        <v>5</v>
      </c>
      <c r="P35" s="237">
        <v>2</v>
      </c>
      <c r="Q35" s="238">
        <v>15</v>
      </c>
    </row>
    <row r="36" spans="1:17" ht="15.75">
      <c r="A36" s="73" t="s">
        <v>193</v>
      </c>
      <c r="B36" s="236">
        <v>2</v>
      </c>
      <c r="C36" s="237">
        <v>0</v>
      </c>
      <c r="D36" s="256">
        <v>4</v>
      </c>
      <c r="E36" s="236">
        <v>0</v>
      </c>
      <c r="F36" s="238">
        <v>1</v>
      </c>
      <c r="G36" s="236">
        <v>0</v>
      </c>
      <c r="H36" s="237">
        <v>0</v>
      </c>
      <c r="I36" s="256">
        <v>1</v>
      </c>
      <c r="J36" s="236">
        <v>15</v>
      </c>
      <c r="K36" s="237">
        <v>0</v>
      </c>
      <c r="L36" s="238">
        <v>23</v>
      </c>
      <c r="M36" s="236">
        <v>1</v>
      </c>
      <c r="N36" s="238">
        <v>0</v>
      </c>
      <c r="O36" s="236">
        <v>1</v>
      </c>
      <c r="P36" s="237">
        <v>2</v>
      </c>
      <c r="Q36" s="238">
        <v>5</v>
      </c>
    </row>
    <row r="37" spans="1:17" ht="15.75">
      <c r="A37" s="72" t="s">
        <v>194</v>
      </c>
      <c r="B37" s="236">
        <v>2</v>
      </c>
      <c r="C37" s="237">
        <v>0</v>
      </c>
      <c r="D37" s="256">
        <v>6</v>
      </c>
      <c r="E37" s="236">
        <v>1</v>
      </c>
      <c r="F37" s="238">
        <v>0</v>
      </c>
      <c r="G37" s="236">
        <v>0</v>
      </c>
      <c r="H37" s="237">
        <v>0</v>
      </c>
      <c r="I37" s="256">
        <v>4</v>
      </c>
      <c r="J37" s="236">
        <v>0</v>
      </c>
      <c r="K37" s="237">
        <v>1</v>
      </c>
      <c r="L37" s="238">
        <v>2</v>
      </c>
      <c r="M37" s="236">
        <v>1</v>
      </c>
      <c r="N37" s="238">
        <v>0</v>
      </c>
      <c r="O37" s="236">
        <v>1</v>
      </c>
      <c r="P37" s="237">
        <v>1</v>
      </c>
      <c r="Q37" s="238">
        <v>0</v>
      </c>
    </row>
    <row r="38" spans="1:17" ht="15.75">
      <c r="A38" s="73" t="s">
        <v>195</v>
      </c>
      <c r="B38" s="236">
        <v>7</v>
      </c>
      <c r="C38" s="237">
        <v>0</v>
      </c>
      <c r="D38" s="256">
        <v>4</v>
      </c>
      <c r="E38" s="236">
        <v>0</v>
      </c>
      <c r="F38" s="238">
        <v>0</v>
      </c>
      <c r="G38" s="236">
        <v>0</v>
      </c>
      <c r="H38" s="237">
        <v>1</v>
      </c>
      <c r="I38" s="256">
        <v>3</v>
      </c>
      <c r="J38" s="236">
        <v>4</v>
      </c>
      <c r="K38" s="237">
        <v>0</v>
      </c>
      <c r="L38" s="238">
        <v>6</v>
      </c>
      <c r="M38" s="236">
        <v>0</v>
      </c>
      <c r="N38" s="238">
        <v>0</v>
      </c>
      <c r="O38" s="236">
        <v>0</v>
      </c>
      <c r="P38" s="237">
        <v>0</v>
      </c>
      <c r="Q38" s="238">
        <v>1</v>
      </c>
    </row>
    <row r="39" spans="1:17" ht="15.75">
      <c r="A39" s="72" t="s">
        <v>196</v>
      </c>
      <c r="B39" s="236">
        <v>20</v>
      </c>
      <c r="C39" s="237">
        <v>2</v>
      </c>
      <c r="D39" s="256">
        <v>37</v>
      </c>
      <c r="E39" s="236">
        <v>3</v>
      </c>
      <c r="F39" s="238">
        <v>0</v>
      </c>
      <c r="G39" s="236">
        <v>10</v>
      </c>
      <c r="H39" s="237">
        <v>2</v>
      </c>
      <c r="I39" s="256">
        <v>5</v>
      </c>
      <c r="J39" s="236">
        <v>58</v>
      </c>
      <c r="K39" s="237">
        <v>2</v>
      </c>
      <c r="L39" s="238">
        <v>65</v>
      </c>
      <c r="M39" s="236">
        <v>18</v>
      </c>
      <c r="N39" s="238">
        <v>0</v>
      </c>
      <c r="O39" s="236">
        <v>13</v>
      </c>
      <c r="P39" s="237">
        <v>2</v>
      </c>
      <c r="Q39" s="238">
        <v>9</v>
      </c>
    </row>
    <row r="40" spans="1:17" ht="15.75">
      <c r="A40" s="73" t="s">
        <v>197</v>
      </c>
      <c r="B40" s="236">
        <v>6</v>
      </c>
      <c r="C40" s="237">
        <v>0</v>
      </c>
      <c r="D40" s="256">
        <v>11</v>
      </c>
      <c r="E40" s="236">
        <v>0</v>
      </c>
      <c r="F40" s="238">
        <v>0</v>
      </c>
      <c r="G40" s="236">
        <v>0</v>
      </c>
      <c r="H40" s="237">
        <v>1</v>
      </c>
      <c r="I40" s="256">
        <v>3</v>
      </c>
      <c r="J40" s="236">
        <v>6</v>
      </c>
      <c r="K40" s="237">
        <v>1</v>
      </c>
      <c r="L40" s="238">
        <v>7</v>
      </c>
      <c r="M40" s="236">
        <v>12</v>
      </c>
      <c r="N40" s="238">
        <v>0</v>
      </c>
      <c r="O40" s="236">
        <v>1</v>
      </c>
      <c r="P40" s="237">
        <v>0</v>
      </c>
      <c r="Q40" s="238">
        <v>10</v>
      </c>
    </row>
    <row r="41" spans="1:17" ht="15.75">
      <c r="A41" s="72" t="s">
        <v>384</v>
      </c>
      <c r="B41" s="236">
        <v>45</v>
      </c>
      <c r="C41" s="237">
        <v>0</v>
      </c>
      <c r="D41" s="256">
        <v>56</v>
      </c>
      <c r="E41" s="236">
        <v>8</v>
      </c>
      <c r="F41" s="238">
        <v>0</v>
      </c>
      <c r="G41" s="236">
        <v>15</v>
      </c>
      <c r="H41" s="237">
        <v>3</v>
      </c>
      <c r="I41" s="256">
        <v>14</v>
      </c>
      <c r="J41" s="236">
        <v>96</v>
      </c>
      <c r="K41" s="237">
        <v>1</v>
      </c>
      <c r="L41" s="238">
        <v>46</v>
      </c>
      <c r="M41" s="236">
        <v>17</v>
      </c>
      <c r="N41" s="238">
        <v>1</v>
      </c>
      <c r="O41" s="236">
        <v>4</v>
      </c>
      <c r="P41" s="237">
        <v>4</v>
      </c>
      <c r="Q41" s="238">
        <v>27</v>
      </c>
    </row>
    <row r="42" spans="1:17" ht="15.75">
      <c r="A42" s="73" t="s">
        <v>198</v>
      </c>
      <c r="B42" s="236">
        <v>1122</v>
      </c>
      <c r="C42" s="237">
        <v>5</v>
      </c>
      <c r="D42" s="256">
        <v>2149</v>
      </c>
      <c r="E42" s="236">
        <v>198</v>
      </c>
      <c r="F42" s="238">
        <v>4</v>
      </c>
      <c r="G42" s="236">
        <v>401</v>
      </c>
      <c r="H42" s="237">
        <v>7</v>
      </c>
      <c r="I42" s="256">
        <v>378</v>
      </c>
      <c r="J42" s="236">
        <v>1340</v>
      </c>
      <c r="K42" s="237">
        <v>6</v>
      </c>
      <c r="L42" s="238">
        <v>1311</v>
      </c>
      <c r="M42" s="236">
        <v>681</v>
      </c>
      <c r="N42" s="238">
        <v>23</v>
      </c>
      <c r="O42" s="236">
        <v>381</v>
      </c>
      <c r="P42" s="237">
        <v>14</v>
      </c>
      <c r="Q42" s="238">
        <v>517</v>
      </c>
    </row>
    <row r="43" spans="1:17" ht="15.75">
      <c r="A43" s="72" t="s">
        <v>199</v>
      </c>
      <c r="B43" s="236">
        <v>148</v>
      </c>
      <c r="C43" s="237">
        <v>2</v>
      </c>
      <c r="D43" s="256">
        <v>215</v>
      </c>
      <c r="E43" s="236">
        <v>34</v>
      </c>
      <c r="F43" s="238">
        <v>2</v>
      </c>
      <c r="G43" s="236">
        <v>45</v>
      </c>
      <c r="H43" s="237">
        <v>3</v>
      </c>
      <c r="I43" s="256">
        <v>35</v>
      </c>
      <c r="J43" s="236">
        <v>240</v>
      </c>
      <c r="K43" s="237">
        <v>1</v>
      </c>
      <c r="L43" s="238">
        <v>155</v>
      </c>
      <c r="M43" s="236">
        <v>97</v>
      </c>
      <c r="N43" s="238">
        <v>9</v>
      </c>
      <c r="O43" s="236">
        <v>39</v>
      </c>
      <c r="P43" s="237">
        <v>10</v>
      </c>
      <c r="Q43" s="238">
        <v>68</v>
      </c>
    </row>
    <row r="44" spans="1:17" ht="15.75">
      <c r="A44" s="73" t="s">
        <v>200</v>
      </c>
      <c r="B44" s="236">
        <v>0</v>
      </c>
      <c r="C44" s="237">
        <v>0</v>
      </c>
      <c r="D44" s="256">
        <v>2</v>
      </c>
      <c r="E44" s="236">
        <v>0</v>
      </c>
      <c r="F44" s="238">
        <v>0</v>
      </c>
      <c r="G44" s="236">
        <v>1</v>
      </c>
      <c r="H44" s="237">
        <v>0</v>
      </c>
      <c r="I44" s="256">
        <v>0</v>
      </c>
      <c r="J44" s="236">
        <v>4</v>
      </c>
      <c r="K44" s="237">
        <v>0</v>
      </c>
      <c r="L44" s="238">
        <v>5</v>
      </c>
      <c r="M44" s="236">
        <v>2</v>
      </c>
      <c r="N44" s="238">
        <v>0</v>
      </c>
      <c r="O44" s="236">
        <v>0</v>
      </c>
      <c r="P44" s="237">
        <v>1</v>
      </c>
      <c r="Q44" s="238">
        <v>1</v>
      </c>
    </row>
    <row r="45" spans="1:17" ht="15.75">
      <c r="A45" s="72" t="s">
        <v>201</v>
      </c>
      <c r="B45" s="236">
        <v>5</v>
      </c>
      <c r="C45" s="237">
        <v>1</v>
      </c>
      <c r="D45" s="256">
        <v>7</v>
      </c>
      <c r="E45" s="236">
        <v>1</v>
      </c>
      <c r="F45" s="238">
        <v>0</v>
      </c>
      <c r="G45" s="236">
        <v>8</v>
      </c>
      <c r="H45" s="237">
        <v>2</v>
      </c>
      <c r="I45" s="256">
        <v>10</v>
      </c>
      <c r="J45" s="236">
        <v>4</v>
      </c>
      <c r="K45" s="237">
        <v>0</v>
      </c>
      <c r="L45" s="238">
        <v>6</v>
      </c>
      <c r="M45" s="236">
        <v>3</v>
      </c>
      <c r="N45" s="238">
        <v>0</v>
      </c>
      <c r="O45" s="236">
        <v>4</v>
      </c>
      <c r="P45" s="237">
        <v>0</v>
      </c>
      <c r="Q45" s="238">
        <v>6</v>
      </c>
    </row>
    <row r="46" spans="1:17" ht="15.75">
      <c r="A46" s="73" t="s">
        <v>202</v>
      </c>
      <c r="B46" s="236">
        <v>27</v>
      </c>
      <c r="C46" s="237">
        <v>0</v>
      </c>
      <c r="D46" s="256">
        <v>34</v>
      </c>
      <c r="E46" s="236">
        <v>5</v>
      </c>
      <c r="F46" s="238">
        <v>4</v>
      </c>
      <c r="G46" s="236">
        <v>9</v>
      </c>
      <c r="H46" s="237">
        <v>3</v>
      </c>
      <c r="I46" s="256">
        <v>11</v>
      </c>
      <c r="J46" s="236">
        <v>59</v>
      </c>
      <c r="K46" s="237">
        <v>2</v>
      </c>
      <c r="L46" s="238">
        <v>40</v>
      </c>
      <c r="M46" s="236">
        <v>9</v>
      </c>
      <c r="N46" s="238">
        <v>0</v>
      </c>
      <c r="O46" s="236">
        <v>19</v>
      </c>
      <c r="P46" s="237">
        <v>5</v>
      </c>
      <c r="Q46" s="238">
        <v>29</v>
      </c>
    </row>
    <row r="47" spans="1:17" ht="15.75">
      <c r="A47" s="72" t="s">
        <v>203</v>
      </c>
      <c r="B47" s="236">
        <v>4</v>
      </c>
      <c r="C47" s="237">
        <v>0</v>
      </c>
      <c r="D47" s="256">
        <v>35</v>
      </c>
      <c r="E47" s="236">
        <v>1</v>
      </c>
      <c r="F47" s="238">
        <v>1</v>
      </c>
      <c r="G47" s="236">
        <v>1</v>
      </c>
      <c r="H47" s="237">
        <v>2</v>
      </c>
      <c r="I47" s="256">
        <v>9</v>
      </c>
      <c r="J47" s="236">
        <v>11</v>
      </c>
      <c r="K47" s="237">
        <v>0</v>
      </c>
      <c r="L47" s="238">
        <v>25</v>
      </c>
      <c r="M47" s="236">
        <v>3</v>
      </c>
      <c r="N47" s="238">
        <v>0</v>
      </c>
      <c r="O47" s="236">
        <v>2</v>
      </c>
      <c r="P47" s="237">
        <v>1</v>
      </c>
      <c r="Q47" s="238">
        <v>8</v>
      </c>
    </row>
    <row r="48" spans="1:17" ht="15.75">
      <c r="A48" s="73" t="s">
        <v>204</v>
      </c>
      <c r="B48" s="236">
        <v>1</v>
      </c>
      <c r="C48" s="237">
        <v>1</v>
      </c>
      <c r="D48" s="256">
        <v>8</v>
      </c>
      <c r="E48" s="236">
        <v>1</v>
      </c>
      <c r="F48" s="238">
        <v>0</v>
      </c>
      <c r="G48" s="236">
        <v>0</v>
      </c>
      <c r="H48" s="237">
        <v>0</v>
      </c>
      <c r="I48" s="256">
        <v>4</v>
      </c>
      <c r="J48" s="236">
        <v>4</v>
      </c>
      <c r="K48" s="237">
        <v>0</v>
      </c>
      <c r="L48" s="238">
        <v>0</v>
      </c>
      <c r="M48" s="236">
        <v>0</v>
      </c>
      <c r="N48" s="238">
        <v>0</v>
      </c>
      <c r="O48" s="236">
        <v>1</v>
      </c>
      <c r="P48" s="237">
        <v>0</v>
      </c>
      <c r="Q48" s="238">
        <v>2</v>
      </c>
    </row>
    <row r="49" spans="1:17" ht="15.75">
      <c r="A49" s="72" t="s">
        <v>205</v>
      </c>
      <c r="B49" s="236">
        <v>61</v>
      </c>
      <c r="C49" s="237">
        <v>0</v>
      </c>
      <c r="D49" s="256">
        <v>65</v>
      </c>
      <c r="E49" s="236">
        <v>5</v>
      </c>
      <c r="F49" s="238">
        <v>0</v>
      </c>
      <c r="G49" s="236">
        <v>11</v>
      </c>
      <c r="H49" s="237">
        <v>1</v>
      </c>
      <c r="I49" s="256">
        <v>4</v>
      </c>
      <c r="J49" s="236">
        <v>76</v>
      </c>
      <c r="K49" s="237">
        <v>0</v>
      </c>
      <c r="L49" s="238">
        <v>39</v>
      </c>
      <c r="M49" s="236">
        <v>19</v>
      </c>
      <c r="N49" s="238">
        <v>1</v>
      </c>
      <c r="O49" s="236">
        <v>11</v>
      </c>
      <c r="P49" s="237">
        <v>0</v>
      </c>
      <c r="Q49" s="238">
        <v>160</v>
      </c>
    </row>
    <row r="50" spans="1:17" ht="15.75">
      <c r="A50" s="73" t="s">
        <v>206</v>
      </c>
      <c r="B50" s="236">
        <v>34</v>
      </c>
      <c r="C50" s="237">
        <v>2</v>
      </c>
      <c r="D50" s="256">
        <v>82</v>
      </c>
      <c r="E50" s="236">
        <v>8</v>
      </c>
      <c r="F50" s="238">
        <v>2</v>
      </c>
      <c r="G50" s="236">
        <v>8</v>
      </c>
      <c r="H50" s="237">
        <v>4</v>
      </c>
      <c r="I50" s="256">
        <v>16</v>
      </c>
      <c r="J50" s="236">
        <v>59</v>
      </c>
      <c r="K50" s="237">
        <v>2</v>
      </c>
      <c r="L50" s="238">
        <v>108</v>
      </c>
      <c r="M50" s="236">
        <v>26</v>
      </c>
      <c r="N50" s="238">
        <v>11</v>
      </c>
      <c r="O50" s="236">
        <v>7</v>
      </c>
      <c r="P50" s="237">
        <v>5</v>
      </c>
      <c r="Q50" s="238">
        <v>47</v>
      </c>
    </row>
    <row r="51" spans="1:17" ht="15.75">
      <c r="A51" s="72" t="s">
        <v>207</v>
      </c>
      <c r="B51" s="236">
        <v>11</v>
      </c>
      <c r="C51" s="237">
        <v>0</v>
      </c>
      <c r="D51" s="256">
        <v>23</v>
      </c>
      <c r="E51" s="236">
        <v>0</v>
      </c>
      <c r="F51" s="238">
        <v>0</v>
      </c>
      <c r="G51" s="236">
        <v>0</v>
      </c>
      <c r="H51" s="237">
        <v>2</v>
      </c>
      <c r="I51" s="256">
        <v>8</v>
      </c>
      <c r="J51" s="236">
        <v>5</v>
      </c>
      <c r="K51" s="237">
        <v>1</v>
      </c>
      <c r="L51" s="238">
        <v>28</v>
      </c>
      <c r="M51" s="236">
        <v>2</v>
      </c>
      <c r="N51" s="238">
        <v>3</v>
      </c>
      <c r="O51" s="236">
        <v>1</v>
      </c>
      <c r="P51" s="237">
        <v>1</v>
      </c>
      <c r="Q51" s="238">
        <v>12</v>
      </c>
    </row>
    <row r="52" spans="1:17" ht="15.75">
      <c r="A52" s="73" t="s">
        <v>208</v>
      </c>
      <c r="B52" s="236">
        <v>6</v>
      </c>
      <c r="C52" s="237">
        <v>0</v>
      </c>
      <c r="D52" s="256">
        <v>15</v>
      </c>
      <c r="E52" s="236">
        <v>1</v>
      </c>
      <c r="F52" s="238">
        <v>0</v>
      </c>
      <c r="G52" s="236">
        <v>5</v>
      </c>
      <c r="H52" s="237">
        <v>0</v>
      </c>
      <c r="I52" s="256">
        <v>6</v>
      </c>
      <c r="J52" s="236">
        <v>20</v>
      </c>
      <c r="K52" s="237">
        <v>1</v>
      </c>
      <c r="L52" s="238">
        <v>33</v>
      </c>
      <c r="M52" s="236">
        <v>9</v>
      </c>
      <c r="N52" s="238">
        <v>1</v>
      </c>
      <c r="O52" s="236">
        <v>2</v>
      </c>
      <c r="P52" s="237">
        <v>1</v>
      </c>
      <c r="Q52" s="238">
        <v>17</v>
      </c>
    </row>
    <row r="53" spans="1:17" ht="15.75">
      <c r="A53" s="72" t="s">
        <v>209</v>
      </c>
      <c r="B53" s="236">
        <v>12</v>
      </c>
      <c r="C53" s="237">
        <v>0</v>
      </c>
      <c r="D53" s="256">
        <v>42</v>
      </c>
      <c r="E53" s="236">
        <v>1</v>
      </c>
      <c r="F53" s="238">
        <v>0</v>
      </c>
      <c r="G53" s="236">
        <v>7</v>
      </c>
      <c r="H53" s="237">
        <v>1</v>
      </c>
      <c r="I53" s="256">
        <v>13</v>
      </c>
      <c r="J53" s="236">
        <v>31</v>
      </c>
      <c r="K53" s="237">
        <v>0</v>
      </c>
      <c r="L53" s="238">
        <v>59</v>
      </c>
      <c r="M53" s="236">
        <v>15</v>
      </c>
      <c r="N53" s="238">
        <v>4</v>
      </c>
      <c r="O53" s="236">
        <v>7</v>
      </c>
      <c r="P53" s="237">
        <v>3</v>
      </c>
      <c r="Q53" s="238">
        <v>48</v>
      </c>
    </row>
    <row r="54" spans="1:17" ht="15.75">
      <c r="A54" s="73" t="s">
        <v>210</v>
      </c>
      <c r="B54" s="236">
        <v>11</v>
      </c>
      <c r="C54" s="237">
        <v>0</v>
      </c>
      <c r="D54" s="256">
        <v>35</v>
      </c>
      <c r="E54" s="236">
        <v>1</v>
      </c>
      <c r="F54" s="238">
        <v>0</v>
      </c>
      <c r="G54" s="236">
        <v>0</v>
      </c>
      <c r="H54" s="237">
        <v>1</v>
      </c>
      <c r="I54" s="256">
        <v>9</v>
      </c>
      <c r="J54" s="236">
        <v>39</v>
      </c>
      <c r="K54" s="237">
        <v>1</v>
      </c>
      <c r="L54" s="238">
        <v>47</v>
      </c>
      <c r="M54" s="236">
        <v>0</v>
      </c>
      <c r="N54" s="238">
        <v>0</v>
      </c>
      <c r="O54" s="236">
        <v>3</v>
      </c>
      <c r="P54" s="237">
        <v>2</v>
      </c>
      <c r="Q54" s="238">
        <v>18</v>
      </c>
    </row>
    <row r="55" spans="1:17" ht="15.75">
      <c r="A55" s="72" t="s">
        <v>211</v>
      </c>
      <c r="B55" s="236">
        <v>17</v>
      </c>
      <c r="C55" s="237">
        <v>1</v>
      </c>
      <c r="D55" s="256">
        <v>8</v>
      </c>
      <c r="E55" s="236">
        <v>0</v>
      </c>
      <c r="F55" s="238">
        <v>0</v>
      </c>
      <c r="G55" s="236">
        <v>0</v>
      </c>
      <c r="H55" s="237">
        <v>0</v>
      </c>
      <c r="I55" s="256">
        <v>4</v>
      </c>
      <c r="J55" s="236">
        <v>31</v>
      </c>
      <c r="K55" s="237">
        <v>0</v>
      </c>
      <c r="L55" s="238">
        <v>7</v>
      </c>
      <c r="M55" s="236">
        <v>1</v>
      </c>
      <c r="N55" s="238">
        <v>0</v>
      </c>
      <c r="O55" s="236">
        <v>0</v>
      </c>
      <c r="P55" s="237">
        <v>0</v>
      </c>
      <c r="Q55" s="238">
        <v>3</v>
      </c>
    </row>
    <row r="56" spans="1:17" ht="15.75">
      <c r="A56" s="73" t="s">
        <v>212</v>
      </c>
      <c r="B56" s="236">
        <v>21</v>
      </c>
      <c r="C56" s="237">
        <v>1</v>
      </c>
      <c r="D56" s="256">
        <v>59</v>
      </c>
      <c r="E56" s="236">
        <v>5</v>
      </c>
      <c r="F56" s="238">
        <v>0</v>
      </c>
      <c r="G56" s="236">
        <v>10</v>
      </c>
      <c r="H56" s="237">
        <v>1</v>
      </c>
      <c r="I56" s="256">
        <v>12</v>
      </c>
      <c r="J56" s="236">
        <v>42</v>
      </c>
      <c r="K56" s="237">
        <v>0</v>
      </c>
      <c r="L56" s="238">
        <v>67</v>
      </c>
      <c r="M56" s="236">
        <v>22</v>
      </c>
      <c r="N56" s="238">
        <v>1</v>
      </c>
      <c r="O56" s="236">
        <v>13</v>
      </c>
      <c r="P56" s="237">
        <v>0</v>
      </c>
      <c r="Q56" s="238">
        <v>12</v>
      </c>
    </row>
    <row r="57" spans="1:17" ht="15.75">
      <c r="A57" s="72" t="s">
        <v>213</v>
      </c>
      <c r="B57" s="236">
        <v>5</v>
      </c>
      <c r="C57" s="237">
        <v>3</v>
      </c>
      <c r="D57" s="256">
        <v>1</v>
      </c>
      <c r="E57" s="236">
        <v>0</v>
      </c>
      <c r="F57" s="238">
        <v>0</v>
      </c>
      <c r="G57" s="236">
        <v>2</v>
      </c>
      <c r="H57" s="237">
        <v>0</v>
      </c>
      <c r="I57" s="256">
        <v>0</v>
      </c>
      <c r="J57" s="236">
        <v>9</v>
      </c>
      <c r="K57" s="237">
        <v>0</v>
      </c>
      <c r="L57" s="238">
        <v>2</v>
      </c>
      <c r="M57" s="236">
        <v>6</v>
      </c>
      <c r="N57" s="238">
        <v>0</v>
      </c>
      <c r="O57" s="236">
        <v>0</v>
      </c>
      <c r="P57" s="237">
        <v>0</v>
      </c>
      <c r="Q57" s="238">
        <v>1</v>
      </c>
    </row>
    <row r="58" spans="1:17" ht="15.75">
      <c r="A58" s="73" t="s">
        <v>214</v>
      </c>
      <c r="B58" s="236">
        <v>6</v>
      </c>
      <c r="C58" s="237">
        <v>4</v>
      </c>
      <c r="D58" s="256">
        <v>14</v>
      </c>
      <c r="E58" s="236">
        <v>0</v>
      </c>
      <c r="F58" s="238">
        <v>0</v>
      </c>
      <c r="G58" s="236">
        <v>3</v>
      </c>
      <c r="H58" s="237">
        <v>1</v>
      </c>
      <c r="I58" s="256">
        <v>2</v>
      </c>
      <c r="J58" s="236">
        <v>13</v>
      </c>
      <c r="K58" s="237">
        <v>3</v>
      </c>
      <c r="L58" s="238">
        <v>17</v>
      </c>
      <c r="M58" s="236">
        <v>1</v>
      </c>
      <c r="N58" s="238">
        <v>5</v>
      </c>
      <c r="O58" s="236">
        <v>1</v>
      </c>
      <c r="P58" s="237">
        <v>1</v>
      </c>
      <c r="Q58" s="238">
        <v>6</v>
      </c>
    </row>
    <row r="59" spans="1:17" ht="15.75">
      <c r="A59" s="72" t="s">
        <v>215</v>
      </c>
      <c r="B59" s="236">
        <v>5</v>
      </c>
      <c r="C59" s="237">
        <v>0</v>
      </c>
      <c r="D59" s="256">
        <v>13</v>
      </c>
      <c r="E59" s="236">
        <v>2</v>
      </c>
      <c r="F59" s="238">
        <v>1</v>
      </c>
      <c r="G59" s="236">
        <v>3</v>
      </c>
      <c r="H59" s="237">
        <v>0</v>
      </c>
      <c r="I59" s="256">
        <v>4</v>
      </c>
      <c r="J59" s="236">
        <v>5</v>
      </c>
      <c r="K59" s="237">
        <v>0</v>
      </c>
      <c r="L59" s="238">
        <v>6</v>
      </c>
      <c r="M59" s="236">
        <v>5</v>
      </c>
      <c r="N59" s="238">
        <v>0</v>
      </c>
      <c r="O59" s="236">
        <v>2</v>
      </c>
      <c r="P59" s="237">
        <v>3</v>
      </c>
      <c r="Q59" s="238">
        <v>0</v>
      </c>
    </row>
    <row r="60" spans="1:17" ht="15.75">
      <c r="A60" s="73" t="s">
        <v>216</v>
      </c>
      <c r="B60" s="236">
        <v>6</v>
      </c>
      <c r="C60" s="237">
        <v>0</v>
      </c>
      <c r="D60" s="256">
        <v>35</v>
      </c>
      <c r="E60" s="236">
        <v>1</v>
      </c>
      <c r="F60" s="238">
        <v>0</v>
      </c>
      <c r="G60" s="236">
        <v>3</v>
      </c>
      <c r="H60" s="237">
        <v>2</v>
      </c>
      <c r="I60" s="256">
        <v>6</v>
      </c>
      <c r="J60" s="236">
        <v>11</v>
      </c>
      <c r="K60" s="237">
        <v>0</v>
      </c>
      <c r="L60" s="238">
        <v>21</v>
      </c>
      <c r="M60" s="236">
        <v>1</v>
      </c>
      <c r="N60" s="238">
        <v>0</v>
      </c>
      <c r="O60" s="236">
        <v>3</v>
      </c>
      <c r="P60" s="237">
        <v>0</v>
      </c>
      <c r="Q60" s="238">
        <v>7</v>
      </c>
    </row>
    <row r="61" spans="1:17" ht="15.75">
      <c r="A61" s="72" t="s">
        <v>217</v>
      </c>
      <c r="B61" s="236">
        <v>3</v>
      </c>
      <c r="C61" s="237">
        <v>0</v>
      </c>
      <c r="D61" s="256">
        <v>10</v>
      </c>
      <c r="E61" s="236">
        <v>1</v>
      </c>
      <c r="F61" s="238">
        <v>0</v>
      </c>
      <c r="G61" s="236">
        <v>4</v>
      </c>
      <c r="H61" s="237">
        <v>0</v>
      </c>
      <c r="I61" s="256">
        <v>4</v>
      </c>
      <c r="J61" s="236">
        <v>3</v>
      </c>
      <c r="K61" s="237">
        <v>0</v>
      </c>
      <c r="L61" s="238">
        <v>7</v>
      </c>
      <c r="M61" s="236">
        <v>1</v>
      </c>
      <c r="N61" s="238">
        <v>1</v>
      </c>
      <c r="O61" s="236">
        <v>3</v>
      </c>
      <c r="P61" s="237">
        <v>0</v>
      </c>
      <c r="Q61" s="238">
        <v>12</v>
      </c>
    </row>
    <row r="62" spans="1:17" ht="15.75">
      <c r="A62" s="73" t="s">
        <v>218</v>
      </c>
      <c r="B62" s="236">
        <v>22</v>
      </c>
      <c r="C62" s="237">
        <v>0</v>
      </c>
      <c r="D62" s="256">
        <v>54</v>
      </c>
      <c r="E62" s="236">
        <v>0</v>
      </c>
      <c r="F62" s="238">
        <v>0</v>
      </c>
      <c r="G62" s="236">
        <v>3</v>
      </c>
      <c r="H62" s="237">
        <v>2</v>
      </c>
      <c r="I62" s="256">
        <v>11</v>
      </c>
      <c r="J62" s="236">
        <v>19</v>
      </c>
      <c r="K62" s="237">
        <v>1</v>
      </c>
      <c r="L62" s="238">
        <v>31</v>
      </c>
      <c r="M62" s="236">
        <v>14</v>
      </c>
      <c r="N62" s="238">
        <v>1</v>
      </c>
      <c r="O62" s="236">
        <v>8</v>
      </c>
      <c r="P62" s="237">
        <v>1</v>
      </c>
      <c r="Q62" s="238">
        <v>6</v>
      </c>
    </row>
    <row r="63" spans="1:17" ht="15.75">
      <c r="A63" s="72" t="s">
        <v>219</v>
      </c>
      <c r="B63" s="236">
        <v>19</v>
      </c>
      <c r="C63" s="237">
        <v>0</v>
      </c>
      <c r="D63" s="256">
        <v>42</v>
      </c>
      <c r="E63" s="236">
        <v>2</v>
      </c>
      <c r="F63" s="238">
        <v>0</v>
      </c>
      <c r="G63" s="236">
        <v>8</v>
      </c>
      <c r="H63" s="237">
        <v>1</v>
      </c>
      <c r="I63" s="256">
        <v>8</v>
      </c>
      <c r="J63" s="236">
        <v>26</v>
      </c>
      <c r="K63" s="237">
        <v>0</v>
      </c>
      <c r="L63" s="238">
        <v>32</v>
      </c>
      <c r="M63" s="236">
        <v>12</v>
      </c>
      <c r="N63" s="238">
        <v>1</v>
      </c>
      <c r="O63" s="236">
        <v>5</v>
      </c>
      <c r="P63" s="237">
        <v>0</v>
      </c>
      <c r="Q63" s="238">
        <v>10</v>
      </c>
    </row>
    <row r="64" spans="1:17" ht="15.75">
      <c r="A64" s="73" t="s">
        <v>220</v>
      </c>
      <c r="B64" s="236">
        <v>3</v>
      </c>
      <c r="C64" s="237">
        <v>1</v>
      </c>
      <c r="D64" s="256">
        <v>0</v>
      </c>
      <c r="E64" s="236">
        <v>0</v>
      </c>
      <c r="F64" s="238">
        <v>0</v>
      </c>
      <c r="G64" s="236">
        <v>1</v>
      </c>
      <c r="H64" s="237">
        <v>0</v>
      </c>
      <c r="I64" s="256">
        <v>1</v>
      </c>
      <c r="J64" s="236">
        <v>1</v>
      </c>
      <c r="K64" s="237">
        <v>0</v>
      </c>
      <c r="L64" s="238">
        <v>0</v>
      </c>
      <c r="M64" s="236">
        <v>0</v>
      </c>
      <c r="N64" s="238">
        <v>0</v>
      </c>
      <c r="O64" s="236">
        <v>2</v>
      </c>
      <c r="P64" s="237">
        <v>0</v>
      </c>
      <c r="Q64" s="238">
        <v>2</v>
      </c>
    </row>
    <row r="65" spans="1:17" ht="15.75">
      <c r="A65" s="72" t="s">
        <v>221</v>
      </c>
      <c r="B65" s="236">
        <v>1</v>
      </c>
      <c r="C65" s="237">
        <v>1</v>
      </c>
      <c r="D65" s="256">
        <v>2</v>
      </c>
      <c r="E65" s="236">
        <v>0</v>
      </c>
      <c r="F65" s="238">
        <v>0</v>
      </c>
      <c r="G65" s="236">
        <v>0</v>
      </c>
      <c r="H65" s="237">
        <v>1</v>
      </c>
      <c r="I65" s="256">
        <v>0</v>
      </c>
      <c r="J65" s="236">
        <v>2</v>
      </c>
      <c r="K65" s="237">
        <v>0</v>
      </c>
      <c r="L65" s="238">
        <v>3</v>
      </c>
      <c r="M65" s="236">
        <v>0</v>
      </c>
      <c r="N65" s="238">
        <v>0</v>
      </c>
      <c r="O65" s="236">
        <v>0</v>
      </c>
      <c r="P65" s="237">
        <v>1</v>
      </c>
      <c r="Q65" s="238">
        <v>0</v>
      </c>
    </row>
    <row r="66" spans="1:17" ht="15.75">
      <c r="A66" s="73" t="s">
        <v>222</v>
      </c>
      <c r="B66" s="236">
        <v>3</v>
      </c>
      <c r="C66" s="237">
        <v>0</v>
      </c>
      <c r="D66" s="256">
        <v>13</v>
      </c>
      <c r="E66" s="236">
        <v>1</v>
      </c>
      <c r="F66" s="238">
        <v>1</v>
      </c>
      <c r="G66" s="236">
        <v>2</v>
      </c>
      <c r="H66" s="237">
        <v>0</v>
      </c>
      <c r="I66" s="256">
        <v>4</v>
      </c>
      <c r="J66" s="236">
        <v>11</v>
      </c>
      <c r="K66" s="237">
        <v>0</v>
      </c>
      <c r="L66" s="238">
        <v>22</v>
      </c>
      <c r="M66" s="236">
        <v>2</v>
      </c>
      <c r="N66" s="238">
        <v>4</v>
      </c>
      <c r="O66" s="236">
        <v>1</v>
      </c>
      <c r="P66" s="237">
        <v>1</v>
      </c>
      <c r="Q66" s="238">
        <v>3</v>
      </c>
    </row>
    <row r="67" spans="1:17" ht="15.75">
      <c r="A67" s="72" t="s">
        <v>223</v>
      </c>
      <c r="B67" s="236">
        <v>20</v>
      </c>
      <c r="C67" s="237">
        <v>2</v>
      </c>
      <c r="D67" s="256">
        <v>70</v>
      </c>
      <c r="E67" s="236">
        <v>1</v>
      </c>
      <c r="F67" s="238">
        <v>0</v>
      </c>
      <c r="G67" s="236">
        <v>6</v>
      </c>
      <c r="H67" s="237">
        <v>2</v>
      </c>
      <c r="I67" s="256">
        <v>19</v>
      </c>
      <c r="J67" s="236">
        <v>38</v>
      </c>
      <c r="K67" s="237">
        <v>0</v>
      </c>
      <c r="L67" s="238">
        <v>58</v>
      </c>
      <c r="M67" s="236">
        <v>9</v>
      </c>
      <c r="N67" s="238">
        <v>0</v>
      </c>
      <c r="O67" s="236">
        <v>6</v>
      </c>
      <c r="P67" s="237">
        <v>3</v>
      </c>
      <c r="Q67" s="238">
        <v>22</v>
      </c>
    </row>
    <row r="68" spans="1:17" ht="15.75">
      <c r="A68" s="73" t="s">
        <v>224</v>
      </c>
      <c r="B68" s="236">
        <v>7</v>
      </c>
      <c r="C68" s="237">
        <v>1</v>
      </c>
      <c r="D68" s="256">
        <v>9</v>
      </c>
      <c r="E68" s="236">
        <v>0</v>
      </c>
      <c r="F68" s="238">
        <v>0</v>
      </c>
      <c r="G68" s="236">
        <v>1</v>
      </c>
      <c r="H68" s="237">
        <v>1</v>
      </c>
      <c r="I68" s="256">
        <v>1</v>
      </c>
      <c r="J68" s="236">
        <v>5</v>
      </c>
      <c r="K68" s="237">
        <v>2</v>
      </c>
      <c r="L68" s="238">
        <v>14</v>
      </c>
      <c r="M68" s="236">
        <v>2</v>
      </c>
      <c r="N68" s="238">
        <v>2</v>
      </c>
      <c r="O68" s="236">
        <v>0</v>
      </c>
      <c r="P68" s="237">
        <v>1</v>
      </c>
      <c r="Q68" s="238">
        <v>5</v>
      </c>
    </row>
    <row r="69" spans="1:17" ht="15.75">
      <c r="A69" s="72" t="s">
        <v>225</v>
      </c>
      <c r="B69" s="236">
        <v>16</v>
      </c>
      <c r="C69" s="237">
        <v>0</v>
      </c>
      <c r="D69" s="256">
        <v>16</v>
      </c>
      <c r="E69" s="236">
        <v>2</v>
      </c>
      <c r="F69" s="238">
        <v>0</v>
      </c>
      <c r="G69" s="236">
        <v>3</v>
      </c>
      <c r="H69" s="237">
        <v>2</v>
      </c>
      <c r="I69" s="256">
        <v>4</v>
      </c>
      <c r="J69" s="236">
        <v>19</v>
      </c>
      <c r="K69" s="237">
        <v>1</v>
      </c>
      <c r="L69" s="238">
        <v>19</v>
      </c>
      <c r="M69" s="236">
        <v>7</v>
      </c>
      <c r="N69" s="238">
        <v>0</v>
      </c>
      <c r="O69" s="236">
        <v>7</v>
      </c>
      <c r="P69" s="237">
        <v>2</v>
      </c>
      <c r="Q69" s="238">
        <v>5</v>
      </c>
    </row>
    <row r="70" spans="1:17" ht="15.75">
      <c r="A70" s="73" t="s">
        <v>226</v>
      </c>
      <c r="B70" s="236">
        <v>2</v>
      </c>
      <c r="C70" s="237">
        <v>0</v>
      </c>
      <c r="D70" s="256">
        <v>6</v>
      </c>
      <c r="E70" s="236">
        <v>0</v>
      </c>
      <c r="F70" s="238">
        <v>0</v>
      </c>
      <c r="G70" s="236">
        <v>0</v>
      </c>
      <c r="H70" s="237">
        <v>0</v>
      </c>
      <c r="I70" s="256">
        <v>1</v>
      </c>
      <c r="J70" s="236">
        <v>2</v>
      </c>
      <c r="K70" s="237">
        <v>0</v>
      </c>
      <c r="L70" s="238">
        <v>7</v>
      </c>
      <c r="M70" s="236">
        <v>0</v>
      </c>
      <c r="N70" s="238">
        <v>0</v>
      </c>
      <c r="O70" s="236">
        <v>0</v>
      </c>
      <c r="P70" s="237">
        <v>0</v>
      </c>
      <c r="Q70" s="238">
        <v>2</v>
      </c>
    </row>
    <row r="71" spans="1:17" ht="15.75">
      <c r="A71" s="72" t="s">
        <v>227</v>
      </c>
      <c r="B71" s="236">
        <v>24</v>
      </c>
      <c r="C71" s="237">
        <v>1</v>
      </c>
      <c r="D71" s="256">
        <v>28</v>
      </c>
      <c r="E71" s="236">
        <v>0</v>
      </c>
      <c r="F71" s="238">
        <v>0</v>
      </c>
      <c r="G71" s="236">
        <v>2</v>
      </c>
      <c r="H71" s="237">
        <v>0</v>
      </c>
      <c r="I71" s="256">
        <v>3</v>
      </c>
      <c r="J71" s="236">
        <v>32</v>
      </c>
      <c r="K71" s="237">
        <v>3</v>
      </c>
      <c r="L71" s="238">
        <v>39</v>
      </c>
      <c r="M71" s="236">
        <v>4</v>
      </c>
      <c r="N71" s="238">
        <v>3</v>
      </c>
      <c r="O71" s="236">
        <v>2</v>
      </c>
      <c r="P71" s="237">
        <v>0</v>
      </c>
      <c r="Q71" s="238">
        <v>6</v>
      </c>
    </row>
    <row r="72" spans="1:17" ht="15.75">
      <c r="A72" s="73" t="s">
        <v>228</v>
      </c>
      <c r="B72" s="236">
        <v>5</v>
      </c>
      <c r="C72" s="237">
        <v>1</v>
      </c>
      <c r="D72" s="256">
        <v>16</v>
      </c>
      <c r="E72" s="236">
        <v>1</v>
      </c>
      <c r="F72" s="238">
        <v>0</v>
      </c>
      <c r="G72" s="236">
        <v>3</v>
      </c>
      <c r="H72" s="237">
        <v>0</v>
      </c>
      <c r="I72" s="256">
        <v>0</v>
      </c>
      <c r="J72" s="236">
        <v>12</v>
      </c>
      <c r="K72" s="237">
        <v>0</v>
      </c>
      <c r="L72" s="238">
        <v>15</v>
      </c>
      <c r="M72" s="236">
        <v>6</v>
      </c>
      <c r="N72" s="238">
        <v>0</v>
      </c>
      <c r="O72" s="236">
        <v>3</v>
      </c>
      <c r="P72" s="237">
        <v>2</v>
      </c>
      <c r="Q72" s="238">
        <v>9</v>
      </c>
    </row>
    <row r="73" spans="1:17" ht="15.75">
      <c r="A73" s="72" t="s">
        <v>229</v>
      </c>
      <c r="B73" s="236">
        <v>24</v>
      </c>
      <c r="C73" s="237">
        <v>0</v>
      </c>
      <c r="D73" s="256">
        <v>19</v>
      </c>
      <c r="E73" s="236">
        <v>2</v>
      </c>
      <c r="F73" s="238">
        <v>1</v>
      </c>
      <c r="G73" s="236">
        <v>2</v>
      </c>
      <c r="H73" s="237">
        <v>1</v>
      </c>
      <c r="I73" s="256">
        <v>7</v>
      </c>
      <c r="J73" s="236">
        <v>15</v>
      </c>
      <c r="K73" s="237">
        <v>0</v>
      </c>
      <c r="L73" s="238">
        <v>15</v>
      </c>
      <c r="M73" s="236">
        <v>6</v>
      </c>
      <c r="N73" s="238">
        <v>0</v>
      </c>
      <c r="O73" s="236">
        <v>4</v>
      </c>
      <c r="P73" s="237">
        <v>1</v>
      </c>
      <c r="Q73" s="238">
        <v>14</v>
      </c>
    </row>
    <row r="74" spans="1:17" ht="15.75">
      <c r="A74" s="73" t="s">
        <v>230</v>
      </c>
      <c r="B74" s="236">
        <v>2</v>
      </c>
      <c r="C74" s="237">
        <v>1</v>
      </c>
      <c r="D74" s="256">
        <v>20</v>
      </c>
      <c r="E74" s="236">
        <v>1</v>
      </c>
      <c r="F74" s="238">
        <v>0</v>
      </c>
      <c r="G74" s="236">
        <v>2</v>
      </c>
      <c r="H74" s="237">
        <v>0</v>
      </c>
      <c r="I74" s="256">
        <v>5</v>
      </c>
      <c r="J74" s="236">
        <v>8</v>
      </c>
      <c r="K74" s="237">
        <v>0</v>
      </c>
      <c r="L74" s="238">
        <v>8</v>
      </c>
      <c r="M74" s="236">
        <v>3</v>
      </c>
      <c r="N74" s="238">
        <v>0</v>
      </c>
      <c r="O74" s="236">
        <v>0</v>
      </c>
      <c r="P74" s="237">
        <v>0</v>
      </c>
      <c r="Q74" s="238">
        <v>5</v>
      </c>
    </row>
    <row r="75" spans="1:17" ht="15.75">
      <c r="A75" s="72" t="s">
        <v>231</v>
      </c>
      <c r="B75" s="236">
        <v>3</v>
      </c>
      <c r="C75" s="237">
        <v>0</v>
      </c>
      <c r="D75" s="256">
        <v>30</v>
      </c>
      <c r="E75" s="236">
        <v>0</v>
      </c>
      <c r="F75" s="238">
        <v>0</v>
      </c>
      <c r="G75" s="236">
        <v>2</v>
      </c>
      <c r="H75" s="237">
        <v>0</v>
      </c>
      <c r="I75" s="256">
        <v>6</v>
      </c>
      <c r="J75" s="236">
        <v>17</v>
      </c>
      <c r="K75" s="237">
        <v>0</v>
      </c>
      <c r="L75" s="238">
        <v>38</v>
      </c>
      <c r="M75" s="236">
        <v>5</v>
      </c>
      <c r="N75" s="238">
        <v>0</v>
      </c>
      <c r="O75" s="236">
        <v>1</v>
      </c>
      <c r="P75" s="237">
        <v>2</v>
      </c>
      <c r="Q75" s="238">
        <v>29</v>
      </c>
    </row>
    <row r="76" spans="1:17" ht="15.75">
      <c r="A76" s="73" t="s">
        <v>232</v>
      </c>
      <c r="B76" s="236">
        <v>6</v>
      </c>
      <c r="C76" s="237">
        <v>0</v>
      </c>
      <c r="D76" s="256">
        <v>7</v>
      </c>
      <c r="E76" s="236">
        <v>2</v>
      </c>
      <c r="F76" s="238">
        <v>0</v>
      </c>
      <c r="G76" s="236">
        <v>2</v>
      </c>
      <c r="H76" s="237">
        <v>1</v>
      </c>
      <c r="I76" s="256">
        <v>0</v>
      </c>
      <c r="J76" s="236">
        <v>15</v>
      </c>
      <c r="K76" s="237">
        <v>0</v>
      </c>
      <c r="L76" s="238">
        <v>6</v>
      </c>
      <c r="M76" s="236">
        <v>5</v>
      </c>
      <c r="N76" s="238">
        <v>2</v>
      </c>
      <c r="O76" s="236">
        <v>1</v>
      </c>
      <c r="P76" s="237">
        <v>0</v>
      </c>
      <c r="Q76" s="238">
        <v>4</v>
      </c>
    </row>
    <row r="77" spans="1:17" ht="15.75">
      <c r="A77" s="72" t="s">
        <v>233</v>
      </c>
      <c r="B77" s="236">
        <v>0</v>
      </c>
      <c r="C77" s="237">
        <v>0</v>
      </c>
      <c r="D77" s="256">
        <v>3</v>
      </c>
      <c r="E77" s="236">
        <v>1</v>
      </c>
      <c r="F77" s="238">
        <v>0</v>
      </c>
      <c r="G77" s="236">
        <v>0</v>
      </c>
      <c r="H77" s="237">
        <v>1</v>
      </c>
      <c r="I77" s="256">
        <v>3</v>
      </c>
      <c r="J77" s="236">
        <v>0</v>
      </c>
      <c r="K77" s="237">
        <v>0</v>
      </c>
      <c r="L77" s="238">
        <v>3</v>
      </c>
      <c r="M77" s="236">
        <v>2</v>
      </c>
      <c r="N77" s="238">
        <v>0</v>
      </c>
      <c r="O77" s="236">
        <v>4</v>
      </c>
      <c r="P77" s="237">
        <v>1</v>
      </c>
      <c r="Q77" s="238">
        <v>0</v>
      </c>
    </row>
    <row r="78" spans="1:17" ht="15.75">
      <c r="A78" s="73" t="s">
        <v>234</v>
      </c>
      <c r="B78" s="236">
        <v>5</v>
      </c>
      <c r="C78" s="237">
        <v>0</v>
      </c>
      <c r="D78" s="256">
        <v>15</v>
      </c>
      <c r="E78" s="236">
        <v>0</v>
      </c>
      <c r="F78" s="238">
        <v>0</v>
      </c>
      <c r="G78" s="236">
        <v>3</v>
      </c>
      <c r="H78" s="237">
        <v>0</v>
      </c>
      <c r="I78" s="256">
        <v>0</v>
      </c>
      <c r="J78" s="236">
        <v>3</v>
      </c>
      <c r="K78" s="237">
        <v>0</v>
      </c>
      <c r="L78" s="238">
        <v>9</v>
      </c>
      <c r="M78" s="236">
        <v>4</v>
      </c>
      <c r="N78" s="238">
        <v>0</v>
      </c>
      <c r="O78" s="236">
        <v>3</v>
      </c>
      <c r="P78" s="237">
        <v>0</v>
      </c>
      <c r="Q78" s="238">
        <v>1</v>
      </c>
    </row>
    <row r="79" spans="1:17" ht="15.75">
      <c r="A79" s="72" t="s">
        <v>235</v>
      </c>
      <c r="B79" s="236">
        <v>5</v>
      </c>
      <c r="C79" s="237">
        <v>0</v>
      </c>
      <c r="D79" s="256">
        <v>5</v>
      </c>
      <c r="E79" s="236">
        <v>0</v>
      </c>
      <c r="F79" s="238">
        <v>0</v>
      </c>
      <c r="G79" s="236">
        <v>2</v>
      </c>
      <c r="H79" s="237">
        <v>1</v>
      </c>
      <c r="I79" s="256">
        <v>2</v>
      </c>
      <c r="J79" s="236">
        <v>0</v>
      </c>
      <c r="K79" s="237">
        <v>0</v>
      </c>
      <c r="L79" s="238">
        <v>3</v>
      </c>
      <c r="M79" s="236">
        <v>4</v>
      </c>
      <c r="N79" s="238">
        <v>0</v>
      </c>
      <c r="O79" s="236">
        <v>3</v>
      </c>
      <c r="P79" s="237">
        <v>0</v>
      </c>
      <c r="Q79" s="238">
        <v>6</v>
      </c>
    </row>
    <row r="80" spans="1:17" ht="15.75">
      <c r="A80" s="73" t="s">
        <v>236</v>
      </c>
      <c r="B80" s="236">
        <v>16</v>
      </c>
      <c r="C80" s="237">
        <v>0</v>
      </c>
      <c r="D80" s="256">
        <v>14</v>
      </c>
      <c r="E80" s="236">
        <v>0</v>
      </c>
      <c r="F80" s="238">
        <v>0</v>
      </c>
      <c r="G80" s="236">
        <v>1</v>
      </c>
      <c r="H80" s="237">
        <v>0</v>
      </c>
      <c r="I80" s="256">
        <v>3</v>
      </c>
      <c r="J80" s="236">
        <v>10</v>
      </c>
      <c r="K80" s="237">
        <v>0</v>
      </c>
      <c r="L80" s="238">
        <v>7</v>
      </c>
      <c r="M80" s="236">
        <v>1</v>
      </c>
      <c r="N80" s="238">
        <v>0</v>
      </c>
      <c r="O80" s="236">
        <v>2</v>
      </c>
      <c r="P80" s="237">
        <v>1</v>
      </c>
      <c r="Q80" s="238">
        <v>0</v>
      </c>
    </row>
    <row r="81" spans="1:17" ht="15.75">
      <c r="A81" s="72" t="s">
        <v>237</v>
      </c>
      <c r="B81" s="236">
        <v>8</v>
      </c>
      <c r="C81" s="237">
        <v>0</v>
      </c>
      <c r="D81" s="256">
        <v>6</v>
      </c>
      <c r="E81" s="236">
        <v>0</v>
      </c>
      <c r="F81" s="238">
        <v>0</v>
      </c>
      <c r="G81" s="236">
        <v>2</v>
      </c>
      <c r="H81" s="237">
        <v>0</v>
      </c>
      <c r="I81" s="256">
        <v>0</v>
      </c>
      <c r="J81" s="236">
        <v>9</v>
      </c>
      <c r="K81" s="237">
        <v>0</v>
      </c>
      <c r="L81" s="238">
        <v>3</v>
      </c>
      <c r="M81" s="236">
        <v>1</v>
      </c>
      <c r="N81" s="238">
        <v>1</v>
      </c>
      <c r="O81" s="236">
        <v>1</v>
      </c>
      <c r="P81" s="237">
        <v>0</v>
      </c>
      <c r="Q81" s="238">
        <v>0</v>
      </c>
    </row>
    <row r="82" spans="1:17" ht="15.75">
      <c r="A82" s="73" t="s">
        <v>238</v>
      </c>
      <c r="B82" s="236">
        <v>0</v>
      </c>
      <c r="C82" s="237">
        <v>0</v>
      </c>
      <c r="D82" s="256">
        <v>1</v>
      </c>
      <c r="E82" s="236">
        <v>0</v>
      </c>
      <c r="F82" s="238">
        <v>0</v>
      </c>
      <c r="G82" s="236">
        <v>0</v>
      </c>
      <c r="H82" s="237">
        <v>0</v>
      </c>
      <c r="I82" s="256">
        <v>2</v>
      </c>
      <c r="J82" s="236">
        <v>4</v>
      </c>
      <c r="K82" s="237">
        <v>0</v>
      </c>
      <c r="L82" s="238">
        <v>9</v>
      </c>
      <c r="M82" s="236">
        <v>0</v>
      </c>
      <c r="N82" s="238">
        <v>0</v>
      </c>
      <c r="O82" s="236">
        <v>0</v>
      </c>
      <c r="P82" s="237">
        <v>2</v>
      </c>
      <c r="Q82" s="238">
        <v>3</v>
      </c>
    </row>
    <row r="83" spans="1:17" ht="15.75">
      <c r="A83" s="72" t="s">
        <v>239</v>
      </c>
      <c r="B83" s="236">
        <v>0</v>
      </c>
      <c r="C83" s="237">
        <v>0</v>
      </c>
      <c r="D83" s="256">
        <v>2</v>
      </c>
      <c r="E83" s="236">
        <v>0</v>
      </c>
      <c r="F83" s="238">
        <v>0</v>
      </c>
      <c r="G83" s="236">
        <v>1</v>
      </c>
      <c r="H83" s="237">
        <v>0</v>
      </c>
      <c r="I83" s="256">
        <v>0</v>
      </c>
      <c r="J83" s="236">
        <v>1</v>
      </c>
      <c r="K83" s="237">
        <v>0</v>
      </c>
      <c r="L83" s="238">
        <v>4</v>
      </c>
      <c r="M83" s="236">
        <v>0</v>
      </c>
      <c r="N83" s="238">
        <v>0</v>
      </c>
      <c r="O83" s="236">
        <v>0</v>
      </c>
      <c r="P83" s="237">
        <v>0</v>
      </c>
      <c r="Q83" s="238">
        <v>0</v>
      </c>
    </row>
    <row r="84" spans="1:17" ht="15.75">
      <c r="A84" s="73" t="s">
        <v>240</v>
      </c>
      <c r="B84" s="236">
        <v>1</v>
      </c>
      <c r="C84" s="237">
        <v>0</v>
      </c>
      <c r="D84" s="256">
        <v>5</v>
      </c>
      <c r="E84" s="236">
        <v>0</v>
      </c>
      <c r="F84" s="238">
        <v>0</v>
      </c>
      <c r="G84" s="236">
        <v>2</v>
      </c>
      <c r="H84" s="237">
        <v>0</v>
      </c>
      <c r="I84" s="256">
        <v>12</v>
      </c>
      <c r="J84" s="236">
        <v>2</v>
      </c>
      <c r="K84" s="237">
        <v>0</v>
      </c>
      <c r="L84" s="238">
        <v>3</v>
      </c>
      <c r="M84" s="236">
        <v>0</v>
      </c>
      <c r="N84" s="238">
        <v>0</v>
      </c>
      <c r="O84" s="236">
        <v>0</v>
      </c>
      <c r="P84" s="237">
        <v>0</v>
      </c>
      <c r="Q84" s="238">
        <v>8</v>
      </c>
    </row>
    <row r="85" spans="1:17" ht="15.75">
      <c r="A85" s="72" t="s">
        <v>241</v>
      </c>
      <c r="B85" s="236">
        <v>10</v>
      </c>
      <c r="C85" s="237">
        <v>1</v>
      </c>
      <c r="D85" s="256">
        <v>9</v>
      </c>
      <c r="E85" s="236">
        <v>0</v>
      </c>
      <c r="F85" s="238">
        <v>1</v>
      </c>
      <c r="G85" s="236">
        <v>1</v>
      </c>
      <c r="H85" s="237">
        <v>1</v>
      </c>
      <c r="I85" s="256">
        <v>2</v>
      </c>
      <c r="J85" s="236">
        <v>26</v>
      </c>
      <c r="K85" s="237">
        <v>0</v>
      </c>
      <c r="L85" s="238">
        <v>18</v>
      </c>
      <c r="M85" s="236">
        <v>1</v>
      </c>
      <c r="N85" s="238">
        <v>0</v>
      </c>
      <c r="O85" s="236">
        <v>0</v>
      </c>
      <c r="P85" s="237">
        <v>0</v>
      </c>
      <c r="Q85" s="238">
        <v>2</v>
      </c>
    </row>
    <row r="86" spans="1:17" ht="15.75">
      <c r="A86" s="73" t="s">
        <v>242</v>
      </c>
      <c r="B86" s="236">
        <v>0</v>
      </c>
      <c r="C86" s="237">
        <v>2</v>
      </c>
      <c r="D86" s="256">
        <v>7</v>
      </c>
      <c r="E86" s="236">
        <v>0</v>
      </c>
      <c r="F86" s="238">
        <v>1</v>
      </c>
      <c r="G86" s="236">
        <v>3</v>
      </c>
      <c r="H86" s="237">
        <v>1</v>
      </c>
      <c r="I86" s="256">
        <v>2</v>
      </c>
      <c r="J86" s="236">
        <v>5</v>
      </c>
      <c r="K86" s="237">
        <v>2</v>
      </c>
      <c r="L86" s="238">
        <v>11</v>
      </c>
      <c r="M86" s="236">
        <v>3</v>
      </c>
      <c r="N86" s="238">
        <v>2</v>
      </c>
      <c r="O86" s="236">
        <v>1</v>
      </c>
      <c r="P86" s="237">
        <v>2</v>
      </c>
      <c r="Q86" s="238">
        <v>4</v>
      </c>
    </row>
    <row r="87" spans="1:17" ht="15.75">
      <c r="A87" s="72" t="s">
        <v>243</v>
      </c>
      <c r="B87" s="236">
        <v>0</v>
      </c>
      <c r="C87" s="237">
        <v>0</v>
      </c>
      <c r="D87" s="256">
        <v>3</v>
      </c>
      <c r="E87" s="236">
        <v>1</v>
      </c>
      <c r="F87" s="238">
        <v>0</v>
      </c>
      <c r="G87" s="236">
        <v>0</v>
      </c>
      <c r="H87" s="237">
        <v>0</v>
      </c>
      <c r="I87" s="256">
        <v>0</v>
      </c>
      <c r="J87" s="236">
        <v>0</v>
      </c>
      <c r="K87" s="237">
        <v>0</v>
      </c>
      <c r="L87" s="238">
        <v>1</v>
      </c>
      <c r="M87" s="236">
        <v>0</v>
      </c>
      <c r="N87" s="238">
        <v>0</v>
      </c>
      <c r="O87" s="236">
        <v>0</v>
      </c>
      <c r="P87" s="237">
        <v>0</v>
      </c>
      <c r="Q87" s="238">
        <v>3</v>
      </c>
    </row>
    <row r="88" spans="1:17" ht="15.75">
      <c r="A88" s="73" t="s">
        <v>244</v>
      </c>
      <c r="B88" s="236">
        <v>9</v>
      </c>
      <c r="C88" s="237">
        <v>0</v>
      </c>
      <c r="D88" s="257">
        <v>13</v>
      </c>
      <c r="E88" s="236">
        <v>1</v>
      </c>
      <c r="F88" s="238">
        <v>0</v>
      </c>
      <c r="G88" s="236">
        <v>1</v>
      </c>
      <c r="H88" s="237">
        <v>1</v>
      </c>
      <c r="I88" s="257">
        <v>5</v>
      </c>
      <c r="J88" s="236">
        <v>22</v>
      </c>
      <c r="K88" s="237">
        <v>0</v>
      </c>
      <c r="L88" s="238">
        <v>19</v>
      </c>
      <c r="M88" s="236">
        <v>1</v>
      </c>
      <c r="N88" s="238">
        <v>2</v>
      </c>
      <c r="O88" s="236">
        <v>0</v>
      </c>
      <c r="P88" s="237">
        <v>1</v>
      </c>
      <c r="Q88" s="238">
        <v>7</v>
      </c>
    </row>
    <row r="89" spans="1:17" ht="16.5" thickBot="1">
      <c r="A89" s="228" t="s">
        <v>245</v>
      </c>
      <c r="B89" s="264">
        <v>14</v>
      </c>
      <c r="C89" s="265">
        <v>0</v>
      </c>
      <c r="D89" s="258">
        <v>18</v>
      </c>
      <c r="E89" s="264">
        <v>0</v>
      </c>
      <c r="F89" s="266">
        <v>0</v>
      </c>
      <c r="G89" s="264">
        <v>1</v>
      </c>
      <c r="H89" s="265">
        <v>1</v>
      </c>
      <c r="I89" s="259">
        <v>0</v>
      </c>
      <c r="J89" s="264">
        <v>6</v>
      </c>
      <c r="K89" s="265">
        <v>0</v>
      </c>
      <c r="L89" s="266">
        <v>9</v>
      </c>
      <c r="M89" s="264">
        <v>3</v>
      </c>
      <c r="N89" s="266">
        <v>0</v>
      </c>
      <c r="O89" s="264">
        <v>1</v>
      </c>
      <c r="P89" s="265">
        <v>1</v>
      </c>
      <c r="Q89" s="266">
        <v>4</v>
      </c>
    </row>
    <row r="90" spans="1:17" s="239" customFormat="1" ht="17.25" thickBot="1" thickTop="1">
      <c r="A90" s="229" t="s">
        <v>246</v>
      </c>
      <c r="B90" s="267">
        <f>SUM(B9:B89)</f>
        <v>2632</v>
      </c>
      <c r="C90" s="268">
        <f aca="true" t="shared" si="0" ref="C90:Q90">SUM(C9:C89)</f>
        <v>48</v>
      </c>
      <c r="D90" s="269">
        <f t="shared" si="0"/>
        <v>5025</v>
      </c>
      <c r="E90" s="269">
        <f t="shared" si="0"/>
        <v>401</v>
      </c>
      <c r="F90" s="269">
        <f t="shared" si="0"/>
        <v>33</v>
      </c>
      <c r="G90" s="267">
        <f t="shared" si="0"/>
        <v>834</v>
      </c>
      <c r="H90" s="268">
        <f t="shared" si="0"/>
        <v>98</v>
      </c>
      <c r="I90" s="268">
        <f t="shared" si="0"/>
        <v>1839</v>
      </c>
      <c r="J90" s="267">
        <f t="shared" si="0"/>
        <v>3630</v>
      </c>
      <c r="K90" s="268">
        <f>SUM(K9:K89)</f>
        <v>49</v>
      </c>
      <c r="L90" s="269">
        <f t="shared" si="0"/>
        <v>3994</v>
      </c>
      <c r="M90" s="267">
        <f t="shared" si="0"/>
        <v>1372</v>
      </c>
      <c r="N90" s="269">
        <f>SUM(N9:N89)</f>
        <v>136</v>
      </c>
      <c r="O90" s="267">
        <f t="shared" si="0"/>
        <v>774</v>
      </c>
      <c r="P90" s="268">
        <f t="shared" si="0"/>
        <v>135</v>
      </c>
      <c r="Q90" s="269">
        <f t="shared" si="0"/>
        <v>1821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3" sqref="A3:Q3"/>
    </sheetView>
  </sheetViews>
  <sheetFormatPr defaultColWidth="9.140625" defaultRowHeight="15"/>
  <cols>
    <col min="1" max="1" width="13.00390625" style="231" customWidth="1"/>
    <col min="2" max="2" width="5.8515625" style="230" customWidth="1"/>
    <col min="3" max="3" width="4.7109375" style="230" customWidth="1"/>
    <col min="4" max="4" width="5.8515625" style="230" customWidth="1"/>
    <col min="5" max="5" width="5.57421875" style="230" customWidth="1"/>
    <col min="6" max="6" width="4.8515625" style="230" customWidth="1"/>
    <col min="7" max="7" width="5.8515625" style="230" customWidth="1"/>
    <col min="8" max="8" width="5.00390625" style="230" customWidth="1"/>
    <col min="9" max="9" width="5.421875" style="230" customWidth="1"/>
    <col min="10" max="10" width="5.7109375" style="253" customWidth="1"/>
    <col min="11" max="11" width="4.57421875" style="230" customWidth="1"/>
    <col min="12" max="12" width="5.8515625" style="230" customWidth="1"/>
    <col min="13" max="13" width="5.57421875" style="230" customWidth="1"/>
    <col min="14" max="14" width="4.57421875" style="230" customWidth="1"/>
    <col min="15" max="15" width="5.7109375" style="230" customWidth="1"/>
    <col min="16" max="16" width="4.7109375" style="230" customWidth="1"/>
    <col min="17" max="17" width="5.7109375" style="230" customWidth="1"/>
    <col min="18" max="16384" width="9.140625" style="230" customWidth="1"/>
  </cols>
  <sheetData>
    <row r="1" spans="1:17" ht="18.75" thickBot="1">
      <c r="A1" s="448" t="s">
        <v>420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ht="7.5" customHeight="1"/>
    <row r="3" spans="1:17" ht="15.75">
      <c r="A3" s="449" t="s">
        <v>247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ht="7.5" customHeight="1" thickBot="1">
      <c r="J4" s="230"/>
    </row>
    <row r="5" spans="1:17" s="232" customFormat="1" ht="17.25" customHeight="1" thickBot="1" thickTop="1">
      <c r="A5" s="450" t="s">
        <v>159</v>
      </c>
      <c r="B5" s="453" t="s">
        <v>427</v>
      </c>
      <c r="C5" s="454"/>
      <c r="D5" s="454"/>
      <c r="E5" s="454"/>
      <c r="F5" s="454"/>
      <c r="G5" s="454"/>
      <c r="H5" s="454"/>
      <c r="I5" s="455"/>
      <c r="J5" s="453" t="s">
        <v>428</v>
      </c>
      <c r="K5" s="454"/>
      <c r="L5" s="454"/>
      <c r="M5" s="454"/>
      <c r="N5" s="454"/>
      <c r="O5" s="454"/>
      <c r="P5" s="454"/>
      <c r="Q5" s="455"/>
    </row>
    <row r="6" spans="1:17" ht="15.75" customHeight="1" thickTop="1">
      <c r="A6" s="483"/>
      <c r="B6" s="485" t="s">
        <v>160</v>
      </c>
      <c r="C6" s="485"/>
      <c r="D6" s="485"/>
      <c r="E6" s="456" t="s">
        <v>161</v>
      </c>
      <c r="F6" s="458"/>
      <c r="G6" s="485" t="s">
        <v>162</v>
      </c>
      <c r="H6" s="485"/>
      <c r="I6" s="458"/>
      <c r="J6" s="485" t="s">
        <v>160</v>
      </c>
      <c r="K6" s="485"/>
      <c r="L6" s="485"/>
      <c r="M6" s="456" t="s">
        <v>161</v>
      </c>
      <c r="N6" s="486"/>
      <c r="O6" s="456" t="s">
        <v>162</v>
      </c>
      <c r="P6" s="457"/>
      <c r="Q6" s="458"/>
    </row>
    <row r="7" spans="1:17" ht="30" customHeight="1">
      <c r="A7" s="483"/>
      <c r="B7" s="487" t="s">
        <v>163</v>
      </c>
      <c r="C7" s="489" t="s">
        <v>164</v>
      </c>
      <c r="D7" s="491" t="s">
        <v>165</v>
      </c>
      <c r="E7" s="493" t="s">
        <v>163</v>
      </c>
      <c r="F7" s="494" t="s">
        <v>164</v>
      </c>
      <c r="G7" s="496" t="s">
        <v>163</v>
      </c>
      <c r="H7" s="489" t="s">
        <v>164</v>
      </c>
      <c r="I7" s="498" t="s">
        <v>165</v>
      </c>
      <c r="J7" s="493" t="s">
        <v>163</v>
      </c>
      <c r="K7" s="502" t="s">
        <v>164</v>
      </c>
      <c r="L7" s="500" t="s">
        <v>165</v>
      </c>
      <c r="M7" s="503" t="s">
        <v>163</v>
      </c>
      <c r="N7" s="505" t="s">
        <v>164</v>
      </c>
      <c r="O7" s="493" t="s">
        <v>163</v>
      </c>
      <c r="P7" s="502" t="s">
        <v>164</v>
      </c>
      <c r="Q7" s="500" t="s">
        <v>165</v>
      </c>
    </row>
    <row r="8" spans="1:17" ht="15.75" customHeight="1" thickBot="1">
      <c r="A8" s="484"/>
      <c r="B8" s="488"/>
      <c r="C8" s="490"/>
      <c r="D8" s="492"/>
      <c r="E8" s="487"/>
      <c r="F8" s="495"/>
      <c r="G8" s="497"/>
      <c r="H8" s="490"/>
      <c r="I8" s="499"/>
      <c r="J8" s="487"/>
      <c r="K8" s="489"/>
      <c r="L8" s="501"/>
      <c r="M8" s="504"/>
      <c r="N8" s="506"/>
      <c r="O8" s="487"/>
      <c r="P8" s="489"/>
      <c r="Q8" s="501"/>
    </row>
    <row r="9" spans="1:17" ht="16.5" thickTop="1">
      <c r="A9" s="72" t="s">
        <v>166</v>
      </c>
      <c r="B9" s="233">
        <v>548</v>
      </c>
      <c r="C9" s="234">
        <v>11</v>
      </c>
      <c r="D9" s="235">
        <v>871</v>
      </c>
      <c r="E9" s="233">
        <v>402</v>
      </c>
      <c r="F9" s="235">
        <v>32</v>
      </c>
      <c r="G9" s="233">
        <v>254</v>
      </c>
      <c r="H9" s="234">
        <v>26</v>
      </c>
      <c r="I9" s="235">
        <v>485</v>
      </c>
      <c r="J9" s="233">
        <v>908</v>
      </c>
      <c r="K9" s="234">
        <v>7</v>
      </c>
      <c r="L9" s="235">
        <v>923</v>
      </c>
      <c r="M9" s="233">
        <v>446</v>
      </c>
      <c r="N9" s="235">
        <v>31</v>
      </c>
      <c r="O9" s="233">
        <v>284</v>
      </c>
      <c r="P9" s="234">
        <v>34</v>
      </c>
      <c r="Q9" s="235">
        <v>708</v>
      </c>
    </row>
    <row r="10" spans="1:17" ht="15.75">
      <c r="A10" s="73" t="s">
        <v>167</v>
      </c>
      <c r="B10" s="236">
        <v>78</v>
      </c>
      <c r="C10" s="237">
        <v>2</v>
      </c>
      <c r="D10" s="238">
        <v>89</v>
      </c>
      <c r="E10" s="236">
        <v>33</v>
      </c>
      <c r="F10" s="238">
        <v>8</v>
      </c>
      <c r="G10" s="236">
        <v>28</v>
      </c>
      <c r="H10" s="237">
        <v>7</v>
      </c>
      <c r="I10" s="238">
        <v>21</v>
      </c>
      <c r="J10" s="236">
        <v>129</v>
      </c>
      <c r="K10" s="237">
        <v>7</v>
      </c>
      <c r="L10" s="238">
        <v>58</v>
      </c>
      <c r="M10" s="236">
        <v>48</v>
      </c>
      <c r="N10" s="238">
        <v>15</v>
      </c>
      <c r="O10" s="236">
        <v>14</v>
      </c>
      <c r="P10" s="237">
        <v>7</v>
      </c>
      <c r="Q10" s="238">
        <v>60</v>
      </c>
    </row>
    <row r="11" spans="1:17" ht="15.75">
      <c r="A11" s="72" t="s">
        <v>248</v>
      </c>
      <c r="B11" s="236">
        <v>173</v>
      </c>
      <c r="C11" s="237">
        <v>6</v>
      </c>
      <c r="D11" s="238">
        <v>260</v>
      </c>
      <c r="E11" s="236">
        <v>41</v>
      </c>
      <c r="F11" s="238">
        <v>24</v>
      </c>
      <c r="G11" s="236">
        <v>34</v>
      </c>
      <c r="H11" s="237">
        <v>6</v>
      </c>
      <c r="I11" s="238">
        <v>87</v>
      </c>
      <c r="J11" s="236">
        <v>172</v>
      </c>
      <c r="K11" s="237">
        <v>9</v>
      </c>
      <c r="L11" s="238">
        <v>208</v>
      </c>
      <c r="M11" s="236">
        <v>42</v>
      </c>
      <c r="N11" s="238">
        <v>17</v>
      </c>
      <c r="O11" s="236">
        <v>29</v>
      </c>
      <c r="P11" s="237">
        <v>11</v>
      </c>
      <c r="Q11" s="238">
        <v>139</v>
      </c>
    </row>
    <row r="12" spans="1:17" ht="15.75">
      <c r="A12" s="73" t="s">
        <v>169</v>
      </c>
      <c r="B12" s="236">
        <v>56</v>
      </c>
      <c r="C12" s="237">
        <v>0</v>
      </c>
      <c r="D12" s="238">
        <v>109</v>
      </c>
      <c r="E12" s="236">
        <v>13</v>
      </c>
      <c r="F12" s="238">
        <v>2</v>
      </c>
      <c r="G12" s="236">
        <v>8</v>
      </c>
      <c r="H12" s="237">
        <v>1</v>
      </c>
      <c r="I12" s="238">
        <v>810</v>
      </c>
      <c r="J12" s="236">
        <v>81</v>
      </c>
      <c r="K12" s="237">
        <v>5</v>
      </c>
      <c r="L12" s="238">
        <v>82</v>
      </c>
      <c r="M12" s="236">
        <v>20</v>
      </c>
      <c r="N12" s="238">
        <v>6</v>
      </c>
      <c r="O12" s="236">
        <v>18</v>
      </c>
      <c r="P12" s="237">
        <v>2</v>
      </c>
      <c r="Q12" s="238">
        <v>63</v>
      </c>
    </row>
    <row r="13" spans="1:17" ht="15.75">
      <c r="A13" s="72" t="s">
        <v>170</v>
      </c>
      <c r="B13" s="236">
        <v>70</v>
      </c>
      <c r="C13" s="237">
        <v>2</v>
      </c>
      <c r="D13" s="238">
        <v>131</v>
      </c>
      <c r="E13" s="236">
        <v>24</v>
      </c>
      <c r="F13" s="238">
        <v>8</v>
      </c>
      <c r="G13" s="236">
        <v>20</v>
      </c>
      <c r="H13" s="237">
        <v>10</v>
      </c>
      <c r="I13" s="238">
        <v>77</v>
      </c>
      <c r="J13" s="236">
        <v>83</v>
      </c>
      <c r="K13" s="237">
        <v>4</v>
      </c>
      <c r="L13" s="238">
        <v>101</v>
      </c>
      <c r="M13" s="236">
        <v>24</v>
      </c>
      <c r="N13" s="238">
        <v>11</v>
      </c>
      <c r="O13" s="236">
        <v>15</v>
      </c>
      <c r="P13" s="237">
        <v>9</v>
      </c>
      <c r="Q13" s="238">
        <v>107</v>
      </c>
    </row>
    <row r="14" spans="1:17" ht="15.75">
      <c r="A14" s="73" t="s">
        <v>171</v>
      </c>
      <c r="B14" s="236">
        <v>3494</v>
      </c>
      <c r="C14" s="237">
        <v>85</v>
      </c>
      <c r="D14" s="238">
        <v>7083</v>
      </c>
      <c r="E14" s="236">
        <v>1378</v>
      </c>
      <c r="F14" s="238">
        <v>224</v>
      </c>
      <c r="G14" s="236">
        <v>965</v>
      </c>
      <c r="H14" s="237">
        <v>162</v>
      </c>
      <c r="I14" s="238">
        <v>2056</v>
      </c>
      <c r="J14" s="236">
        <v>4632</v>
      </c>
      <c r="K14" s="237">
        <v>81</v>
      </c>
      <c r="L14" s="238">
        <v>6689</v>
      </c>
      <c r="M14" s="236">
        <v>1484</v>
      </c>
      <c r="N14" s="238">
        <v>242</v>
      </c>
      <c r="O14" s="236">
        <v>931</v>
      </c>
      <c r="P14" s="237">
        <v>137</v>
      </c>
      <c r="Q14" s="238">
        <v>2250</v>
      </c>
    </row>
    <row r="15" spans="1:17" ht="15.75">
      <c r="A15" s="72" t="s">
        <v>172</v>
      </c>
      <c r="B15" s="236">
        <v>1242</v>
      </c>
      <c r="C15" s="237">
        <v>10</v>
      </c>
      <c r="D15" s="238">
        <v>2129</v>
      </c>
      <c r="E15" s="236">
        <v>559</v>
      </c>
      <c r="F15" s="238">
        <v>92</v>
      </c>
      <c r="G15" s="236">
        <v>330</v>
      </c>
      <c r="H15" s="237">
        <v>60</v>
      </c>
      <c r="I15" s="238">
        <v>1873</v>
      </c>
      <c r="J15" s="236">
        <v>1846</v>
      </c>
      <c r="K15" s="237">
        <v>13</v>
      </c>
      <c r="L15" s="238">
        <v>2121</v>
      </c>
      <c r="M15" s="236">
        <v>526</v>
      </c>
      <c r="N15" s="238">
        <v>124</v>
      </c>
      <c r="O15" s="236">
        <v>289</v>
      </c>
      <c r="P15" s="237">
        <v>49</v>
      </c>
      <c r="Q15" s="238">
        <v>5325</v>
      </c>
    </row>
    <row r="16" spans="1:17" ht="15.75">
      <c r="A16" s="73" t="s">
        <v>173</v>
      </c>
      <c r="B16" s="236">
        <v>20</v>
      </c>
      <c r="C16" s="237">
        <v>4</v>
      </c>
      <c r="D16" s="238">
        <v>87</v>
      </c>
      <c r="E16" s="236">
        <v>17</v>
      </c>
      <c r="F16" s="238">
        <v>7</v>
      </c>
      <c r="G16" s="236">
        <v>15</v>
      </c>
      <c r="H16" s="237">
        <v>4</v>
      </c>
      <c r="I16" s="238">
        <v>64</v>
      </c>
      <c r="J16" s="236">
        <v>50</v>
      </c>
      <c r="K16" s="237">
        <v>5</v>
      </c>
      <c r="L16" s="238">
        <v>64</v>
      </c>
      <c r="M16" s="236">
        <v>16</v>
      </c>
      <c r="N16" s="238">
        <v>9</v>
      </c>
      <c r="O16" s="236">
        <v>7</v>
      </c>
      <c r="P16" s="237">
        <v>3</v>
      </c>
      <c r="Q16" s="238">
        <v>92</v>
      </c>
    </row>
    <row r="17" spans="1:17" ht="15.75">
      <c r="A17" s="72" t="s">
        <v>174</v>
      </c>
      <c r="B17" s="236">
        <v>182</v>
      </c>
      <c r="C17" s="237">
        <v>15</v>
      </c>
      <c r="D17" s="238">
        <v>1072</v>
      </c>
      <c r="E17" s="236">
        <v>117</v>
      </c>
      <c r="F17" s="238">
        <v>36</v>
      </c>
      <c r="G17" s="236">
        <v>80</v>
      </c>
      <c r="H17" s="237">
        <v>42</v>
      </c>
      <c r="I17" s="238">
        <v>805</v>
      </c>
      <c r="J17" s="236">
        <v>384</v>
      </c>
      <c r="K17" s="237">
        <v>17</v>
      </c>
      <c r="L17" s="238">
        <v>1195</v>
      </c>
      <c r="M17" s="236">
        <v>139</v>
      </c>
      <c r="N17" s="238">
        <v>54</v>
      </c>
      <c r="O17" s="236">
        <v>71</v>
      </c>
      <c r="P17" s="237">
        <v>36</v>
      </c>
      <c r="Q17" s="238">
        <v>732</v>
      </c>
    </row>
    <row r="18" spans="1:17" ht="15.75">
      <c r="A18" s="73" t="s">
        <v>175</v>
      </c>
      <c r="B18" s="236">
        <v>139</v>
      </c>
      <c r="C18" s="237">
        <v>16</v>
      </c>
      <c r="D18" s="238">
        <v>568</v>
      </c>
      <c r="E18" s="236">
        <v>93</v>
      </c>
      <c r="F18" s="238">
        <v>66</v>
      </c>
      <c r="G18" s="236">
        <v>53</v>
      </c>
      <c r="H18" s="237">
        <v>59</v>
      </c>
      <c r="I18" s="238">
        <v>334</v>
      </c>
      <c r="J18" s="236">
        <v>347</v>
      </c>
      <c r="K18" s="237">
        <v>10</v>
      </c>
      <c r="L18" s="238">
        <v>697</v>
      </c>
      <c r="M18" s="236">
        <v>93</v>
      </c>
      <c r="N18" s="238">
        <v>74</v>
      </c>
      <c r="O18" s="236">
        <v>58</v>
      </c>
      <c r="P18" s="237">
        <v>47</v>
      </c>
      <c r="Q18" s="238">
        <v>440</v>
      </c>
    </row>
    <row r="19" spans="1:17" ht="15.75">
      <c r="A19" s="72" t="s">
        <v>176</v>
      </c>
      <c r="B19" s="236">
        <v>22</v>
      </c>
      <c r="C19" s="237">
        <v>3</v>
      </c>
      <c r="D19" s="238">
        <v>116</v>
      </c>
      <c r="E19" s="236">
        <v>7</v>
      </c>
      <c r="F19" s="238">
        <v>5</v>
      </c>
      <c r="G19" s="236">
        <v>7</v>
      </c>
      <c r="H19" s="237">
        <v>6</v>
      </c>
      <c r="I19" s="238">
        <v>29</v>
      </c>
      <c r="J19" s="236">
        <v>63</v>
      </c>
      <c r="K19" s="237">
        <v>1</v>
      </c>
      <c r="L19" s="238">
        <v>82</v>
      </c>
      <c r="M19" s="236">
        <v>17</v>
      </c>
      <c r="N19" s="238">
        <v>9</v>
      </c>
      <c r="O19" s="236">
        <v>15</v>
      </c>
      <c r="P19" s="237">
        <v>2</v>
      </c>
      <c r="Q19" s="238">
        <v>52</v>
      </c>
    </row>
    <row r="20" spans="1:17" ht="15.75">
      <c r="A20" s="73" t="s">
        <v>177</v>
      </c>
      <c r="B20" s="236">
        <v>49</v>
      </c>
      <c r="C20" s="237">
        <v>1</v>
      </c>
      <c r="D20" s="238">
        <v>49</v>
      </c>
      <c r="E20" s="236">
        <v>14</v>
      </c>
      <c r="F20" s="238">
        <v>19</v>
      </c>
      <c r="G20" s="236">
        <v>9</v>
      </c>
      <c r="H20" s="237">
        <v>8</v>
      </c>
      <c r="I20" s="238">
        <v>21</v>
      </c>
      <c r="J20" s="236">
        <v>67</v>
      </c>
      <c r="K20" s="237">
        <v>7</v>
      </c>
      <c r="L20" s="238">
        <v>52</v>
      </c>
      <c r="M20" s="236">
        <v>16</v>
      </c>
      <c r="N20" s="238">
        <v>15</v>
      </c>
      <c r="O20" s="236">
        <v>15</v>
      </c>
      <c r="P20" s="237">
        <v>3</v>
      </c>
      <c r="Q20" s="238">
        <v>42</v>
      </c>
    </row>
    <row r="21" spans="1:17" ht="15.75">
      <c r="A21" s="72" t="s">
        <v>178</v>
      </c>
      <c r="B21" s="236">
        <v>39</v>
      </c>
      <c r="C21" s="237">
        <v>1</v>
      </c>
      <c r="D21" s="238">
        <v>82</v>
      </c>
      <c r="E21" s="236">
        <v>8</v>
      </c>
      <c r="F21" s="238">
        <v>3</v>
      </c>
      <c r="G21" s="236">
        <v>3</v>
      </c>
      <c r="H21" s="237">
        <v>2</v>
      </c>
      <c r="I21" s="238">
        <v>26</v>
      </c>
      <c r="J21" s="236">
        <v>66</v>
      </c>
      <c r="K21" s="237">
        <v>5</v>
      </c>
      <c r="L21" s="238">
        <v>37</v>
      </c>
      <c r="M21" s="236">
        <v>8</v>
      </c>
      <c r="N21" s="238">
        <v>3</v>
      </c>
      <c r="O21" s="236">
        <v>8</v>
      </c>
      <c r="P21" s="237">
        <v>3</v>
      </c>
      <c r="Q21" s="238">
        <v>118</v>
      </c>
    </row>
    <row r="22" spans="1:17" ht="15.75">
      <c r="A22" s="73" t="s">
        <v>179</v>
      </c>
      <c r="B22" s="236">
        <v>47</v>
      </c>
      <c r="C22" s="237">
        <v>3</v>
      </c>
      <c r="D22" s="238">
        <v>84</v>
      </c>
      <c r="E22" s="236">
        <v>18</v>
      </c>
      <c r="F22" s="238">
        <v>18</v>
      </c>
      <c r="G22" s="236">
        <v>14</v>
      </c>
      <c r="H22" s="237">
        <v>11</v>
      </c>
      <c r="I22" s="238">
        <v>40</v>
      </c>
      <c r="J22" s="236">
        <v>110</v>
      </c>
      <c r="K22" s="237">
        <v>3</v>
      </c>
      <c r="L22" s="238">
        <v>53</v>
      </c>
      <c r="M22" s="236">
        <v>20</v>
      </c>
      <c r="N22" s="238">
        <v>18</v>
      </c>
      <c r="O22" s="236">
        <v>30</v>
      </c>
      <c r="P22" s="237">
        <v>8</v>
      </c>
      <c r="Q22" s="238">
        <v>66</v>
      </c>
    </row>
    <row r="23" spans="1:17" ht="15.75">
      <c r="A23" s="72" t="s">
        <v>180</v>
      </c>
      <c r="B23" s="236">
        <v>40</v>
      </c>
      <c r="C23" s="237">
        <v>5</v>
      </c>
      <c r="D23" s="238">
        <v>81</v>
      </c>
      <c r="E23" s="236">
        <v>3</v>
      </c>
      <c r="F23" s="238">
        <v>9</v>
      </c>
      <c r="G23" s="236">
        <v>9</v>
      </c>
      <c r="H23" s="237">
        <v>4</v>
      </c>
      <c r="I23" s="238">
        <v>266</v>
      </c>
      <c r="J23" s="236">
        <v>78</v>
      </c>
      <c r="K23" s="237">
        <v>4</v>
      </c>
      <c r="L23" s="238">
        <v>91</v>
      </c>
      <c r="M23" s="236">
        <v>27</v>
      </c>
      <c r="N23" s="238">
        <v>5</v>
      </c>
      <c r="O23" s="236">
        <v>14</v>
      </c>
      <c r="P23" s="237">
        <v>8</v>
      </c>
      <c r="Q23" s="238">
        <v>49</v>
      </c>
    </row>
    <row r="24" spans="1:17" ht="15.75">
      <c r="A24" s="73" t="s">
        <v>181</v>
      </c>
      <c r="B24" s="236">
        <v>1024</v>
      </c>
      <c r="C24" s="237">
        <v>22</v>
      </c>
      <c r="D24" s="238">
        <v>874</v>
      </c>
      <c r="E24" s="236">
        <v>361</v>
      </c>
      <c r="F24" s="238">
        <v>84</v>
      </c>
      <c r="G24" s="236">
        <v>228</v>
      </c>
      <c r="H24" s="237">
        <v>63</v>
      </c>
      <c r="I24" s="238">
        <v>658</v>
      </c>
      <c r="J24" s="236">
        <v>1546</v>
      </c>
      <c r="K24" s="237">
        <v>43</v>
      </c>
      <c r="L24" s="238">
        <v>817</v>
      </c>
      <c r="M24" s="236">
        <v>390</v>
      </c>
      <c r="N24" s="238">
        <v>109</v>
      </c>
      <c r="O24" s="236">
        <v>237</v>
      </c>
      <c r="P24" s="237">
        <v>61</v>
      </c>
      <c r="Q24" s="238">
        <v>585</v>
      </c>
    </row>
    <row r="25" spans="1:17" ht="15.75">
      <c r="A25" s="72" t="s">
        <v>182</v>
      </c>
      <c r="B25" s="236">
        <v>60</v>
      </c>
      <c r="C25" s="237">
        <v>4</v>
      </c>
      <c r="D25" s="238">
        <v>245</v>
      </c>
      <c r="E25" s="236">
        <v>47</v>
      </c>
      <c r="F25" s="238">
        <v>22</v>
      </c>
      <c r="G25" s="236">
        <v>17</v>
      </c>
      <c r="H25" s="237">
        <v>16</v>
      </c>
      <c r="I25" s="238">
        <v>105</v>
      </c>
      <c r="J25" s="236">
        <v>148</v>
      </c>
      <c r="K25" s="237">
        <v>9</v>
      </c>
      <c r="L25" s="238">
        <v>210</v>
      </c>
      <c r="M25" s="236">
        <v>44</v>
      </c>
      <c r="N25" s="238">
        <v>28</v>
      </c>
      <c r="O25" s="236">
        <v>20</v>
      </c>
      <c r="P25" s="237">
        <v>21</v>
      </c>
      <c r="Q25" s="238">
        <v>500</v>
      </c>
    </row>
    <row r="26" spans="1:17" ht="15.75">
      <c r="A26" s="73" t="s">
        <v>183</v>
      </c>
      <c r="B26" s="236">
        <v>22</v>
      </c>
      <c r="C26" s="237">
        <v>6</v>
      </c>
      <c r="D26" s="238">
        <v>61</v>
      </c>
      <c r="E26" s="236">
        <v>14</v>
      </c>
      <c r="F26" s="238">
        <v>8</v>
      </c>
      <c r="G26" s="236">
        <v>12</v>
      </c>
      <c r="H26" s="237">
        <v>7</v>
      </c>
      <c r="I26" s="238">
        <v>14</v>
      </c>
      <c r="J26" s="236">
        <v>52</v>
      </c>
      <c r="K26" s="237">
        <v>7</v>
      </c>
      <c r="L26" s="238">
        <v>11</v>
      </c>
      <c r="M26" s="236">
        <v>23</v>
      </c>
      <c r="N26" s="238">
        <v>13</v>
      </c>
      <c r="O26" s="236">
        <v>9</v>
      </c>
      <c r="P26" s="237">
        <v>11</v>
      </c>
      <c r="Q26" s="238">
        <v>37</v>
      </c>
    </row>
    <row r="27" spans="1:17" ht="15.75">
      <c r="A27" s="72" t="s">
        <v>184</v>
      </c>
      <c r="B27" s="236">
        <v>91</v>
      </c>
      <c r="C27" s="237">
        <v>6</v>
      </c>
      <c r="D27" s="238">
        <v>329</v>
      </c>
      <c r="E27" s="236">
        <v>25</v>
      </c>
      <c r="F27" s="238">
        <v>3</v>
      </c>
      <c r="G27" s="236">
        <v>28</v>
      </c>
      <c r="H27" s="237">
        <v>6</v>
      </c>
      <c r="I27" s="238">
        <v>303</v>
      </c>
      <c r="J27" s="236">
        <v>151</v>
      </c>
      <c r="K27" s="237">
        <v>8</v>
      </c>
      <c r="L27" s="238">
        <v>298</v>
      </c>
      <c r="M27" s="236">
        <v>41</v>
      </c>
      <c r="N27" s="238">
        <v>12</v>
      </c>
      <c r="O27" s="236">
        <v>23</v>
      </c>
      <c r="P27" s="237">
        <v>5</v>
      </c>
      <c r="Q27" s="238">
        <v>98</v>
      </c>
    </row>
    <row r="28" spans="1:17" ht="15.75">
      <c r="A28" s="73" t="s">
        <v>185</v>
      </c>
      <c r="B28" s="236">
        <v>215</v>
      </c>
      <c r="C28" s="237">
        <v>7</v>
      </c>
      <c r="D28" s="238">
        <v>843</v>
      </c>
      <c r="E28" s="236">
        <v>132</v>
      </c>
      <c r="F28" s="238">
        <v>38</v>
      </c>
      <c r="G28" s="236">
        <v>101</v>
      </c>
      <c r="H28" s="237">
        <v>43</v>
      </c>
      <c r="I28" s="238">
        <v>248</v>
      </c>
      <c r="J28" s="236">
        <v>357</v>
      </c>
      <c r="K28" s="237">
        <v>8</v>
      </c>
      <c r="L28" s="238">
        <v>853</v>
      </c>
      <c r="M28" s="236">
        <v>167</v>
      </c>
      <c r="N28" s="238">
        <v>46</v>
      </c>
      <c r="O28" s="236">
        <v>98</v>
      </c>
      <c r="P28" s="237">
        <v>40</v>
      </c>
      <c r="Q28" s="238">
        <v>332</v>
      </c>
    </row>
    <row r="29" spans="1:17" ht="15.75">
      <c r="A29" s="72" t="s">
        <v>186</v>
      </c>
      <c r="B29" s="236">
        <v>395</v>
      </c>
      <c r="C29" s="237">
        <v>10</v>
      </c>
      <c r="D29" s="238">
        <v>259</v>
      </c>
      <c r="E29" s="236">
        <v>98</v>
      </c>
      <c r="F29" s="238">
        <v>7</v>
      </c>
      <c r="G29" s="236">
        <v>53</v>
      </c>
      <c r="H29" s="237">
        <v>9</v>
      </c>
      <c r="I29" s="238">
        <v>129</v>
      </c>
      <c r="J29" s="236">
        <v>488</v>
      </c>
      <c r="K29" s="237">
        <v>17</v>
      </c>
      <c r="L29" s="238">
        <v>219</v>
      </c>
      <c r="M29" s="236">
        <v>130</v>
      </c>
      <c r="N29" s="238">
        <v>19</v>
      </c>
      <c r="O29" s="236">
        <v>62</v>
      </c>
      <c r="P29" s="237">
        <v>4</v>
      </c>
      <c r="Q29" s="238">
        <v>869</v>
      </c>
    </row>
    <row r="30" spans="1:17" ht="15.75">
      <c r="A30" s="73" t="s">
        <v>187</v>
      </c>
      <c r="B30" s="236">
        <v>66</v>
      </c>
      <c r="C30" s="237">
        <v>13</v>
      </c>
      <c r="D30" s="238">
        <v>193</v>
      </c>
      <c r="E30" s="236">
        <v>37</v>
      </c>
      <c r="F30" s="238">
        <v>24</v>
      </c>
      <c r="G30" s="236">
        <v>14</v>
      </c>
      <c r="H30" s="237">
        <v>31</v>
      </c>
      <c r="I30" s="238">
        <v>326</v>
      </c>
      <c r="J30" s="236">
        <v>101</v>
      </c>
      <c r="K30" s="237">
        <v>9</v>
      </c>
      <c r="L30" s="238">
        <v>149</v>
      </c>
      <c r="M30" s="236">
        <v>30</v>
      </c>
      <c r="N30" s="238">
        <v>43</v>
      </c>
      <c r="O30" s="236">
        <v>27</v>
      </c>
      <c r="P30" s="237">
        <v>25</v>
      </c>
      <c r="Q30" s="238">
        <v>161</v>
      </c>
    </row>
    <row r="31" spans="1:17" ht="15.75">
      <c r="A31" s="72" t="s">
        <v>188</v>
      </c>
      <c r="B31" s="236">
        <v>138</v>
      </c>
      <c r="C31" s="237">
        <v>4</v>
      </c>
      <c r="D31" s="238">
        <v>201</v>
      </c>
      <c r="E31" s="236">
        <v>37</v>
      </c>
      <c r="F31" s="238">
        <v>28</v>
      </c>
      <c r="G31" s="236">
        <v>36</v>
      </c>
      <c r="H31" s="237">
        <v>3</v>
      </c>
      <c r="I31" s="238">
        <v>46</v>
      </c>
      <c r="J31" s="236">
        <v>201</v>
      </c>
      <c r="K31" s="237">
        <v>6</v>
      </c>
      <c r="L31" s="238">
        <v>151</v>
      </c>
      <c r="M31" s="236">
        <v>7</v>
      </c>
      <c r="N31" s="238">
        <v>21</v>
      </c>
      <c r="O31" s="236">
        <v>28</v>
      </c>
      <c r="P31" s="237">
        <v>7</v>
      </c>
      <c r="Q31" s="238">
        <v>67</v>
      </c>
    </row>
    <row r="32" spans="1:17" ht="15.75">
      <c r="A32" s="73" t="s">
        <v>189</v>
      </c>
      <c r="B32" s="236">
        <v>38</v>
      </c>
      <c r="C32" s="237">
        <v>3</v>
      </c>
      <c r="D32" s="238">
        <v>157</v>
      </c>
      <c r="E32" s="236">
        <v>10</v>
      </c>
      <c r="F32" s="238">
        <v>9</v>
      </c>
      <c r="G32" s="236">
        <v>5</v>
      </c>
      <c r="H32" s="237">
        <v>6</v>
      </c>
      <c r="I32" s="238">
        <v>215</v>
      </c>
      <c r="J32" s="236">
        <v>57</v>
      </c>
      <c r="K32" s="237">
        <v>7</v>
      </c>
      <c r="L32" s="238">
        <v>124</v>
      </c>
      <c r="M32" s="236">
        <v>10</v>
      </c>
      <c r="N32" s="238">
        <v>12</v>
      </c>
      <c r="O32" s="236">
        <v>11</v>
      </c>
      <c r="P32" s="237">
        <v>9</v>
      </c>
      <c r="Q32" s="238">
        <v>86</v>
      </c>
    </row>
    <row r="33" spans="1:17" ht="15.75">
      <c r="A33" s="72" t="s">
        <v>190</v>
      </c>
      <c r="B33" s="236">
        <v>112</v>
      </c>
      <c r="C33" s="237">
        <v>15</v>
      </c>
      <c r="D33" s="238">
        <v>137</v>
      </c>
      <c r="E33" s="236">
        <v>43</v>
      </c>
      <c r="F33" s="238">
        <v>53</v>
      </c>
      <c r="G33" s="236">
        <v>21</v>
      </c>
      <c r="H33" s="237">
        <v>27</v>
      </c>
      <c r="I33" s="238">
        <v>173</v>
      </c>
      <c r="J33" s="236">
        <v>163</v>
      </c>
      <c r="K33" s="237">
        <v>14</v>
      </c>
      <c r="L33" s="238">
        <v>172</v>
      </c>
      <c r="M33" s="236">
        <v>52</v>
      </c>
      <c r="N33" s="238">
        <v>63</v>
      </c>
      <c r="O33" s="236">
        <v>29</v>
      </c>
      <c r="P33" s="237">
        <v>34</v>
      </c>
      <c r="Q33" s="238">
        <v>108</v>
      </c>
    </row>
    <row r="34" spans="1:17" ht="15.75">
      <c r="A34" s="73" t="s">
        <v>191</v>
      </c>
      <c r="B34" s="236">
        <v>195</v>
      </c>
      <c r="C34" s="237">
        <v>3</v>
      </c>
      <c r="D34" s="238">
        <v>1196</v>
      </c>
      <c r="E34" s="236">
        <v>151</v>
      </c>
      <c r="F34" s="238">
        <v>34</v>
      </c>
      <c r="G34" s="236">
        <v>81</v>
      </c>
      <c r="H34" s="237">
        <v>18</v>
      </c>
      <c r="I34" s="238">
        <v>553</v>
      </c>
      <c r="J34" s="236">
        <v>349</v>
      </c>
      <c r="K34" s="237">
        <v>4</v>
      </c>
      <c r="L34" s="238">
        <v>1175</v>
      </c>
      <c r="M34" s="236">
        <v>129</v>
      </c>
      <c r="N34" s="238">
        <v>35</v>
      </c>
      <c r="O34" s="236">
        <v>65</v>
      </c>
      <c r="P34" s="237">
        <v>14</v>
      </c>
      <c r="Q34" s="238">
        <v>895</v>
      </c>
    </row>
    <row r="35" spans="1:17" ht="15.75">
      <c r="A35" s="72" t="s">
        <v>192</v>
      </c>
      <c r="B35" s="236">
        <v>628</v>
      </c>
      <c r="C35" s="237">
        <v>6</v>
      </c>
      <c r="D35" s="238">
        <v>773</v>
      </c>
      <c r="E35" s="236">
        <v>104</v>
      </c>
      <c r="F35" s="238">
        <v>15</v>
      </c>
      <c r="G35" s="236">
        <v>75</v>
      </c>
      <c r="H35" s="237">
        <v>8</v>
      </c>
      <c r="I35" s="238">
        <v>168</v>
      </c>
      <c r="J35" s="236">
        <v>687</v>
      </c>
      <c r="K35" s="237">
        <v>10</v>
      </c>
      <c r="L35" s="238">
        <v>612</v>
      </c>
      <c r="M35" s="236">
        <v>131</v>
      </c>
      <c r="N35" s="238">
        <v>13</v>
      </c>
      <c r="O35" s="236">
        <v>117</v>
      </c>
      <c r="P35" s="237">
        <v>13</v>
      </c>
      <c r="Q35" s="238">
        <v>223</v>
      </c>
    </row>
    <row r="36" spans="1:17" ht="15.75">
      <c r="A36" s="73" t="s">
        <v>193</v>
      </c>
      <c r="B36" s="236">
        <v>49</v>
      </c>
      <c r="C36" s="237">
        <v>3</v>
      </c>
      <c r="D36" s="238">
        <v>139</v>
      </c>
      <c r="E36" s="236">
        <v>24</v>
      </c>
      <c r="F36" s="238">
        <v>11</v>
      </c>
      <c r="G36" s="236">
        <v>27</v>
      </c>
      <c r="H36" s="237">
        <v>6</v>
      </c>
      <c r="I36" s="238">
        <v>45</v>
      </c>
      <c r="J36" s="236">
        <v>96</v>
      </c>
      <c r="K36" s="237">
        <v>9</v>
      </c>
      <c r="L36" s="238">
        <v>128</v>
      </c>
      <c r="M36" s="236">
        <v>35</v>
      </c>
      <c r="N36" s="238">
        <v>7</v>
      </c>
      <c r="O36" s="236">
        <v>20</v>
      </c>
      <c r="P36" s="237">
        <v>11</v>
      </c>
      <c r="Q36" s="238">
        <v>47</v>
      </c>
    </row>
    <row r="37" spans="1:17" ht="15.75">
      <c r="A37" s="72" t="s">
        <v>194</v>
      </c>
      <c r="B37" s="236">
        <v>12</v>
      </c>
      <c r="C37" s="237">
        <v>1</v>
      </c>
      <c r="D37" s="238">
        <v>45</v>
      </c>
      <c r="E37" s="236">
        <v>12</v>
      </c>
      <c r="F37" s="238">
        <v>19</v>
      </c>
      <c r="G37" s="236">
        <v>6</v>
      </c>
      <c r="H37" s="237">
        <v>3</v>
      </c>
      <c r="I37" s="238">
        <v>16</v>
      </c>
      <c r="J37" s="236">
        <v>25</v>
      </c>
      <c r="K37" s="237">
        <v>4</v>
      </c>
      <c r="L37" s="238">
        <v>25</v>
      </c>
      <c r="M37" s="236">
        <v>10</v>
      </c>
      <c r="N37" s="238">
        <v>6</v>
      </c>
      <c r="O37" s="236">
        <v>7</v>
      </c>
      <c r="P37" s="237">
        <v>6</v>
      </c>
      <c r="Q37" s="238">
        <v>11</v>
      </c>
    </row>
    <row r="38" spans="1:17" ht="15.75">
      <c r="A38" s="73" t="s">
        <v>195</v>
      </c>
      <c r="B38" s="236">
        <v>52</v>
      </c>
      <c r="C38" s="237">
        <v>3</v>
      </c>
      <c r="D38" s="238">
        <v>47</v>
      </c>
      <c r="E38" s="236">
        <v>0</v>
      </c>
      <c r="F38" s="238">
        <v>1</v>
      </c>
      <c r="G38" s="236">
        <v>2</v>
      </c>
      <c r="H38" s="237">
        <v>3</v>
      </c>
      <c r="I38" s="238">
        <v>17</v>
      </c>
      <c r="J38" s="236">
        <v>46</v>
      </c>
      <c r="K38" s="237">
        <v>2</v>
      </c>
      <c r="L38" s="238">
        <v>53</v>
      </c>
      <c r="M38" s="236">
        <v>4</v>
      </c>
      <c r="N38" s="238">
        <v>3</v>
      </c>
      <c r="O38" s="236">
        <v>1</v>
      </c>
      <c r="P38" s="237">
        <v>2</v>
      </c>
      <c r="Q38" s="238">
        <v>20</v>
      </c>
    </row>
    <row r="39" spans="1:17" ht="15.75">
      <c r="A39" s="72" t="s">
        <v>196</v>
      </c>
      <c r="B39" s="236">
        <v>325</v>
      </c>
      <c r="C39" s="237">
        <v>8</v>
      </c>
      <c r="D39" s="238">
        <v>496</v>
      </c>
      <c r="E39" s="236">
        <v>145</v>
      </c>
      <c r="F39" s="238">
        <v>16</v>
      </c>
      <c r="G39" s="236">
        <v>88</v>
      </c>
      <c r="H39" s="237">
        <v>20</v>
      </c>
      <c r="I39" s="238">
        <v>784</v>
      </c>
      <c r="J39" s="236">
        <v>572</v>
      </c>
      <c r="K39" s="237">
        <v>17</v>
      </c>
      <c r="L39" s="238">
        <v>419</v>
      </c>
      <c r="M39" s="236">
        <v>180</v>
      </c>
      <c r="N39" s="238">
        <v>32</v>
      </c>
      <c r="O39" s="236">
        <v>90</v>
      </c>
      <c r="P39" s="237">
        <v>9</v>
      </c>
      <c r="Q39" s="238">
        <v>193</v>
      </c>
    </row>
    <row r="40" spans="1:17" ht="15.75">
      <c r="A40" s="73" t="s">
        <v>197</v>
      </c>
      <c r="B40" s="236">
        <v>67</v>
      </c>
      <c r="C40" s="237">
        <v>8</v>
      </c>
      <c r="D40" s="238">
        <v>109</v>
      </c>
      <c r="E40" s="236">
        <v>35</v>
      </c>
      <c r="F40" s="238">
        <v>32</v>
      </c>
      <c r="G40" s="236">
        <v>29</v>
      </c>
      <c r="H40" s="237">
        <v>15</v>
      </c>
      <c r="I40" s="238">
        <v>113</v>
      </c>
      <c r="J40" s="236">
        <v>138</v>
      </c>
      <c r="K40" s="237">
        <v>6</v>
      </c>
      <c r="L40" s="238">
        <v>127</v>
      </c>
      <c r="M40" s="236">
        <v>53</v>
      </c>
      <c r="N40" s="238">
        <v>21</v>
      </c>
      <c r="O40" s="236">
        <v>21</v>
      </c>
      <c r="P40" s="237">
        <v>11</v>
      </c>
      <c r="Q40" s="238">
        <v>93</v>
      </c>
    </row>
    <row r="41" spans="1:17" ht="15.75">
      <c r="A41" s="72" t="s">
        <v>384</v>
      </c>
      <c r="B41" s="236">
        <v>477</v>
      </c>
      <c r="C41" s="237">
        <v>12</v>
      </c>
      <c r="D41" s="238">
        <v>723</v>
      </c>
      <c r="E41" s="236">
        <v>293</v>
      </c>
      <c r="F41" s="238">
        <v>19</v>
      </c>
      <c r="G41" s="236">
        <v>175</v>
      </c>
      <c r="H41" s="237">
        <v>24</v>
      </c>
      <c r="I41" s="238">
        <v>211</v>
      </c>
      <c r="J41" s="236">
        <v>752</v>
      </c>
      <c r="K41" s="237">
        <v>12</v>
      </c>
      <c r="L41" s="238">
        <v>563</v>
      </c>
      <c r="M41" s="236">
        <v>298</v>
      </c>
      <c r="N41" s="238">
        <v>32</v>
      </c>
      <c r="O41" s="236">
        <v>129</v>
      </c>
      <c r="P41" s="237">
        <v>28</v>
      </c>
      <c r="Q41" s="238">
        <v>365</v>
      </c>
    </row>
    <row r="42" spans="1:17" ht="15.75">
      <c r="A42" s="73" t="s">
        <v>198</v>
      </c>
      <c r="B42" s="236">
        <v>11914</v>
      </c>
      <c r="C42" s="237">
        <v>45</v>
      </c>
      <c r="D42" s="238">
        <v>19018</v>
      </c>
      <c r="E42" s="236">
        <v>7635</v>
      </c>
      <c r="F42" s="238">
        <v>218</v>
      </c>
      <c r="G42" s="236">
        <v>4624</v>
      </c>
      <c r="H42" s="237">
        <v>137</v>
      </c>
      <c r="I42" s="238">
        <v>5125</v>
      </c>
      <c r="J42" s="236">
        <v>15284</v>
      </c>
      <c r="K42" s="237">
        <v>29</v>
      </c>
      <c r="L42" s="238">
        <v>15810</v>
      </c>
      <c r="M42" s="236">
        <v>7319</v>
      </c>
      <c r="N42" s="238">
        <v>242</v>
      </c>
      <c r="O42" s="236">
        <v>4691</v>
      </c>
      <c r="P42" s="237">
        <v>123</v>
      </c>
      <c r="Q42" s="238">
        <v>10050</v>
      </c>
    </row>
    <row r="43" spans="1:17" ht="15.75">
      <c r="A43" s="72" t="s">
        <v>199</v>
      </c>
      <c r="B43" s="236">
        <v>1685</v>
      </c>
      <c r="C43" s="237">
        <v>32</v>
      </c>
      <c r="D43" s="238">
        <v>2151</v>
      </c>
      <c r="E43" s="236">
        <v>990</v>
      </c>
      <c r="F43" s="238">
        <v>113</v>
      </c>
      <c r="G43" s="236">
        <v>778</v>
      </c>
      <c r="H43" s="237">
        <v>78</v>
      </c>
      <c r="I43" s="238">
        <v>631</v>
      </c>
      <c r="J43" s="236">
        <v>2448</v>
      </c>
      <c r="K43" s="237">
        <v>39</v>
      </c>
      <c r="L43" s="238">
        <v>1641</v>
      </c>
      <c r="M43" s="236">
        <v>1178</v>
      </c>
      <c r="N43" s="238">
        <v>100</v>
      </c>
      <c r="O43" s="236">
        <v>687</v>
      </c>
      <c r="P43" s="237">
        <v>83</v>
      </c>
      <c r="Q43" s="238">
        <v>1043</v>
      </c>
    </row>
    <row r="44" spans="1:17" ht="15.75">
      <c r="A44" s="73" t="s">
        <v>200</v>
      </c>
      <c r="B44" s="236">
        <v>17</v>
      </c>
      <c r="C44" s="237">
        <v>3</v>
      </c>
      <c r="D44" s="238">
        <v>60</v>
      </c>
      <c r="E44" s="236">
        <v>14</v>
      </c>
      <c r="F44" s="238">
        <v>13</v>
      </c>
      <c r="G44" s="236">
        <v>4</v>
      </c>
      <c r="H44" s="237">
        <v>5</v>
      </c>
      <c r="I44" s="238">
        <v>23</v>
      </c>
      <c r="J44" s="236">
        <v>33</v>
      </c>
      <c r="K44" s="237">
        <v>7</v>
      </c>
      <c r="L44" s="238">
        <v>48</v>
      </c>
      <c r="M44" s="236">
        <v>11</v>
      </c>
      <c r="N44" s="238">
        <v>11</v>
      </c>
      <c r="O44" s="236">
        <v>11</v>
      </c>
      <c r="P44" s="237">
        <v>6</v>
      </c>
      <c r="Q44" s="238">
        <v>24</v>
      </c>
    </row>
    <row r="45" spans="1:17" ht="15.75">
      <c r="A45" s="72" t="s">
        <v>201</v>
      </c>
      <c r="B45" s="236">
        <v>53</v>
      </c>
      <c r="C45" s="237">
        <v>7</v>
      </c>
      <c r="D45" s="238">
        <v>100</v>
      </c>
      <c r="E45" s="236">
        <v>29</v>
      </c>
      <c r="F45" s="238">
        <v>7</v>
      </c>
      <c r="G45" s="236">
        <v>18</v>
      </c>
      <c r="H45" s="237">
        <v>12</v>
      </c>
      <c r="I45" s="238">
        <v>109</v>
      </c>
      <c r="J45" s="236">
        <v>64</v>
      </c>
      <c r="K45" s="237">
        <v>7</v>
      </c>
      <c r="L45" s="238">
        <v>90</v>
      </c>
      <c r="M45" s="236">
        <v>28</v>
      </c>
      <c r="N45" s="238">
        <v>11</v>
      </c>
      <c r="O45" s="236">
        <v>21</v>
      </c>
      <c r="P45" s="237">
        <v>8</v>
      </c>
      <c r="Q45" s="238">
        <v>73</v>
      </c>
    </row>
    <row r="46" spans="1:17" ht="15.75">
      <c r="A46" s="73" t="s">
        <v>202</v>
      </c>
      <c r="B46" s="236">
        <v>382</v>
      </c>
      <c r="C46" s="237">
        <v>9</v>
      </c>
      <c r="D46" s="238">
        <v>536</v>
      </c>
      <c r="E46" s="236">
        <v>171</v>
      </c>
      <c r="F46" s="238">
        <v>39</v>
      </c>
      <c r="G46" s="236">
        <v>128</v>
      </c>
      <c r="H46" s="237">
        <v>21</v>
      </c>
      <c r="I46" s="238">
        <v>153</v>
      </c>
      <c r="J46" s="236">
        <v>541</v>
      </c>
      <c r="K46" s="237">
        <v>18</v>
      </c>
      <c r="L46" s="238">
        <v>493</v>
      </c>
      <c r="M46" s="236">
        <v>221</v>
      </c>
      <c r="N46" s="238">
        <v>50</v>
      </c>
      <c r="O46" s="236">
        <v>111</v>
      </c>
      <c r="P46" s="237">
        <v>25</v>
      </c>
      <c r="Q46" s="238">
        <v>363</v>
      </c>
    </row>
    <row r="47" spans="1:17" ht="15.75">
      <c r="A47" s="72" t="s">
        <v>203</v>
      </c>
      <c r="B47" s="236">
        <v>43</v>
      </c>
      <c r="C47" s="237">
        <v>3</v>
      </c>
      <c r="D47" s="238">
        <v>310</v>
      </c>
      <c r="E47" s="236">
        <v>24</v>
      </c>
      <c r="F47" s="238">
        <v>13</v>
      </c>
      <c r="G47" s="236">
        <v>12</v>
      </c>
      <c r="H47" s="237">
        <v>9</v>
      </c>
      <c r="I47" s="238">
        <v>323</v>
      </c>
      <c r="J47" s="236">
        <v>116</v>
      </c>
      <c r="K47" s="237">
        <v>1</v>
      </c>
      <c r="L47" s="238">
        <v>261</v>
      </c>
      <c r="M47" s="236">
        <v>23</v>
      </c>
      <c r="N47" s="238">
        <v>13</v>
      </c>
      <c r="O47" s="236">
        <v>14</v>
      </c>
      <c r="P47" s="237">
        <v>5</v>
      </c>
      <c r="Q47" s="238">
        <v>130</v>
      </c>
    </row>
    <row r="48" spans="1:17" ht="15.75">
      <c r="A48" s="73" t="s">
        <v>204</v>
      </c>
      <c r="B48" s="236">
        <v>25</v>
      </c>
      <c r="C48" s="237">
        <v>3</v>
      </c>
      <c r="D48" s="238">
        <v>61</v>
      </c>
      <c r="E48" s="236">
        <v>36</v>
      </c>
      <c r="F48" s="238">
        <v>14</v>
      </c>
      <c r="G48" s="236">
        <v>21</v>
      </c>
      <c r="H48" s="237">
        <v>7</v>
      </c>
      <c r="I48" s="238">
        <v>38</v>
      </c>
      <c r="J48" s="236">
        <v>40</v>
      </c>
      <c r="K48" s="237">
        <v>3</v>
      </c>
      <c r="L48" s="238">
        <v>71</v>
      </c>
      <c r="M48" s="236">
        <v>26</v>
      </c>
      <c r="N48" s="238">
        <v>14</v>
      </c>
      <c r="O48" s="236">
        <v>15</v>
      </c>
      <c r="P48" s="237">
        <v>7</v>
      </c>
      <c r="Q48" s="238">
        <v>76</v>
      </c>
    </row>
    <row r="49" spans="1:17" ht="15.75">
      <c r="A49" s="72" t="s">
        <v>205</v>
      </c>
      <c r="B49" s="236">
        <v>639</v>
      </c>
      <c r="C49" s="237">
        <v>4</v>
      </c>
      <c r="D49" s="238">
        <v>627</v>
      </c>
      <c r="E49" s="236">
        <v>283</v>
      </c>
      <c r="F49" s="238">
        <v>34</v>
      </c>
      <c r="G49" s="236">
        <v>130</v>
      </c>
      <c r="H49" s="237">
        <v>20</v>
      </c>
      <c r="I49" s="238">
        <v>216</v>
      </c>
      <c r="J49" s="236">
        <v>925</v>
      </c>
      <c r="K49" s="237">
        <v>9</v>
      </c>
      <c r="L49" s="238">
        <v>449</v>
      </c>
      <c r="M49" s="236">
        <v>295</v>
      </c>
      <c r="N49" s="238">
        <v>42</v>
      </c>
      <c r="O49" s="236">
        <v>169</v>
      </c>
      <c r="P49" s="237">
        <v>19</v>
      </c>
      <c r="Q49" s="238">
        <v>642</v>
      </c>
    </row>
    <row r="50" spans="1:17" ht="15.75">
      <c r="A50" s="73" t="s">
        <v>206</v>
      </c>
      <c r="B50" s="236">
        <v>437</v>
      </c>
      <c r="C50" s="237">
        <v>28</v>
      </c>
      <c r="D50" s="238">
        <v>938</v>
      </c>
      <c r="E50" s="236">
        <v>186</v>
      </c>
      <c r="F50" s="238">
        <v>94</v>
      </c>
      <c r="G50" s="236">
        <v>148</v>
      </c>
      <c r="H50" s="237">
        <v>50</v>
      </c>
      <c r="I50" s="238">
        <v>448</v>
      </c>
      <c r="J50" s="236">
        <v>755</v>
      </c>
      <c r="K50" s="237">
        <v>38</v>
      </c>
      <c r="L50" s="238">
        <v>772</v>
      </c>
      <c r="M50" s="236">
        <v>207</v>
      </c>
      <c r="N50" s="238">
        <v>81</v>
      </c>
      <c r="O50" s="236">
        <v>125</v>
      </c>
      <c r="P50" s="237">
        <v>53</v>
      </c>
      <c r="Q50" s="238">
        <v>478</v>
      </c>
    </row>
    <row r="51" spans="1:17" ht="15.75">
      <c r="A51" s="72" t="s">
        <v>207</v>
      </c>
      <c r="B51" s="236">
        <v>97</v>
      </c>
      <c r="C51" s="237">
        <v>10</v>
      </c>
      <c r="D51" s="238">
        <v>296</v>
      </c>
      <c r="E51" s="236">
        <v>23</v>
      </c>
      <c r="F51" s="238">
        <v>16</v>
      </c>
      <c r="G51" s="236">
        <v>15</v>
      </c>
      <c r="H51" s="237">
        <v>11</v>
      </c>
      <c r="I51" s="238">
        <v>98</v>
      </c>
      <c r="J51" s="236">
        <v>116</v>
      </c>
      <c r="K51" s="237">
        <v>11</v>
      </c>
      <c r="L51" s="238">
        <v>303</v>
      </c>
      <c r="M51" s="236">
        <v>35</v>
      </c>
      <c r="N51" s="238">
        <v>19</v>
      </c>
      <c r="O51" s="236">
        <v>16</v>
      </c>
      <c r="P51" s="237">
        <v>23</v>
      </c>
      <c r="Q51" s="238">
        <v>155</v>
      </c>
    </row>
    <row r="52" spans="1:17" ht="15.75">
      <c r="A52" s="73" t="s">
        <v>208</v>
      </c>
      <c r="B52" s="236">
        <v>133</v>
      </c>
      <c r="C52" s="237">
        <v>4</v>
      </c>
      <c r="D52" s="238">
        <v>212</v>
      </c>
      <c r="E52" s="236">
        <v>50</v>
      </c>
      <c r="F52" s="238">
        <v>4</v>
      </c>
      <c r="G52" s="236">
        <v>61</v>
      </c>
      <c r="H52" s="237">
        <v>3</v>
      </c>
      <c r="I52" s="238">
        <v>252</v>
      </c>
      <c r="J52" s="236">
        <v>236</v>
      </c>
      <c r="K52" s="237">
        <v>5</v>
      </c>
      <c r="L52" s="238">
        <v>227</v>
      </c>
      <c r="M52" s="236">
        <v>95</v>
      </c>
      <c r="N52" s="238">
        <v>12</v>
      </c>
      <c r="O52" s="236">
        <v>39</v>
      </c>
      <c r="P52" s="237">
        <v>9</v>
      </c>
      <c r="Q52" s="238">
        <v>186</v>
      </c>
    </row>
    <row r="53" spans="1:17" ht="15.75">
      <c r="A53" s="72" t="s">
        <v>209</v>
      </c>
      <c r="B53" s="236">
        <v>171</v>
      </c>
      <c r="C53" s="237">
        <v>14</v>
      </c>
      <c r="D53" s="238">
        <v>653</v>
      </c>
      <c r="E53" s="236">
        <v>89</v>
      </c>
      <c r="F53" s="238">
        <v>30</v>
      </c>
      <c r="G53" s="236">
        <v>69</v>
      </c>
      <c r="H53" s="237">
        <v>27</v>
      </c>
      <c r="I53" s="238">
        <v>277</v>
      </c>
      <c r="J53" s="236">
        <v>331</v>
      </c>
      <c r="K53" s="237">
        <v>20</v>
      </c>
      <c r="L53" s="238">
        <v>640</v>
      </c>
      <c r="M53" s="236">
        <v>101</v>
      </c>
      <c r="N53" s="238">
        <v>47</v>
      </c>
      <c r="O53" s="236">
        <v>76</v>
      </c>
      <c r="P53" s="237">
        <v>27</v>
      </c>
      <c r="Q53" s="238">
        <v>435</v>
      </c>
    </row>
    <row r="54" spans="1:17" ht="15.75">
      <c r="A54" s="73" t="s">
        <v>210</v>
      </c>
      <c r="B54" s="236">
        <v>177</v>
      </c>
      <c r="C54" s="237">
        <v>6</v>
      </c>
      <c r="D54" s="238">
        <v>505</v>
      </c>
      <c r="E54" s="236">
        <v>41</v>
      </c>
      <c r="F54" s="238">
        <v>13</v>
      </c>
      <c r="G54" s="236">
        <v>32</v>
      </c>
      <c r="H54" s="237">
        <v>20</v>
      </c>
      <c r="I54" s="238">
        <v>161</v>
      </c>
      <c r="J54" s="236">
        <v>285</v>
      </c>
      <c r="K54" s="237">
        <v>9</v>
      </c>
      <c r="L54" s="238">
        <v>426</v>
      </c>
      <c r="M54" s="236">
        <v>62</v>
      </c>
      <c r="N54" s="238">
        <v>34</v>
      </c>
      <c r="O54" s="236">
        <v>28</v>
      </c>
      <c r="P54" s="237">
        <v>12</v>
      </c>
      <c r="Q54" s="238">
        <v>319</v>
      </c>
    </row>
    <row r="55" spans="1:17" ht="15.75">
      <c r="A55" s="72" t="s">
        <v>211</v>
      </c>
      <c r="B55" s="236">
        <v>325</v>
      </c>
      <c r="C55" s="237">
        <v>10</v>
      </c>
      <c r="D55" s="238">
        <v>111</v>
      </c>
      <c r="E55" s="236">
        <v>18</v>
      </c>
      <c r="F55" s="238">
        <v>33</v>
      </c>
      <c r="G55" s="236">
        <v>12</v>
      </c>
      <c r="H55" s="237">
        <v>6</v>
      </c>
      <c r="I55" s="238">
        <v>22</v>
      </c>
      <c r="J55" s="236">
        <v>284</v>
      </c>
      <c r="K55" s="237">
        <v>11</v>
      </c>
      <c r="L55" s="238">
        <v>62</v>
      </c>
      <c r="M55" s="236">
        <v>24</v>
      </c>
      <c r="N55" s="238">
        <v>13</v>
      </c>
      <c r="O55" s="236">
        <v>7</v>
      </c>
      <c r="P55" s="237">
        <v>8</v>
      </c>
      <c r="Q55" s="238">
        <v>55</v>
      </c>
    </row>
    <row r="56" spans="1:17" ht="15.75">
      <c r="A56" s="73" t="s">
        <v>212</v>
      </c>
      <c r="B56" s="236">
        <v>236</v>
      </c>
      <c r="C56" s="237">
        <v>12</v>
      </c>
      <c r="D56" s="238">
        <v>1056</v>
      </c>
      <c r="E56" s="236">
        <v>196</v>
      </c>
      <c r="F56" s="238">
        <v>29</v>
      </c>
      <c r="G56" s="236">
        <v>128</v>
      </c>
      <c r="H56" s="237">
        <v>12</v>
      </c>
      <c r="I56" s="238">
        <v>350</v>
      </c>
      <c r="J56" s="236">
        <v>463</v>
      </c>
      <c r="K56" s="237">
        <v>10</v>
      </c>
      <c r="L56" s="238">
        <v>924</v>
      </c>
      <c r="M56" s="236">
        <v>233</v>
      </c>
      <c r="N56" s="238">
        <v>43</v>
      </c>
      <c r="O56" s="236">
        <v>121</v>
      </c>
      <c r="P56" s="237">
        <v>14</v>
      </c>
      <c r="Q56" s="238">
        <v>391</v>
      </c>
    </row>
    <row r="57" spans="1:17" ht="15.75">
      <c r="A57" s="72" t="s">
        <v>213</v>
      </c>
      <c r="B57" s="236">
        <v>46</v>
      </c>
      <c r="C57" s="237">
        <v>17</v>
      </c>
      <c r="D57" s="238">
        <v>11</v>
      </c>
      <c r="E57" s="236">
        <v>15</v>
      </c>
      <c r="F57" s="238">
        <v>37</v>
      </c>
      <c r="G57" s="236">
        <v>15</v>
      </c>
      <c r="H57" s="237">
        <v>22</v>
      </c>
      <c r="I57" s="238">
        <v>16</v>
      </c>
      <c r="J57" s="236">
        <v>82</v>
      </c>
      <c r="K57" s="237">
        <v>16</v>
      </c>
      <c r="L57" s="238">
        <v>12</v>
      </c>
      <c r="M57" s="236">
        <v>42</v>
      </c>
      <c r="N57" s="238">
        <v>46</v>
      </c>
      <c r="O57" s="236">
        <v>4</v>
      </c>
      <c r="P57" s="237">
        <v>1</v>
      </c>
      <c r="Q57" s="238">
        <v>88</v>
      </c>
    </row>
    <row r="58" spans="1:17" ht="15.75">
      <c r="A58" s="73" t="s">
        <v>214</v>
      </c>
      <c r="B58" s="236">
        <v>85</v>
      </c>
      <c r="C58" s="237">
        <v>39</v>
      </c>
      <c r="D58" s="238">
        <v>182</v>
      </c>
      <c r="E58" s="236">
        <v>15</v>
      </c>
      <c r="F58" s="238">
        <v>61</v>
      </c>
      <c r="G58" s="236">
        <v>20</v>
      </c>
      <c r="H58" s="237">
        <v>18</v>
      </c>
      <c r="I58" s="238">
        <v>63</v>
      </c>
      <c r="J58" s="236">
        <v>132</v>
      </c>
      <c r="K58" s="237">
        <v>44</v>
      </c>
      <c r="L58" s="238">
        <v>177</v>
      </c>
      <c r="M58" s="236">
        <v>23</v>
      </c>
      <c r="N58" s="238">
        <v>43</v>
      </c>
      <c r="O58" s="236">
        <v>22</v>
      </c>
      <c r="P58" s="237">
        <v>12</v>
      </c>
      <c r="Q58" s="238">
        <v>116</v>
      </c>
    </row>
    <row r="59" spans="1:17" ht="15.75">
      <c r="A59" s="72" t="s">
        <v>215</v>
      </c>
      <c r="B59" s="236">
        <v>41</v>
      </c>
      <c r="C59" s="237">
        <v>3</v>
      </c>
      <c r="D59" s="238">
        <v>62</v>
      </c>
      <c r="E59" s="236">
        <v>26</v>
      </c>
      <c r="F59" s="238">
        <v>8</v>
      </c>
      <c r="G59" s="236">
        <v>17</v>
      </c>
      <c r="H59" s="237">
        <v>3</v>
      </c>
      <c r="I59" s="238">
        <v>21</v>
      </c>
      <c r="J59" s="236">
        <v>92</v>
      </c>
      <c r="K59" s="237">
        <v>7</v>
      </c>
      <c r="L59" s="238">
        <v>62</v>
      </c>
      <c r="M59" s="236">
        <v>25</v>
      </c>
      <c r="N59" s="238">
        <v>10</v>
      </c>
      <c r="O59" s="236">
        <v>21</v>
      </c>
      <c r="P59" s="237">
        <v>8</v>
      </c>
      <c r="Q59" s="238">
        <v>43</v>
      </c>
    </row>
    <row r="60" spans="1:17" ht="15.75">
      <c r="A60" s="73" t="s">
        <v>216</v>
      </c>
      <c r="B60" s="236">
        <v>76</v>
      </c>
      <c r="C60" s="237">
        <v>9</v>
      </c>
      <c r="D60" s="238">
        <v>352</v>
      </c>
      <c r="E60" s="236">
        <v>56</v>
      </c>
      <c r="F60" s="238">
        <v>17</v>
      </c>
      <c r="G60" s="236">
        <v>34</v>
      </c>
      <c r="H60" s="237">
        <v>6</v>
      </c>
      <c r="I60" s="238">
        <v>156</v>
      </c>
      <c r="J60" s="236">
        <v>139</v>
      </c>
      <c r="K60" s="237">
        <v>9</v>
      </c>
      <c r="L60" s="238">
        <v>305</v>
      </c>
      <c r="M60" s="236">
        <v>65</v>
      </c>
      <c r="N60" s="238">
        <v>13</v>
      </c>
      <c r="O60" s="236">
        <v>33</v>
      </c>
      <c r="P60" s="237">
        <v>7</v>
      </c>
      <c r="Q60" s="238">
        <v>219</v>
      </c>
    </row>
    <row r="61" spans="1:17" ht="15.75">
      <c r="A61" s="72" t="s">
        <v>217</v>
      </c>
      <c r="B61" s="236">
        <v>61</v>
      </c>
      <c r="C61" s="237">
        <v>8</v>
      </c>
      <c r="D61" s="238">
        <v>120</v>
      </c>
      <c r="E61" s="236">
        <v>35</v>
      </c>
      <c r="F61" s="238">
        <v>15</v>
      </c>
      <c r="G61" s="236">
        <v>25</v>
      </c>
      <c r="H61" s="237">
        <v>10</v>
      </c>
      <c r="I61" s="238">
        <v>115</v>
      </c>
      <c r="J61" s="236">
        <v>86</v>
      </c>
      <c r="K61" s="237">
        <v>8</v>
      </c>
      <c r="L61" s="238">
        <v>82</v>
      </c>
      <c r="M61" s="236">
        <v>43</v>
      </c>
      <c r="N61" s="238">
        <v>11</v>
      </c>
      <c r="O61" s="236">
        <v>27</v>
      </c>
      <c r="P61" s="237">
        <v>2</v>
      </c>
      <c r="Q61" s="238">
        <v>98</v>
      </c>
    </row>
    <row r="62" spans="1:17" ht="15.75">
      <c r="A62" s="73" t="s">
        <v>218</v>
      </c>
      <c r="B62" s="236">
        <v>212</v>
      </c>
      <c r="C62" s="237">
        <v>7</v>
      </c>
      <c r="D62" s="238">
        <v>555</v>
      </c>
      <c r="E62" s="236">
        <v>64</v>
      </c>
      <c r="F62" s="238">
        <v>25</v>
      </c>
      <c r="G62" s="236">
        <v>51</v>
      </c>
      <c r="H62" s="237">
        <v>18</v>
      </c>
      <c r="I62" s="238">
        <v>102</v>
      </c>
      <c r="J62" s="236">
        <v>298</v>
      </c>
      <c r="K62" s="237">
        <v>10</v>
      </c>
      <c r="L62" s="238">
        <v>424</v>
      </c>
      <c r="M62" s="236">
        <v>95</v>
      </c>
      <c r="N62" s="238">
        <v>24</v>
      </c>
      <c r="O62" s="236">
        <v>66</v>
      </c>
      <c r="P62" s="237">
        <v>12</v>
      </c>
      <c r="Q62" s="238">
        <v>144</v>
      </c>
    </row>
    <row r="63" spans="1:17" ht="15.75">
      <c r="A63" s="72" t="s">
        <v>219</v>
      </c>
      <c r="B63" s="236">
        <v>205</v>
      </c>
      <c r="C63" s="237">
        <v>9</v>
      </c>
      <c r="D63" s="238">
        <v>470</v>
      </c>
      <c r="E63" s="236">
        <v>131</v>
      </c>
      <c r="F63" s="238">
        <v>25</v>
      </c>
      <c r="G63" s="236">
        <v>96</v>
      </c>
      <c r="H63" s="237">
        <v>22</v>
      </c>
      <c r="I63" s="238">
        <v>497</v>
      </c>
      <c r="J63" s="236">
        <v>310</v>
      </c>
      <c r="K63" s="237">
        <v>8</v>
      </c>
      <c r="L63" s="238">
        <v>355</v>
      </c>
      <c r="M63" s="236">
        <v>149</v>
      </c>
      <c r="N63" s="238">
        <v>28</v>
      </c>
      <c r="O63" s="236">
        <v>94</v>
      </c>
      <c r="P63" s="237">
        <v>18</v>
      </c>
      <c r="Q63" s="238">
        <v>198</v>
      </c>
    </row>
    <row r="64" spans="1:17" ht="15.75">
      <c r="A64" s="73" t="s">
        <v>220</v>
      </c>
      <c r="B64" s="236">
        <v>37</v>
      </c>
      <c r="C64" s="237">
        <v>3</v>
      </c>
      <c r="D64" s="238">
        <v>22</v>
      </c>
      <c r="E64" s="236">
        <v>12</v>
      </c>
      <c r="F64" s="238">
        <v>0</v>
      </c>
      <c r="G64" s="236">
        <v>7</v>
      </c>
      <c r="H64" s="237">
        <v>0</v>
      </c>
      <c r="I64" s="238">
        <v>7</v>
      </c>
      <c r="J64" s="236">
        <v>36</v>
      </c>
      <c r="K64" s="237">
        <v>1</v>
      </c>
      <c r="L64" s="238">
        <v>24</v>
      </c>
      <c r="M64" s="236">
        <v>16</v>
      </c>
      <c r="N64" s="238">
        <v>3</v>
      </c>
      <c r="O64" s="236">
        <v>10</v>
      </c>
      <c r="P64" s="237">
        <v>1</v>
      </c>
      <c r="Q64" s="238">
        <v>14</v>
      </c>
    </row>
    <row r="65" spans="1:17" ht="15.75">
      <c r="A65" s="72" t="s">
        <v>221</v>
      </c>
      <c r="B65" s="236">
        <v>17</v>
      </c>
      <c r="C65" s="237">
        <v>4</v>
      </c>
      <c r="D65" s="238">
        <v>89</v>
      </c>
      <c r="E65" s="236">
        <v>12</v>
      </c>
      <c r="F65" s="238">
        <v>8</v>
      </c>
      <c r="G65" s="236">
        <v>7</v>
      </c>
      <c r="H65" s="237">
        <v>3</v>
      </c>
      <c r="I65" s="238">
        <v>272</v>
      </c>
      <c r="J65" s="236">
        <v>43</v>
      </c>
      <c r="K65" s="237">
        <v>2</v>
      </c>
      <c r="L65" s="238">
        <v>55</v>
      </c>
      <c r="M65" s="236">
        <v>11</v>
      </c>
      <c r="N65" s="238">
        <v>12</v>
      </c>
      <c r="O65" s="236">
        <v>4</v>
      </c>
      <c r="P65" s="237">
        <v>8</v>
      </c>
      <c r="Q65" s="238">
        <v>24</v>
      </c>
    </row>
    <row r="66" spans="1:17" ht="15.75">
      <c r="A66" s="73" t="s">
        <v>222</v>
      </c>
      <c r="B66" s="236">
        <v>102</v>
      </c>
      <c r="C66" s="237">
        <v>4</v>
      </c>
      <c r="D66" s="238">
        <v>223</v>
      </c>
      <c r="E66" s="236">
        <v>27</v>
      </c>
      <c r="F66" s="238">
        <v>18</v>
      </c>
      <c r="G66" s="236">
        <v>28</v>
      </c>
      <c r="H66" s="237">
        <v>14</v>
      </c>
      <c r="I66" s="238">
        <v>78</v>
      </c>
      <c r="J66" s="236">
        <v>148</v>
      </c>
      <c r="K66" s="237">
        <v>5</v>
      </c>
      <c r="L66" s="238">
        <v>210</v>
      </c>
      <c r="M66" s="236">
        <v>32</v>
      </c>
      <c r="N66" s="238">
        <v>25</v>
      </c>
      <c r="O66" s="236">
        <v>21</v>
      </c>
      <c r="P66" s="237">
        <v>16</v>
      </c>
      <c r="Q66" s="238">
        <v>88</v>
      </c>
    </row>
    <row r="67" spans="1:17" ht="15.75">
      <c r="A67" s="72" t="s">
        <v>223</v>
      </c>
      <c r="B67" s="236">
        <v>226</v>
      </c>
      <c r="C67" s="237">
        <v>9</v>
      </c>
      <c r="D67" s="238">
        <v>938</v>
      </c>
      <c r="E67" s="236">
        <v>101</v>
      </c>
      <c r="F67" s="238">
        <v>24</v>
      </c>
      <c r="G67" s="236">
        <v>73</v>
      </c>
      <c r="H67" s="237">
        <v>20</v>
      </c>
      <c r="I67" s="238">
        <v>663</v>
      </c>
      <c r="J67" s="236">
        <v>376</v>
      </c>
      <c r="K67" s="237">
        <v>9</v>
      </c>
      <c r="L67" s="238">
        <v>847</v>
      </c>
      <c r="M67" s="236">
        <v>94</v>
      </c>
      <c r="N67" s="238">
        <v>24</v>
      </c>
      <c r="O67" s="236">
        <v>68</v>
      </c>
      <c r="P67" s="237">
        <v>17</v>
      </c>
      <c r="Q67" s="238">
        <v>437</v>
      </c>
    </row>
    <row r="68" spans="1:17" ht="15.75">
      <c r="A68" s="73" t="s">
        <v>224</v>
      </c>
      <c r="B68" s="236">
        <v>89</v>
      </c>
      <c r="C68" s="237">
        <v>10</v>
      </c>
      <c r="D68" s="238">
        <v>190</v>
      </c>
      <c r="E68" s="236">
        <v>19</v>
      </c>
      <c r="F68" s="238">
        <v>10</v>
      </c>
      <c r="G68" s="236">
        <v>18</v>
      </c>
      <c r="H68" s="237">
        <v>13</v>
      </c>
      <c r="I68" s="238">
        <v>154</v>
      </c>
      <c r="J68" s="236">
        <v>124</v>
      </c>
      <c r="K68" s="237">
        <v>11</v>
      </c>
      <c r="L68" s="238">
        <v>184</v>
      </c>
      <c r="M68" s="236">
        <v>34</v>
      </c>
      <c r="N68" s="238">
        <v>25</v>
      </c>
      <c r="O68" s="236">
        <v>19</v>
      </c>
      <c r="P68" s="237">
        <v>21</v>
      </c>
      <c r="Q68" s="238">
        <v>183</v>
      </c>
    </row>
    <row r="69" spans="1:17" ht="15.75">
      <c r="A69" s="72" t="s">
        <v>225</v>
      </c>
      <c r="B69" s="236">
        <v>151</v>
      </c>
      <c r="C69" s="237">
        <v>10</v>
      </c>
      <c r="D69" s="238">
        <v>234</v>
      </c>
      <c r="E69" s="236">
        <v>58</v>
      </c>
      <c r="F69" s="238">
        <v>5</v>
      </c>
      <c r="G69" s="236">
        <v>57</v>
      </c>
      <c r="H69" s="237">
        <v>13</v>
      </c>
      <c r="I69" s="238">
        <v>63</v>
      </c>
      <c r="J69" s="236">
        <v>272</v>
      </c>
      <c r="K69" s="237">
        <v>9</v>
      </c>
      <c r="L69" s="238">
        <v>175</v>
      </c>
      <c r="M69" s="236">
        <v>85</v>
      </c>
      <c r="N69" s="238">
        <v>7</v>
      </c>
      <c r="O69" s="236">
        <v>46</v>
      </c>
      <c r="P69" s="237">
        <v>12</v>
      </c>
      <c r="Q69" s="238">
        <v>142</v>
      </c>
    </row>
    <row r="70" spans="1:17" ht="15.75">
      <c r="A70" s="73" t="s">
        <v>226</v>
      </c>
      <c r="B70" s="236">
        <v>13</v>
      </c>
      <c r="C70" s="237">
        <v>4</v>
      </c>
      <c r="D70" s="238">
        <v>77</v>
      </c>
      <c r="E70" s="236">
        <v>7</v>
      </c>
      <c r="F70" s="238">
        <v>5</v>
      </c>
      <c r="G70" s="236">
        <v>1</v>
      </c>
      <c r="H70" s="237">
        <v>3</v>
      </c>
      <c r="I70" s="238">
        <v>6</v>
      </c>
      <c r="J70" s="236">
        <v>14</v>
      </c>
      <c r="K70" s="237">
        <v>3</v>
      </c>
      <c r="L70" s="238">
        <v>39</v>
      </c>
      <c r="M70" s="236">
        <v>2</v>
      </c>
      <c r="N70" s="238">
        <v>3</v>
      </c>
      <c r="O70" s="236">
        <v>1</v>
      </c>
      <c r="P70" s="237">
        <v>1</v>
      </c>
      <c r="Q70" s="238">
        <v>9</v>
      </c>
    </row>
    <row r="71" spans="1:17" ht="15.75">
      <c r="A71" s="72" t="s">
        <v>227</v>
      </c>
      <c r="B71" s="236">
        <v>412</v>
      </c>
      <c r="C71" s="237">
        <v>14</v>
      </c>
      <c r="D71" s="238">
        <v>458</v>
      </c>
      <c r="E71" s="236">
        <v>61</v>
      </c>
      <c r="F71" s="238">
        <v>2</v>
      </c>
      <c r="G71" s="236">
        <v>34</v>
      </c>
      <c r="H71" s="237">
        <v>3</v>
      </c>
      <c r="I71" s="238">
        <v>436</v>
      </c>
      <c r="J71" s="236">
        <v>421</v>
      </c>
      <c r="K71" s="237">
        <v>20</v>
      </c>
      <c r="L71" s="238">
        <v>409</v>
      </c>
      <c r="M71" s="236">
        <v>62</v>
      </c>
      <c r="N71" s="238">
        <v>14</v>
      </c>
      <c r="O71" s="236">
        <v>39</v>
      </c>
      <c r="P71" s="237">
        <v>6</v>
      </c>
      <c r="Q71" s="238">
        <v>103</v>
      </c>
    </row>
    <row r="72" spans="1:17" ht="15.75">
      <c r="A72" s="73" t="s">
        <v>228</v>
      </c>
      <c r="B72" s="236">
        <v>62</v>
      </c>
      <c r="C72" s="237">
        <v>3</v>
      </c>
      <c r="D72" s="238">
        <v>176</v>
      </c>
      <c r="E72" s="236">
        <v>29</v>
      </c>
      <c r="F72" s="238">
        <v>19</v>
      </c>
      <c r="G72" s="236">
        <v>28</v>
      </c>
      <c r="H72" s="237">
        <v>6</v>
      </c>
      <c r="I72" s="238">
        <v>57</v>
      </c>
      <c r="J72" s="236">
        <v>96</v>
      </c>
      <c r="K72" s="237">
        <v>3</v>
      </c>
      <c r="L72" s="238">
        <v>185</v>
      </c>
      <c r="M72" s="236">
        <v>41</v>
      </c>
      <c r="N72" s="238">
        <v>11</v>
      </c>
      <c r="O72" s="236">
        <v>18</v>
      </c>
      <c r="P72" s="237">
        <v>7</v>
      </c>
      <c r="Q72" s="238">
        <v>1011</v>
      </c>
    </row>
    <row r="73" spans="1:17" ht="15.75">
      <c r="A73" s="72" t="s">
        <v>229</v>
      </c>
      <c r="B73" s="236">
        <v>253</v>
      </c>
      <c r="C73" s="237">
        <v>3</v>
      </c>
      <c r="D73" s="238">
        <v>354</v>
      </c>
      <c r="E73" s="236">
        <v>21</v>
      </c>
      <c r="F73" s="238">
        <v>18</v>
      </c>
      <c r="G73" s="236">
        <v>31</v>
      </c>
      <c r="H73" s="237">
        <v>1</v>
      </c>
      <c r="I73" s="238">
        <v>244</v>
      </c>
      <c r="J73" s="236">
        <v>242</v>
      </c>
      <c r="K73" s="237">
        <v>11</v>
      </c>
      <c r="L73" s="238">
        <v>225</v>
      </c>
      <c r="M73" s="236">
        <v>93</v>
      </c>
      <c r="N73" s="238">
        <v>25</v>
      </c>
      <c r="O73" s="236">
        <v>31</v>
      </c>
      <c r="P73" s="237">
        <v>14</v>
      </c>
      <c r="Q73" s="238">
        <v>256</v>
      </c>
    </row>
    <row r="74" spans="1:17" ht="15.75">
      <c r="A74" s="73" t="s">
        <v>230</v>
      </c>
      <c r="B74" s="236">
        <v>58</v>
      </c>
      <c r="C74" s="237">
        <v>6</v>
      </c>
      <c r="D74" s="238">
        <v>149</v>
      </c>
      <c r="E74" s="236">
        <v>18</v>
      </c>
      <c r="F74" s="238">
        <v>4</v>
      </c>
      <c r="G74" s="236">
        <v>16</v>
      </c>
      <c r="H74" s="237">
        <v>13</v>
      </c>
      <c r="I74" s="238">
        <v>240</v>
      </c>
      <c r="J74" s="236">
        <v>114</v>
      </c>
      <c r="K74" s="237">
        <v>3</v>
      </c>
      <c r="L74" s="238">
        <v>113</v>
      </c>
      <c r="M74" s="236">
        <v>35</v>
      </c>
      <c r="N74" s="238">
        <v>17</v>
      </c>
      <c r="O74" s="236">
        <v>12</v>
      </c>
      <c r="P74" s="237">
        <v>14</v>
      </c>
      <c r="Q74" s="238">
        <v>64</v>
      </c>
    </row>
    <row r="75" spans="1:17" ht="15.75">
      <c r="A75" s="72" t="s">
        <v>231</v>
      </c>
      <c r="B75" s="236">
        <v>63</v>
      </c>
      <c r="C75" s="237">
        <v>3</v>
      </c>
      <c r="D75" s="238">
        <v>335</v>
      </c>
      <c r="E75" s="236">
        <v>50</v>
      </c>
      <c r="F75" s="238">
        <v>5</v>
      </c>
      <c r="G75" s="236">
        <v>32</v>
      </c>
      <c r="H75" s="237">
        <v>9</v>
      </c>
      <c r="I75" s="238">
        <v>284</v>
      </c>
      <c r="J75" s="236">
        <v>152</v>
      </c>
      <c r="K75" s="237">
        <v>1</v>
      </c>
      <c r="L75" s="238">
        <v>318</v>
      </c>
      <c r="M75" s="236">
        <v>58</v>
      </c>
      <c r="N75" s="238">
        <v>8</v>
      </c>
      <c r="O75" s="236">
        <v>28</v>
      </c>
      <c r="P75" s="237">
        <v>16</v>
      </c>
      <c r="Q75" s="238">
        <v>225</v>
      </c>
    </row>
    <row r="76" spans="1:17" ht="15.75">
      <c r="A76" s="73" t="s">
        <v>232</v>
      </c>
      <c r="B76" s="236">
        <v>76</v>
      </c>
      <c r="C76" s="237">
        <v>1</v>
      </c>
      <c r="D76" s="238">
        <v>114</v>
      </c>
      <c r="E76" s="236">
        <v>32</v>
      </c>
      <c r="F76" s="238">
        <v>11</v>
      </c>
      <c r="G76" s="236">
        <v>32</v>
      </c>
      <c r="H76" s="237">
        <v>5</v>
      </c>
      <c r="I76" s="238">
        <v>52</v>
      </c>
      <c r="J76" s="236">
        <v>117</v>
      </c>
      <c r="K76" s="237">
        <v>5</v>
      </c>
      <c r="L76" s="238">
        <v>118</v>
      </c>
      <c r="M76" s="236">
        <v>40</v>
      </c>
      <c r="N76" s="238">
        <v>17</v>
      </c>
      <c r="O76" s="236">
        <v>23</v>
      </c>
      <c r="P76" s="237">
        <v>11</v>
      </c>
      <c r="Q76" s="238">
        <v>47</v>
      </c>
    </row>
    <row r="77" spans="1:17" ht="15.75">
      <c r="A77" s="72" t="s">
        <v>233</v>
      </c>
      <c r="B77" s="236">
        <v>7</v>
      </c>
      <c r="C77" s="237">
        <v>3</v>
      </c>
      <c r="D77" s="238">
        <v>34</v>
      </c>
      <c r="E77" s="236">
        <v>5</v>
      </c>
      <c r="F77" s="238">
        <v>6</v>
      </c>
      <c r="G77" s="236">
        <v>1</v>
      </c>
      <c r="H77" s="237">
        <v>3</v>
      </c>
      <c r="I77" s="238">
        <v>13</v>
      </c>
      <c r="J77" s="236">
        <v>12</v>
      </c>
      <c r="K77" s="237">
        <v>1</v>
      </c>
      <c r="L77" s="238">
        <v>28</v>
      </c>
      <c r="M77" s="236">
        <v>5</v>
      </c>
      <c r="N77" s="238">
        <v>4</v>
      </c>
      <c r="O77" s="236">
        <v>10</v>
      </c>
      <c r="P77" s="237">
        <v>4</v>
      </c>
      <c r="Q77" s="238">
        <v>12</v>
      </c>
    </row>
    <row r="78" spans="1:17" ht="15.75">
      <c r="A78" s="73" t="s">
        <v>234</v>
      </c>
      <c r="B78" s="236">
        <v>43</v>
      </c>
      <c r="C78" s="237">
        <v>4</v>
      </c>
      <c r="D78" s="238">
        <v>167</v>
      </c>
      <c r="E78" s="236">
        <v>21</v>
      </c>
      <c r="F78" s="238">
        <v>0</v>
      </c>
      <c r="G78" s="236">
        <v>19</v>
      </c>
      <c r="H78" s="237">
        <v>4</v>
      </c>
      <c r="I78" s="238">
        <v>96</v>
      </c>
      <c r="J78" s="236">
        <v>71</v>
      </c>
      <c r="K78" s="237">
        <v>9</v>
      </c>
      <c r="L78" s="238">
        <v>154</v>
      </c>
      <c r="M78" s="236">
        <v>33</v>
      </c>
      <c r="N78" s="238">
        <v>3</v>
      </c>
      <c r="O78" s="236">
        <v>13</v>
      </c>
      <c r="P78" s="237">
        <v>1</v>
      </c>
      <c r="Q78" s="238">
        <v>114</v>
      </c>
    </row>
    <row r="79" spans="1:17" ht="15.75">
      <c r="A79" s="72" t="s">
        <v>235</v>
      </c>
      <c r="B79" s="236">
        <v>47</v>
      </c>
      <c r="C79" s="237">
        <v>2</v>
      </c>
      <c r="D79" s="238">
        <v>46</v>
      </c>
      <c r="E79" s="236">
        <v>27</v>
      </c>
      <c r="F79" s="238">
        <v>10</v>
      </c>
      <c r="G79" s="236">
        <v>21</v>
      </c>
      <c r="H79" s="237">
        <v>5</v>
      </c>
      <c r="I79" s="238">
        <v>18</v>
      </c>
      <c r="J79" s="236">
        <v>42</v>
      </c>
      <c r="K79" s="237">
        <v>2</v>
      </c>
      <c r="L79" s="238">
        <v>35</v>
      </c>
      <c r="M79" s="236">
        <v>32</v>
      </c>
      <c r="N79" s="238">
        <v>13</v>
      </c>
      <c r="O79" s="236">
        <v>29</v>
      </c>
      <c r="P79" s="237">
        <v>1</v>
      </c>
      <c r="Q79" s="238">
        <v>36</v>
      </c>
    </row>
    <row r="80" spans="1:17" ht="15.75">
      <c r="A80" s="73" t="s">
        <v>236</v>
      </c>
      <c r="B80" s="236">
        <v>140</v>
      </c>
      <c r="C80" s="237">
        <v>3</v>
      </c>
      <c r="D80" s="238">
        <v>115</v>
      </c>
      <c r="E80" s="236">
        <v>22</v>
      </c>
      <c r="F80" s="238">
        <v>1</v>
      </c>
      <c r="G80" s="236">
        <v>19</v>
      </c>
      <c r="H80" s="237">
        <v>3</v>
      </c>
      <c r="I80" s="238">
        <v>18</v>
      </c>
      <c r="J80" s="236">
        <v>140</v>
      </c>
      <c r="K80" s="237">
        <v>0</v>
      </c>
      <c r="L80" s="238">
        <v>70</v>
      </c>
      <c r="M80" s="236">
        <v>40</v>
      </c>
      <c r="N80" s="238">
        <v>3</v>
      </c>
      <c r="O80" s="236">
        <v>17</v>
      </c>
      <c r="P80" s="237">
        <v>1</v>
      </c>
      <c r="Q80" s="238">
        <v>26</v>
      </c>
    </row>
    <row r="81" spans="1:17" ht="15.75">
      <c r="A81" s="72" t="s">
        <v>237</v>
      </c>
      <c r="B81" s="236">
        <v>95</v>
      </c>
      <c r="C81" s="237">
        <v>1</v>
      </c>
      <c r="D81" s="238">
        <v>37</v>
      </c>
      <c r="E81" s="236">
        <v>10</v>
      </c>
      <c r="F81" s="238">
        <v>3</v>
      </c>
      <c r="G81" s="236">
        <v>11</v>
      </c>
      <c r="H81" s="237">
        <v>0</v>
      </c>
      <c r="I81" s="238">
        <v>4</v>
      </c>
      <c r="J81" s="236">
        <v>122</v>
      </c>
      <c r="K81" s="237">
        <v>7</v>
      </c>
      <c r="L81" s="238">
        <v>45</v>
      </c>
      <c r="M81" s="236">
        <v>20</v>
      </c>
      <c r="N81" s="238">
        <v>6</v>
      </c>
      <c r="O81" s="236">
        <v>6</v>
      </c>
      <c r="P81" s="237">
        <v>1</v>
      </c>
      <c r="Q81" s="238">
        <v>7</v>
      </c>
    </row>
    <row r="82" spans="1:17" ht="15.75">
      <c r="A82" s="73" t="s">
        <v>238</v>
      </c>
      <c r="B82" s="236">
        <v>13</v>
      </c>
      <c r="C82" s="237">
        <v>0</v>
      </c>
      <c r="D82" s="238">
        <v>87</v>
      </c>
      <c r="E82" s="236">
        <v>4</v>
      </c>
      <c r="F82" s="238">
        <v>4</v>
      </c>
      <c r="G82" s="236">
        <v>5</v>
      </c>
      <c r="H82" s="237">
        <v>5</v>
      </c>
      <c r="I82" s="238">
        <v>24</v>
      </c>
      <c r="J82" s="236">
        <v>30</v>
      </c>
      <c r="K82" s="237">
        <v>1</v>
      </c>
      <c r="L82" s="238">
        <v>65</v>
      </c>
      <c r="M82" s="236">
        <v>10</v>
      </c>
      <c r="N82" s="238">
        <v>3</v>
      </c>
      <c r="O82" s="236">
        <v>5</v>
      </c>
      <c r="P82" s="237">
        <v>6</v>
      </c>
      <c r="Q82" s="238">
        <v>36</v>
      </c>
    </row>
    <row r="83" spans="1:17" ht="15.75">
      <c r="A83" s="72" t="s">
        <v>239</v>
      </c>
      <c r="B83" s="236">
        <v>4</v>
      </c>
      <c r="C83" s="237">
        <v>0</v>
      </c>
      <c r="D83" s="238">
        <v>35</v>
      </c>
      <c r="E83" s="236">
        <v>0</v>
      </c>
      <c r="F83" s="238">
        <v>2</v>
      </c>
      <c r="G83" s="236">
        <v>1</v>
      </c>
      <c r="H83" s="237">
        <v>0</v>
      </c>
      <c r="I83" s="238">
        <v>43</v>
      </c>
      <c r="J83" s="236">
        <v>10</v>
      </c>
      <c r="K83" s="237">
        <v>3</v>
      </c>
      <c r="L83" s="238">
        <v>24</v>
      </c>
      <c r="M83" s="236">
        <v>6</v>
      </c>
      <c r="N83" s="238">
        <v>0</v>
      </c>
      <c r="O83" s="236">
        <v>0</v>
      </c>
      <c r="P83" s="237">
        <v>2</v>
      </c>
      <c r="Q83" s="238">
        <v>51</v>
      </c>
    </row>
    <row r="84" spans="1:17" ht="15.75">
      <c r="A84" s="73" t="s">
        <v>240</v>
      </c>
      <c r="B84" s="236">
        <v>22</v>
      </c>
      <c r="C84" s="237">
        <v>1</v>
      </c>
      <c r="D84" s="238">
        <v>70</v>
      </c>
      <c r="E84" s="236">
        <v>21</v>
      </c>
      <c r="F84" s="238">
        <v>0</v>
      </c>
      <c r="G84" s="236">
        <v>16</v>
      </c>
      <c r="H84" s="237">
        <v>0</v>
      </c>
      <c r="I84" s="238">
        <v>626</v>
      </c>
      <c r="J84" s="236">
        <v>51</v>
      </c>
      <c r="K84" s="237">
        <v>6</v>
      </c>
      <c r="L84" s="238">
        <v>65</v>
      </c>
      <c r="M84" s="236">
        <v>35</v>
      </c>
      <c r="N84" s="238">
        <v>1</v>
      </c>
      <c r="O84" s="236">
        <v>6</v>
      </c>
      <c r="P84" s="237">
        <v>0</v>
      </c>
      <c r="Q84" s="238">
        <v>102</v>
      </c>
    </row>
    <row r="85" spans="1:17" ht="15.75">
      <c r="A85" s="72" t="s">
        <v>241</v>
      </c>
      <c r="B85" s="236">
        <v>59</v>
      </c>
      <c r="C85" s="237">
        <v>6</v>
      </c>
      <c r="D85" s="238">
        <v>184</v>
      </c>
      <c r="E85" s="236">
        <v>26</v>
      </c>
      <c r="F85" s="238">
        <v>5</v>
      </c>
      <c r="G85" s="236">
        <v>10</v>
      </c>
      <c r="H85" s="237">
        <v>4</v>
      </c>
      <c r="I85" s="238">
        <v>34</v>
      </c>
      <c r="J85" s="236">
        <v>141</v>
      </c>
      <c r="K85" s="237">
        <v>1</v>
      </c>
      <c r="L85" s="238">
        <v>158</v>
      </c>
      <c r="M85" s="236">
        <v>27</v>
      </c>
      <c r="N85" s="238">
        <v>11</v>
      </c>
      <c r="O85" s="236">
        <v>19</v>
      </c>
      <c r="P85" s="237">
        <v>9</v>
      </c>
      <c r="Q85" s="238">
        <v>49</v>
      </c>
    </row>
    <row r="86" spans="1:17" ht="15.75">
      <c r="A86" s="73" t="s">
        <v>242</v>
      </c>
      <c r="B86" s="236">
        <v>39</v>
      </c>
      <c r="C86" s="237">
        <v>14</v>
      </c>
      <c r="D86" s="238">
        <v>109</v>
      </c>
      <c r="E86" s="236">
        <v>9</v>
      </c>
      <c r="F86" s="238">
        <v>30</v>
      </c>
      <c r="G86" s="236">
        <v>20</v>
      </c>
      <c r="H86" s="237">
        <v>14</v>
      </c>
      <c r="I86" s="238">
        <v>57</v>
      </c>
      <c r="J86" s="236">
        <v>78</v>
      </c>
      <c r="K86" s="237">
        <v>21</v>
      </c>
      <c r="L86" s="238">
        <v>81</v>
      </c>
      <c r="M86" s="236">
        <v>15</v>
      </c>
      <c r="N86" s="238">
        <v>15</v>
      </c>
      <c r="O86" s="236">
        <v>14</v>
      </c>
      <c r="P86" s="237">
        <v>18</v>
      </c>
      <c r="Q86" s="238">
        <v>42</v>
      </c>
    </row>
    <row r="87" spans="1:17" ht="15.75">
      <c r="A87" s="72" t="s">
        <v>243</v>
      </c>
      <c r="B87" s="236">
        <v>23</v>
      </c>
      <c r="C87" s="237">
        <v>0</v>
      </c>
      <c r="D87" s="238">
        <v>41</v>
      </c>
      <c r="E87" s="236">
        <v>4</v>
      </c>
      <c r="F87" s="238">
        <v>5</v>
      </c>
      <c r="G87" s="236">
        <v>1</v>
      </c>
      <c r="H87" s="237">
        <v>1</v>
      </c>
      <c r="I87" s="238">
        <v>54</v>
      </c>
      <c r="J87" s="236">
        <v>21</v>
      </c>
      <c r="K87" s="237">
        <v>1</v>
      </c>
      <c r="L87" s="238">
        <v>26</v>
      </c>
      <c r="M87" s="236">
        <v>5</v>
      </c>
      <c r="N87" s="238">
        <v>2</v>
      </c>
      <c r="O87" s="236">
        <v>1</v>
      </c>
      <c r="P87" s="237">
        <v>1</v>
      </c>
      <c r="Q87" s="238">
        <v>55</v>
      </c>
    </row>
    <row r="88" spans="1:17" ht="15.75">
      <c r="A88" s="73" t="s">
        <v>244</v>
      </c>
      <c r="B88" s="236">
        <v>83</v>
      </c>
      <c r="C88" s="237">
        <v>2</v>
      </c>
      <c r="D88" s="238">
        <v>127</v>
      </c>
      <c r="E88" s="236">
        <v>47</v>
      </c>
      <c r="F88" s="238">
        <v>7</v>
      </c>
      <c r="G88" s="236">
        <v>39</v>
      </c>
      <c r="H88" s="237">
        <v>7</v>
      </c>
      <c r="I88" s="238">
        <v>66</v>
      </c>
      <c r="J88" s="236">
        <v>149</v>
      </c>
      <c r="K88" s="237">
        <v>5</v>
      </c>
      <c r="L88" s="238">
        <v>142</v>
      </c>
      <c r="M88" s="236">
        <v>46</v>
      </c>
      <c r="N88" s="238">
        <v>8</v>
      </c>
      <c r="O88" s="236">
        <v>25</v>
      </c>
      <c r="P88" s="237">
        <v>5</v>
      </c>
      <c r="Q88" s="238">
        <v>81</v>
      </c>
    </row>
    <row r="89" spans="1:17" ht="16.5" thickBot="1">
      <c r="A89" s="271" t="s">
        <v>245</v>
      </c>
      <c r="B89" s="264">
        <v>93</v>
      </c>
      <c r="C89" s="265">
        <v>2</v>
      </c>
      <c r="D89" s="266">
        <v>93</v>
      </c>
      <c r="E89" s="264">
        <v>19</v>
      </c>
      <c r="F89" s="266">
        <v>1</v>
      </c>
      <c r="G89" s="264">
        <v>21</v>
      </c>
      <c r="H89" s="265">
        <v>4</v>
      </c>
      <c r="I89" s="266">
        <v>43</v>
      </c>
      <c r="J89" s="264">
        <v>102</v>
      </c>
      <c r="K89" s="265">
        <v>1</v>
      </c>
      <c r="L89" s="266">
        <v>115</v>
      </c>
      <c r="M89" s="264">
        <v>42</v>
      </c>
      <c r="N89" s="266">
        <v>4</v>
      </c>
      <c r="O89" s="264">
        <v>30</v>
      </c>
      <c r="P89" s="265">
        <v>6</v>
      </c>
      <c r="Q89" s="266">
        <v>365</v>
      </c>
    </row>
    <row r="90" spans="1:17" s="239" customFormat="1" ht="17.25" thickBot="1" thickTop="1">
      <c r="A90" s="74" t="s">
        <v>246</v>
      </c>
      <c r="B90" s="267">
        <f>SUM(B9:B89)</f>
        <v>29452</v>
      </c>
      <c r="C90" s="268">
        <f aca="true" t="shared" si="0" ref="C90:I90">SUM(C9:C89)</f>
        <v>692</v>
      </c>
      <c r="D90" s="270">
        <f t="shared" si="0"/>
        <v>52528</v>
      </c>
      <c r="E90" s="267">
        <f t="shared" si="0"/>
        <v>15084</v>
      </c>
      <c r="F90" s="270">
        <f t="shared" si="0"/>
        <v>2037</v>
      </c>
      <c r="G90" s="267">
        <f t="shared" si="0"/>
        <v>9813</v>
      </c>
      <c r="H90" s="268">
        <f t="shared" si="0"/>
        <v>1386</v>
      </c>
      <c r="I90" s="270">
        <f t="shared" si="0"/>
        <v>23966</v>
      </c>
      <c r="J90" s="267">
        <f>SUM(J9:J89)</f>
        <v>41129</v>
      </c>
      <c r="K90" s="268">
        <f aca="true" t="shared" si="1" ref="K90:Q90">SUM(K9:K89)</f>
        <v>830</v>
      </c>
      <c r="L90" s="270">
        <f t="shared" si="1"/>
        <v>46103</v>
      </c>
      <c r="M90" s="267">
        <f t="shared" si="1"/>
        <v>15879</v>
      </c>
      <c r="N90" s="270">
        <f t="shared" si="1"/>
        <v>2319</v>
      </c>
      <c r="O90" s="267">
        <f t="shared" si="1"/>
        <v>9685</v>
      </c>
      <c r="P90" s="268">
        <f t="shared" si="1"/>
        <v>1351</v>
      </c>
      <c r="Q90" s="269">
        <f t="shared" si="1"/>
        <v>33838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09" t="s">
        <v>420</v>
      </c>
      <c r="B2" s="509"/>
      <c r="C2" s="509"/>
      <c r="D2" s="509"/>
    </row>
    <row r="3" spans="2:4" ht="16.5">
      <c r="B3" s="151"/>
      <c r="C3" s="151"/>
      <c r="D3" s="151"/>
    </row>
    <row r="4" spans="1:4" ht="15.75" customHeight="1">
      <c r="A4" s="510" t="s">
        <v>429</v>
      </c>
      <c r="B4" s="510"/>
      <c r="C4" s="510"/>
      <c r="D4" s="510"/>
    </row>
    <row r="5" spans="2:4" ht="15.75" customHeight="1" thickBot="1">
      <c r="B5" s="137"/>
      <c r="C5" s="137"/>
      <c r="D5" s="137"/>
    </row>
    <row r="6" spans="2:4" ht="24.75" customHeight="1" thickBot="1">
      <c r="B6" s="165" t="s">
        <v>368</v>
      </c>
      <c r="C6" s="166" t="s">
        <v>32</v>
      </c>
      <c r="D6" s="155"/>
    </row>
    <row r="7" spans="2:3" ht="16.5" customHeight="1">
      <c r="B7" s="156" t="s">
        <v>353</v>
      </c>
      <c r="C7" s="152">
        <v>25</v>
      </c>
    </row>
    <row r="8" spans="2:3" ht="16.5" customHeight="1">
      <c r="B8" s="157" t="s">
        <v>354</v>
      </c>
      <c r="C8" s="153">
        <v>8</v>
      </c>
    </row>
    <row r="9" spans="2:3" ht="16.5" customHeight="1">
      <c r="B9" s="157" t="s">
        <v>355</v>
      </c>
      <c r="C9" s="153">
        <v>9</v>
      </c>
    </row>
    <row r="10" spans="2:3" ht="16.5" customHeight="1">
      <c r="B10" s="157" t="s">
        <v>356</v>
      </c>
      <c r="C10" s="153">
        <v>1</v>
      </c>
    </row>
    <row r="11" spans="2:3" ht="16.5" customHeight="1">
      <c r="B11" s="157" t="s">
        <v>361</v>
      </c>
      <c r="C11" s="153">
        <v>2</v>
      </c>
    </row>
    <row r="12" spans="2:3" ht="16.5" customHeight="1">
      <c r="B12" s="157" t="s">
        <v>377</v>
      </c>
      <c r="C12" s="153">
        <v>1</v>
      </c>
    </row>
    <row r="13" spans="2:3" ht="16.5" customHeight="1" thickBot="1">
      <c r="B13" s="158" t="s">
        <v>364</v>
      </c>
      <c r="C13" s="153">
        <v>2</v>
      </c>
    </row>
    <row r="14" spans="2:3" ht="24.75" customHeight="1" thickBot="1">
      <c r="B14" s="162" t="s">
        <v>32</v>
      </c>
      <c r="C14" s="163">
        <f>SUM(C7:C13)</f>
        <v>48</v>
      </c>
    </row>
    <row r="15" spans="2:3" ht="15">
      <c r="B15" s="507"/>
      <c r="C15" s="507"/>
    </row>
    <row r="16" spans="2:3" ht="15">
      <c r="B16" s="508"/>
      <c r="C16" s="508"/>
    </row>
    <row r="17" spans="1:4" ht="15.75" customHeight="1">
      <c r="A17" s="510" t="s">
        <v>430</v>
      </c>
      <c r="B17" s="510"/>
      <c r="C17" s="510"/>
      <c r="D17" s="510"/>
    </row>
    <row r="18" spans="2:4" ht="15.75" customHeight="1" thickBot="1">
      <c r="B18" s="137"/>
      <c r="C18" s="137"/>
      <c r="D18" s="137"/>
    </row>
    <row r="19" spans="2:4" ht="24.75" customHeight="1" thickBot="1">
      <c r="B19" s="167" t="s">
        <v>368</v>
      </c>
      <c r="C19" s="166" t="s">
        <v>32</v>
      </c>
      <c r="D19" s="155"/>
    </row>
    <row r="20" spans="2:3" ht="16.5" customHeight="1">
      <c r="B20" s="159" t="s">
        <v>353</v>
      </c>
      <c r="C20" s="152">
        <v>322</v>
      </c>
    </row>
    <row r="21" spans="2:3" ht="16.5" customHeight="1">
      <c r="B21" s="160" t="s">
        <v>354</v>
      </c>
      <c r="C21" s="153">
        <v>117</v>
      </c>
    </row>
    <row r="22" spans="2:3" ht="16.5" customHeight="1">
      <c r="B22" s="160" t="s">
        <v>355</v>
      </c>
      <c r="C22" s="153">
        <v>101</v>
      </c>
    </row>
    <row r="23" spans="2:3" ht="16.5" customHeight="1">
      <c r="B23" s="160" t="s">
        <v>356</v>
      </c>
      <c r="C23" s="153">
        <v>24</v>
      </c>
    </row>
    <row r="24" spans="2:3" ht="16.5" customHeight="1">
      <c r="B24" s="160" t="s">
        <v>357</v>
      </c>
      <c r="C24" s="153">
        <v>19</v>
      </c>
    </row>
    <row r="25" spans="2:3" ht="16.5" customHeight="1">
      <c r="B25" s="160" t="s">
        <v>358</v>
      </c>
      <c r="C25" s="153">
        <v>23</v>
      </c>
    </row>
    <row r="26" spans="2:3" ht="16.5" customHeight="1">
      <c r="B26" s="160" t="s">
        <v>359</v>
      </c>
      <c r="C26" s="153">
        <v>9</v>
      </c>
    </row>
    <row r="27" spans="2:3" ht="16.5" customHeight="1">
      <c r="B27" s="160" t="s">
        <v>360</v>
      </c>
      <c r="C27" s="153">
        <v>7</v>
      </c>
    </row>
    <row r="28" spans="2:3" ht="16.5" customHeight="1">
      <c r="B28" s="160" t="s">
        <v>361</v>
      </c>
      <c r="C28" s="153">
        <v>11</v>
      </c>
    </row>
    <row r="29" spans="2:3" ht="16.5" customHeight="1">
      <c r="B29" s="160" t="s">
        <v>377</v>
      </c>
      <c r="C29" s="153">
        <v>8</v>
      </c>
    </row>
    <row r="30" spans="2:3" ht="16.5" customHeight="1">
      <c r="B30" s="160" t="s">
        <v>365</v>
      </c>
      <c r="C30" s="153">
        <v>14</v>
      </c>
    </row>
    <row r="31" spans="2:3" ht="16.5" customHeight="1">
      <c r="B31" s="160" t="s">
        <v>366</v>
      </c>
      <c r="C31" s="153">
        <v>1</v>
      </c>
    </row>
    <row r="32" spans="2:3" ht="16.5" customHeight="1">
      <c r="B32" s="160" t="s">
        <v>362</v>
      </c>
      <c r="C32" s="153">
        <v>1</v>
      </c>
    </row>
    <row r="33" spans="2:3" ht="16.5" customHeight="1">
      <c r="B33" s="160" t="s">
        <v>367</v>
      </c>
      <c r="C33" s="153">
        <v>1</v>
      </c>
    </row>
    <row r="34" spans="2:3" ht="16.5" customHeight="1">
      <c r="B34" s="160" t="s">
        <v>363</v>
      </c>
      <c r="C34" s="189">
        <v>3</v>
      </c>
    </row>
    <row r="35" spans="2:3" ht="16.5" customHeight="1" thickBot="1">
      <c r="B35" s="161" t="s">
        <v>364</v>
      </c>
      <c r="C35" s="154">
        <v>31</v>
      </c>
    </row>
    <row r="36" spans="2:3" ht="24.75" customHeight="1" thickBot="1">
      <c r="B36" s="164" t="s">
        <v>32</v>
      </c>
      <c r="C36" s="163">
        <f>SUM(C20:C35)</f>
        <v>692</v>
      </c>
    </row>
    <row r="37" ht="15">
      <c r="B37" s="65" t="s">
        <v>18</v>
      </c>
    </row>
  </sheetData>
  <sheetProtection/>
  <mergeCells count="5">
    <mergeCell ref="B15:C15"/>
    <mergeCell ref="B16:C16"/>
    <mergeCell ref="A2:D2"/>
    <mergeCell ref="A17:D17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56" t="s">
        <v>420</v>
      </c>
      <c r="B2" s="356"/>
      <c r="C2" s="356"/>
      <c r="D2" s="356"/>
      <c r="E2" s="356"/>
    </row>
    <row r="5" spans="1:5" ht="33" customHeight="1">
      <c r="A5" s="510" t="s">
        <v>431</v>
      </c>
      <c r="B5" s="510"/>
      <c r="C5" s="510"/>
      <c r="D5" s="510"/>
      <c r="E5" s="272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90"/>
      <c r="B9" s="191" t="s">
        <v>3</v>
      </c>
      <c r="C9" s="191" t="s">
        <v>6</v>
      </c>
      <c r="D9" s="192" t="s">
        <v>2</v>
      </c>
    </row>
    <row r="10" spans="1:4" ht="31.5" customHeight="1">
      <c r="A10" s="193" t="s">
        <v>9</v>
      </c>
      <c r="B10" s="172">
        <v>33</v>
      </c>
      <c r="C10" s="172">
        <v>220</v>
      </c>
      <c r="D10" s="194">
        <v>253</v>
      </c>
    </row>
    <row r="11" spans="1:5" ht="30">
      <c r="A11" s="195" t="s">
        <v>252</v>
      </c>
      <c r="B11" s="172">
        <v>12445000</v>
      </c>
      <c r="C11" s="172">
        <v>58260000</v>
      </c>
      <c r="D11" s="196">
        <v>70705000</v>
      </c>
      <c r="E11" s="115"/>
    </row>
    <row r="12" spans="1:5" ht="45">
      <c r="A12" s="197" t="s">
        <v>253</v>
      </c>
      <c r="B12" s="332">
        <v>9917356</v>
      </c>
      <c r="C12" s="332">
        <v>54950125</v>
      </c>
      <c r="D12" s="334">
        <v>64867481</v>
      </c>
      <c r="E12" s="115"/>
    </row>
    <row r="13" spans="1:4" ht="42" customHeight="1" thickBot="1">
      <c r="A13" s="198" t="s">
        <v>254</v>
      </c>
      <c r="B13" s="331">
        <v>79.69</v>
      </c>
      <c r="C13" s="331">
        <v>94.32</v>
      </c>
      <c r="D13" s="333">
        <v>91.74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11" t="s">
        <v>432</v>
      </c>
      <c r="B18" s="511"/>
      <c r="C18" s="511"/>
      <c r="D18" s="511"/>
    </row>
    <row r="19" spans="1:4" ht="15.75" customHeight="1">
      <c r="A19" s="511"/>
      <c r="B19" s="511"/>
      <c r="C19" s="511"/>
      <c r="D19" s="511"/>
    </row>
    <row r="20" spans="1:4" ht="31.5" customHeight="1">
      <c r="A20" s="61"/>
      <c r="B20" s="61"/>
      <c r="C20" s="61"/>
      <c r="D20" s="61"/>
    </row>
    <row r="21" spans="1:5" ht="5.25" customHeight="1" thickBot="1">
      <c r="A21" s="512"/>
      <c r="B21" s="512"/>
      <c r="C21" s="512"/>
      <c r="D21" s="512"/>
      <c r="E21" s="512"/>
    </row>
    <row r="22" spans="1:4" ht="31.5" customHeight="1">
      <c r="A22" s="201"/>
      <c r="B22" s="191" t="s">
        <v>3</v>
      </c>
      <c r="C22" s="191" t="s">
        <v>6</v>
      </c>
      <c r="D22" s="192" t="s">
        <v>2</v>
      </c>
    </row>
    <row r="23" spans="1:10" ht="28.5" customHeight="1">
      <c r="A23" s="202" t="s">
        <v>9</v>
      </c>
      <c r="B23" s="173">
        <v>335</v>
      </c>
      <c r="C23" s="173">
        <v>2537</v>
      </c>
      <c r="D23" s="203">
        <v>2872</v>
      </c>
      <c r="J23" s="1"/>
    </row>
    <row r="24" spans="1:4" ht="42" customHeight="1">
      <c r="A24" s="204" t="s">
        <v>252</v>
      </c>
      <c r="B24" s="174">
        <v>1121277536</v>
      </c>
      <c r="C24" s="174">
        <v>548452600</v>
      </c>
      <c r="D24" s="205">
        <v>1669730136</v>
      </c>
    </row>
    <row r="25" spans="1:4" ht="45">
      <c r="A25" s="206" t="s">
        <v>253</v>
      </c>
      <c r="B25" s="174">
        <v>857130445</v>
      </c>
      <c r="C25" s="174">
        <v>417163296</v>
      </c>
      <c r="D25" s="205">
        <v>1274293741</v>
      </c>
    </row>
    <row r="26" spans="1:4" ht="25.5" customHeight="1" thickBot="1">
      <c r="A26" s="198" t="s">
        <v>254</v>
      </c>
      <c r="B26" s="199">
        <v>76.44</v>
      </c>
      <c r="C26" s="199">
        <v>76.06</v>
      </c>
      <c r="D26" s="200">
        <v>76.32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K90" sqref="K90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55" max="155" width="18.00390625" style="0" customWidth="1"/>
    <col min="156" max="157" width="13.8515625" style="0" customWidth="1"/>
    <col min="158" max="158" width="19.421875" style="0" customWidth="1"/>
    <col min="159" max="159" width="10.140625" style="0" bestFit="1" customWidth="1"/>
    <col min="160" max="160" width="8.8515625" style="0" customWidth="1"/>
    <col min="161" max="161" width="10.140625" style="0" bestFit="1" customWidth="1"/>
  </cols>
  <sheetData>
    <row r="1" spans="1:7" ht="18">
      <c r="A1" s="519" t="s">
        <v>423</v>
      </c>
      <c r="B1" s="519"/>
      <c r="C1" s="519"/>
      <c r="D1" s="519"/>
      <c r="E1" s="519"/>
      <c r="F1" s="519"/>
      <c r="G1" s="519"/>
    </row>
    <row r="2" spans="1:7" ht="18">
      <c r="A2" s="323"/>
      <c r="B2" s="323"/>
      <c r="C2" s="323"/>
      <c r="D2" s="323"/>
      <c r="E2" s="323"/>
      <c r="F2" s="323"/>
      <c r="G2" s="323"/>
    </row>
    <row r="3" spans="1:6" ht="15">
      <c r="A3" s="510" t="s">
        <v>433</v>
      </c>
      <c r="B3" s="510"/>
      <c r="C3" s="510"/>
      <c r="D3" s="510"/>
      <c r="E3" s="510"/>
      <c r="F3" s="510"/>
    </row>
    <row r="4" spans="1:6" ht="15">
      <c r="A4" s="510"/>
      <c r="B4" s="510"/>
      <c r="C4" s="510"/>
      <c r="D4" s="510"/>
      <c r="E4" s="510"/>
      <c r="F4" s="510"/>
    </row>
    <row r="5" spans="2:5" ht="15.75" customHeight="1">
      <c r="B5" s="518" t="s">
        <v>136</v>
      </c>
      <c r="C5" s="518"/>
      <c r="D5" s="518"/>
      <c r="E5" s="518"/>
    </row>
    <row r="6" spans="2:5" ht="15.75" customHeight="1">
      <c r="B6" s="82"/>
      <c r="C6" s="82"/>
      <c r="D6" s="82"/>
      <c r="E6" s="82"/>
    </row>
    <row r="7" spans="2:5" ht="45" customHeight="1">
      <c r="B7" s="516" t="s">
        <v>255</v>
      </c>
      <c r="C7" s="516" t="s">
        <v>256</v>
      </c>
      <c r="D7" s="516" t="s">
        <v>388</v>
      </c>
      <c r="E7" s="516" t="s">
        <v>253</v>
      </c>
    </row>
    <row r="8" spans="2:5" ht="13.5" customHeight="1">
      <c r="B8" s="516"/>
      <c r="C8" s="516"/>
      <c r="D8" s="517"/>
      <c r="E8" s="517"/>
    </row>
    <row r="9" spans="2:5" ht="17.25" customHeight="1" hidden="1">
      <c r="B9" s="516"/>
      <c r="C9" s="516"/>
      <c r="D9" s="517"/>
      <c r="E9" s="517"/>
    </row>
    <row r="10" spans="2:5" ht="15">
      <c r="B10" s="207" t="s">
        <v>198</v>
      </c>
      <c r="C10" s="83">
        <v>241</v>
      </c>
      <c r="D10" s="84">
        <v>942051899</v>
      </c>
      <c r="E10" s="84">
        <v>759156481</v>
      </c>
    </row>
    <row r="11" spans="2:5" ht="15">
      <c r="B11" s="207" t="s">
        <v>171</v>
      </c>
      <c r="C11" s="83">
        <v>39</v>
      </c>
      <c r="D11" s="84">
        <v>45384250</v>
      </c>
      <c r="E11" s="84">
        <v>25325495</v>
      </c>
    </row>
    <row r="12" spans="2:5" ht="15">
      <c r="B12" s="207" t="s">
        <v>199</v>
      </c>
      <c r="C12" s="83">
        <v>15</v>
      </c>
      <c r="D12" s="84">
        <v>10425547</v>
      </c>
      <c r="E12" s="84">
        <v>3898080</v>
      </c>
    </row>
    <row r="13" spans="2:5" ht="15">
      <c r="B13" s="207" t="s">
        <v>205</v>
      </c>
      <c r="C13" s="83">
        <v>12</v>
      </c>
      <c r="D13" s="84">
        <v>69702840</v>
      </c>
      <c r="E13" s="84">
        <v>56314839</v>
      </c>
    </row>
    <row r="14" spans="2:5" ht="15">
      <c r="B14" s="207" t="s">
        <v>172</v>
      </c>
      <c r="C14" s="83">
        <v>8</v>
      </c>
      <c r="D14" s="84">
        <v>19050000</v>
      </c>
      <c r="E14" s="84">
        <v>813000</v>
      </c>
    </row>
    <row r="15" spans="2:5" ht="15">
      <c r="B15" s="207" t="s">
        <v>192</v>
      </c>
      <c r="C15" s="83">
        <v>2</v>
      </c>
      <c r="D15" s="84">
        <v>1850000</v>
      </c>
      <c r="E15" s="84">
        <v>905000</v>
      </c>
    </row>
    <row r="16" spans="2:5" ht="15">
      <c r="B16" s="207" t="s">
        <v>191</v>
      </c>
      <c r="C16" s="83">
        <v>2</v>
      </c>
      <c r="D16" s="84">
        <v>1076000</v>
      </c>
      <c r="E16" s="84">
        <v>1033400</v>
      </c>
    </row>
    <row r="17" spans="2:5" ht="15">
      <c r="B17" s="207" t="s">
        <v>218</v>
      </c>
      <c r="C17" s="83">
        <v>2</v>
      </c>
      <c r="D17" s="84">
        <v>9350000</v>
      </c>
      <c r="E17" s="84">
        <v>1800000</v>
      </c>
    </row>
    <row r="18" spans="2:5" ht="15">
      <c r="B18" s="207" t="s">
        <v>196</v>
      </c>
      <c r="C18" s="83">
        <v>2</v>
      </c>
      <c r="D18" s="84">
        <v>250000</v>
      </c>
      <c r="E18" s="84">
        <v>130000</v>
      </c>
    </row>
    <row r="19" spans="2:5" ht="15">
      <c r="B19" s="207" t="s">
        <v>208</v>
      </c>
      <c r="C19" s="83">
        <v>1</v>
      </c>
      <c r="D19" s="84">
        <v>550000</v>
      </c>
      <c r="E19" s="84">
        <v>110000</v>
      </c>
    </row>
    <row r="20" spans="2:5" ht="15">
      <c r="B20" s="207" t="s">
        <v>384</v>
      </c>
      <c r="C20" s="83">
        <v>1</v>
      </c>
      <c r="D20" s="84">
        <v>500000</v>
      </c>
      <c r="E20" s="84">
        <v>250000</v>
      </c>
    </row>
    <row r="21" spans="2:5" ht="15">
      <c r="B21" s="207" t="s">
        <v>229</v>
      </c>
      <c r="C21" s="83">
        <v>1</v>
      </c>
      <c r="D21" s="84">
        <v>87000</v>
      </c>
      <c r="E21" s="84">
        <v>39150</v>
      </c>
    </row>
    <row r="22" spans="2:5" ht="15">
      <c r="B22" s="207" t="s">
        <v>166</v>
      </c>
      <c r="C22" s="83">
        <v>1</v>
      </c>
      <c r="D22" s="84">
        <v>1000000</v>
      </c>
      <c r="E22" s="84">
        <v>996000</v>
      </c>
    </row>
    <row r="23" spans="2:5" ht="15">
      <c r="B23" s="207" t="s">
        <v>227</v>
      </c>
      <c r="C23" s="83">
        <v>1</v>
      </c>
      <c r="D23" s="84">
        <v>2000000</v>
      </c>
      <c r="E23" s="84">
        <v>1000000</v>
      </c>
    </row>
    <row r="24" spans="2:5" ht="15">
      <c r="B24" s="207" t="s">
        <v>203</v>
      </c>
      <c r="C24" s="83">
        <v>1</v>
      </c>
      <c r="D24" s="84">
        <v>50000</v>
      </c>
      <c r="E24" s="84">
        <v>25000</v>
      </c>
    </row>
    <row r="25" spans="2:5" ht="15">
      <c r="B25" s="207" t="s">
        <v>235</v>
      </c>
      <c r="C25" s="83">
        <v>1</v>
      </c>
      <c r="D25" s="84">
        <v>8000000</v>
      </c>
      <c r="E25" s="84">
        <v>1200000</v>
      </c>
    </row>
    <row r="26" spans="2:5" ht="15">
      <c r="B26" s="207" t="s">
        <v>234</v>
      </c>
      <c r="C26" s="83">
        <v>1</v>
      </c>
      <c r="D26" s="84">
        <v>7200000</v>
      </c>
      <c r="E26" s="84">
        <v>3240000</v>
      </c>
    </row>
    <row r="27" spans="2:5" ht="15">
      <c r="B27" s="207" t="s">
        <v>190</v>
      </c>
      <c r="C27" s="83">
        <v>1</v>
      </c>
      <c r="D27" s="84">
        <v>1100000</v>
      </c>
      <c r="E27" s="84">
        <v>30000</v>
      </c>
    </row>
    <row r="28" spans="2:5" ht="15">
      <c r="B28" s="207" t="s">
        <v>185</v>
      </c>
      <c r="C28" s="83">
        <v>1</v>
      </c>
      <c r="D28" s="84">
        <v>50000</v>
      </c>
      <c r="E28" s="84">
        <v>50000</v>
      </c>
    </row>
    <row r="29" spans="2:5" ht="15">
      <c r="B29" s="207" t="s">
        <v>236</v>
      </c>
      <c r="C29" s="83">
        <v>1</v>
      </c>
      <c r="D29" s="84">
        <v>100000</v>
      </c>
      <c r="E29" s="84">
        <v>49000</v>
      </c>
    </row>
    <row r="30" spans="2:5" ht="15">
      <c r="B30" s="207" t="s">
        <v>181</v>
      </c>
      <c r="C30" s="83">
        <v>1</v>
      </c>
      <c r="D30" s="84">
        <v>1500000</v>
      </c>
      <c r="E30" s="84">
        <v>765000</v>
      </c>
    </row>
    <row r="31" spans="2:5" ht="15" customHeight="1">
      <c r="B31" s="168" t="s">
        <v>32</v>
      </c>
      <c r="C31" s="168">
        <f>SUM(C10:C30)</f>
        <v>335</v>
      </c>
      <c r="D31" s="89">
        <f>SUM(D10:D30)</f>
        <v>1121277536</v>
      </c>
      <c r="E31" s="89">
        <f>SUM(E10:E30)</f>
        <v>857130445</v>
      </c>
    </row>
    <row r="32" spans="3:5" ht="15" customHeight="1">
      <c r="C32" s="2"/>
      <c r="D32" s="2"/>
      <c r="E32" s="85"/>
    </row>
    <row r="33" spans="2:5" ht="15.75" customHeight="1">
      <c r="B33" s="518" t="s">
        <v>147</v>
      </c>
      <c r="C33" s="518"/>
      <c r="D33" s="518"/>
      <c r="E33" s="518"/>
    </row>
    <row r="34" spans="2:5" ht="15" customHeight="1">
      <c r="B34" s="88"/>
      <c r="C34" s="88"/>
      <c r="D34" s="88"/>
      <c r="E34" s="88"/>
    </row>
    <row r="35" spans="2:5" ht="30" customHeight="1">
      <c r="B35" s="513" t="s">
        <v>255</v>
      </c>
      <c r="C35" s="513" t="s">
        <v>256</v>
      </c>
      <c r="D35" s="516" t="s">
        <v>388</v>
      </c>
      <c r="E35" s="516" t="s">
        <v>253</v>
      </c>
    </row>
    <row r="36" spans="2:5" ht="31.5" customHeight="1">
      <c r="B36" s="514"/>
      <c r="C36" s="514"/>
      <c r="D36" s="517"/>
      <c r="E36" s="517"/>
    </row>
    <row r="37" spans="2:5" ht="18.75" customHeight="1" hidden="1">
      <c r="B37" s="515"/>
      <c r="C37" s="515"/>
      <c r="D37" s="517"/>
      <c r="E37" s="517"/>
    </row>
    <row r="38" spans="2:5" ht="15">
      <c r="B38" s="207" t="s">
        <v>198</v>
      </c>
      <c r="C38" s="84">
        <v>1644</v>
      </c>
      <c r="D38" s="84">
        <v>264676600</v>
      </c>
      <c r="E38" s="84">
        <v>212506950</v>
      </c>
    </row>
    <row r="39" spans="2:5" ht="15">
      <c r="B39" s="207" t="s">
        <v>172</v>
      </c>
      <c r="C39" s="83">
        <v>213</v>
      </c>
      <c r="D39" s="84">
        <v>60809000</v>
      </c>
      <c r="E39" s="84">
        <v>50407575</v>
      </c>
    </row>
    <row r="40" spans="2:5" ht="15">
      <c r="B40" s="207" t="s">
        <v>171</v>
      </c>
      <c r="C40" s="83">
        <v>152</v>
      </c>
      <c r="D40" s="84">
        <v>29221500</v>
      </c>
      <c r="E40" s="84">
        <v>21161400</v>
      </c>
    </row>
    <row r="41" spans="2:5" ht="15">
      <c r="B41" s="207" t="s">
        <v>199</v>
      </c>
      <c r="C41" s="83">
        <v>114</v>
      </c>
      <c r="D41" s="84">
        <v>44208500</v>
      </c>
      <c r="E41" s="84">
        <v>40845800</v>
      </c>
    </row>
    <row r="42" spans="2:5" ht="15">
      <c r="B42" s="207" t="s">
        <v>181</v>
      </c>
      <c r="C42" s="83">
        <v>42</v>
      </c>
      <c r="D42" s="84">
        <v>8050000</v>
      </c>
      <c r="E42" s="84">
        <v>5302646</v>
      </c>
    </row>
    <row r="43" spans="2:5" ht="15">
      <c r="B43" s="207" t="s">
        <v>218</v>
      </c>
      <c r="C43" s="83">
        <v>39</v>
      </c>
      <c r="D43" s="84">
        <v>18280000</v>
      </c>
      <c r="E43" s="84">
        <v>17748000</v>
      </c>
    </row>
    <row r="44" spans="2:5" ht="15">
      <c r="B44" s="207" t="s">
        <v>212</v>
      </c>
      <c r="C44" s="83">
        <v>36</v>
      </c>
      <c r="D44" s="84">
        <v>21560000</v>
      </c>
      <c r="E44" s="84">
        <v>7235725</v>
      </c>
    </row>
    <row r="45" spans="2:5" ht="15">
      <c r="B45" s="207" t="s">
        <v>384</v>
      </c>
      <c r="C45" s="83">
        <v>35</v>
      </c>
      <c r="D45" s="84">
        <v>15940000</v>
      </c>
      <c r="E45" s="84">
        <v>10517875</v>
      </c>
    </row>
    <row r="46" spans="2:5" ht="15">
      <c r="B46" s="207" t="s">
        <v>192</v>
      </c>
      <c r="C46" s="83">
        <v>23</v>
      </c>
      <c r="D46" s="84">
        <v>6650000</v>
      </c>
      <c r="E46" s="84">
        <v>3806500</v>
      </c>
    </row>
    <row r="47" spans="2:5" ht="15">
      <c r="B47" s="207" t="s">
        <v>196</v>
      </c>
      <c r="C47" s="83">
        <v>20</v>
      </c>
      <c r="D47" s="84">
        <v>3370000</v>
      </c>
      <c r="E47" s="84">
        <v>2728600</v>
      </c>
    </row>
    <row r="48" spans="2:5" ht="15">
      <c r="B48" s="207" t="s">
        <v>205</v>
      </c>
      <c r="C48" s="83">
        <v>19</v>
      </c>
      <c r="D48" s="84">
        <v>3540000</v>
      </c>
      <c r="E48" s="84">
        <v>3268925</v>
      </c>
    </row>
    <row r="49" spans="2:5" ht="15">
      <c r="B49" s="207" t="s">
        <v>241</v>
      </c>
      <c r="C49" s="83">
        <v>17</v>
      </c>
      <c r="D49" s="84">
        <v>4290000</v>
      </c>
      <c r="E49" s="84">
        <v>3470000</v>
      </c>
    </row>
    <row r="50" spans="2:5" ht="15">
      <c r="B50" s="207" t="s">
        <v>166</v>
      </c>
      <c r="C50" s="83">
        <v>17</v>
      </c>
      <c r="D50" s="84">
        <v>4920000</v>
      </c>
      <c r="E50" s="84">
        <v>2226800</v>
      </c>
    </row>
    <row r="51" spans="2:5" ht="15">
      <c r="B51" s="207" t="s">
        <v>174</v>
      </c>
      <c r="C51" s="83">
        <v>16</v>
      </c>
      <c r="D51" s="84">
        <v>5692000</v>
      </c>
      <c r="E51" s="84">
        <v>3573300</v>
      </c>
    </row>
    <row r="52" spans="2:5" ht="15">
      <c r="B52" s="207" t="s">
        <v>206</v>
      </c>
      <c r="C52" s="83">
        <v>15</v>
      </c>
      <c r="D52" s="84">
        <v>6792000</v>
      </c>
      <c r="E52" s="84">
        <v>1305600</v>
      </c>
    </row>
    <row r="53" spans="2:5" ht="15">
      <c r="B53" s="207" t="s">
        <v>202</v>
      </c>
      <c r="C53" s="83">
        <v>13</v>
      </c>
      <c r="D53" s="84">
        <v>2158000</v>
      </c>
      <c r="E53" s="84">
        <v>996750</v>
      </c>
    </row>
    <row r="54" spans="2:5" ht="15">
      <c r="B54" s="207" t="s">
        <v>404</v>
      </c>
      <c r="C54" s="83">
        <v>8</v>
      </c>
      <c r="D54" s="84">
        <v>1310000</v>
      </c>
      <c r="E54" s="84">
        <v>1028000</v>
      </c>
    </row>
    <row r="55" spans="2:5" ht="15">
      <c r="B55" s="207" t="s">
        <v>219</v>
      </c>
      <c r="C55" s="83">
        <v>6</v>
      </c>
      <c r="D55" s="84">
        <v>1170000</v>
      </c>
      <c r="E55" s="84">
        <v>656000</v>
      </c>
    </row>
    <row r="56" spans="2:5" ht="15">
      <c r="B56" s="207" t="s">
        <v>191</v>
      </c>
      <c r="C56" s="83">
        <v>6</v>
      </c>
      <c r="D56" s="84">
        <v>2030000</v>
      </c>
      <c r="E56" s="84">
        <v>875000</v>
      </c>
    </row>
    <row r="57" spans="2:5" ht="15">
      <c r="B57" s="207" t="s">
        <v>187</v>
      </c>
      <c r="C57" s="83">
        <v>6</v>
      </c>
      <c r="D57" s="84">
        <v>2030000</v>
      </c>
      <c r="E57" s="84">
        <v>1980000</v>
      </c>
    </row>
    <row r="58" spans="2:5" ht="15">
      <c r="B58" s="207" t="s">
        <v>211</v>
      </c>
      <c r="C58" s="83">
        <v>6</v>
      </c>
      <c r="D58" s="84">
        <v>4750000</v>
      </c>
      <c r="E58" s="84">
        <v>2735000</v>
      </c>
    </row>
    <row r="59" spans="2:5" ht="15">
      <c r="B59" s="207" t="s">
        <v>185</v>
      </c>
      <c r="C59" s="83">
        <v>6</v>
      </c>
      <c r="D59" s="84">
        <v>960000</v>
      </c>
      <c r="E59" s="84">
        <v>333000</v>
      </c>
    </row>
    <row r="60" spans="2:5" ht="15">
      <c r="B60" s="207" t="s">
        <v>243</v>
      </c>
      <c r="C60" s="83">
        <v>5</v>
      </c>
      <c r="D60" s="84">
        <v>2500000</v>
      </c>
      <c r="E60" s="84">
        <v>1524000</v>
      </c>
    </row>
    <row r="61" spans="2:5" ht="15">
      <c r="B61" s="207" t="s">
        <v>209</v>
      </c>
      <c r="C61" s="83">
        <v>5</v>
      </c>
      <c r="D61" s="84">
        <v>1345000</v>
      </c>
      <c r="E61" s="84">
        <v>719400</v>
      </c>
    </row>
    <row r="62" spans="2:5" ht="15">
      <c r="B62" s="207" t="s">
        <v>175</v>
      </c>
      <c r="C62" s="83">
        <v>5</v>
      </c>
      <c r="D62" s="84">
        <v>5140000</v>
      </c>
      <c r="E62" s="84">
        <v>4734500</v>
      </c>
    </row>
    <row r="63" spans="2:5" ht="15">
      <c r="B63" s="207" t="s">
        <v>223</v>
      </c>
      <c r="C63" s="83">
        <v>5</v>
      </c>
      <c r="D63" s="84">
        <v>2370000</v>
      </c>
      <c r="E63" s="84">
        <v>760000</v>
      </c>
    </row>
    <row r="64" spans="2:5" ht="15">
      <c r="B64" s="207" t="s">
        <v>225</v>
      </c>
      <c r="C64" s="83">
        <v>5</v>
      </c>
      <c r="D64" s="84">
        <v>1160000</v>
      </c>
      <c r="E64" s="84">
        <v>690000</v>
      </c>
    </row>
    <row r="65" spans="2:5" ht="15">
      <c r="B65" s="207" t="s">
        <v>230</v>
      </c>
      <c r="C65" s="83">
        <v>4</v>
      </c>
      <c r="D65" s="84">
        <v>1200000</v>
      </c>
      <c r="E65" s="84">
        <v>612000</v>
      </c>
    </row>
    <row r="66" spans="2:5" ht="15">
      <c r="B66" s="207" t="s">
        <v>229</v>
      </c>
      <c r="C66" s="83">
        <v>4</v>
      </c>
      <c r="D66" s="84">
        <v>8250000</v>
      </c>
      <c r="E66" s="84">
        <v>4316000</v>
      </c>
    </row>
    <row r="67" spans="2:5" ht="15">
      <c r="B67" s="207" t="s">
        <v>190</v>
      </c>
      <c r="C67" s="83">
        <v>4</v>
      </c>
      <c r="D67" s="84">
        <v>450000</v>
      </c>
      <c r="E67" s="84">
        <v>315000</v>
      </c>
    </row>
    <row r="68" spans="2:5" ht="15">
      <c r="B68" s="207" t="s">
        <v>403</v>
      </c>
      <c r="C68" s="83">
        <v>3</v>
      </c>
      <c r="D68" s="84">
        <v>1700000</v>
      </c>
      <c r="E68" s="84">
        <v>1480000</v>
      </c>
    </row>
    <row r="69" spans="2:5" ht="15">
      <c r="B69" s="207" t="s">
        <v>193</v>
      </c>
      <c r="C69" s="83">
        <v>3</v>
      </c>
      <c r="D69" s="84">
        <v>2500000</v>
      </c>
      <c r="E69" s="84">
        <v>535000</v>
      </c>
    </row>
    <row r="70" spans="2:5" ht="15">
      <c r="B70" s="207" t="s">
        <v>180</v>
      </c>
      <c r="C70" s="83">
        <v>3</v>
      </c>
      <c r="D70" s="84">
        <v>800000</v>
      </c>
      <c r="E70" s="84">
        <v>800000</v>
      </c>
    </row>
    <row r="71" spans="2:5" ht="15">
      <c r="B71" s="207" t="s">
        <v>214</v>
      </c>
      <c r="C71" s="83">
        <v>2</v>
      </c>
      <c r="D71" s="84">
        <v>110000</v>
      </c>
      <c r="E71" s="84">
        <v>59000</v>
      </c>
    </row>
    <row r="72" spans="2:5" ht="15">
      <c r="B72" s="207" t="s">
        <v>177</v>
      </c>
      <c r="C72" s="83">
        <v>2</v>
      </c>
      <c r="D72" s="84">
        <v>300000</v>
      </c>
      <c r="E72" s="84">
        <v>230000</v>
      </c>
    </row>
    <row r="73" spans="2:5" ht="15">
      <c r="B73" s="207" t="s">
        <v>208</v>
      </c>
      <c r="C73" s="83">
        <v>2</v>
      </c>
      <c r="D73" s="84">
        <v>550000</v>
      </c>
      <c r="E73" s="84">
        <v>522500</v>
      </c>
    </row>
    <row r="74" spans="2:5" ht="15">
      <c r="B74" s="207" t="s">
        <v>234</v>
      </c>
      <c r="C74" s="83">
        <v>2</v>
      </c>
      <c r="D74" s="84">
        <v>2050000</v>
      </c>
      <c r="E74" s="84">
        <v>2025000</v>
      </c>
    </row>
    <row r="75" spans="2:5" ht="15">
      <c r="B75" s="207" t="s">
        <v>240</v>
      </c>
      <c r="C75" s="83">
        <v>2</v>
      </c>
      <c r="D75" s="84">
        <v>600000</v>
      </c>
      <c r="E75" s="84">
        <v>600000</v>
      </c>
    </row>
    <row r="76" spans="2:5" ht="15">
      <c r="B76" s="207" t="s">
        <v>197</v>
      </c>
      <c r="C76" s="83">
        <v>2</v>
      </c>
      <c r="D76" s="84">
        <v>15000</v>
      </c>
      <c r="E76" s="84">
        <v>6950</v>
      </c>
    </row>
    <row r="77" spans="2:5" ht="15">
      <c r="B77" s="207" t="s">
        <v>186</v>
      </c>
      <c r="C77" s="83">
        <v>2</v>
      </c>
      <c r="D77" s="84">
        <v>200000</v>
      </c>
      <c r="E77" s="84">
        <v>40000</v>
      </c>
    </row>
    <row r="78" spans="2:5" ht="15">
      <c r="B78" s="207" t="s">
        <v>195</v>
      </c>
      <c r="C78" s="83">
        <v>2</v>
      </c>
      <c r="D78" s="84">
        <v>300000</v>
      </c>
      <c r="E78" s="84">
        <v>298000</v>
      </c>
    </row>
    <row r="79" spans="2:5" ht="15">
      <c r="B79" s="207" t="s">
        <v>188</v>
      </c>
      <c r="C79" s="83">
        <v>2</v>
      </c>
      <c r="D79" s="84">
        <v>1020000</v>
      </c>
      <c r="E79" s="84">
        <v>402000</v>
      </c>
    </row>
    <row r="80" spans="2:5" ht="15">
      <c r="B80" s="207" t="s">
        <v>189</v>
      </c>
      <c r="C80" s="83">
        <v>2</v>
      </c>
      <c r="D80" s="84">
        <v>950000</v>
      </c>
      <c r="E80" s="84">
        <v>825000</v>
      </c>
    </row>
    <row r="81" spans="2:5" ht="15">
      <c r="B81" s="207" t="s">
        <v>168</v>
      </c>
      <c r="C81" s="83">
        <v>2</v>
      </c>
      <c r="D81" s="84">
        <v>530000</v>
      </c>
      <c r="E81" s="84">
        <v>122500</v>
      </c>
    </row>
    <row r="82" spans="2:5" ht="15">
      <c r="B82" s="207" t="s">
        <v>217</v>
      </c>
      <c r="C82" s="83">
        <v>1</v>
      </c>
      <c r="D82" s="84">
        <v>50000</v>
      </c>
      <c r="E82" s="84">
        <v>37500</v>
      </c>
    </row>
    <row r="83" spans="2:5" ht="15">
      <c r="B83" s="207" t="s">
        <v>216</v>
      </c>
      <c r="C83" s="83">
        <v>1</v>
      </c>
      <c r="D83" s="84">
        <v>20000</v>
      </c>
      <c r="E83" s="84">
        <v>10000</v>
      </c>
    </row>
    <row r="84" spans="2:5" ht="15">
      <c r="B84" s="207" t="s">
        <v>207</v>
      </c>
      <c r="C84" s="83">
        <v>1</v>
      </c>
      <c r="D84" s="84">
        <v>60000</v>
      </c>
      <c r="E84" s="84">
        <v>60000</v>
      </c>
    </row>
    <row r="85" spans="2:5" ht="15">
      <c r="B85" s="207" t="s">
        <v>222</v>
      </c>
      <c r="C85" s="83">
        <v>1</v>
      </c>
      <c r="D85" s="84">
        <v>500000</v>
      </c>
      <c r="E85" s="84">
        <v>50000</v>
      </c>
    </row>
    <row r="86" spans="2:5" ht="15">
      <c r="B86" s="207" t="s">
        <v>245</v>
      </c>
      <c r="C86" s="83">
        <v>1</v>
      </c>
      <c r="D86" s="84">
        <v>20000</v>
      </c>
      <c r="E86" s="84">
        <v>10000</v>
      </c>
    </row>
    <row r="87" spans="2:5" ht="15">
      <c r="B87" s="207" t="s">
        <v>203</v>
      </c>
      <c r="C87" s="83">
        <v>1</v>
      </c>
      <c r="D87" s="84">
        <v>50000</v>
      </c>
      <c r="E87" s="84">
        <v>45000</v>
      </c>
    </row>
    <row r="88" spans="2:5" ht="15">
      <c r="B88" s="207" t="s">
        <v>228</v>
      </c>
      <c r="C88" s="83">
        <v>1</v>
      </c>
      <c r="D88" s="84">
        <v>250000</v>
      </c>
      <c r="E88" s="84">
        <v>1000</v>
      </c>
    </row>
    <row r="89" spans="2:5" ht="15">
      <c r="B89" s="207" t="s">
        <v>201</v>
      </c>
      <c r="C89" s="83">
        <v>1</v>
      </c>
      <c r="D89" s="84">
        <v>100000</v>
      </c>
      <c r="E89" s="84">
        <v>50000</v>
      </c>
    </row>
    <row r="90" spans="2:5" ht="15">
      <c r="B90" s="207" t="s">
        <v>169</v>
      </c>
      <c r="C90" s="83">
        <v>1</v>
      </c>
      <c r="D90" s="84">
        <v>300000</v>
      </c>
      <c r="E90" s="84">
        <v>75000</v>
      </c>
    </row>
    <row r="91" spans="2:5" ht="15">
      <c r="B91" s="207" t="s">
        <v>200</v>
      </c>
      <c r="C91" s="83">
        <v>1</v>
      </c>
      <c r="D91" s="84">
        <v>25000</v>
      </c>
      <c r="E91" s="84">
        <v>25000</v>
      </c>
    </row>
    <row r="92" spans="2:5" ht="15">
      <c r="B92" s="207" t="s">
        <v>231</v>
      </c>
      <c r="C92" s="83">
        <v>1</v>
      </c>
      <c r="D92" s="84">
        <v>10000</v>
      </c>
      <c r="E92" s="84">
        <v>4500</v>
      </c>
    </row>
    <row r="93" spans="2:5" ht="15">
      <c r="B93" s="207" t="s">
        <v>182</v>
      </c>
      <c r="C93" s="83">
        <v>1</v>
      </c>
      <c r="D93" s="84">
        <v>360000</v>
      </c>
      <c r="E93" s="84">
        <v>240000</v>
      </c>
    </row>
    <row r="94" spans="2:5" ht="15">
      <c r="B94" s="207" t="s">
        <v>184</v>
      </c>
      <c r="C94" s="83">
        <v>1</v>
      </c>
      <c r="D94" s="84">
        <v>50000</v>
      </c>
      <c r="E94" s="84">
        <v>25000</v>
      </c>
    </row>
    <row r="95" spans="2:5" ht="15">
      <c r="B95" s="207" t="s">
        <v>167</v>
      </c>
      <c r="C95" s="83">
        <v>1</v>
      </c>
      <c r="D95" s="84">
        <v>10000</v>
      </c>
      <c r="E95" s="84">
        <v>5000</v>
      </c>
    </row>
    <row r="96" spans="2:5" ht="15">
      <c r="B96" s="207" t="s">
        <v>244</v>
      </c>
      <c r="C96" s="83">
        <v>1</v>
      </c>
      <c r="D96" s="84">
        <v>100000</v>
      </c>
      <c r="E96" s="84">
        <v>99000</v>
      </c>
    </row>
    <row r="97" spans="2:5" ht="15">
      <c r="B97" s="207" t="s">
        <v>215</v>
      </c>
      <c r="C97" s="83">
        <v>1</v>
      </c>
      <c r="D97" s="84">
        <v>100000</v>
      </c>
      <c r="E97" s="84">
        <v>100000</v>
      </c>
    </row>
    <row r="98" spans="2:5" ht="15" customHeight="1">
      <c r="B98" s="168" t="s">
        <v>32</v>
      </c>
      <c r="C98" s="89">
        <f>SUM(C38:C97)</f>
        <v>2537</v>
      </c>
      <c r="D98" s="89">
        <f>SUM(D38:D97)</f>
        <v>548452600</v>
      </c>
      <c r="E98" s="89">
        <f>SUM(E38:E97)</f>
        <v>417163296</v>
      </c>
    </row>
    <row r="99" ht="15">
      <c r="B99" s="2" t="s">
        <v>18</v>
      </c>
    </row>
  </sheetData>
  <sheetProtection/>
  <mergeCells count="12">
    <mergeCell ref="A1:G1"/>
    <mergeCell ref="B33:E33"/>
    <mergeCell ref="B35:B37"/>
    <mergeCell ref="C35:C37"/>
    <mergeCell ref="D35:D37"/>
    <mergeCell ref="E35:E37"/>
    <mergeCell ref="A3:F4"/>
    <mergeCell ref="B5:E5"/>
    <mergeCell ref="B7:B9"/>
    <mergeCell ref="C7:C9"/>
    <mergeCell ref="D7:D9"/>
    <mergeCell ref="E7:E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&amp;L19.10.2012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A2" sqref="A2"/>
    </sheetView>
  </sheetViews>
  <sheetFormatPr defaultColWidth="9.140625" defaultRowHeight="14.25" customHeight="1"/>
  <cols>
    <col min="2" max="2" width="20.57421875" style="209" customWidth="1"/>
    <col min="3" max="4" width="13.8515625" style="0" customWidth="1"/>
    <col min="5" max="5" width="20.8515625" style="0" customWidth="1"/>
    <col min="166" max="166" width="18.00390625" style="0" customWidth="1"/>
    <col min="167" max="168" width="13.8515625" style="0" customWidth="1"/>
    <col min="169" max="169" width="19.421875" style="0" customWidth="1"/>
    <col min="171" max="171" width="11.421875" style="0" customWidth="1"/>
    <col min="173" max="173" width="20.140625" style="0" bestFit="1" customWidth="1"/>
  </cols>
  <sheetData>
    <row r="1" spans="1:6" ht="14.25" customHeight="1" thickBot="1">
      <c r="A1" s="447" t="s">
        <v>423</v>
      </c>
      <c r="B1" s="447"/>
      <c r="C1" s="447"/>
      <c r="D1" s="447"/>
      <c r="E1" s="447"/>
      <c r="F1" s="447"/>
    </row>
    <row r="2" spans="1:6" ht="14.25" customHeight="1">
      <c r="A2" s="151"/>
      <c r="B2" s="151"/>
      <c r="C2" s="151"/>
      <c r="D2" s="151"/>
      <c r="E2" s="151"/>
      <c r="F2" s="151"/>
    </row>
    <row r="3" spans="1:6" ht="14.25" customHeight="1">
      <c r="A3" s="379" t="s">
        <v>434</v>
      </c>
      <c r="B3" s="379"/>
      <c r="C3" s="379"/>
      <c r="D3" s="379"/>
      <c r="E3" s="379"/>
      <c r="F3" s="379"/>
    </row>
    <row r="4" spans="2:5" ht="14.25" customHeight="1">
      <c r="B4" s="518" t="s">
        <v>136</v>
      </c>
      <c r="C4" s="518"/>
      <c r="D4" s="518"/>
      <c r="E4" s="518"/>
    </row>
    <row r="5" spans="2:5" ht="14.25" customHeight="1">
      <c r="B5" s="513" t="s">
        <v>259</v>
      </c>
      <c r="C5" s="516" t="s">
        <v>260</v>
      </c>
      <c r="D5" s="516" t="s">
        <v>257</v>
      </c>
      <c r="E5" s="516" t="s">
        <v>258</v>
      </c>
    </row>
    <row r="6" spans="2:5" ht="14.25" customHeight="1">
      <c r="B6" s="514"/>
      <c r="C6" s="516"/>
      <c r="D6" s="517"/>
      <c r="E6" s="517"/>
    </row>
    <row r="7" spans="2:5" ht="14.25" customHeight="1">
      <c r="B7" s="515"/>
      <c r="C7" s="516"/>
      <c r="D7" s="517"/>
      <c r="E7" s="517"/>
    </row>
    <row r="8" spans="2:5" ht="14.25" customHeight="1">
      <c r="B8" s="178" t="s">
        <v>306</v>
      </c>
      <c r="C8" s="83">
        <v>5</v>
      </c>
      <c r="D8" s="84">
        <v>350000</v>
      </c>
      <c r="E8" s="84">
        <v>254500</v>
      </c>
    </row>
    <row r="9" spans="2:5" ht="14.25" customHeight="1">
      <c r="B9" s="178" t="s">
        <v>315</v>
      </c>
      <c r="C9" s="83">
        <v>5</v>
      </c>
      <c r="D9" s="84">
        <v>8375000</v>
      </c>
      <c r="E9" s="84">
        <v>7507503</v>
      </c>
    </row>
    <row r="10" spans="2:5" ht="14.25" customHeight="1">
      <c r="B10" s="178" t="s">
        <v>389</v>
      </c>
      <c r="C10" s="83">
        <v>4</v>
      </c>
      <c r="D10" s="84">
        <v>1160000</v>
      </c>
      <c r="E10" s="84">
        <v>342500</v>
      </c>
    </row>
    <row r="11" spans="2:5" ht="14.25" customHeight="1">
      <c r="B11" s="178" t="s">
        <v>320</v>
      </c>
      <c r="C11" s="83">
        <v>3</v>
      </c>
      <c r="D11" s="84">
        <v>150000</v>
      </c>
      <c r="E11" s="84">
        <v>112500</v>
      </c>
    </row>
    <row r="12" spans="2:5" ht="14.25" customHeight="1">
      <c r="B12" s="178" t="s">
        <v>318</v>
      </c>
      <c r="C12" s="83">
        <v>3</v>
      </c>
      <c r="D12" s="84">
        <v>825000</v>
      </c>
      <c r="E12" s="84">
        <v>3</v>
      </c>
    </row>
    <row r="13" spans="2:5" ht="14.25" customHeight="1">
      <c r="B13" s="178" t="s">
        <v>444</v>
      </c>
      <c r="C13" s="83">
        <v>2</v>
      </c>
      <c r="D13" s="84">
        <v>100000</v>
      </c>
      <c r="E13" s="84">
        <v>95000</v>
      </c>
    </row>
    <row r="14" spans="2:5" ht="14.25" customHeight="1">
      <c r="B14" s="178" t="s">
        <v>336</v>
      </c>
      <c r="C14" s="83">
        <v>2</v>
      </c>
      <c r="D14" s="84">
        <v>250000</v>
      </c>
      <c r="E14" s="84">
        <v>248000</v>
      </c>
    </row>
    <row r="15" spans="2:5" ht="14.25" customHeight="1">
      <c r="B15" s="178" t="s">
        <v>385</v>
      </c>
      <c r="C15" s="83">
        <v>2</v>
      </c>
      <c r="D15" s="84">
        <v>1110000</v>
      </c>
      <c r="E15" s="84">
        <v>884350</v>
      </c>
    </row>
    <row r="16" spans="2:5" ht="14.25" customHeight="1">
      <c r="B16" s="178" t="s">
        <v>305</v>
      </c>
      <c r="C16" s="83">
        <v>2</v>
      </c>
      <c r="D16" s="84">
        <v>150000</v>
      </c>
      <c r="E16" s="84">
        <v>105000</v>
      </c>
    </row>
    <row r="17" spans="2:5" ht="14.25" customHeight="1">
      <c r="B17" s="178" t="s">
        <v>410</v>
      </c>
      <c r="C17" s="83">
        <v>1</v>
      </c>
      <c r="D17" s="84">
        <v>250000</v>
      </c>
      <c r="E17" s="84">
        <v>50000</v>
      </c>
    </row>
    <row r="18" spans="2:5" ht="14.25" customHeight="1">
      <c r="B18" s="178" t="s">
        <v>309</v>
      </c>
      <c r="C18" s="83">
        <v>1</v>
      </c>
      <c r="D18" s="84">
        <v>200000</v>
      </c>
      <c r="E18" s="84">
        <v>40000</v>
      </c>
    </row>
    <row r="19" spans="2:5" ht="14.25" customHeight="1">
      <c r="B19" s="178" t="s">
        <v>308</v>
      </c>
      <c r="C19" s="83">
        <v>1</v>
      </c>
      <c r="D19" s="84">
        <v>50000</v>
      </c>
      <c r="E19" s="84">
        <v>500</v>
      </c>
    </row>
    <row r="20" spans="2:5" ht="14.25" customHeight="1">
      <c r="B20" s="178" t="s">
        <v>372</v>
      </c>
      <c r="C20" s="83">
        <v>1</v>
      </c>
      <c r="D20" s="84">
        <v>100000</v>
      </c>
      <c r="E20" s="84">
        <v>100000</v>
      </c>
    </row>
    <row r="21" spans="2:5" ht="14.25" customHeight="1">
      <c r="B21" s="178" t="s">
        <v>409</v>
      </c>
      <c r="C21" s="83">
        <v>1</v>
      </c>
      <c r="D21" s="84">
        <v>50000</v>
      </c>
      <c r="E21" s="84">
        <v>50000</v>
      </c>
    </row>
    <row r="22" spans="2:5" ht="14.25" customHeight="1">
      <c r="B22" s="178" t="s">
        <v>378</v>
      </c>
      <c r="C22" s="83">
        <v>1</v>
      </c>
      <c r="D22" s="84">
        <v>50000</v>
      </c>
      <c r="E22" s="84">
        <v>50000</v>
      </c>
    </row>
    <row r="23" spans="2:5" ht="14.25" customHeight="1">
      <c r="B23" s="178" t="s">
        <v>321</v>
      </c>
      <c r="C23" s="83">
        <v>1</v>
      </c>
      <c r="D23" s="84">
        <v>50000</v>
      </c>
      <c r="E23" s="84">
        <v>50000</v>
      </c>
    </row>
    <row r="24" spans="2:5" ht="14.25" customHeight="1">
      <c r="B24" s="178" t="s">
        <v>445</v>
      </c>
      <c r="C24" s="83">
        <v>1</v>
      </c>
      <c r="D24" s="84">
        <v>50000</v>
      </c>
      <c r="E24" s="84">
        <v>27500</v>
      </c>
    </row>
    <row r="25" spans="2:5" ht="14.25" customHeight="1">
      <c r="B25" s="520" t="s">
        <v>32</v>
      </c>
      <c r="C25" s="520"/>
      <c r="D25" s="520"/>
      <c r="E25" s="89">
        <f>SUM(E8:E24)</f>
        <v>9917356</v>
      </c>
    </row>
    <row r="26" spans="2:5" ht="14.25" customHeight="1">
      <c r="B26" s="337"/>
      <c r="C26" s="337"/>
      <c r="D26" s="337"/>
      <c r="E26" s="337"/>
    </row>
    <row r="27" spans="2:5" ht="14.25" customHeight="1">
      <c r="B27" s="518" t="s">
        <v>147</v>
      </c>
      <c r="C27" s="518"/>
      <c r="D27" s="518"/>
      <c r="E27" s="518"/>
    </row>
    <row r="28" spans="2:5" ht="14.25" customHeight="1">
      <c r="B28" s="513" t="s">
        <v>259</v>
      </c>
      <c r="C28" s="516" t="s">
        <v>256</v>
      </c>
      <c r="D28" s="521" t="s">
        <v>257</v>
      </c>
      <c r="E28" s="516" t="s">
        <v>258</v>
      </c>
    </row>
    <row r="29" spans="2:5" ht="14.25" customHeight="1">
      <c r="B29" s="514"/>
      <c r="C29" s="516"/>
      <c r="D29" s="522"/>
      <c r="E29" s="517"/>
    </row>
    <row r="30" spans="2:5" ht="14.25" customHeight="1">
      <c r="B30" s="515"/>
      <c r="C30" s="516"/>
      <c r="D30" s="522"/>
      <c r="E30" s="517"/>
    </row>
    <row r="31" spans="2:5" ht="14.25" customHeight="1">
      <c r="B31" s="186" t="s">
        <v>305</v>
      </c>
      <c r="C31" s="83">
        <v>42</v>
      </c>
      <c r="D31" s="84">
        <v>3802000</v>
      </c>
      <c r="E31" s="84">
        <v>2959100</v>
      </c>
    </row>
    <row r="32" spans="2:5" ht="14.25" customHeight="1">
      <c r="B32" s="178" t="s">
        <v>306</v>
      </c>
      <c r="C32" s="83">
        <v>32</v>
      </c>
      <c r="D32" s="84">
        <v>10275000</v>
      </c>
      <c r="E32" s="84">
        <v>9298625</v>
      </c>
    </row>
    <row r="33" spans="2:5" ht="14.25" customHeight="1">
      <c r="B33" s="178" t="s">
        <v>308</v>
      </c>
      <c r="C33" s="83">
        <v>17</v>
      </c>
      <c r="D33" s="84">
        <v>31175000</v>
      </c>
      <c r="E33" s="84">
        <v>31079400</v>
      </c>
    </row>
    <row r="34" spans="2:5" ht="14.25" customHeight="1">
      <c r="B34" s="178" t="s">
        <v>313</v>
      </c>
      <c r="C34" s="83">
        <v>12</v>
      </c>
      <c r="D34" s="84">
        <v>685500</v>
      </c>
      <c r="E34" s="84">
        <v>535475</v>
      </c>
    </row>
    <row r="35" spans="2:5" ht="14.25" customHeight="1">
      <c r="B35" s="178" t="s">
        <v>322</v>
      </c>
      <c r="C35" s="83">
        <v>11</v>
      </c>
      <c r="D35" s="84">
        <v>1638000</v>
      </c>
      <c r="E35" s="84">
        <v>1495600</v>
      </c>
    </row>
    <row r="36" spans="2:5" ht="14.25" customHeight="1">
      <c r="B36" s="178" t="s">
        <v>389</v>
      </c>
      <c r="C36" s="83">
        <v>11</v>
      </c>
      <c r="D36" s="84">
        <v>2010500</v>
      </c>
      <c r="E36" s="84">
        <v>961000</v>
      </c>
    </row>
    <row r="37" spans="2:5" ht="14.25" customHeight="1">
      <c r="B37" s="178" t="s">
        <v>410</v>
      </c>
      <c r="C37" s="83">
        <v>11</v>
      </c>
      <c r="D37" s="84">
        <v>1110000</v>
      </c>
      <c r="E37" s="84">
        <v>954000</v>
      </c>
    </row>
    <row r="38" spans="2:5" ht="14.25" customHeight="1">
      <c r="B38" s="178" t="s">
        <v>317</v>
      </c>
      <c r="C38" s="83">
        <v>11</v>
      </c>
      <c r="D38" s="84">
        <v>2200000</v>
      </c>
      <c r="E38" s="84">
        <v>1688900</v>
      </c>
    </row>
    <row r="39" spans="2:5" ht="14.25" customHeight="1">
      <c r="B39" s="178" t="s">
        <v>326</v>
      </c>
      <c r="C39" s="83">
        <v>7</v>
      </c>
      <c r="D39" s="84">
        <v>200000</v>
      </c>
      <c r="E39" s="84">
        <v>174000</v>
      </c>
    </row>
    <row r="40" spans="2:5" ht="14.25" customHeight="1">
      <c r="B40" s="178" t="s">
        <v>312</v>
      </c>
      <c r="C40" s="83">
        <v>7</v>
      </c>
      <c r="D40" s="84">
        <v>257000</v>
      </c>
      <c r="E40" s="84">
        <v>198000</v>
      </c>
    </row>
    <row r="41" spans="2:5" ht="14.25" customHeight="1">
      <c r="B41" s="178" t="s">
        <v>318</v>
      </c>
      <c r="C41" s="83">
        <v>7</v>
      </c>
      <c r="D41" s="84">
        <v>370000</v>
      </c>
      <c r="E41" s="84">
        <v>61725</v>
      </c>
    </row>
    <row r="42" spans="2:5" ht="14.25" customHeight="1">
      <c r="B42" s="178" t="s">
        <v>307</v>
      </c>
      <c r="C42" s="83">
        <v>4</v>
      </c>
      <c r="D42" s="84">
        <v>360000</v>
      </c>
      <c r="E42" s="84">
        <v>115500</v>
      </c>
    </row>
    <row r="43" spans="2:5" ht="14.25" customHeight="1">
      <c r="B43" s="178" t="s">
        <v>346</v>
      </c>
      <c r="C43" s="83">
        <v>4</v>
      </c>
      <c r="D43" s="84">
        <v>2070000</v>
      </c>
      <c r="E43" s="84">
        <v>1665000</v>
      </c>
    </row>
    <row r="44" spans="2:5" ht="14.25" customHeight="1">
      <c r="B44" s="178" t="s">
        <v>412</v>
      </c>
      <c r="C44" s="83">
        <v>4</v>
      </c>
      <c r="D44" s="84">
        <v>500000</v>
      </c>
      <c r="E44" s="84">
        <v>302000</v>
      </c>
    </row>
    <row r="45" spans="2:5" ht="14.25" customHeight="1">
      <c r="B45" s="178" t="s">
        <v>316</v>
      </c>
      <c r="C45" s="83">
        <v>3</v>
      </c>
      <c r="D45" s="84">
        <v>280000</v>
      </c>
      <c r="E45" s="84">
        <v>238500</v>
      </c>
    </row>
    <row r="46" spans="2:5" ht="14.25" customHeight="1">
      <c r="B46" s="178" t="s">
        <v>314</v>
      </c>
      <c r="C46" s="83">
        <v>3</v>
      </c>
      <c r="D46" s="84">
        <v>1060000</v>
      </c>
      <c r="E46" s="84">
        <v>1034975</v>
      </c>
    </row>
    <row r="47" spans="2:5" ht="14.25" customHeight="1">
      <c r="B47" s="178" t="s">
        <v>446</v>
      </c>
      <c r="C47" s="83">
        <v>3</v>
      </c>
      <c r="D47" s="84">
        <v>362000</v>
      </c>
      <c r="E47" s="84">
        <v>251600</v>
      </c>
    </row>
    <row r="48" spans="2:5" ht="14.25" customHeight="1">
      <c r="B48" s="178" t="s">
        <v>374</v>
      </c>
      <c r="C48" s="83">
        <v>2</v>
      </c>
      <c r="D48" s="84">
        <v>60000</v>
      </c>
      <c r="E48" s="84">
        <v>59000</v>
      </c>
    </row>
    <row r="49" spans="2:5" ht="14.25" customHeight="1">
      <c r="B49" s="178" t="s">
        <v>315</v>
      </c>
      <c r="C49" s="83">
        <v>2</v>
      </c>
      <c r="D49" s="84">
        <v>125000</v>
      </c>
      <c r="E49" s="84">
        <v>12525</v>
      </c>
    </row>
    <row r="50" spans="2:5" ht="14.25" customHeight="1">
      <c r="B50" s="178" t="s">
        <v>373</v>
      </c>
      <c r="C50" s="83">
        <v>2</v>
      </c>
      <c r="D50" s="84">
        <v>110000</v>
      </c>
      <c r="E50" s="84">
        <v>110000</v>
      </c>
    </row>
    <row r="51" spans="2:5" ht="14.25" customHeight="1">
      <c r="B51" s="178" t="s">
        <v>321</v>
      </c>
      <c r="C51" s="83">
        <v>2</v>
      </c>
      <c r="D51" s="84">
        <v>210000</v>
      </c>
      <c r="E51" s="84">
        <v>209000</v>
      </c>
    </row>
    <row r="52" spans="2:5" ht="14.25" customHeight="1">
      <c r="B52" s="178" t="s">
        <v>447</v>
      </c>
      <c r="C52" s="83">
        <v>2</v>
      </c>
      <c r="D52" s="84">
        <v>350000</v>
      </c>
      <c r="E52" s="84">
        <v>349000</v>
      </c>
    </row>
    <row r="53" spans="2:5" ht="14.25" customHeight="1">
      <c r="B53" s="178" t="s">
        <v>309</v>
      </c>
      <c r="C53" s="83">
        <v>2</v>
      </c>
      <c r="D53" s="84">
        <v>100000</v>
      </c>
      <c r="E53" s="84">
        <v>75000</v>
      </c>
    </row>
    <row r="54" spans="2:5" ht="14.25" customHeight="1">
      <c r="B54" s="178" t="s">
        <v>448</v>
      </c>
      <c r="C54" s="83">
        <v>2</v>
      </c>
      <c r="D54" s="84">
        <v>210000</v>
      </c>
      <c r="E54" s="84">
        <v>207975</v>
      </c>
    </row>
    <row r="55" spans="2:5" ht="14.25" customHeight="1">
      <c r="B55" s="178" t="s">
        <v>325</v>
      </c>
      <c r="C55" s="83">
        <v>2</v>
      </c>
      <c r="D55" s="84">
        <v>110000</v>
      </c>
      <c r="E55" s="84">
        <v>110000</v>
      </c>
    </row>
    <row r="56" spans="2:5" ht="14.25" customHeight="1">
      <c r="B56" s="178" t="s">
        <v>449</v>
      </c>
      <c r="C56" s="83">
        <v>2</v>
      </c>
      <c r="D56" s="84">
        <v>20000</v>
      </c>
      <c r="E56" s="84">
        <v>15000</v>
      </c>
    </row>
    <row r="57" spans="2:5" ht="14.25" customHeight="1">
      <c r="B57" s="178" t="s">
        <v>332</v>
      </c>
      <c r="C57" s="83">
        <v>2</v>
      </c>
      <c r="D57" s="84">
        <v>20000</v>
      </c>
      <c r="E57" s="84">
        <v>12500</v>
      </c>
    </row>
    <row r="58" spans="2:5" ht="14.25" customHeight="1">
      <c r="B58" s="178" t="s">
        <v>320</v>
      </c>
      <c r="C58" s="83">
        <v>2</v>
      </c>
      <c r="D58" s="84">
        <v>260000</v>
      </c>
      <c r="E58" s="84">
        <v>260000</v>
      </c>
    </row>
    <row r="59" spans="2:5" ht="14.25" customHeight="1">
      <c r="B59" s="178" t="s">
        <v>310</v>
      </c>
      <c r="C59" s="83">
        <v>2</v>
      </c>
      <c r="D59" s="84">
        <v>20000</v>
      </c>
      <c r="E59" s="84">
        <v>15100</v>
      </c>
    </row>
    <row r="60" spans="2:5" ht="14.25" customHeight="1">
      <c r="B60" s="178" t="s">
        <v>450</v>
      </c>
      <c r="C60" s="83">
        <v>1</v>
      </c>
      <c r="D60" s="84">
        <v>10000</v>
      </c>
      <c r="E60" s="84">
        <v>5000</v>
      </c>
    </row>
    <row r="61" spans="2:5" ht="14.25" customHeight="1">
      <c r="B61" s="178" t="s">
        <v>409</v>
      </c>
      <c r="C61" s="83">
        <v>1</v>
      </c>
      <c r="D61" s="84">
        <v>10000</v>
      </c>
      <c r="E61" s="84">
        <v>0</v>
      </c>
    </row>
    <row r="62" spans="2:5" ht="14.25" customHeight="1">
      <c r="B62" s="178" t="s">
        <v>400</v>
      </c>
      <c r="C62" s="83">
        <v>1</v>
      </c>
      <c r="D62" s="84">
        <v>10000</v>
      </c>
      <c r="E62" s="84">
        <v>2500</v>
      </c>
    </row>
    <row r="63" spans="2:5" ht="14.25" customHeight="1">
      <c r="B63" s="178" t="s">
        <v>411</v>
      </c>
      <c r="C63" s="83">
        <v>1</v>
      </c>
      <c r="D63" s="84">
        <v>50000</v>
      </c>
      <c r="E63" s="84">
        <v>24000</v>
      </c>
    </row>
    <row r="64" spans="2:5" ht="14.25" customHeight="1">
      <c r="B64" s="178" t="s">
        <v>324</v>
      </c>
      <c r="C64" s="83">
        <v>1</v>
      </c>
      <c r="D64" s="84">
        <v>50000</v>
      </c>
      <c r="E64" s="84">
        <v>24500</v>
      </c>
    </row>
    <row r="65" spans="2:5" ht="14.25" customHeight="1">
      <c r="B65" s="178" t="s">
        <v>451</v>
      </c>
      <c r="C65" s="83">
        <v>1</v>
      </c>
      <c r="D65" s="84">
        <v>20000</v>
      </c>
      <c r="E65" s="84">
        <v>16000</v>
      </c>
    </row>
    <row r="66" spans="2:5" ht="14.25" customHeight="1">
      <c r="B66" s="178" t="s">
        <v>413</v>
      </c>
      <c r="C66" s="83">
        <v>1</v>
      </c>
      <c r="D66" s="84">
        <v>10000</v>
      </c>
      <c r="E66" s="84">
        <v>2500</v>
      </c>
    </row>
    <row r="67" spans="2:5" ht="14.25" customHeight="1">
      <c r="B67" s="178" t="s">
        <v>452</v>
      </c>
      <c r="C67" s="83">
        <v>1</v>
      </c>
      <c r="D67" s="84">
        <v>50000</v>
      </c>
      <c r="E67" s="84">
        <v>25000</v>
      </c>
    </row>
    <row r="68" spans="2:5" ht="14.25" customHeight="1">
      <c r="B68" s="178" t="s">
        <v>336</v>
      </c>
      <c r="C68" s="83">
        <v>1</v>
      </c>
      <c r="D68" s="84">
        <v>10000</v>
      </c>
      <c r="E68" s="84">
        <v>2500</v>
      </c>
    </row>
    <row r="69" spans="2:5" ht="14.25" customHeight="1">
      <c r="B69" s="178" t="s">
        <v>453</v>
      </c>
      <c r="C69" s="83">
        <v>1</v>
      </c>
      <c r="D69" s="84">
        <v>100000</v>
      </c>
      <c r="E69" s="84">
        <v>50000</v>
      </c>
    </row>
    <row r="70" spans="2:5" ht="14.25" customHeight="1">
      <c r="B70" s="178" t="s">
        <v>319</v>
      </c>
      <c r="C70" s="83">
        <v>1</v>
      </c>
      <c r="D70" s="84">
        <v>10000</v>
      </c>
      <c r="E70" s="84">
        <v>10000</v>
      </c>
    </row>
    <row r="71" spans="2:5" ht="14.25" customHeight="1">
      <c r="B71" s="178" t="s">
        <v>454</v>
      </c>
      <c r="C71" s="83">
        <v>1</v>
      </c>
      <c r="D71" s="84">
        <v>100000</v>
      </c>
      <c r="E71" s="84">
        <v>100000</v>
      </c>
    </row>
    <row r="72" spans="2:5" ht="14.25" customHeight="1">
      <c r="B72" s="178" t="s">
        <v>399</v>
      </c>
      <c r="C72" s="83">
        <v>1</v>
      </c>
      <c r="D72" s="84">
        <v>20000</v>
      </c>
      <c r="E72" s="84">
        <v>15000</v>
      </c>
    </row>
    <row r="73" spans="2:5" ht="14.25" customHeight="1">
      <c r="B73" s="178" t="s">
        <v>323</v>
      </c>
      <c r="C73" s="83">
        <v>1</v>
      </c>
      <c r="D73" s="84">
        <v>10000</v>
      </c>
      <c r="E73" s="84">
        <v>5000</v>
      </c>
    </row>
    <row r="74" spans="2:5" ht="14.25" customHeight="1">
      <c r="B74" s="178" t="s">
        <v>345</v>
      </c>
      <c r="C74" s="83">
        <v>1</v>
      </c>
      <c r="D74" s="84">
        <v>100000</v>
      </c>
      <c r="E74" s="84">
        <v>50000</v>
      </c>
    </row>
    <row r="75" spans="2:5" ht="14.25" customHeight="1">
      <c r="B75" s="178" t="s">
        <v>455</v>
      </c>
      <c r="C75" s="83">
        <v>1</v>
      </c>
      <c r="D75" s="84">
        <v>10000</v>
      </c>
      <c r="E75" s="84">
        <v>10000</v>
      </c>
    </row>
    <row r="76" spans="2:5" ht="14.25" customHeight="1">
      <c r="B76" s="178" t="s">
        <v>456</v>
      </c>
      <c r="C76" s="83">
        <v>1</v>
      </c>
      <c r="D76" s="84">
        <v>10000</v>
      </c>
      <c r="E76" s="83">
        <v>5000</v>
      </c>
    </row>
    <row r="77" spans="2:5" ht="14.25" customHeight="1">
      <c r="B77" s="178" t="s">
        <v>375</v>
      </c>
      <c r="C77" s="83">
        <v>1</v>
      </c>
      <c r="D77" s="84">
        <v>20000</v>
      </c>
      <c r="E77" s="84">
        <v>6800</v>
      </c>
    </row>
    <row r="78" spans="2:5" ht="14.25" customHeight="1">
      <c r="B78" s="178" t="s">
        <v>311</v>
      </c>
      <c r="C78" s="83">
        <v>1</v>
      </c>
      <c r="D78" s="84">
        <v>10000</v>
      </c>
      <c r="E78" s="84">
        <v>200</v>
      </c>
    </row>
    <row r="79" spans="2:5" ht="14.25" customHeight="1">
      <c r="B79" s="178" t="s">
        <v>457</v>
      </c>
      <c r="C79" s="83">
        <v>1</v>
      </c>
      <c r="D79" s="84">
        <v>10000</v>
      </c>
      <c r="E79" s="84">
        <v>5000</v>
      </c>
    </row>
    <row r="80" spans="2:5" ht="14.25" customHeight="1">
      <c r="B80" s="178" t="s">
        <v>458</v>
      </c>
      <c r="C80" s="83">
        <v>1</v>
      </c>
      <c r="D80" s="84">
        <v>30000</v>
      </c>
      <c r="E80" s="84">
        <v>9500</v>
      </c>
    </row>
    <row r="81" spans="2:5" ht="14.25" customHeight="1">
      <c r="B81" s="178" t="s">
        <v>445</v>
      </c>
      <c r="C81" s="83">
        <v>1</v>
      </c>
      <c r="D81" s="84">
        <v>10000</v>
      </c>
      <c r="E81" s="84">
        <v>625</v>
      </c>
    </row>
    <row r="82" spans="2:5" ht="14.25" customHeight="1">
      <c r="B82" s="178" t="s">
        <v>337</v>
      </c>
      <c r="C82" s="83">
        <v>1</v>
      </c>
      <c r="D82" s="84">
        <v>100000</v>
      </c>
      <c r="E82" s="84">
        <v>100000</v>
      </c>
    </row>
    <row r="83" spans="2:5" ht="14.25" customHeight="1">
      <c r="B83" s="178" t="s">
        <v>459</v>
      </c>
      <c r="C83" s="83">
        <v>1</v>
      </c>
      <c r="D83" s="84">
        <v>50000</v>
      </c>
      <c r="E83" s="84">
        <v>12500</v>
      </c>
    </row>
    <row r="84" spans="2:5" ht="14.25" customHeight="1">
      <c r="B84" s="178" t="s">
        <v>460</v>
      </c>
      <c r="C84" s="83">
        <v>1</v>
      </c>
      <c r="D84" s="84">
        <v>10000</v>
      </c>
      <c r="E84" s="84">
        <v>10000</v>
      </c>
    </row>
    <row r="85" spans="2:5" ht="14.25" customHeight="1">
      <c r="B85" s="178" t="s">
        <v>344</v>
      </c>
      <c r="C85" s="83">
        <v>1</v>
      </c>
      <c r="D85" s="84">
        <v>10000</v>
      </c>
      <c r="E85" s="84">
        <v>10000</v>
      </c>
    </row>
    <row r="86" spans="2:5" ht="14.25" customHeight="1">
      <c r="B86" s="321"/>
      <c r="C86" s="320"/>
      <c r="D86" s="169" t="s">
        <v>32</v>
      </c>
      <c r="E86" s="89">
        <f>SUM(E31:E85)</f>
        <v>54950125</v>
      </c>
    </row>
    <row r="87" spans="2:5" ht="14.25" customHeight="1">
      <c r="B87" s="341"/>
      <c r="C87" s="338"/>
      <c r="D87" s="338"/>
      <c r="E87" s="342"/>
    </row>
    <row r="88" spans="2:4" ht="14.25" customHeight="1">
      <c r="B88" s="208" t="s">
        <v>18</v>
      </c>
      <c r="C88" s="2"/>
      <c r="D88" s="2"/>
    </row>
    <row r="89" spans="2:5" ht="14.25" customHeight="1">
      <c r="B89" s="523" t="s">
        <v>261</v>
      </c>
      <c r="C89" s="523"/>
      <c r="D89" s="523"/>
      <c r="E89" s="523"/>
    </row>
    <row r="90" spans="2:5" ht="14.25" customHeight="1">
      <c r="B90" s="524" t="s">
        <v>390</v>
      </c>
      <c r="C90" s="525"/>
      <c r="D90" s="525"/>
      <c r="E90" s="525"/>
    </row>
    <row r="98" ht="14.25" customHeight="1">
      <c r="F98" s="111"/>
    </row>
  </sheetData>
  <sheetProtection/>
  <mergeCells count="15">
    <mergeCell ref="B89:E89"/>
    <mergeCell ref="B90:E90"/>
    <mergeCell ref="B5:B7"/>
    <mergeCell ref="C5:C7"/>
    <mergeCell ref="D5:D7"/>
    <mergeCell ref="E5:E7"/>
    <mergeCell ref="A1:F1"/>
    <mergeCell ref="A3:F3"/>
    <mergeCell ref="B4:E4"/>
    <mergeCell ref="B25:D25"/>
    <mergeCell ref="B27:E27"/>
    <mergeCell ref="B28:B30"/>
    <mergeCell ref="C28:C30"/>
    <mergeCell ref="D28:D30"/>
    <mergeCell ref="E28:E3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140625" style="0" customWidth="1"/>
    <col min="3" max="3" width="12.140625" style="0" customWidth="1"/>
    <col min="4" max="4" width="13.140625" style="0" customWidth="1"/>
    <col min="5" max="5" width="17.140625" style="0" customWidth="1"/>
    <col min="150" max="150" width="4.28125" style="0" bestFit="1" customWidth="1"/>
    <col min="151" max="151" width="41.8515625" style="0" customWidth="1"/>
    <col min="152" max="152" width="12.140625" style="0" customWidth="1"/>
    <col min="153" max="153" width="13.140625" style="0" customWidth="1"/>
    <col min="154" max="154" width="17.140625" style="0" customWidth="1"/>
  </cols>
  <sheetData>
    <row r="1" spans="1:6" ht="18.75" thickBot="1">
      <c r="A1" s="356" t="s">
        <v>423</v>
      </c>
      <c r="B1" s="356"/>
      <c r="C1" s="356"/>
      <c r="D1" s="356"/>
      <c r="E1" s="356"/>
      <c r="F1" s="356"/>
    </row>
    <row r="4" spans="1:5" ht="15" customHeight="1">
      <c r="A4" s="510" t="s">
        <v>435</v>
      </c>
      <c r="B4" s="510"/>
      <c r="C4" s="510"/>
      <c r="D4" s="510"/>
      <c r="E4" s="510"/>
    </row>
    <row r="5" spans="1:5" ht="15" customHeight="1">
      <c r="A5" s="510"/>
      <c r="B5" s="510"/>
      <c r="C5" s="510"/>
      <c r="D5" s="510"/>
      <c r="E5" s="510"/>
    </row>
    <row r="7" spans="2:5" ht="15">
      <c r="B7" s="518" t="s">
        <v>136</v>
      </c>
      <c r="C7" s="518"/>
      <c r="D7" s="518"/>
      <c r="E7" s="518"/>
    </row>
    <row r="8" spans="2:5" ht="15.75" customHeight="1">
      <c r="B8" s="82"/>
      <c r="C8" s="82"/>
      <c r="D8" s="82"/>
      <c r="E8" s="82"/>
    </row>
    <row r="9" spans="1:5" ht="15" customHeight="1">
      <c r="A9" s="516" t="s">
        <v>137</v>
      </c>
      <c r="B9" s="516" t="s">
        <v>262</v>
      </c>
      <c r="C9" s="516" t="s">
        <v>256</v>
      </c>
      <c r="D9" s="516" t="s">
        <v>257</v>
      </c>
      <c r="E9" s="516" t="s">
        <v>258</v>
      </c>
    </row>
    <row r="10" spans="1:5" ht="45" customHeight="1">
      <c r="A10" s="516"/>
      <c r="B10" s="516"/>
      <c r="C10" s="516"/>
      <c r="D10" s="517"/>
      <c r="E10" s="517"/>
    </row>
    <row r="11" spans="1:5" ht="29.25" customHeight="1">
      <c r="A11" s="513"/>
      <c r="B11" s="513"/>
      <c r="C11" s="513"/>
      <c r="D11" s="526"/>
      <c r="E11" s="526"/>
    </row>
    <row r="12" spans="1:5" ht="30">
      <c r="A12" s="90">
        <v>1</v>
      </c>
      <c r="B12" s="122" t="s">
        <v>263</v>
      </c>
      <c r="C12" s="91">
        <v>17</v>
      </c>
      <c r="D12" s="92">
        <v>12770000</v>
      </c>
      <c r="E12" s="92">
        <v>4115525</v>
      </c>
    </row>
    <row r="13" spans="1:5" ht="15">
      <c r="A13" s="90">
        <v>2</v>
      </c>
      <c r="B13" s="122" t="s">
        <v>264</v>
      </c>
      <c r="C13" s="91">
        <v>16</v>
      </c>
      <c r="D13" s="92">
        <v>7487000</v>
      </c>
      <c r="E13" s="92">
        <v>4712020</v>
      </c>
    </row>
    <row r="14" spans="1:5" ht="30">
      <c r="A14" s="90">
        <v>3</v>
      </c>
      <c r="B14" s="122" t="s">
        <v>338</v>
      </c>
      <c r="C14" s="91">
        <v>9</v>
      </c>
      <c r="D14" s="92">
        <v>11925000</v>
      </c>
      <c r="E14" s="92">
        <v>5134762</v>
      </c>
    </row>
    <row r="15" spans="1:5" ht="30">
      <c r="A15" s="90">
        <v>4</v>
      </c>
      <c r="B15" s="122" t="s">
        <v>269</v>
      </c>
      <c r="C15" s="91">
        <v>9</v>
      </c>
      <c r="D15" s="92">
        <v>750000</v>
      </c>
      <c r="E15" s="92">
        <v>268600</v>
      </c>
    </row>
    <row r="16" spans="1:5" ht="15">
      <c r="A16" s="90">
        <v>5</v>
      </c>
      <c r="B16" s="122" t="s">
        <v>266</v>
      </c>
      <c r="C16" s="91">
        <v>8</v>
      </c>
      <c r="D16" s="92">
        <v>813000</v>
      </c>
      <c r="E16" s="92">
        <v>735025</v>
      </c>
    </row>
    <row r="17" spans="1:5" ht="30">
      <c r="A17" s="90">
        <v>6</v>
      </c>
      <c r="B17" s="122" t="s">
        <v>352</v>
      </c>
      <c r="C17" s="91">
        <v>8</v>
      </c>
      <c r="D17" s="92">
        <v>750000</v>
      </c>
      <c r="E17" s="92">
        <v>487500</v>
      </c>
    </row>
    <row r="18" spans="1:5" ht="30">
      <c r="A18" s="90">
        <v>7</v>
      </c>
      <c r="B18" s="122" t="s">
        <v>339</v>
      </c>
      <c r="C18" s="91">
        <v>7</v>
      </c>
      <c r="D18" s="92">
        <v>1356250</v>
      </c>
      <c r="E18" s="92">
        <v>1288746</v>
      </c>
    </row>
    <row r="19" spans="1:5" ht="30">
      <c r="A19" s="90">
        <v>8</v>
      </c>
      <c r="B19" s="122" t="s">
        <v>272</v>
      </c>
      <c r="C19" s="91">
        <v>6</v>
      </c>
      <c r="D19" s="92">
        <v>1900000</v>
      </c>
      <c r="E19" s="92">
        <v>642499</v>
      </c>
    </row>
    <row r="20" spans="1:5" ht="30">
      <c r="A20" s="90">
        <v>9</v>
      </c>
      <c r="B20" s="122" t="s">
        <v>349</v>
      </c>
      <c r="C20" s="91">
        <v>6</v>
      </c>
      <c r="D20" s="92">
        <v>25326000</v>
      </c>
      <c r="E20" s="92">
        <v>12440900</v>
      </c>
    </row>
    <row r="21" spans="1:5" ht="15">
      <c r="A21" s="90">
        <v>10</v>
      </c>
      <c r="B21" s="122" t="s">
        <v>271</v>
      </c>
      <c r="C21" s="91">
        <v>6</v>
      </c>
      <c r="D21" s="92">
        <v>1000000</v>
      </c>
      <c r="E21" s="92">
        <v>490350</v>
      </c>
    </row>
    <row r="22" spans="1:5" ht="30">
      <c r="A22" s="90">
        <v>11</v>
      </c>
      <c r="B22" s="122" t="s">
        <v>414</v>
      </c>
      <c r="C22" s="91">
        <v>5</v>
      </c>
      <c r="D22" s="92">
        <v>400000</v>
      </c>
      <c r="E22" s="92">
        <v>190001</v>
      </c>
    </row>
    <row r="23" spans="1:5" ht="15">
      <c r="A23" s="90">
        <v>12</v>
      </c>
      <c r="B23" s="122" t="s">
        <v>340</v>
      </c>
      <c r="C23" s="91">
        <v>5</v>
      </c>
      <c r="D23" s="92">
        <v>1465000</v>
      </c>
      <c r="E23" s="92">
        <v>844648</v>
      </c>
    </row>
    <row r="24" spans="1:5" ht="15">
      <c r="A24" s="90">
        <v>13</v>
      </c>
      <c r="B24" s="122" t="s">
        <v>347</v>
      </c>
      <c r="C24" s="93">
        <v>5</v>
      </c>
      <c r="D24" s="94">
        <v>300000</v>
      </c>
      <c r="E24" s="94">
        <v>244994</v>
      </c>
    </row>
    <row r="25" spans="1:5" ht="30">
      <c r="A25" s="90">
        <v>14</v>
      </c>
      <c r="B25" s="122" t="s">
        <v>402</v>
      </c>
      <c r="C25" s="93">
        <v>4</v>
      </c>
      <c r="D25" s="94">
        <v>12780000</v>
      </c>
      <c r="E25" s="94">
        <v>11885000</v>
      </c>
    </row>
    <row r="26" spans="1:5" ht="30">
      <c r="A26" s="90">
        <v>15</v>
      </c>
      <c r="B26" s="122" t="s">
        <v>348</v>
      </c>
      <c r="C26" s="93">
        <v>4</v>
      </c>
      <c r="D26" s="94">
        <v>599999</v>
      </c>
      <c r="E26" s="94">
        <v>516666</v>
      </c>
    </row>
    <row r="27" spans="1:5" ht="15">
      <c r="A27" s="90">
        <v>16</v>
      </c>
      <c r="B27" s="122" t="s">
        <v>379</v>
      </c>
      <c r="C27" s="93">
        <v>4</v>
      </c>
      <c r="D27" s="94">
        <v>1100000</v>
      </c>
      <c r="E27" s="94">
        <v>395006</v>
      </c>
    </row>
    <row r="28" spans="1:5" ht="15">
      <c r="A28" s="90">
        <v>17</v>
      </c>
      <c r="B28" s="122" t="s">
        <v>265</v>
      </c>
      <c r="C28" s="93">
        <v>4</v>
      </c>
      <c r="D28" s="94">
        <v>35473200</v>
      </c>
      <c r="E28" s="94">
        <v>6047102</v>
      </c>
    </row>
    <row r="29" spans="1:5" ht="30">
      <c r="A29" s="90">
        <v>18</v>
      </c>
      <c r="B29" s="122" t="s">
        <v>461</v>
      </c>
      <c r="C29" s="93">
        <v>4</v>
      </c>
      <c r="D29" s="94">
        <v>250000</v>
      </c>
      <c r="E29" s="94">
        <v>92622</v>
      </c>
    </row>
    <row r="30" spans="1:5" ht="30">
      <c r="A30" s="90">
        <v>19</v>
      </c>
      <c r="B30" s="122" t="s">
        <v>401</v>
      </c>
      <c r="C30" s="93">
        <v>4</v>
      </c>
      <c r="D30" s="94">
        <v>320000</v>
      </c>
      <c r="E30" s="94">
        <v>226749</v>
      </c>
    </row>
    <row r="31" spans="1:5" ht="15">
      <c r="A31" s="90">
        <v>20</v>
      </c>
      <c r="B31" s="52" t="s">
        <v>462</v>
      </c>
      <c r="C31" s="93">
        <v>4</v>
      </c>
      <c r="D31" s="94">
        <v>11910000</v>
      </c>
      <c r="E31" s="94">
        <v>10894000</v>
      </c>
    </row>
    <row r="32" spans="1:5" ht="15" customHeight="1">
      <c r="A32" s="520" t="s">
        <v>32</v>
      </c>
      <c r="B32" s="520"/>
      <c r="C32" s="520"/>
      <c r="D32" s="520"/>
      <c r="E32" s="89">
        <f>SUM(E12:E31)</f>
        <v>61652715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18" t="s">
        <v>147</v>
      </c>
      <c r="C41" s="518"/>
      <c r="D41" s="518"/>
      <c r="E41" s="518"/>
    </row>
    <row r="42" ht="15.75" customHeight="1"/>
    <row r="43" spans="1:5" ht="30" customHeight="1">
      <c r="A43" s="516" t="s">
        <v>137</v>
      </c>
      <c r="B43" s="516" t="s">
        <v>262</v>
      </c>
      <c r="C43" s="516" t="s">
        <v>256</v>
      </c>
      <c r="D43" s="516" t="s">
        <v>257</v>
      </c>
      <c r="E43" s="516" t="s">
        <v>258</v>
      </c>
    </row>
    <row r="44" spans="1:5" ht="33" customHeight="1">
      <c r="A44" s="516"/>
      <c r="B44" s="516"/>
      <c r="C44" s="516"/>
      <c r="D44" s="517"/>
      <c r="E44" s="517"/>
    </row>
    <row r="45" spans="1:5" ht="0.75" customHeight="1" hidden="1">
      <c r="A45" s="516"/>
      <c r="B45" s="516"/>
      <c r="C45" s="516"/>
      <c r="D45" s="517"/>
      <c r="E45" s="517"/>
    </row>
    <row r="46" spans="1:5" ht="30">
      <c r="A46" s="90">
        <v>1</v>
      </c>
      <c r="B46" s="122" t="s">
        <v>263</v>
      </c>
      <c r="C46" s="91">
        <v>176</v>
      </c>
      <c r="D46" s="92">
        <v>96851288</v>
      </c>
      <c r="E46" s="92">
        <v>70643979</v>
      </c>
    </row>
    <row r="47" spans="1:5" ht="30">
      <c r="A47" s="90">
        <v>2</v>
      </c>
      <c r="B47" s="122" t="s">
        <v>272</v>
      </c>
      <c r="C47" s="91">
        <v>169</v>
      </c>
      <c r="D47" s="92">
        <v>23270002</v>
      </c>
      <c r="E47" s="92">
        <v>20808392</v>
      </c>
    </row>
    <row r="48" spans="1:5" ht="15">
      <c r="A48" s="90">
        <v>3</v>
      </c>
      <c r="B48" s="122" t="s">
        <v>267</v>
      </c>
      <c r="C48" s="91">
        <v>101</v>
      </c>
      <c r="D48" s="92">
        <v>13390000</v>
      </c>
      <c r="E48" s="92">
        <v>11280375</v>
      </c>
    </row>
    <row r="49" spans="1:5" ht="30">
      <c r="A49" s="90">
        <v>4</v>
      </c>
      <c r="B49" s="122" t="s">
        <v>268</v>
      </c>
      <c r="C49" s="91">
        <v>68</v>
      </c>
      <c r="D49" s="92">
        <v>113873000</v>
      </c>
      <c r="E49" s="92">
        <v>39209900</v>
      </c>
    </row>
    <row r="50" spans="1:5" ht="15">
      <c r="A50" s="90">
        <v>5</v>
      </c>
      <c r="B50" s="52" t="s">
        <v>271</v>
      </c>
      <c r="C50" s="91">
        <v>68</v>
      </c>
      <c r="D50" s="92">
        <v>14915001</v>
      </c>
      <c r="E50" s="92">
        <v>4202440</v>
      </c>
    </row>
    <row r="51" spans="1:5" ht="15">
      <c r="A51" s="90">
        <v>6</v>
      </c>
      <c r="B51" s="122" t="s">
        <v>270</v>
      </c>
      <c r="C51" s="91">
        <v>67</v>
      </c>
      <c r="D51" s="92">
        <v>9160000</v>
      </c>
      <c r="E51" s="92">
        <v>7640575</v>
      </c>
    </row>
    <row r="52" spans="1:5" ht="15">
      <c r="A52" s="90">
        <v>7</v>
      </c>
      <c r="B52" s="52" t="s">
        <v>265</v>
      </c>
      <c r="C52" s="91">
        <v>42</v>
      </c>
      <c r="D52" s="92">
        <v>8737035</v>
      </c>
      <c r="E52" s="92">
        <v>6414481</v>
      </c>
    </row>
    <row r="53" spans="1:5" ht="30">
      <c r="A53" s="90">
        <v>8</v>
      </c>
      <c r="B53" s="52" t="s">
        <v>273</v>
      </c>
      <c r="C53" s="91">
        <v>42</v>
      </c>
      <c r="D53" s="92">
        <v>22970000</v>
      </c>
      <c r="E53" s="92">
        <v>3286700</v>
      </c>
    </row>
    <row r="54" spans="1:5" ht="30">
      <c r="A54" s="90">
        <v>9</v>
      </c>
      <c r="B54" s="122" t="s">
        <v>352</v>
      </c>
      <c r="C54" s="91">
        <v>40</v>
      </c>
      <c r="D54" s="92">
        <v>3800750</v>
      </c>
      <c r="E54" s="92">
        <v>3016563</v>
      </c>
    </row>
    <row r="55" spans="1:5" ht="15">
      <c r="A55" s="90">
        <v>10</v>
      </c>
      <c r="B55" s="122" t="s">
        <v>274</v>
      </c>
      <c r="C55" s="91">
        <v>39</v>
      </c>
      <c r="D55" s="92">
        <v>13820000</v>
      </c>
      <c r="E55" s="92">
        <v>7663200</v>
      </c>
    </row>
    <row r="56" spans="1:5" ht="15">
      <c r="A56" s="90">
        <v>11</v>
      </c>
      <c r="B56" s="52" t="s">
        <v>333</v>
      </c>
      <c r="C56" s="91">
        <v>36</v>
      </c>
      <c r="D56" s="92">
        <v>4550000</v>
      </c>
      <c r="E56" s="92">
        <v>3287000</v>
      </c>
    </row>
    <row r="57" spans="1:5" ht="30">
      <c r="A57" s="90">
        <v>12</v>
      </c>
      <c r="B57" s="122" t="s">
        <v>380</v>
      </c>
      <c r="C57" s="91">
        <v>36</v>
      </c>
      <c r="D57" s="92">
        <v>8880000</v>
      </c>
      <c r="E57" s="92">
        <v>4066450</v>
      </c>
    </row>
    <row r="58" spans="1:5" ht="15">
      <c r="A58" s="90">
        <v>13</v>
      </c>
      <c r="B58" s="122" t="s">
        <v>350</v>
      </c>
      <c r="C58" s="93">
        <v>33</v>
      </c>
      <c r="D58" s="94">
        <v>4621000</v>
      </c>
      <c r="E58" s="94">
        <v>3393550</v>
      </c>
    </row>
    <row r="59" spans="1:5" ht="30">
      <c r="A59" s="90">
        <v>14</v>
      </c>
      <c r="B59" s="122" t="s">
        <v>348</v>
      </c>
      <c r="C59" s="93">
        <v>33</v>
      </c>
      <c r="D59" s="94">
        <v>5495600</v>
      </c>
      <c r="E59" s="94">
        <v>3807317</v>
      </c>
    </row>
    <row r="60" spans="1:5" ht="30">
      <c r="A60" s="90">
        <v>15</v>
      </c>
      <c r="B60" s="122" t="s">
        <v>269</v>
      </c>
      <c r="C60" s="93">
        <v>31</v>
      </c>
      <c r="D60" s="94">
        <v>1465750</v>
      </c>
      <c r="E60" s="94">
        <v>1127669</v>
      </c>
    </row>
    <row r="61" spans="1:5" ht="15">
      <c r="A61" s="90">
        <v>16</v>
      </c>
      <c r="B61" s="122" t="s">
        <v>351</v>
      </c>
      <c r="C61" s="93">
        <v>29</v>
      </c>
      <c r="D61" s="94">
        <v>3544000</v>
      </c>
      <c r="E61" s="94">
        <v>2320800</v>
      </c>
    </row>
    <row r="62" spans="1:5" ht="15">
      <c r="A62" s="90">
        <v>17</v>
      </c>
      <c r="B62" s="52" t="s">
        <v>275</v>
      </c>
      <c r="C62" s="93">
        <v>29</v>
      </c>
      <c r="D62" s="94">
        <v>7708000</v>
      </c>
      <c r="E62" s="94">
        <v>6786800</v>
      </c>
    </row>
    <row r="63" spans="1:5" ht="30">
      <c r="A63" s="90">
        <v>18</v>
      </c>
      <c r="B63" s="122" t="s">
        <v>339</v>
      </c>
      <c r="C63" s="93">
        <v>28</v>
      </c>
      <c r="D63" s="94">
        <v>5767001</v>
      </c>
      <c r="E63" s="94">
        <v>5234101</v>
      </c>
    </row>
    <row r="64" spans="1:5" ht="15">
      <c r="A64" s="90">
        <v>19</v>
      </c>
      <c r="B64" s="122" t="s">
        <v>264</v>
      </c>
      <c r="C64" s="93">
        <v>27</v>
      </c>
      <c r="D64" s="94">
        <v>2510007</v>
      </c>
      <c r="E64" s="94">
        <v>2073005</v>
      </c>
    </row>
    <row r="65" spans="1:5" ht="15">
      <c r="A65" s="90">
        <v>20</v>
      </c>
      <c r="B65" s="122" t="s">
        <v>266</v>
      </c>
      <c r="C65" s="93">
        <v>27</v>
      </c>
      <c r="D65" s="94">
        <v>4160813</v>
      </c>
      <c r="E65" s="94">
        <v>3521485</v>
      </c>
    </row>
    <row r="66" spans="1:5" ht="15" customHeight="1">
      <c r="A66" s="527" t="s">
        <v>32</v>
      </c>
      <c r="B66" s="528"/>
      <c r="C66" s="529"/>
      <c r="D66" s="530"/>
      <c r="E66" s="89">
        <f>SUM(E46:E65)</f>
        <v>209784782</v>
      </c>
    </row>
    <row r="67" spans="1:2" ht="15">
      <c r="A67" s="2"/>
      <c r="B67" s="2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7" sqref="C27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6" t="s">
        <v>417</v>
      </c>
      <c r="B1" s="356"/>
      <c r="C1" s="356"/>
    </row>
    <row r="7" ht="15">
      <c r="B7" s="1"/>
    </row>
    <row r="8" ht="18">
      <c r="B8" s="98" t="s">
        <v>280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77" t="s">
        <v>281</v>
      </c>
    </row>
    <row r="12" spans="1:3" ht="15">
      <c r="A12" s="102"/>
      <c r="B12" s="273" t="s">
        <v>0</v>
      </c>
      <c r="C12" s="278">
        <v>3</v>
      </c>
    </row>
    <row r="13" spans="1:3" ht="15.75">
      <c r="A13" s="104"/>
      <c r="B13" s="274" t="s">
        <v>282</v>
      </c>
      <c r="C13" s="279" t="s">
        <v>283</v>
      </c>
    </row>
    <row r="14" spans="1:3" ht="15.75">
      <c r="A14" s="104"/>
      <c r="B14" s="275" t="s">
        <v>284</v>
      </c>
      <c r="C14" s="280">
        <v>7</v>
      </c>
    </row>
    <row r="15" spans="1:3" ht="13.5" customHeight="1">
      <c r="A15" s="104"/>
      <c r="B15" s="275" t="s">
        <v>285</v>
      </c>
      <c r="C15" s="279">
        <v>8</v>
      </c>
    </row>
    <row r="16" spans="1:3" ht="15" customHeight="1">
      <c r="A16" s="105"/>
      <c r="B16" s="275" t="s">
        <v>386</v>
      </c>
      <c r="C16" s="280">
        <v>9</v>
      </c>
    </row>
    <row r="17" spans="1:3" ht="15.75">
      <c r="A17" s="105"/>
      <c r="B17" s="276" t="s">
        <v>286</v>
      </c>
      <c r="C17" s="280">
        <v>10</v>
      </c>
    </row>
    <row r="18" spans="1:3" ht="15.75">
      <c r="A18" s="105"/>
      <c r="B18" s="274" t="s">
        <v>287</v>
      </c>
      <c r="C18" s="280">
        <v>11</v>
      </c>
    </row>
    <row r="19" spans="1:3" ht="15">
      <c r="A19" s="106"/>
      <c r="B19" s="274" t="s">
        <v>288</v>
      </c>
      <c r="C19" s="281">
        <v>12</v>
      </c>
    </row>
    <row r="20" spans="1:3" ht="15">
      <c r="A20" s="106"/>
      <c r="B20" s="274" t="s">
        <v>289</v>
      </c>
      <c r="C20" s="281" t="s">
        <v>290</v>
      </c>
    </row>
    <row r="21" spans="1:3" ht="15">
      <c r="A21" s="106"/>
      <c r="B21" s="274" t="s">
        <v>291</v>
      </c>
      <c r="C21" s="281" t="s">
        <v>292</v>
      </c>
    </row>
    <row r="22" spans="1:3" ht="15">
      <c r="A22" s="106"/>
      <c r="B22" s="274" t="s">
        <v>293</v>
      </c>
      <c r="C22" s="281" t="s">
        <v>294</v>
      </c>
    </row>
    <row r="23" spans="1:3" ht="15">
      <c r="A23" s="106"/>
      <c r="B23" s="274" t="s">
        <v>370</v>
      </c>
      <c r="C23" s="281" t="s">
        <v>371</v>
      </c>
    </row>
    <row r="24" spans="1:3" ht="15">
      <c r="A24" s="106"/>
      <c r="B24" s="274" t="s">
        <v>295</v>
      </c>
      <c r="C24" s="281" t="s">
        <v>369</v>
      </c>
    </row>
    <row r="25" spans="1:3" ht="15">
      <c r="A25" s="106"/>
      <c r="B25" s="274" t="s">
        <v>296</v>
      </c>
      <c r="C25" s="281" t="s">
        <v>463</v>
      </c>
    </row>
    <row r="26" spans="1:3" ht="15">
      <c r="A26" s="106"/>
      <c r="B26" s="274" t="s">
        <v>297</v>
      </c>
      <c r="C26" s="281" t="s">
        <v>464</v>
      </c>
    </row>
    <row r="27" spans="1:3" ht="15">
      <c r="A27" s="106"/>
      <c r="B27" s="275" t="s">
        <v>298</v>
      </c>
      <c r="C27" s="281" t="s">
        <v>405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H13" sqref="H1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63" t="s">
        <v>418</v>
      </c>
      <c r="B2" s="363"/>
      <c r="C2" s="363"/>
      <c r="D2" s="363"/>
      <c r="E2" s="363"/>
      <c r="F2" s="363"/>
      <c r="G2" s="363"/>
      <c r="H2" s="363"/>
      <c r="I2" s="36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4" t="s">
        <v>0</v>
      </c>
      <c r="D6" s="364"/>
      <c r="E6" s="364"/>
      <c r="F6" s="364"/>
    </row>
    <row r="8" ht="15.75" thickBot="1"/>
    <row r="9" spans="1:8" ht="16.5" thickBot="1">
      <c r="A9" s="365"/>
      <c r="B9" s="366"/>
      <c r="C9" s="369" t="s">
        <v>1</v>
      </c>
      <c r="D9" s="370"/>
      <c r="E9" s="370"/>
      <c r="F9" s="370"/>
      <c r="G9" s="371"/>
      <c r="H9" s="372" t="s">
        <v>2</v>
      </c>
    </row>
    <row r="10" spans="1:8" ht="16.5" thickBot="1">
      <c r="A10" s="367"/>
      <c r="B10" s="368"/>
      <c r="C10" s="175" t="s">
        <v>3</v>
      </c>
      <c r="D10" s="176" t="s">
        <v>4</v>
      </c>
      <c r="E10" s="176" t="s">
        <v>5</v>
      </c>
      <c r="F10" s="176" t="s">
        <v>6</v>
      </c>
      <c r="G10" s="177" t="s">
        <v>7</v>
      </c>
      <c r="H10" s="373"/>
    </row>
    <row r="11" spans="1:8" ht="15" customHeight="1">
      <c r="A11" s="374" t="s">
        <v>8</v>
      </c>
      <c r="B11" s="124" t="s">
        <v>9</v>
      </c>
      <c r="C11" s="179">
        <v>356</v>
      </c>
      <c r="D11" s="179">
        <v>2</v>
      </c>
      <c r="E11" s="179">
        <v>0</v>
      </c>
      <c r="F11" s="179">
        <v>2274</v>
      </c>
      <c r="G11" s="179">
        <v>48</v>
      </c>
      <c r="H11" s="344">
        <v>2680</v>
      </c>
    </row>
    <row r="12" spans="1:8" ht="15.75" customHeight="1" thickBot="1">
      <c r="A12" s="359"/>
      <c r="B12" s="125" t="s">
        <v>10</v>
      </c>
      <c r="C12" s="179">
        <v>131837710</v>
      </c>
      <c r="D12" s="179">
        <v>220000</v>
      </c>
      <c r="E12" s="179">
        <v>0</v>
      </c>
      <c r="F12" s="179">
        <v>232909750</v>
      </c>
      <c r="G12" s="339" t="s">
        <v>406</v>
      </c>
      <c r="H12" s="344">
        <v>364967460</v>
      </c>
    </row>
    <row r="13" spans="1:8" ht="15" customHeight="1">
      <c r="A13" s="360" t="s">
        <v>11</v>
      </c>
      <c r="B13" s="126" t="s">
        <v>12</v>
      </c>
      <c r="C13" s="179">
        <v>1</v>
      </c>
      <c r="D13" s="179">
        <v>0</v>
      </c>
      <c r="E13" s="179">
        <v>0</v>
      </c>
      <c r="F13" s="179">
        <v>39</v>
      </c>
      <c r="G13" s="179">
        <v>0</v>
      </c>
      <c r="H13" s="180">
        <v>40</v>
      </c>
    </row>
    <row r="14" spans="1:8" ht="15" customHeight="1">
      <c r="A14" s="361"/>
      <c r="B14" s="127" t="s">
        <v>13</v>
      </c>
      <c r="C14" s="179">
        <v>39</v>
      </c>
      <c r="D14" s="179">
        <v>0</v>
      </c>
      <c r="E14" s="179">
        <v>0</v>
      </c>
      <c r="F14" s="179">
        <v>1</v>
      </c>
      <c r="G14" s="179">
        <v>0</v>
      </c>
      <c r="H14" s="180">
        <v>40</v>
      </c>
    </row>
    <row r="15" spans="1:8" ht="15.75" customHeight="1" thickBot="1">
      <c r="A15" s="362"/>
      <c r="B15" s="140" t="s">
        <v>14</v>
      </c>
      <c r="C15" s="179">
        <v>154995500</v>
      </c>
      <c r="D15" s="179">
        <v>0</v>
      </c>
      <c r="E15" s="179">
        <v>0</v>
      </c>
      <c r="F15" s="179">
        <v>100000</v>
      </c>
      <c r="G15" s="179">
        <v>0</v>
      </c>
      <c r="H15" s="180">
        <v>155095500</v>
      </c>
    </row>
    <row r="16" spans="1:8" ht="15.75" customHeight="1">
      <c r="A16" s="357" t="s">
        <v>15</v>
      </c>
      <c r="B16" s="139" t="s">
        <v>9</v>
      </c>
      <c r="C16" s="324">
        <v>205</v>
      </c>
      <c r="D16" s="324">
        <v>2</v>
      </c>
      <c r="E16" s="324">
        <v>0</v>
      </c>
      <c r="F16" s="324">
        <v>693</v>
      </c>
      <c r="G16" s="325">
        <v>4</v>
      </c>
      <c r="H16" s="345">
        <v>904</v>
      </c>
    </row>
    <row r="17" spans="1:8" ht="15.75" customHeight="1">
      <c r="A17" s="358"/>
      <c r="B17" s="128" t="s">
        <v>327</v>
      </c>
      <c r="C17" s="179">
        <v>2259893696</v>
      </c>
      <c r="D17" s="179">
        <v>50030</v>
      </c>
      <c r="E17" s="179">
        <v>0</v>
      </c>
      <c r="F17" s="179">
        <v>541100550</v>
      </c>
      <c r="G17" s="179">
        <v>2866</v>
      </c>
      <c r="H17" s="344">
        <v>2801047142</v>
      </c>
    </row>
    <row r="18" spans="1:8" ht="15.75" customHeight="1" thickBot="1">
      <c r="A18" s="359"/>
      <c r="B18" s="125" t="s">
        <v>14</v>
      </c>
      <c r="C18" s="179">
        <v>3606373819</v>
      </c>
      <c r="D18" s="179">
        <v>320000</v>
      </c>
      <c r="E18" s="179">
        <v>0</v>
      </c>
      <c r="F18" s="179">
        <v>1194842703</v>
      </c>
      <c r="G18" s="179">
        <v>264200</v>
      </c>
      <c r="H18" s="344">
        <v>4801800877</v>
      </c>
    </row>
    <row r="19" spans="1:8" ht="15" customHeight="1">
      <c r="A19" s="360" t="s">
        <v>16</v>
      </c>
      <c r="B19" s="129" t="s">
        <v>9</v>
      </c>
      <c r="C19" s="179">
        <v>12</v>
      </c>
      <c r="D19" s="179">
        <v>0</v>
      </c>
      <c r="E19" s="179">
        <v>0</v>
      </c>
      <c r="F19" s="179">
        <v>5</v>
      </c>
      <c r="G19" s="179">
        <v>0</v>
      </c>
      <c r="H19" s="180">
        <v>17</v>
      </c>
    </row>
    <row r="20" spans="1:8" ht="15" customHeight="1">
      <c r="A20" s="361"/>
      <c r="B20" s="130" t="s">
        <v>327</v>
      </c>
      <c r="C20" s="179">
        <v>519390670</v>
      </c>
      <c r="D20" s="179">
        <v>0</v>
      </c>
      <c r="E20" s="179">
        <v>0</v>
      </c>
      <c r="F20" s="179">
        <v>16300000</v>
      </c>
      <c r="G20" s="179">
        <v>0</v>
      </c>
      <c r="H20" s="180">
        <v>535690670</v>
      </c>
    </row>
    <row r="21" spans="1:8" ht="15.75" customHeight="1" thickBot="1">
      <c r="A21" s="362"/>
      <c r="B21" s="131" t="s">
        <v>14</v>
      </c>
      <c r="C21" s="179">
        <v>238759851</v>
      </c>
      <c r="D21" s="179">
        <v>0</v>
      </c>
      <c r="E21" s="179">
        <v>0</v>
      </c>
      <c r="F21" s="179">
        <v>7825000</v>
      </c>
      <c r="G21" s="179">
        <v>0</v>
      </c>
      <c r="H21" s="180">
        <v>246584851</v>
      </c>
    </row>
    <row r="22" spans="1:8" ht="16.5" thickBot="1">
      <c r="A22" s="123" t="s">
        <v>17</v>
      </c>
      <c r="B22" s="132" t="s">
        <v>9</v>
      </c>
      <c r="C22" s="210">
        <v>62</v>
      </c>
      <c r="D22" s="210">
        <v>4</v>
      </c>
      <c r="E22" s="210">
        <v>0</v>
      </c>
      <c r="F22" s="210">
        <v>768</v>
      </c>
      <c r="G22" s="210">
        <v>98</v>
      </c>
      <c r="H22" s="346">
        <v>932</v>
      </c>
    </row>
    <row r="24" spans="1:2" ht="15">
      <c r="A24" s="121" t="s">
        <v>18</v>
      </c>
      <c r="B24" s="12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&amp;L19.10.2012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1">
      <selection activeCell="K120" sqref="K120"/>
    </sheetView>
  </sheetViews>
  <sheetFormatPr defaultColWidth="6.7109375" defaultRowHeight="11.25" customHeight="1"/>
  <cols>
    <col min="1" max="1" width="19.421875" style="218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189" width="9.140625" style="4" customWidth="1"/>
    <col min="190" max="190" width="19.421875" style="4" customWidth="1"/>
    <col min="191" max="191" width="5.7109375" style="4" bestFit="1" customWidth="1"/>
    <col min="192" max="192" width="10.140625" style="4" customWidth="1"/>
    <col min="193" max="194" width="4.28125" style="4" bestFit="1" customWidth="1"/>
    <col min="195" max="195" width="11.57421875" style="4" customWidth="1"/>
    <col min="196" max="196" width="11.28125" style="4" customWidth="1"/>
    <col min="197" max="197" width="11.7109375" style="4" customWidth="1"/>
    <col min="198" max="16384" width="6.7109375" style="4" customWidth="1"/>
  </cols>
  <sheetData>
    <row r="1" spans="1:9" ht="21.75" customHeight="1" thickBot="1">
      <c r="A1" s="378" t="s">
        <v>419</v>
      </c>
      <c r="B1" s="356"/>
      <c r="C1" s="356"/>
      <c r="D1" s="356"/>
      <c r="E1" s="356"/>
      <c r="F1" s="356"/>
      <c r="G1" s="356"/>
      <c r="H1" s="356"/>
      <c r="I1" s="356"/>
    </row>
    <row r="2" spans="1:9" ht="19.5" customHeight="1" thickBot="1">
      <c r="A2" s="379" t="s">
        <v>19</v>
      </c>
      <c r="B2" s="379"/>
      <c r="C2" s="379"/>
      <c r="D2" s="379"/>
      <c r="E2" s="379"/>
      <c r="F2" s="379"/>
      <c r="G2" s="379"/>
      <c r="H2" s="379"/>
      <c r="I2" s="379"/>
    </row>
    <row r="3" spans="1:9" ht="11.25" customHeight="1">
      <c r="A3" s="380" t="s">
        <v>20</v>
      </c>
      <c r="B3" s="383" t="s">
        <v>8</v>
      </c>
      <c r="C3" s="383"/>
      <c r="D3" s="383" t="s">
        <v>11</v>
      </c>
      <c r="E3" s="383"/>
      <c r="F3" s="383"/>
      <c r="G3" s="112" t="s">
        <v>21</v>
      </c>
      <c r="H3" s="112" t="s">
        <v>22</v>
      </c>
      <c r="I3" s="5" t="s">
        <v>17</v>
      </c>
    </row>
    <row r="4" spans="1:9" ht="11.25" customHeight="1">
      <c r="A4" s="381"/>
      <c r="B4" s="6"/>
      <c r="C4" s="7"/>
      <c r="D4" s="384" t="s">
        <v>9</v>
      </c>
      <c r="E4" s="384"/>
      <c r="F4" s="8"/>
      <c r="G4" s="6"/>
      <c r="H4" s="6"/>
      <c r="I4" s="9"/>
    </row>
    <row r="5" spans="1:9" ht="11.25" customHeight="1">
      <c r="A5" s="381"/>
      <c r="B5" s="113" t="s">
        <v>9</v>
      </c>
      <c r="C5" s="113" t="s">
        <v>10</v>
      </c>
      <c r="D5" s="384"/>
      <c r="E5" s="384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382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1" t="s">
        <v>25</v>
      </c>
      <c r="B7" s="15">
        <f>B14+B21+B28+B35+B42+B49+B56+B63+B71+B78+B85+B92+B99+B106+B113+B120+B127+B137+B144+B151+B158</f>
        <v>2680</v>
      </c>
      <c r="C7" s="15">
        <f>C14+C21+C28+C35+C42+C49+C56+C63+C71+C78+C85+C92+C99+C106+C113+C120+C127+C137+C144+C151+C158</f>
        <v>364165460</v>
      </c>
      <c r="D7" s="15">
        <f aca="true" t="shared" si="0" ref="D7:I7">D14+D21+D28+D35+D42+D49+D56+D63+D71+D78+D85+D92+D99+D106+D113+D120+D127+D137+D144+D151+D158</f>
        <v>40</v>
      </c>
      <c r="E7" s="15">
        <f t="shared" si="0"/>
        <v>40</v>
      </c>
      <c r="F7" s="15">
        <f t="shared" si="0"/>
        <v>155095500</v>
      </c>
      <c r="G7" s="15">
        <f t="shared" si="0"/>
        <v>904</v>
      </c>
      <c r="H7" s="15">
        <f t="shared" si="0"/>
        <v>17</v>
      </c>
      <c r="I7" s="133">
        <f t="shared" si="0"/>
        <v>932</v>
      </c>
    </row>
    <row r="8" spans="1:9" s="16" customFormat="1" ht="11.25" customHeight="1">
      <c r="A8" s="211" t="s">
        <v>26</v>
      </c>
      <c r="B8" s="15">
        <f aca="true" t="shared" si="1" ref="B8:I8">B15+B22+B29+B36+B43+B50+B57+B64+B72+B79+B86+B93+B100+B107+B114+B121+B128+B138+B145+B152+B159</f>
        <v>356</v>
      </c>
      <c r="C8" s="15">
        <f t="shared" si="1"/>
        <v>131837710</v>
      </c>
      <c r="D8" s="15">
        <f t="shared" si="1"/>
        <v>1</v>
      </c>
      <c r="E8" s="15">
        <f t="shared" si="1"/>
        <v>39</v>
      </c>
      <c r="F8" s="15">
        <f t="shared" si="1"/>
        <v>154995500</v>
      </c>
      <c r="G8" s="15">
        <f t="shared" si="1"/>
        <v>205</v>
      </c>
      <c r="H8" s="15">
        <f t="shared" si="1"/>
        <v>12</v>
      </c>
      <c r="I8" s="134">
        <f t="shared" si="1"/>
        <v>62</v>
      </c>
    </row>
    <row r="9" spans="1:9" s="16" customFormat="1" ht="11.25" customHeight="1">
      <c r="A9" s="211" t="s">
        <v>27</v>
      </c>
      <c r="B9" s="15">
        <f aca="true" t="shared" si="2" ref="B9:I9">B16+B23+B30+B37+B44+B51+B58+B65+B73+B80+B87+B94+B101+B108+B115+B122+B129+B139+B146+B153+B160</f>
        <v>2</v>
      </c>
      <c r="C9" s="15">
        <f t="shared" si="2"/>
        <v>220000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2</v>
      </c>
      <c r="H9" s="15">
        <f t="shared" si="2"/>
        <v>0</v>
      </c>
      <c r="I9" s="134">
        <f t="shared" si="2"/>
        <v>4</v>
      </c>
    </row>
    <row r="10" spans="1:9" s="16" customFormat="1" ht="11.25" customHeight="1">
      <c r="A10" s="211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4">
        <f t="shared" si="3"/>
        <v>0</v>
      </c>
    </row>
    <row r="11" spans="1:9" s="16" customFormat="1" ht="11.25">
      <c r="A11" s="211" t="s">
        <v>29</v>
      </c>
      <c r="B11" s="15">
        <f aca="true" t="shared" si="4" ref="B11:I11">B18+B25+B32+B39+B46+B53+B60+B67+B75+B82+B89+B96+B103+B110+B117+B124+B131+B141+B148+B155+B162</f>
        <v>2274</v>
      </c>
      <c r="C11" s="15">
        <f t="shared" si="4"/>
        <v>232909750</v>
      </c>
      <c r="D11" s="15">
        <f t="shared" si="4"/>
        <v>39</v>
      </c>
      <c r="E11" s="15">
        <f t="shared" si="4"/>
        <v>1</v>
      </c>
      <c r="F11" s="15">
        <f t="shared" si="4"/>
        <v>100000</v>
      </c>
      <c r="G11" s="15">
        <f t="shared" si="4"/>
        <v>693</v>
      </c>
      <c r="H11" s="15">
        <f t="shared" si="4"/>
        <v>5</v>
      </c>
      <c r="I11" s="134">
        <f t="shared" si="4"/>
        <v>768</v>
      </c>
    </row>
    <row r="12" spans="1:9" s="16" customFormat="1" ht="11.25" customHeight="1" thickBot="1">
      <c r="A12" s="212" t="s">
        <v>30</v>
      </c>
      <c r="B12" s="15">
        <f aca="true" t="shared" si="5" ref="B12:I12">B19+B26+B33+B40+B47+B54+B61+B68+B76+B83+B90+B97+B104+B111+B118+B125+B132+B142+B149+B156+B163</f>
        <v>48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4</v>
      </c>
      <c r="H12" s="15">
        <f t="shared" si="5"/>
        <v>0</v>
      </c>
      <c r="I12" s="135">
        <f t="shared" si="5"/>
        <v>98</v>
      </c>
    </row>
    <row r="13" spans="1:9" s="16" customFormat="1" ht="12" customHeight="1" thickBot="1">
      <c r="A13" s="375" t="s">
        <v>31</v>
      </c>
      <c r="B13" s="376"/>
      <c r="C13" s="376"/>
      <c r="D13" s="376"/>
      <c r="E13" s="376"/>
      <c r="F13" s="376"/>
      <c r="G13" s="376"/>
      <c r="H13" s="376"/>
      <c r="I13" s="377"/>
    </row>
    <row r="14" spans="1:9" s="16" customFormat="1" ht="11.25" customHeight="1">
      <c r="A14" s="213" t="s">
        <v>32</v>
      </c>
      <c r="B14" s="17">
        <v>48</v>
      </c>
      <c r="C14" s="17">
        <v>16340000</v>
      </c>
      <c r="D14" s="17">
        <v>1</v>
      </c>
      <c r="E14" s="17">
        <v>1</v>
      </c>
      <c r="F14" s="17">
        <v>8983500</v>
      </c>
      <c r="G14" s="17">
        <v>12</v>
      </c>
      <c r="H14" s="17">
        <v>0</v>
      </c>
      <c r="I14" s="136">
        <v>13</v>
      </c>
    </row>
    <row r="15" spans="1:9" s="16" customFormat="1" ht="11.25" customHeight="1">
      <c r="A15" s="213" t="s">
        <v>33</v>
      </c>
      <c r="B15" s="18">
        <v>6</v>
      </c>
      <c r="C15" s="19">
        <v>11750000</v>
      </c>
      <c r="D15" s="20">
        <v>0</v>
      </c>
      <c r="E15" s="21">
        <v>1</v>
      </c>
      <c r="F15" s="22">
        <v>8983500</v>
      </c>
      <c r="G15" s="21">
        <v>1</v>
      </c>
      <c r="H15" s="20">
        <v>0</v>
      </c>
      <c r="I15" s="23">
        <v>1</v>
      </c>
    </row>
    <row r="16" spans="1:9" s="16" customFormat="1" ht="11.25" customHeight="1">
      <c r="A16" s="213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13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3" t="s">
        <v>36</v>
      </c>
      <c r="B18" s="18">
        <v>29</v>
      </c>
      <c r="C18" s="19">
        <v>4590000</v>
      </c>
      <c r="D18" s="20">
        <v>1</v>
      </c>
      <c r="E18" s="20">
        <v>0</v>
      </c>
      <c r="F18" s="19">
        <v>0</v>
      </c>
      <c r="G18" s="21">
        <v>11</v>
      </c>
      <c r="H18" s="20">
        <v>0</v>
      </c>
      <c r="I18" s="23">
        <v>6</v>
      </c>
      <c r="J18" s="25"/>
    </row>
    <row r="19" spans="1:9" ht="11.25" customHeight="1" thickBot="1">
      <c r="A19" s="214" t="s">
        <v>30</v>
      </c>
      <c r="B19" s="26">
        <v>13</v>
      </c>
      <c r="C19" s="27">
        <v>0</v>
      </c>
      <c r="D19" s="28">
        <v>0</v>
      </c>
      <c r="E19" s="28">
        <v>0</v>
      </c>
      <c r="F19" s="27">
        <v>0</v>
      </c>
      <c r="G19" s="29">
        <v>0</v>
      </c>
      <c r="H19" s="28">
        <v>0</v>
      </c>
      <c r="I19" s="30">
        <v>6</v>
      </c>
    </row>
    <row r="20" spans="1:9" ht="12" customHeight="1" thickBot="1">
      <c r="A20" s="375" t="s">
        <v>37</v>
      </c>
      <c r="B20" s="386"/>
      <c r="C20" s="386"/>
      <c r="D20" s="386"/>
      <c r="E20" s="386"/>
      <c r="F20" s="386"/>
      <c r="G20" s="386"/>
      <c r="H20" s="386"/>
      <c r="I20" s="388"/>
    </row>
    <row r="21" spans="1:9" ht="11.25" customHeight="1">
      <c r="A21" s="213" t="s">
        <v>32</v>
      </c>
      <c r="B21" s="17">
        <v>39</v>
      </c>
      <c r="C21" s="17">
        <v>4682000</v>
      </c>
      <c r="D21" s="17">
        <v>0</v>
      </c>
      <c r="E21" s="17">
        <v>0</v>
      </c>
      <c r="F21" s="17">
        <v>0</v>
      </c>
      <c r="G21" s="17">
        <v>9</v>
      </c>
      <c r="H21" s="17">
        <v>0</v>
      </c>
      <c r="I21" s="136">
        <v>7</v>
      </c>
    </row>
    <row r="22" spans="1:9" ht="11.25" customHeight="1">
      <c r="A22" s="213" t="s">
        <v>33</v>
      </c>
      <c r="B22" s="18">
        <v>5</v>
      </c>
      <c r="C22" s="19">
        <v>950000</v>
      </c>
      <c r="D22" s="20">
        <v>0</v>
      </c>
      <c r="E22" s="21">
        <v>0</v>
      </c>
      <c r="F22" s="22">
        <v>0</v>
      </c>
      <c r="G22" s="21">
        <v>4</v>
      </c>
      <c r="H22" s="20">
        <v>0</v>
      </c>
      <c r="I22" s="24">
        <v>0</v>
      </c>
    </row>
    <row r="23" spans="1:9" s="16" customFormat="1" ht="11.25" customHeight="1">
      <c r="A23" s="213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3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3" t="s">
        <v>36</v>
      </c>
      <c r="B25" s="18">
        <v>34</v>
      </c>
      <c r="C25" s="19">
        <v>3732000</v>
      </c>
      <c r="D25" s="20">
        <v>0</v>
      </c>
      <c r="E25" s="21">
        <v>0</v>
      </c>
      <c r="F25" s="22">
        <v>0</v>
      </c>
      <c r="G25" s="21">
        <v>5</v>
      </c>
      <c r="H25" s="20">
        <v>0</v>
      </c>
      <c r="I25" s="24">
        <v>7</v>
      </c>
    </row>
    <row r="26" spans="1:9" ht="11.25" customHeight="1" thickBot="1">
      <c r="A26" s="214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0.5" customHeight="1" thickBot="1">
      <c r="A27" s="375" t="s">
        <v>38</v>
      </c>
      <c r="B27" s="386"/>
      <c r="C27" s="386"/>
      <c r="D27" s="386"/>
      <c r="E27" s="386"/>
      <c r="F27" s="386"/>
      <c r="G27" s="386"/>
      <c r="H27" s="386"/>
      <c r="I27" s="388"/>
    </row>
    <row r="28" spans="1:9" ht="11.25" customHeight="1">
      <c r="A28" s="213" t="s">
        <v>32</v>
      </c>
      <c r="B28" s="17">
        <v>385</v>
      </c>
      <c r="C28" s="17">
        <v>58207500</v>
      </c>
      <c r="D28" s="17">
        <v>6</v>
      </c>
      <c r="E28" s="17">
        <v>6</v>
      </c>
      <c r="F28" s="17">
        <v>47350000</v>
      </c>
      <c r="G28" s="17">
        <v>205</v>
      </c>
      <c r="H28" s="17">
        <v>6</v>
      </c>
      <c r="I28" s="136">
        <v>164</v>
      </c>
    </row>
    <row r="29" spans="1:9" ht="11.25" customHeight="1">
      <c r="A29" s="213" t="s">
        <v>33</v>
      </c>
      <c r="B29" s="18">
        <v>63</v>
      </c>
      <c r="C29" s="19">
        <v>30670000</v>
      </c>
      <c r="D29" s="20">
        <v>0</v>
      </c>
      <c r="E29" s="21">
        <v>6</v>
      </c>
      <c r="F29" s="22">
        <v>47350000</v>
      </c>
      <c r="G29" s="21">
        <v>48</v>
      </c>
      <c r="H29" s="20">
        <v>5</v>
      </c>
      <c r="I29" s="23">
        <v>16</v>
      </c>
    </row>
    <row r="30" spans="1:9" ht="11.25" customHeight="1">
      <c r="A30" s="213" t="s">
        <v>34</v>
      </c>
      <c r="B30" s="18">
        <v>0</v>
      </c>
      <c r="C30" s="19">
        <v>0</v>
      </c>
      <c r="D30" s="20">
        <v>0</v>
      </c>
      <c r="E30" s="20">
        <v>0</v>
      </c>
      <c r="F30" s="19">
        <v>0</v>
      </c>
      <c r="G30" s="20">
        <v>1</v>
      </c>
      <c r="H30" s="20">
        <v>0</v>
      </c>
      <c r="I30" s="23">
        <v>0</v>
      </c>
    </row>
    <row r="31" spans="1:9" ht="11.25" customHeight="1">
      <c r="A31" s="213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3" t="s">
        <v>36</v>
      </c>
      <c r="B32" s="18">
        <v>322</v>
      </c>
      <c r="C32" s="19">
        <v>27542500</v>
      </c>
      <c r="D32" s="20">
        <v>6</v>
      </c>
      <c r="E32" s="21">
        <v>0</v>
      </c>
      <c r="F32" s="22">
        <v>0</v>
      </c>
      <c r="G32" s="21">
        <v>156</v>
      </c>
      <c r="H32" s="20">
        <v>1</v>
      </c>
      <c r="I32" s="23">
        <v>146</v>
      </c>
    </row>
    <row r="33" spans="1:9" ht="11.25" customHeight="1" thickBot="1">
      <c r="A33" s="214" t="s">
        <v>30</v>
      </c>
      <c r="B33" s="26">
        <v>0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2</v>
      </c>
    </row>
    <row r="34" spans="1:9" ht="13.5" customHeight="1" thickBot="1">
      <c r="A34" s="375" t="s">
        <v>39</v>
      </c>
      <c r="B34" s="386"/>
      <c r="C34" s="386"/>
      <c r="D34" s="386"/>
      <c r="E34" s="386"/>
      <c r="F34" s="386"/>
      <c r="G34" s="386"/>
      <c r="H34" s="386"/>
      <c r="I34" s="388"/>
    </row>
    <row r="35" spans="1:9" ht="11.25" customHeight="1">
      <c r="A35" s="213" t="s">
        <v>32</v>
      </c>
      <c r="B35" s="17">
        <v>43</v>
      </c>
      <c r="C35" s="17">
        <v>7198000</v>
      </c>
      <c r="D35" s="17">
        <v>4</v>
      </c>
      <c r="E35" s="17">
        <v>4</v>
      </c>
      <c r="F35" s="17">
        <v>1650000</v>
      </c>
      <c r="G35" s="17">
        <v>28</v>
      </c>
      <c r="H35" s="17">
        <v>3</v>
      </c>
      <c r="I35" s="136">
        <v>4</v>
      </c>
    </row>
    <row r="36" spans="1:9" ht="11.25" customHeight="1">
      <c r="A36" s="213" t="s">
        <v>33</v>
      </c>
      <c r="B36" s="18">
        <v>20</v>
      </c>
      <c r="C36" s="19">
        <v>4050000</v>
      </c>
      <c r="D36" s="20">
        <v>0</v>
      </c>
      <c r="E36" s="21">
        <v>4</v>
      </c>
      <c r="F36" s="22">
        <v>1650000</v>
      </c>
      <c r="G36" s="21">
        <v>18</v>
      </c>
      <c r="H36" s="20">
        <v>2</v>
      </c>
      <c r="I36" s="23">
        <v>0</v>
      </c>
    </row>
    <row r="37" spans="1:9" s="16" customFormat="1" ht="11.25" customHeight="1">
      <c r="A37" s="213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3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3" t="s">
        <v>36</v>
      </c>
      <c r="B39" s="18">
        <v>23</v>
      </c>
      <c r="C39" s="19">
        <v>3940000</v>
      </c>
      <c r="D39" s="20">
        <v>4</v>
      </c>
      <c r="E39" s="20">
        <v>0</v>
      </c>
      <c r="F39" s="19">
        <v>0</v>
      </c>
      <c r="G39" s="21">
        <v>10</v>
      </c>
      <c r="H39" s="20">
        <v>1</v>
      </c>
      <c r="I39" s="23">
        <v>4</v>
      </c>
    </row>
    <row r="40" spans="1:9" ht="11.25" customHeight="1" thickBot="1">
      <c r="A40" s="214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2.75" customHeight="1" thickBot="1">
      <c r="A41" s="375" t="s">
        <v>40</v>
      </c>
      <c r="B41" s="386"/>
      <c r="C41" s="386"/>
      <c r="D41" s="386"/>
      <c r="E41" s="386"/>
      <c r="F41" s="386"/>
      <c r="G41" s="386"/>
      <c r="H41" s="386"/>
      <c r="I41" s="388"/>
    </row>
    <row r="42" spans="1:9" ht="11.25" customHeight="1">
      <c r="A42" s="213" t="s">
        <v>32</v>
      </c>
      <c r="B42" s="17">
        <v>8</v>
      </c>
      <c r="C42" s="17">
        <v>761000</v>
      </c>
      <c r="D42" s="17">
        <v>0</v>
      </c>
      <c r="E42" s="17">
        <v>0</v>
      </c>
      <c r="F42" s="17">
        <v>0</v>
      </c>
      <c r="G42" s="17">
        <v>2</v>
      </c>
      <c r="H42" s="17">
        <v>0</v>
      </c>
      <c r="I42" s="136">
        <v>2</v>
      </c>
    </row>
    <row r="43" spans="1:9" ht="11.25" customHeight="1">
      <c r="A43" s="213" t="s">
        <v>33</v>
      </c>
      <c r="B43" s="18">
        <v>2</v>
      </c>
      <c r="C43" s="19">
        <v>600000</v>
      </c>
      <c r="D43" s="20">
        <v>0</v>
      </c>
      <c r="E43" s="20">
        <v>0</v>
      </c>
      <c r="F43" s="19">
        <v>0</v>
      </c>
      <c r="G43" s="21">
        <v>1</v>
      </c>
      <c r="H43" s="20">
        <v>0</v>
      </c>
      <c r="I43" s="23">
        <v>0</v>
      </c>
    </row>
    <row r="44" spans="1:9" s="16" customFormat="1" ht="11.25" customHeight="1">
      <c r="A44" s="213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3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3" t="s">
        <v>36</v>
      </c>
      <c r="B46" s="18">
        <v>6</v>
      </c>
      <c r="C46" s="19">
        <v>161000</v>
      </c>
      <c r="D46" s="20">
        <v>0</v>
      </c>
      <c r="E46" s="20">
        <v>0</v>
      </c>
      <c r="F46" s="19">
        <v>0</v>
      </c>
      <c r="G46" s="21">
        <v>1</v>
      </c>
      <c r="H46" s="20">
        <v>0</v>
      </c>
      <c r="I46" s="23">
        <v>2</v>
      </c>
    </row>
    <row r="47" spans="1:9" ht="11.25" customHeight="1" thickBot="1">
      <c r="A47" s="214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2" customHeight="1" thickBot="1">
      <c r="A48" s="375" t="s">
        <v>41</v>
      </c>
      <c r="B48" s="386"/>
      <c r="C48" s="386"/>
      <c r="D48" s="386"/>
      <c r="E48" s="386"/>
      <c r="F48" s="386"/>
      <c r="G48" s="386"/>
      <c r="H48" s="386"/>
      <c r="I48" s="388"/>
    </row>
    <row r="49" spans="1:9" ht="11.25" customHeight="1">
      <c r="A49" s="213" t="s">
        <v>32</v>
      </c>
      <c r="B49" s="17">
        <v>390</v>
      </c>
      <c r="C49" s="17">
        <v>70756000</v>
      </c>
      <c r="D49" s="17">
        <v>4</v>
      </c>
      <c r="E49" s="17">
        <v>4</v>
      </c>
      <c r="F49" s="17">
        <v>9550000</v>
      </c>
      <c r="G49" s="17">
        <v>124</v>
      </c>
      <c r="H49" s="17">
        <v>3</v>
      </c>
      <c r="I49" s="136">
        <v>193</v>
      </c>
    </row>
    <row r="50" spans="1:10" ht="11.25" customHeight="1">
      <c r="A50" s="213" t="s">
        <v>33</v>
      </c>
      <c r="B50" s="32">
        <v>46</v>
      </c>
      <c r="C50" s="22">
        <v>12990000</v>
      </c>
      <c r="D50" s="20">
        <v>0</v>
      </c>
      <c r="E50" s="20">
        <v>4</v>
      </c>
      <c r="F50" s="19">
        <v>9550000</v>
      </c>
      <c r="G50" s="21">
        <v>25</v>
      </c>
      <c r="H50" s="20">
        <v>2</v>
      </c>
      <c r="I50" s="23">
        <v>7</v>
      </c>
      <c r="J50" s="16"/>
    </row>
    <row r="51" spans="1:9" s="16" customFormat="1" ht="11.25" customHeight="1">
      <c r="A51" s="213" t="s">
        <v>34</v>
      </c>
      <c r="B51" s="32">
        <v>0</v>
      </c>
      <c r="C51" s="22">
        <v>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1</v>
      </c>
    </row>
    <row r="52" spans="1:10" ht="11.25" customHeight="1">
      <c r="A52" s="213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3" t="s">
        <v>36</v>
      </c>
      <c r="B53" s="32">
        <v>318</v>
      </c>
      <c r="C53" s="22">
        <v>57766000</v>
      </c>
      <c r="D53" s="20">
        <v>4</v>
      </c>
      <c r="E53" s="21">
        <v>0</v>
      </c>
      <c r="F53" s="22">
        <v>0</v>
      </c>
      <c r="G53" s="21">
        <v>99</v>
      </c>
      <c r="H53" s="20">
        <v>1</v>
      </c>
      <c r="I53" s="23">
        <v>105</v>
      </c>
      <c r="J53" s="16"/>
    </row>
    <row r="54" spans="1:10" ht="11.25" customHeight="1" thickBot="1">
      <c r="A54" s="214" t="s">
        <v>30</v>
      </c>
      <c r="B54" s="26">
        <v>26</v>
      </c>
      <c r="C54" s="27">
        <v>0</v>
      </c>
      <c r="D54" s="28">
        <v>0</v>
      </c>
      <c r="E54" s="28">
        <v>0</v>
      </c>
      <c r="F54" s="27">
        <v>0</v>
      </c>
      <c r="G54" s="29">
        <v>0</v>
      </c>
      <c r="H54" s="28">
        <v>0</v>
      </c>
      <c r="I54" s="30">
        <v>80</v>
      </c>
      <c r="J54" s="16"/>
    </row>
    <row r="55" spans="1:9" ht="12.75" customHeight="1" thickBot="1">
      <c r="A55" s="389" t="s">
        <v>42</v>
      </c>
      <c r="B55" s="390"/>
      <c r="C55" s="390"/>
      <c r="D55" s="390"/>
      <c r="E55" s="390"/>
      <c r="F55" s="390"/>
      <c r="G55" s="390"/>
      <c r="H55" s="390"/>
      <c r="I55" s="391"/>
    </row>
    <row r="56" spans="1:9" ht="11.25" customHeight="1">
      <c r="A56" s="213" t="s">
        <v>32</v>
      </c>
      <c r="B56" s="17">
        <v>757</v>
      </c>
      <c r="C56" s="17">
        <v>118671510</v>
      </c>
      <c r="D56" s="17">
        <v>12</v>
      </c>
      <c r="E56" s="17">
        <v>12</v>
      </c>
      <c r="F56" s="17">
        <v>36155000</v>
      </c>
      <c r="G56" s="17">
        <v>266</v>
      </c>
      <c r="H56" s="17">
        <v>1</v>
      </c>
      <c r="I56" s="136">
        <v>266</v>
      </c>
    </row>
    <row r="57" spans="1:9" ht="11.25" customHeight="1">
      <c r="A57" s="213" t="s">
        <v>33</v>
      </c>
      <c r="B57" s="32">
        <v>81</v>
      </c>
      <c r="C57" s="22">
        <v>37957310</v>
      </c>
      <c r="D57" s="20">
        <v>0</v>
      </c>
      <c r="E57" s="21">
        <v>12</v>
      </c>
      <c r="F57" s="22">
        <v>36155000</v>
      </c>
      <c r="G57" s="21">
        <v>36</v>
      </c>
      <c r="H57" s="20">
        <v>1</v>
      </c>
      <c r="I57" s="23">
        <v>17</v>
      </c>
    </row>
    <row r="58" spans="1:9" s="16" customFormat="1" ht="11.25" customHeight="1">
      <c r="A58" s="213" t="s">
        <v>34</v>
      </c>
      <c r="B58" s="18">
        <v>2</v>
      </c>
      <c r="C58" s="19">
        <v>220000</v>
      </c>
      <c r="D58" s="20">
        <v>0</v>
      </c>
      <c r="E58" s="20">
        <v>0</v>
      </c>
      <c r="F58" s="19">
        <v>0</v>
      </c>
      <c r="G58" s="21">
        <v>1</v>
      </c>
      <c r="H58" s="20">
        <v>0</v>
      </c>
      <c r="I58" s="23">
        <v>3</v>
      </c>
    </row>
    <row r="59" spans="1:9" ht="11.25" customHeight="1">
      <c r="A59" s="213" t="s">
        <v>35</v>
      </c>
      <c r="B59" s="18">
        <v>0</v>
      </c>
      <c r="C59" s="19">
        <v>0</v>
      </c>
      <c r="D59" s="20">
        <v>0</v>
      </c>
      <c r="E59" s="20">
        <v>0</v>
      </c>
      <c r="F59" s="19">
        <v>0</v>
      </c>
      <c r="G59" s="21">
        <v>0</v>
      </c>
      <c r="H59" s="20">
        <v>0</v>
      </c>
      <c r="I59" s="24">
        <v>0</v>
      </c>
    </row>
    <row r="60" spans="1:9" ht="11.25" customHeight="1">
      <c r="A60" s="213" t="s">
        <v>36</v>
      </c>
      <c r="B60" s="32">
        <v>674</v>
      </c>
      <c r="C60" s="22">
        <v>80499200</v>
      </c>
      <c r="D60" s="20">
        <v>12</v>
      </c>
      <c r="E60" s="20">
        <v>0</v>
      </c>
      <c r="F60" s="22">
        <v>0</v>
      </c>
      <c r="G60" s="21">
        <v>229</v>
      </c>
      <c r="H60" s="20">
        <v>0</v>
      </c>
      <c r="I60" s="23">
        <v>242</v>
      </c>
    </row>
    <row r="61" spans="1:9" ht="11.25" customHeight="1" thickBot="1">
      <c r="A61" s="214" t="s">
        <v>30</v>
      </c>
      <c r="B61" s="26">
        <v>0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4</v>
      </c>
    </row>
    <row r="62" spans="1:9" s="16" customFormat="1" ht="12" customHeight="1" thickBot="1">
      <c r="A62" s="375" t="s">
        <v>43</v>
      </c>
      <c r="B62" s="376"/>
      <c r="C62" s="376"/>
      <c r="D62" s="376"/>
      <c r="E62" s="376"/>
      <c r="F62" s="376"/>
      <c r="G62" s="376"/>
      <c r="H62" s="376"/>
      <c r="I62" s="392"/>
    </row>
    <row r="63" spans="1:9" ht="11.25" customHeight="1">
      <c r="A63" s="213" t="s">
        <v>32</v>
      </c>
      <c r="B63" s="17">
        <v>176</v>
      </c>
      <c r="C63" s="17">
        <v>20866000</v>
      </c>
      <c r="D63" s="17">
        <v>1</v>
      </c>
      <c r="E63" s="17">
        <v>1</v>
      </c>
      <c r="F63" s="17">
        <v>15000000</v>
      </c>
      <c r="G63" s="17">
        <v>54</v>
      </c>
      <c r="H63" s="17">
        <v>0</v>
      </c>
      <c r="I63" s="136">
        <v>38</v>
      </c>
    </row>
    <row r="64" spans="1:9" ht="11.25" customHeight="1">
      <c r="A64" s="213" t="s">
        <v>33</v>
      </c>
      <c r="B64" s="32">
        <v>10</v>
      </c>
      <c r="C64" s="22">
        <v>3450000</v>
      </c>
      <c r="D64" s="20">
        <v>0</v>
      </c>
      <c r="E64" s="21">
        <v>1</v>
      </c>
      <c r="F64" s="22">
        <v>15000000</v>
      </c>
      <c r="G64" s="21">
        <v>10</v>
      </c>
      <c r="H64" s="20">
        <v>0</v>
      </c>
      <c r="I64" s="23">
        <v>2</v>
      </c>
    </row>
    <row r="65" spans="1:9" ht="11.25" customHeight="1">
      <c r="A65" s="213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13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3" t="s">
        <v>36</v>
      </c>
      <c r="B67" s="32">
        <v>157</v>
      </c>
      <c r="C67" s="22">
        <v>17416000</v>
      </c>
      <c r="D67" s="20">
        <v>1</v>
      </c>
      <c r="E67" s="21">
        <v>0</v>
      </c>
      <c r="F67" s="22">
        <v>0</v>
      </c>
      <c r="G67" s="21">
        <v>40</v>
      </c>
      <c r="H67" s="20">
        <v>0</v>
      </c>
      <c r="I67" s="23">
        <v>31</v>
      </c>
    </row>
    <row r="68" spans="1:9" ht="11.25" customHeight="1" thickBot="1">
      <c r="A68" s="214" t="s">
        <v>30</v>
      </c>
      <c r="B68" s="33">
        <v>9</v>
      </c>
      <c r="C68" s="34">
        <v>0</v>
      </c>
      <c r="D68" s="28">
        <v>0</v>
      </c>
      <c r="E68" s="28">
        <v>0</v>
      </c>
      <c r="F68" s="27">
        <v>0</v>
      </c>
      <c r="G68" s="29">
        <v>4</v>
      </c>
      <c r="H68" s="28">
        <v>0</v>
      </c>
      <c r="I68" s="30">
        <v>5</v>
      </c>
    </row>
    <row r="69" spans="1:9" ht="14.25" customHeight="1" thickBot="1">
      <c r="A69" s="215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75" t="s">
        <v>44</v>
      </c>
      <c r="B70" s="376"/>
      <c r="C70" s="376"/>
      <c r="D70" s="376"/>
      <c r="E70" s="376"/>
      <c r="F70" s="376"/>
      <c r="G70" s="376"/>
      <c r="H70" s="376"/>
      <c r="I70" s="377"/>
    </row>
    <row r="71" spans="1:9" ht="11.25" customHeight="1">
      <c r="A71" s="213" t="s">
        <v>32</v>
      </c>
      <c r="B71" s="17">
        <v>127</v>
      </c>
      <c r="C71" s="17">
        <v>16697500</v>
      </c>
      <c r="D71" s="17">
        <v>2</v>
      </c>
      <c r="E71" s="17">
        <v>2</v>
      </c>
      <c r="F71" s="17">
        <v>2072000</v>
      </c>
      <c r="G71" s="17">
        <v>29</v>
      </c>
      <c r="H71" s="17">
        <v>0</v>
      </c>
      <c r="I71" s="136">
        <v>37</v>
      </c>
    </row>
    <row r="72" spans="1:9" ht="11.25" customHeight="1">
      <c r="A72" s="213" t="s">
        <v>33</v>
      </c>
      <c r="B72" s="32">
        <v>16</v>
      </c>
      <c r="C72" s="22">
        <v>8890000</v>
      </c>
      <c r="D72" s="20">
        <v>0</v>
      </c>
      <c r="E72" s="21">
        <v>2</v>
      </c>
      <c r="F72" s="22">
        <v>2072000</v>
      </c>
      <c r="G72" s="21">
        <v>7</v>
      </c>
      <c r="H72" s="20">
        <v>0</v>
      </c>
      <c r="I72" s="23">
        <v>5</v>
      </c>
    </row>
    <row r="73" spans="1:9" s="16" customFormat="1" ht="11.25" customHeight="1">
      <c r="A73" s="213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13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3" t="s">
        <v>36</v>
      </c>
      <c r="B75" s="32">
        <v>111</v>
      </c>
      <c r="C75" s="22">
        <v>7807500</v>
      </c>
      <c r="D75" s="20">
        <v>2</v>
      </c>
      <c r="E75" s="20">
        <v>0</v>
      </c>
      <c r="F75" s="19">
        <v>0</v>
      </c>
      <c r="G75" s="21">
        <v>22</v>
      </c>
      <c r="H75" s="20">
        <v>0</v>
      </c>
      <c r="I75" s="23">
        <v>32</v>
      </c>
    </row>
    <row r="76" spans="1:9" ht="12" thickBot="1">
      <c r="A76" s="214" t="s">
        <v>30</v>
      </c>
      <c r="B76" s="26">
        <v>0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2" thickBot="1">
      <c r="A77" s="375" t="s">
        <v>45</v>
      </c>
      <c r="B77" s="386"/>
      <c r="C77" s="386"/>
      <c r="D77" s="386"/>
      <c r="E77" s="386"/>
      <c r="F77" s="386"/>
      <c r="G77" s="386"/>
      <c r="H77" s="386"/>
      <c r="I77" s="388"/>
    </row>
    <row r="78" spans="1:9" ht="11.25" customHeight="1">
      <c r="A78" s="213" t="s">
        <v>32</v>
      </c>
      <c r="B78" s="17">
        <v>134</v>
      </c>
      <c r="C78" s="17">
        <v>6630950</v>
      </c>
      <c r="D78" s="17">
        <v>3</v>
      </c>
      <c r="E78" s="17">
        <v>3</v>
      </c>
      <c r="F78" s="17">
        <v>1435000</v>
      </c>
      <c r="G78" s="17">
        <v>27</v>
      </c>
      <c r="H78" s="17">
        <v>0</v>
      </c>
      <c r="I78" s="136">
        <v>27</v>
      </c>
    </row>
    <row r="79" spans="1:9" ht="11.25" customHeight="1">
      <c r="A79" s="213" t="s">
        <v>33</v>
      </c>
      <c r="B79" s="32">
        <v>29</v>
      </c>
      <c r="C79" s="22">
        <v>3500400</v>
      </c>
      <c r="D79" s="20">
        <v>0</v>
      </c>
      <c r="E79" s="20">
        <v>3</v>
      </c>
      <c r="F79" s="19">
        <v>1435000</v>
      </c>
      <c r="G79" s="21">
        <v>13</v>
      </c>
      <c r="H79" s="20">
        <v>0</v>
      </c>
      <c r="I79" s="23">
        <v>3</v>
      </c>
    </row>
    <row r="80" spans="1:9" s="16" customFormat="1" ht="11.25" customHeight="1">
      <c r="A80" s="213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0</v>
      </c>
    </row>
    <row r="81" spans="1:9" ht="11.25" customHeight="1">
      <c r="A81" s="213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3" t="s">
        <v>36</v>
      </c>
      <c r="B82" s="32">
        <v>105</v>
      </c>
      <c r="C82" s="22">
        <v>3130550</v>
      </c>
      <c r="D82" s="20">
        <v>3</v>
      </c>
      <c r="E82" s="20">
        <v>0</v>
      </c>
      <c r="F82" s="19">
        <v>0</v>
      </c>
      <c r="G82" s="21">
        <v>14</v>
      </c>
      <c r="H82" s="20">
        <v>0</v>
      </c>
      <c r="I82" s="23">
        <v>24</v>
      </c>
    </row>
    <row r="83" spans="1:9" ht="12" thickBot="1">
      <c r="A83" s="214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3.5" customHeight="1" thickBot="1">
      <c r="A84" s="375" t="s">
        <v>46</v>
      </c>
      <c r="B84" s="386"/>
      <c r="C84" s="386"/>
      <c r="D84" s="386"/>
      <c r="E84" s="386"/>
      <c r="F84" s="386"/>
      <c r="G84" s="386"/>
      <c r="H84" s="386"/>
      <c r="I84" s="388"/>
    </row>
    <row r="85" spans="1:9" ht="11.25" customHeight="1">
      <c r="A85" s="213" t="s">
        <v>32</v>
      </c>
      <c r="B85" s="17">
        <v>36</v>
      </c>
      <c r="C85" s="17">
        <v>9955000</v>
      </c>
      <c r="D85" s="17">
        <v>1</v>
      </c>
      <c r="E85" s="17">
        <v>1</v>
      </c>
      <c r="F85" s="17">
        <v>30000000</v>
      </c>
      <c r="G85" s="17">
        <v>23</v>
      </c>
      <c r="H85" s="17">
        <v>1</v>
      </c>
      <c r="I85" s="136">
        <v>11</v>
      </c>
    </row>
    <row r="86" spans="1:9" ht="11.25" customHeight="1">
      <c r="A86" s="213" t="s">
        <v>33</v>
      </c>
      <c r="B86" s="32">
        <v>7</v>
      </c>
      <c r="C86" s="22">
        <v>9100000</v>
      </c>
      <c r="D86" s="20">
        <v>0</v>
      </c>
      <c r="E86" s="20">
        <v>1</v>
      </c>
      <c r="F86" s="19">
        <v>30000000</v>
      </c>
      <c r="G86" s="21">
        <v>14</v>
      </c>
      <c r="H86" s="20">
        <v>1</v>
      </c>
      <c r="I86" s="23">
        <v>0</v>
      </c>
    </row>
    <row r="87" spans="1:9" s="16" customFormat="1" ht="11.25" customHeight="1">
      <c r="A87" s="213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3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3" t="s">
        <v>36</v>
      </c>
      <c r="B89" s="32">
        <v>29</v>
      </c>
      <c r="C89" s="22">
        <v>855000</v>
      </c>
      <c r="D89" s="20">
        <v>1</v>
      </c>
      <c r="E89" s="20">
        <v>0</v>
      </c>
      <c r="F89" s="19">
        <v>0</v>
      </c>
      <c r="G89" s="21">
        <v>9</v>
      </c>
      <c r="H89" s="20">
        <v>0</v>
      </c>
      <c r="I89" s="23">
        <v>11</v>
      </c>
    </row>
    <row r="90" spans="1:9" ht="12" thickBot="1">
      <c r="A90" s="214" t="s">
        <v>30</v>
      </c>
      <c r="B90" s="26">
        <v>0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4.25" customHeight="1" thickBot="1">
      <c r="A91" s="375" t="s">
        <v>47</v>
      </c>
      <c r="B91" s="386"/>
      <c r="C91" s="386"/>
      <c r="D91" s="386"/>
      <c r="E91" s="386"/>
      <c r="F91" s="386"/>
      <c r="G91" s="386"/>
      <c r="H91" s="386"/>
      <c r="I91" s="388"/>
    </row>
    <row r="92" spans="1:9" ht="11.25" customHeight="1">
      <c r="A92" s="213" t="s">
        <v>32</v>
      </c>
      <c r="B92" s="220">
        <v>35</v>
      </c>
      <c r="C92" s="221">
        <v>5740000</v>
      </c>
      <c r="D92" s="220">
        <v>1</v>
      </c>
      <c r="E92" s="220">
        <v>1</v>
      </c>
      <c r="F92" s="220">
        <v>1200000</v>
      </c>
      <c r="G92" s="220">
        <v>16</v>
      </c>
      <c r="H92" s="17">
        <v>0</v>
      </c>
      <c r="I92" s="136">
        <v>19</v>
      </c>
    </row>
    <row r="93" spans="1:9" ht="11.25" customHeight="1">
      <c r="A93" s="213" t="s">
        <v>33</v>
      </c>
      <c r="B93" s="181">
        <v>9</v>
      </c>
      <c r="C93" s="182">
        <v>710000</v>
      </c>
      <c r="D93" s="183">
        <v>0</v>
      </c>
      <c r="E93" s="183">
        <v>1</v>
      </c>
      <c r="F93" s="183">
        <v>1200000</v>
      </c>
      <c r="G93" s="183">
        <v>3</v>
      </c>
      <c r="H93" s="20">
        <v>0</v>
      </c>
      <c r="I93" s="23">
        <v>3</v>
      </c>
    </row>
    <row r="94" spans="1:9" s="16" customFormat="1" ht="11.25" customHeight="1">
      <c r="A94" s="213" t="s">
        <v>34</v>
      </c>
      <c r="B94" s="181">
        <v>0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20">
        <v>0</v>
      </c>
      <c r="I94" s="24">
        <v>0</v>
      </c>
    </row>
    <row r="95" spans="1:9" ht="11.25" customHeight="1">
      <c r="A95" s="213" t="s">
        <v>35</v>
      </c>
      <c r="B95" s="181">
        <v>0</v>
      </c>
      <c r="C95" s="183">
        <v>0</v>
      </c>
      <c r="D95" s="183">
        <v>0</v>
      </c>
      <c r="E95" s="183">
        <v>0</v>
      </c>
      <c r="F95" s="183">
        <v>0</v>
      </c>
      <c r="G95" s="183">
        <v>0</v>
      </c>
      <c r="H95" s="20">
        <v>0</v>
      </c>
      <c r="I95" s="24">
        <v>0</v>
      </c>
    </row>
    <row r="96" spans="1:9" ht="11.25" customHeight="1">
      <c r="A96" s="213" t="s">
        <v>36</v>
      </c>
      <c r="B96" s="181">
        <v>26</v>
      </c>
      <c r="C96" s="182">
        <v>5030000</v>
      </c>
      <c r="D96" s="183">
        <v>1</v>
      </c>
      <c r="E96" s="183">
        <v>0</v>
      </c>
      <c r="F96" s="183">
        <v>0</v>
      </c>
      <c r="G96" s="183">
        <v>13</v>
      </c>
      <c r="H96" s="20">
        <v>0</v>
      </c>
      <c r="I96" s="23">
        <v>16</v>
      </c>
    </row>
    <row r="97" spans="1:9" ht="12" thickBot="1">
      <c r="A97" s="214" t="s">
        <v>30</v>
      </c>
      <c r="B97" s="184">
        <v>0</v>
      </c>
      <c r="C97" s="185">
        <v>0</v>
      </c>
      <c r="D97" s="185">
        <v>0</v>
      </c>
      <c r="E97" s="185">
        <v>0</v>
      </c>
      <c r="F97" s="185">
        <v>0</v>
      </c>
      <c r="G97" s="185">
        <v>0</v>
      </c>
      <c r="H97" s="28">
        <v>0</v>
      </c>
      <c r="I97" s="30">
        <v>0</v>
      </c>
    </row>
    <row r="98" spans="1:10" ht="13.5" customHeight="1" thickBot="1">
      <c r="A98" s="375" t="s">
        <v>48</v>
      </c>
      <c r="B98" s="386"/>
      <c r="C98" s="386"/>
      <c r="D98" s="386"/>
      <c r="E98" s="386"/>
      <c r="F98" s="386"/>
      <c r="G98" s="386"/>
      <c r="H98" s="386"/>
      <c r="I98" s="388"/>
      <c r="J98" s="16"/>
    </row>
    <row r="99" spans="1:10" ht="11.25" customHeight="1">
      <c r="A99" s="213" t="s">
        <v>32</v>
      </c>
      <c r="B99" s="17">
        <v>222</v>
      </c>
      <c r="C99" s="17">
        <v>10314500</v>
      </c>
      <c r="D99" s="17">
        <v>3</v>
      </c>
      <c r="E99" s="17">
        <v>3</v>
      </c>
      <c r="F99" s="17">
        <v>400000</v>
      </c>
      <c r="G99" s="17">
        <v>53</v>
      </c>
      <c r="H99" s="17">
        <v>1</v>
      </c>
      <c r="I99" s="136">
        <v>67</v>
      </c>
      <c r="J99" s="16"/>
    </row>
    <row r="100" spans="1:10" ht="11.25" customHeight="1">
      <c r="A100" s="213" t="s">
        <v>33</v>
      </c>
      <c r="B100" s="32">
        <v>31</v>
      </c>
      <c r="C100" s="22">
        <v>2010000</v>
      </c>
      <c r="D100" s="20">
        <v>1</v>
      </c>
      <c r="E100" s="21">
        <v>2</v>
      </c>
      <c r="F100" s="22">
        <v>300000</v>
      </c>
      <c r="G100" s="21">
        <v>9</v>
      </c>
      <c r="H100" s="20">
        <v>0</v>
      </c>
      <c r="I100" s="23">
        <v>2</v>
      </c>
      <c r="J100" s="16"/>
    </row>
    <row r="101" spans="1:9" s="16" customFormat="1" ht="11.25" customHeight="1">
      <c r="A101" s="213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0</v>
      </c>
    </row>
    <row r="102" spans="1:9" ht="11.25" customHeight="1">
      <c r="A102" s="213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3" t="s">
        <v>36</v>
      </c>
      <c r="B103" s="32">
        <v>191</v>
      </c>
      <c r="C103" s="22">
        <v>8304500</v>
      </c>
      <c r="D103" s="20">
        <v>2</v>
      </c>
      <c r="E103" s="21">
        <v>1</v>
      </c>
      <c r="F103" s="22">
        <v>100000</v>
      </c>
      <c r="G103" s="21">
        <v>44</v>
      </c>
      <c r="H103" s="20">
        <v>1</v>
      </c>
      <c r="I103" s="23">
        <v>65</v>
      </c>
    </row>
    <row r="104" spans="1:9" ht="12" thickBot="1">
      <c r="A104" s="214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4.25" customHeight="1" thickBot="1">
      <c r="A105" s="375" t="s">
        <v>49</v>
      </c>
      <c r="B105" s="386"/>
      <c r="C105" s="386"/>
      <c r="D105" s="386"/>
      <c r="E105" s="386"/>
      <c r="F105" s="386"/>
      <c r="G105" s="386"/>
      <c r="H105" s="386"/>
      <c r="I105" s="388"/>
    </row>
    <row r="106" spans="1:9" ht="11.25" customHeight="1">
      <c r="A106" s="213" t="s">
        <v>32</v>
      </c>
      <c r="B106" s="17">
        <v>110</v>
      </c>
      <c r="C106" s="17">
        <v>6936000</v>
      </c>
      <c r="D106" s="17">
        <v>1</v>
      </c>
      <c r="E106" s="17">
        <v>1</v>
      </c>
      <c r="F106" s="17">
        <v>300000</v>
      </c>
      <c r="G106" s="17">
        <v>19</v>
      </c>
      <c r="H106" s="17">
        <v>1</v>
      </c>
      <c r="I106" s="136">
        <v>25</v>
      </c>
    </row>
    <row r="107" spans="1:9" ht="11.25" customHeight="1">
      <c r="A107" s="213" t="s">
        <v>33</v>
      </c>
      <c r="B107" s="32">
        <v>15</v>
      </c>
      <c r="C107" s="22">
        <v>1700000</v>
      </c>
      <c r="D107" s="20">
        <v>0</v>
      </c>
      <c r="E107" s="21">
        <v>1</v>
      </c>
      <c r="F107" s="22">
        <v>300000</v>
      </c>
      <c r="G107" s="21">
        <v>4</v>
      </c>
      <c r="H107" s="20">
        <v>0</v>
      </c>
      <c r="I107" s="23">
        <v>3</v>
      </c>
    </row>
    <row r="108" spans="1:9" s="16" customFormat="1" ht="11.25" customHeight="1">
      <c r="A108" s="213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13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3" t="s">
        <v>36</v>
      </c>
      <c r="B110" s="32">
        <v>95</v>
      </c>
      <c r="C110" s="22">
        <v>5236000</v>
      </c>
      <c r="D110" s="20">
        <v>1</v>
      </c>
      <c r="E110" s="21">
        <v>0</v>
      </c>
      <c r="F110" s="22">
        <v>0</v>
      </c>
      <c r="G110" s="21">
        <v>15</v>
      </c>
      <c r="H110" s="20">
        <v>1</v>
      </c>
      <c r="I110" s="23">
        <v>22</v>
      </c>
    </row>
    <row r="111" spans="1:9" ht="12" thickBot="1">
      <c r="A111" s="214" t="s">
        <v>30</v>
      </c>
      <c r="B111" s="26">
        <v>0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0</v>
      </c>
    </row>
    <row r="112" spans="1:9" ht="13.5" customHeight="1" thickBot="1">
      <c r="A112" s="385" t="s">
        <v>50</v>
      </c>
      <c r="B112" s="386"/>
      <c r="C112" s="386"/>
      <c r="D112" s="386"/>
      <c r="E112" s="386"/>
      <c r="F112" s="386"/>
      <c r="G112" s="386"/>
      <c r="H112" s="386"/>
      <c r="I112" s="388"/>
    </row>
    <row r="113" spans="1:9" ht="11.25" customHeight="1">
      <c r="A113" s="213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2</v>
      </c>
      <c r="H113" s="17">
        <v>1</v>
      </c>
      <c r="I113" s="136">
        <v>0</v>
      </c>
    </row>
    <row r="114" spans="1:9" ht="11.25" customHeight="1">
      <c r="A114" s="213" t="s">
        <v>33</v>
      </c>
      <c r="B114" s="18">
        <v>0</v>
      </c>
      <c r="C114" s="19">
        <v>0</v>
      </c>
      <c r="D114" s="20">
        <v>0</v>
      </c>
      <c r="E114" s="20">
        <v>0</v>
      </c>
      <c r="F114" s="19">
        <v>0</v>
      </c>
      <c r="G114" s="21">
        <v>0</v>
      </c>
      <c r="H114" s="20">
        <v>1</v>
      </c>
      <c r="I114" s="24">
        <v>0</v>
      </c>
    </row>
    <row r="115" spans="1:9" ht="11.25" customHeight="1">
      <c r="A115" s="213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3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3" t="s">
        <v>36</v>
      </c>
      <c r="B117" s="32">
        <v>0</v>
      </c>
      <c r="C117" s="22">
        <v>0</v>
      </c>
      <c r="D117" s="20">
        <v>0</v>
      </c>
      <c r="E117" s="20">
        <v>0</v>
      </c>
      <c r="F117" s="19">
        <v>0</v>
      </c>
      <c r="G117" s="21">
        <v>2</v>
      </c>
      <c r="H117" s="20">
        <v>0</v>
      </c>
      <c r="I117" s="24">
        <v>0</v>
      </c>
    </row>
    <row r="118" spans="1:9" ht="12" thickBot="1">
      <c r="A118" s="214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2" customHeight="1" thickBot="1">
      <c r="A119" s="375" t="s">
        <v>51</v>
      </c>
      <c r="B119" s="386"/>
      <c r="C119" s="386"/>
      <c r="D119" s="386"/>
      <c r="E119" s="386"/>
      <c r="F119" s="386"/>
      <c r="G119" s="386"/>
      <c r="H119" s="386"/>
      <c r="I119" s="388"/>
    </row>
    <row r="120" spans="1:9" ht="11.25" customHeight="1">
      <c r="A120" s="213" t="s">
        <v>32</v>
      </c>
      <c r="B120" s="17">
        <v>50</v>
      </c>
      <c r="C120" s="17">
        <v>3482000</v>
      </c>
      <c r="D120" s="17">
        <v>0</v>
      </c>
      <c r="E120" s="17">
        <v>0</v>
      </c>
      <c r="F120" s="17">
        <v>0</v>
      </c>
      <c r="G120" s="17">
        <v>13</v>
      </c>
      <c r="H120" s="17">
        <v>0</v>
      </c>
      <c r="I120" s="136">
        <v>15</v>
      </c>
    </row>
    <row r="121" spans="1:9" ht="11.25" customHeight="1">
      <c r="A121" s="213" t="s">
        <v>33</v>
      </c>
      <c r="B121" s="32">
        <v>7</v>
      </c>
      <c r="C121" s="22">
        <v>1900000</v>
      </c>
      <c r="D121" s="20">
        <v>0</v>
      </c>
      <c r="E121" s="20">
        <v>0</v>
      </c>
      <c r="F121" s="19">
        <v>0</v>
      </c>
      <c r="G121" s="21">
        <v>5</v>
      </c>
      <c r="H121" s="20">
        <v>0</v>
      </c>
      <c r="I121" s="23">
        <v>1</v>
      </c>
    </row>
    <row r="122" spans="1:9" ht="11.25" customHeight="1">
      <c r="A122" s="213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3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3" t="s">
        <v>36</v>
      </c>
      <c r="B124" s="32">
        <v>43</v>
      </c>
      <c r="C124" s="22">
        <v>1582000</v>
      </c>
      <c r="D124" s="20">
        <v>0</v>
      </c>
      <c r="E124" s="20">
        <v>0</v>
      </c>
      <c r="F124" s="19">
        <v>0</v>
      </c>
      <c r="G124" s="21">
        <v>8</v>
      </c>
      <c r="H124" s="20">
        <v>0</v>
      </c>
      <c r="I124" s="23">
        <v>14</v>
      </c>
    </row>
    <row r="125" spans="1:9" ht="12" thickBot="1">
      <c r="A125" s="214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2" thickBot="1">
      <c r="A126" s="385" t="s">
        <v>52</v>
      </c>
      <c r="B126" s="386"/>
      <c r="C126" s="386"/>
      <c r="D126" s="386"/>
      <c r="E126" s="386"/>
      <c r="F126" s="386"/>
      <c r="G126" s="386"/>
      <c r="H126" s="386"/>
      <c r="I126" s="387"/>
    </row>
    <row r="127" spans="1:10" ht="11.25" customHeight="1">
      <c r="A127" s="213" t="s">
        <v>32</v>
      </c>
      <c r="B127" s="17">
        <v>76</v>
      </c>
      <c r="C127" s="17">
        <v>4722000</v>
      </c>
      <c r="D127" s="17">
        <v>0</v>
      </c>
      <c r="E127" s="17">
        <v>0</v>
      </c>
      <c r="F127" s="17">
        <v>0</v>
      </c>
      <c r="G127" s="17">
        <v>16</v>
      </c>
      <c r="H127" s="17">
        <v>0</v>
      </c>
      <c r="I127" s="136">
        <v>35</v>
      </c>
      <c r="J127" s="39"/>
    </row>
    <row r="128" spans="1:9" ht="11.25" customHeight="1">
      <c r="A128" s="213" t="s">
        <v>33</v>
      </c>
      <c r="B128" s="32">
        <v>5</v>
      </c>
      <c r="C128" s="22">
        <v>1260000</v>
      </c>
      <c r="D128" s="20">
        <v>0</v>
      </c>
      <c r="E128" s="21">
        <v>0</v>
      </c>
      <c r="F128" s="22">
        <v>0</v>
      </c>
      <c r="G128" s="21">
        <v>5</v>
      </c>
      <c r="H128" s="20">
        <v>0</v>
      </c>
      <c r="I128" s="23">
        <v>1</v>
      </c>
    </row>
    <row r="129" spans="1:9" ht="11.25" customHeight="1">
      <c r="A129" s="213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3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3" t="s">
        <v>36</v>
      </c>
      <c r="B131" s="32">
        <v>71</v>
      </c>
      <c r="C131" s="22">
        <v>3462000</v>
      </c>
      <c r="D131" s="20">
        <v>0</v>
      </c>
      <c r="E131" s="20">
        <v>0</v>
      </c>
      <c r="F131" s="19">
        <v>0</v>
      </c>
      <c r="G131" s="21">
        <v>11</v>
      </c>
      <c r="H131" s="20">
        <v>0</v>
      </c>
      <c r="I131" s="23">
        <v>34</v>
      </c>
    </row>
    <row r="132" spans="1:9" ht="12" thickBot="1">
      <c r="A132" s="216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17"/>
      <c r="B133" s="37"/>
      <c r="C133" s="38"/>
      <c r="D133" s="37"/>
      <c r="E133" s="37"/>
      <c r="F133" s="38"/>
      <c r="G133" s="37"/>
      <c r="H133" s="37"/>
      <c r="I133" s="37"/>
    </row>
    <row r="134" spans="1:9" ht="10.5" customHeight="1" thickBot="1">
      <c r="A134" s="217"/>
      <c r="B134" s="37"/>
      <c r="C134" s="38"/>
      <c r="D134" s="37"/>
      <c r="E134" s="37"/>
      <c r="F134" s="38"/>
      <c r="G134" s="37"/>
      <c r="H134" s="37"/>
      <c r="I134" s="37"/>
    </row>
    <row r="135" spans="1:9" ht="2.25" customHeight="1" hidden="1" thickBot="1">
      <c r="A135" s="217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393" t="s">
        <v>53</v>
      </c>
      <c r="B136" s="394"/>
      <c r="C136" s="394"/>
      <c r="D136" s="394"/>
      <c r="E136" s="394"/>
      <c r="F136" s="394"/>
      <c r="G136" s="394"/>
      <c r="H136" s="394"/>
      <c r="I136" s="395"/>
    </row>
    <row r="137" spans="1:9" ht="11.25" customHeight="1">
      <c r="A137" s="213" t="s">
        <v>32</v>
      </c>
      <c r="B137" s="17">
        <v>25</v>
      </c>
      <c r="C137" s="17">
        <v>1340500</v>
      </c>
      <c r="D137" s="17">
        <v>1</v>
      </c>
      <c r="E137" s="17">
        <v>1</v>
      </c>
      <c r="F137" s="17">
        <v>1000000</v>
      </c>
      <c r="G137" s="17">
        <v>5</v>
      </c>
      <c r="H137" s="17">
        <v>0</v>
      </c>
      <c r="I137" s="136">
        <v>4</v>
      </c>
    </row>
    <row r="138" spans="1:9" ht="11.25" customHeight="1">
      <c r="A138" s="213" t="s">
        <v>33</v>
      </c>
      <c r="B138" s="32">
        <v>1</v>
      </c>
      <c r="C138" s="22">
        <v>100000</v>
      </c>
      <c r="D138" s="20">
        <v>0</v>
      </c>
      <c r="E138" s="20">
        <v>1</v>
      </c>
      <c r="F138" s="19">
        <v>1000000</v>
      </c>
      <c r="G138" s="21">
        <v>2</v>
      </c>
      <c r="H138" s="20">
        <v>0</v>
      </c>
      <c r="I138" s="23">
        <v>1</v>
      </c>
    </row>
    <row r="139" spans="1:9" ht="11.25">
      <c r="A139" s="213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3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3" t="s">
        <v>36</v>
      </c>
      <c r="B141" s="32">
        <v>24</v>
      </c>
      <c r="C141" s="22">
        <v>1240500</v>
      </c>
      <c r="D141" s="20">
        <v>1</v>
      </c>
      <c r="E141" s="20">
        <v>0</v>
      </c>
      <c r="F141" s="19">
        <v>0</v>
      </c>
      <c r="G141" s="21">
        <v>3</v>
      </c>
      <c r="H141" s="20">
        <v>0</v>
      </c>
      <c r="I141" s="23">
        <v>2</v>
      </c>
    </row>
    <row r="142" spans="1:9" ht="11.25" customHeight="1" thickBot="1">
      <c r="A142" s="214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1</v>
      </c>
    </row>
    <row r="143" spans="1:9" ht="13.5" customHeight="1" thickBot="1">
      <c r="A143" s="393" t="s">
        <v>54</v>
      </c>
      <c r="B143" s="394"/>
      <c r="C143" s="394"/>
      <c r="D143" s="394"/>
      <c r="E143" s="394"/>
      <c r="F143" s="394"/>
      <c r="G143" s="394"/>
      <c r="H143" s="394"/>
      <c r="I143" s="396"/>
    </row>
    <row r="144" spans="1:9" ht="11.25" customHeight="1">
      <c r="A144" s="213" t="s">
        <v>32</v>
      </c>
      <c r="B144" s="17">
        <v>19</v>
      </c>
      <c r="C144" s="17">
        <v>865000</v>
      </c>
      <c r="D144" s="17">
        <v>0</v>
      </c>
      <c r="E144" s="17">
        <v>0</v>
      </c>
      <c r="F144" s="17">
        <v>0</v>
      </c>
      <c r="G144" s="17">
        <v>1</v>
      </c>
      <c r="H144" s="17">
        <v>0</v>
      </c>
      <c r="I144" s="136">
        <v>5</v>
      </c>
    </row>
    <row r="145" spans="1:9" ht="11.25" customHeight="1">
      <c r="A145" s="213" t="s">
        <v>33</v>
      </c>
      <c r="B145" s="18">
        <v>3</v>
      </c>
      <c r="C145" s="19">
        <v>250000</v>
      </c>
      <c r="D145" s="20">
        <v>0</v>
      </c>
      <c r="E145" s="20">
        <v>0</v>
      </c>
      <c r="F145" s="19">
        <v>0</v>
      </c>
      <c r="G145" s="20">
        <v>0</v>
      </c>
      <c r="H145" s="20">
        <v>0</v>
      </c>
      <c r="I145" s="23">
        <v>0</v>
      </c>
    </row>
    <row r="146" spans="1:9" ht="11.25">
      <c r="A146" s="213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1.25" customHeight="1">
      <c r="A147" s="213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3" t="s">
        <v>36</v>
      </c>
      <c r="B148" s="32">
        <v>16</v>
      </c>
      <c r="C148" s="19">
        <v>615000</v>
      </c>
      <c r="D148" s="20">
        <v>0</v>
      </c>
      <c r="E148" s="20">
        <v>0</v>
      </c>
      <c r="F148" s="19">
        <v>0</v>
      </c>
      <c r="G148" s="21">
        <v>1</v>
      </c>
      <c r="H148" s="20">
        <v>0</v>
      </c>
      <c r="I148" s="24">
        <v>5</v>
      </c>
    </row>
    <row r="149" spans="1:9" ht="11.25" customHeight="1" thickBot="1">
      <c r="A149" s="214" t="s">
        <v>30</v>
      </c>
      <c r="B149" s="33">
        <v>0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31">
        <v>0</v>
      </c>
    </row>
    <row r="150" spans="1:9" ht="25.5" customHeight="1" thickBot="1">
      <c r="A150" s="375" t="s">
        <v>55</v>
      </c>
      <c r="B150" s="376"/>
      <c r="C150" s="376"/>
      <c r="D150" s="376"/>
      <c r="E150" s="376"/>
      <c r="F150" s="376"/>
      <c r="G150" s="376"/>
      <c r="H150" s="376"/>
      <c r="I150" s="392"/>
    </row>
    <row r="151" spans="1:9" ht="11.25" customHeight="1">
      <c r="A151" s="213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6">
        <f t="shared" si="6"/>
        <v>0</v>
      </c>
    </row>
    <row r="152" spans="1:9" ht="11.25" customHeight="1">
      <c r="A152" s="213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1.25">
      <c r="A153" s="213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3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3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4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75" t="s">
        <v>56</v>
      </c>
      <c r="B157" s="386"/>
      <c r="C157" s="386"/>
      <c r="D157" s="386"/>
      <c r="E157" s="386"/>
      <c r="F157" s="386"/>
      <c r="G157" s="386"/>
      <c r="H157" s="386"/>
      <c r="I157" s="388"/>
    </row>
    <row r="158" spans="1:9" ht="11.25" customHeight="1">
      <c r="A158" s="213" t="s">
        <v>32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6">
        <v>0</v>
      </c>
    </row>
    <row r="159" spans="1:9" ht="11.25" customHeight="1">
      <c r="A159" s="213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3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3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3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0</v>
      </c>
    </row>
    <row r="163" spans="1:9" ht="11.25" customHeight="1" thickBot="1">
      <c r="A163" s="214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19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19.10.2012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3" sqref="A3"/>
    </sheetView>
  </sheetViews>
  <sheetFormatPr defaultColWidth="9.140625" defaultRowHeight="15"/>
  <cols>
    <col min="1" max="1" width="19.28125" style="260" bestFit="1" customWidth="1"/>
    <col min="2" max="2" width="7.00390625" style="260" bestFit="1" customWidth="1"/>
    <col min="3" max="3" width="7.57421875" style="260" bestFit="1" customWidth="1"/>
    <col min="4" max="4" width="7.00390625" style="260" bestFit="1" customWidth="1"/>
    <col min="5" max="5" width="7.57421875" style="260" bestFit="1" customWidth="1"/>
    <col min="6" max="6" width="7.00390625" style="260" bestFit="1" customWidth="1"/>
    <col min="7" max="7" width="7.57421875" style="260" bestFit="1" customWidth="1"/>
    <col min="8" max="8" width="7.7109375" style="260" bestFit="1" customWidth="1"/>
    <col min="9" max="9" width="8.140625" style="260" bestFit="1" customWidth="1"/>
    <col min="10" max="10" width="7.7109375" style="260" bestFit="1" customWidth="1"/>
    <col min="11" max="11" width="8.140625" style="260" bestFit="1" customWidth="1"/>
    <col min="12" max="16384" width="9.140625" style="260" customWidth="1"/>
  </cols>
  <sheetData>
    <row r="2" spans="1:11" ht="18.75" thickBot="1">
      <c r="A2" s="397" t="s">
        <v>417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5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8.75" customHeight="1">
      <c r="A4" s="398" t="s">
        <v>328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6.5" customHeight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.75" customHeight="1" thickBot="1" thickTop="1">
      <c r="A6" s="399" t="s">
        <v>58</v>
      </c>
      <c r="B6" s="401" t="s">
        <v>59</v>
      </c>
      <c r="C6" s="402"/>
      <c r="D6" s="403" t="s">
        <v>60</v>
      </c>
      <c r="E6" s="402"/>
      <c r="F6" s="403" t="s">
        <v>61</v>
      </c>
      <c r="G6" s="402"/>
      <c r="H6" s="403" t="s">
        <v>62</v>
      </c>
      <c r="I6" s="402"/>
      <c r="J6" s="403" t="s">
        <v>63</v>
      </c>
      <c r="K6" s="404"/>
    </row>
    <row r="7" spans="1:11" ht="15.75" customHeight="1" thickBot="1">
      <c r="A7" s="400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00" t="s">
        <v>17</v>
      </c>
    </row>
    <row r="8" spans="1:11" ht="15.75" thickBot="1">
      <c r="A8" s="301" t="s">
        <v>64</v>
      </c>
      <c r="B8" s="283">
        <f>SUM(B9,B10,B11,B12,B13,B14,B15,B16,B17,B18,B19,B20,B21,B22,B23,B24,B25,B26,B27,B28,B29)</f>
        <v>2680</v>
      </c>
      <c r="C8" s="284">
        <f>SUM(C9,C10,C11,C12,C13,C14,C15,C16,C17,C18,C19,C20,C21,C22,C23,C24,C25,C26,C27,C28,C29)</f>
        <v>932</v>
      </c>
      <c r="D8" s="284">
        <f>SUM(D9,D10,D11,D12,D13,D14,D15,D16,D17,D18,D19,D20,D21,D22,D23,D24,D25,D26,D27,D28,D29)</f>
        <v>1127</v>
      </c>
      <c r="E8" s="284">
        <f>SUM(E9:E29)</f>
        <v>408</v>
      </c>
      <c r="F8" s="284">
        <f>SUM(F9,F10,F11,F12,F13,F14,F15,F16,F17,F18,F19,F20,F21,F22,F23,F24,F25,F26,F27,F28,F30)</f>
        <v>326</v>
      </c>
      <c r="G8" s="284">
        <f>SUM(G9,G10,G11,G12,G13,G14,G15,G16,G17,G18,G19,G20,G21,G22,G23,G24,G25,G26,G27,G28,G30)</f>
        <v>93</v>
      </c>
      <c r="H8" s="284">
        <f>SUM(H9,H10,H11,H12,H13,H14,H15,H16,H17,H18,H19,H20,H21,H22,H23,H24,H25,H26,H27,H28,H30)</f>
        <v>150</v>
      </c>
      <c r="I8" s="284">
        <f>SUM(I9,I10,I11,I12,I13,I14,I15,I16,I17,I18,I19,I20,I21,I22,I23,I24,I25,I26,I27,I28,I30)</f>
        <v>48</v>
      </c>
      <c r="J8" s="284">
        <f>SUM(J9:J29)</f>
        <v>1077</v>
      </c>
      <c r="K8" s="302">
        <f>SUM(K9:K29)</f>
        <v>383</v>
      </c>
    </row>
    <row r="9" spans="1:11" ht="26.25" customHeight="1">
      <c r="A9" s="307" t="s">
        <v>65</v>
      </c>
      <c r="B9" s="285">
        <v>48</v>
      </c>
      <c r="C9" s="285">
        <v>13</v>
      </c>
      <c r="D9" s="286">
        <v>9</v>
      </c>
      <c r="E9" s="287">
        <v>1</v>
      </c>
      <c r="F9" s="286">
        <v>4</v>
      </c>
      <c r="G9" s="287">
        <v>1</v>
      </c>
      <c r="H9" s="286">
        <v>3</v>
      </c>
      <c r="I9" s="287">
        <v>1</v>
      </c>
      <c r="J9" s="286">
        <f>B9-(D9+F9+H9)</f>
        <v>32</v>
      </c>
      <c r="K9" s="326">
        <f>C9-(E9+G9+I9)</f>
        <v>10</v>
      </c>
    </row>
    <row r="10" spans="1:11" ht="26.25" customHeight="1">
      <c r="A10" s="308" t="s">
        <v>66</v>
      </c>
      <c r="B10" s="285">
        <v>39</v>
      </c>
      <c r="C10" s="288">
        <v>7</v>
      </c>
      <c r="D10" s="289">
        <v>9</v>
      </c>
      <c r="E10" s="290">
        <v>3</v>
      </c>
      <c r="F10" s="289">
        <v>5</v>
      </c>
      <c r="G10" s="290">
        <v>1</v>
      </c>
      <c r="H10" s="289">
        <v>0</v>
      </c>
      <c r="I10" s="290">
        <v>0</v>
      </c>
      <c r="J10" s="286">
        <f>B10-(D10+F10+H10)</f>
        <v>25</v>
      </c>
      <c r="K10" s="314">
        <f>C10-(E10+G10+I10)</f>
        <v>3</v>
      </c>
    </row>
    <row r="11" spans="1:11" ht="15">
      <c r="A11" s="308" t="s">
        <v>67</v>
      </c>
      <c r="B11" s="288">
        <v>385</v>
      </c>
      <c r="C11" s="288">
        <v>164</v>
      </c>
      <c r="D11" s="289">
        <v>160</v>
      </c>
      <c r="E11" s="290">
        <v>94</v>
      </c>
      <c r="F11" s="289">
        <v>44</v>
      </c>
      <c r="G11" s="290">
        <v>16</v>
      </c>
      <c r="H11" s="289">
        <v>22</v>
      </c>
      <c r="I11" s="290">
        <v>5</v>
      </c>
      <c r="J11" s="286">
        <f aca="true" t="shared" si="0" ref="J11:J28">B11-(D11+F11+H11)</f>
        <v>159</v>
      </c>
      <c r="K11" s="314">
        <f aca="true" t="shared" si="1" ref="K11:K28">C11-(E11+G11+I11)</f>
        <v>49</v>
      </c>
    </row>
    <row r="12" spans="1:11" ht="36.75" customHeight="1">
      <c r="A12" s="308" t="s">
        <v>68</v>
      </c>
      <c r="B12" s="288">
        <v>43</v>
      </c>
      <c r="C12" s="288">
        <v>4</v>
      </c>
      <c r="D12" s="289">
        <v>16</v>
      </c>
      <c r="E12" s="290">
        <v>2</v>
      </c>
      <c r="F12" s="289">
        <v>13</v>
      </c>
      <c r="G12" s="290">
        <v>1</v>
      </c>
      <c r="H12" s="289">
        <v>0</v>
      </c>
      <c r="I12" s="290">
        <v>0</v>
      </c>
      <c r="J12" s="286">
        <f t="shared" si="0"/>
        <v>14</v>
      </c>
      <c r="K12" s="314">
        <f t="shared" si="1"/>
        <v>1</v>
      </c>
    </row>
    <row r="13" spans="1:11" ht="45">
      <c r="A13" s="308" t="s">
        <v>69</v>
      </c>
      <c r="B13" s="288">
        <v>8</v>
      </c>
      <c r="C13" s="288">
        <v>2</v>
      </c>
      <c r="D13" s="289">
        <v>0</v>
      </c>
      <c r="E13" s="290">
        <v>0</v>
      </c>
      <c r="F13" s="289">
        <v>1</v>
      </c>
      <c r="G13" s="290">
        <v>0</v>
      </c>
      <c r="H13" s="289">
        <v>0</v>
      </c>
      <c r="I13" s="290">
        <v>0</v>
      </c>
      <c r="J13" s="286">
        <f t="shared" si="0"/>
        <v>7</v>
      </c>
      <c r="K13" s="314">
        <f t="shared" si="1"/>
        <v>2</v>
      </c>
    </row>
    <row r="14" spans="1:11" ht="15">
      <c r="A14" s="308" t="s">
        <v>70</v>
      </c>
      <c r="B14" s="288">
        <v>390</v>
      </c>
      <c r="C14" s="288">
        <v>193</v>
      </c>
      <c r="D14" s="289">
        <v>129</v>
      </c>
      <c r="E14" s="290">
        <v>46</v>
      </c>
      <c r="F14" s="289">
        <v>63</v>
      </c>
      <c r="G14" s="290">
        <v>24</v>
      </c>
      <c r="H14" s="289">
        <v>21</v>
      </c>
      <c r="I14" s="290">
        <v>7</v>
      </c>
      <c r="J14" s="286">
        <f t="shared" si="0"/>
        <v>177</v>
      </c>
      <c r="K14" s="314">
        <f t="shared" si="1"/>
        <v>116</v>
      </c>
    </row>
    <row r="15" spans="1:11" ht="47.25" customHeight="1">
      <c r="A15" s="308" t="s">
        <v>71</v>
      </c>
      <c r="B15" s="288">
        <v>757</v>
      </c>
      <c r="C15" s="288">
        <v>266</v>
      </c>
      <c r="D15" s="289">
        <v>317</v>
      </c>
      <c r="E15" s="290">
        <v>123</v>
      </c>
      <c r="F15" s="289">
        <v>80</v>
      </c>
      <c r="G15" s="290">
        <v>25</v>
      </c>
      <c r="H15" s="289">
        <v>58</v>
      </c>
      <c r="I15" s="290">
        <v>18</v>
      </c>
      <c r="J15" s="286">
        <f t="shared" si="0"/>
        <v>302</v>
      </c>
      <c r="K15" s="314">
        <f t="shared" si="1"/>
        <v>100</v>
      </c>
    </row>
    <row r="16" spans="1:11" ht="22.5">
      <c r="A16" s="308" t="s">
        <v>72</v>
      </c>
      <c r="B16" s="288">
        <v>176</v>
      </c>
      <c r="C16" s="288">
        <v>38</v>
      </c>
      <c r="D16" s="289">
        <v>77</v>
      </c>
      <c r="E16" s="290">
        <v>21</v>
      </c>
      <c r="F16" s="289">
        <v>8</v>
      </c>
      <c r="G16" s="290">
        <v>3</v>
      </c>
      <c r="H16" s="289">
        <v>7</v>
      </c>
      <c r="I16" s="290">
        <v>3</v>
      </c>
      <c r="J16" s="286">
        <f t="shared" si="0"/>
        <v>84</v>
      </c>
      <c r="K16" s="314">
        <f t="shared" si="1"/>
        <v>11</v>
      </c>
    </row>
    <row r="17" spans="1:11" ht="26.25" customHeight="1">
      <c r="A17" s="308" t="s">
        <v>73</v>
      </c>
      <c r="B17" s="288">
        <v>127</v>
      </c>
      <c r="C17" s="288">
        <v>37</v>
      </c>
      <c r="D17" s="289">
        <v>55</v>
      </c>
      <c r="E17" s="290">
        <v>20</v>
      </c>
      <c r="F17" s="289">
        <v>16</v>
      </c>
      <c r="G17" s="290">
        <v>3</v>
      </c>
      <c r="H17" s="289">
        <v>7</v>
      </c>
      <c r="I17" s="290">
        <v>2</v>
      </c>
      <c r="J17" s="286">
        <f t="shared" si="0"/>
        <v>49</v>
      </c>
      <c r="K17" s="314">
        <f t="shared" si="1"/>
        <v>12</v>
      </c>
    </row>
    <row r="18" spans="1:11" ht="15">
      <c r="A18" s="308" t="s">
        <v>74</v>
      </c>
      <c r="B18" s="288">
        <v>134</v>
      </c>
      <c r="C18" s="288">
        <v>27</v>
      </c>
      <c r="D18" s="289">
        <v>98</v>
      </c>
      <c r="E18" s="290">
        <v>17</v>
      </c>
      <c r="F18" s="289">
        <v>16</v>
      </c>
      <c r="G18" s="290">
        <v>2</v>
      </c>
      <c r="H18" s="289">
        <v>3</v>
      </c>
      <c r="I18" s="290">
        <v>3</v>
      </c>
      <c r="J18" s="286">
        <f t="shared" si="0"/>
        <v>17</v>
      </c>
      <c r="K18" s="314">
        <f t="shared" si="1"/>
        <v>5</v>
      </c>
    </row>
    <row r="19" spans="1:11" ht="25.5" customHeight="1">
      <c r="A19" s="308" t="s">
        <v>75</v>
      </c>
      <c r="B19" s="288">
        <v>36</v>
      </c>
      <c r="C19" s="288">
        <v>11</v>
      </c>
      <c r="D19" s="289">
        <v>17</v>
      </c>
      <c r="E19" s="290">
        <v>6</v>
      </c>
      <c r="F19" s="289">
        <v>6</v>
      </c>
      <c r="G19" s="290">
        <v>0</v>
      </c>
      <c r="H19" s="289">
        <v>0</v>
      </c>
      <c r="I19" s="290">
        <v>1</v>
      </c>
      <c r="J19" s="286">
        <f t="shared" si="0"/>
        <v>13</v>
      </c>
      <c r="K19" s="314">
        <f t="shared" si="1"/>
        <v>4</v>
      </c>
    </row>
    <row r="20" spans="1:11" ht="22.5">
      <c r="A20" s="308" t="s">
        <v>76</v>
      </c>
      <c r="B20" s="288">
        <v>35</v>
      </c>
      <c r="C20" s="288">
        <v>19</v>
      </c>
      <c r="D20" s="289">
        <v>20</v>
      </c>
      <c r="E20" s="290">
        <v>11</v>
      </c>
      <c r="F20" s="289">
        <v>3</v>
      </c>
      <c r="G20" s="290">
        <v>1</v>
      </c>
      <c r="H20" s="289">
        <v>4</v>
      </c>
      <c r="I20" s="290">
        <v>0</v>
      </c>
      <c r="J20" s="286">
        <f t="shared" si="0"/>
        <v>8</v>
      </c>
      <c r="K20" s="314">
        <f t="shared" si="1"/>
        <v>7</v>
      </c>
    </row>
    <row r="21" spans="1:11" ht="26.25" customHeight="1">
      <c r="A21" s="308" t="s">
        <v>77</v>
      </c>
      <c r="B21" s="288">
        <v>222</v>
      </c>
      <c r="C21" s="288">
        <v>67</v>
      </c>
      <c r="D21" s="289">
        <v>99</v>
      </c>
      <c r="E21" s="290">
        <v>32</v>
      </c>
      <c r="F21" s="289">
        <v>37</v>
      </c>
      <c r="G21" s="290">
        <v>5</v>
      </c>
      <c r="H21" s="289">
        <v>13</v>
      </c>
      <c r="I21" s="290">
        <v>3</v>
      </c>
      <c r="J21" s="286">
        <f t="shared" si="0"/>
        <v>73</v>
      </c>
      <c r="K21" s="314">
        <f t="shared" si="1"/>
        <v>27</v>
      </c>
    </row>
    <row r="22" spans="1:11" ht="25.5" customHeight="1">
      <c r="A22" s="308" t="s">
        <v>78</v>
      </c>
      <c r="B22" s="288">
        <v>110</v>
      </c>
      <c r="C22" s="288">
        <v>25</v>
      </c>
      <c r="D22" s="289">
        <v>50</v>
      </c>
      <c r="E22" s="290">
        <v>11</v>
      </c>
      <c r="F22" s="289">
        <v>12</v>
      </c>
      <c r="G22" s="290">
        <v>4</v>
      </c>
      <c r="H22" s="289">
        <v>2</v>
      </c>
      <c r="I22" s="290">
        <v>2</v>
      </c>
      <c r="J22" s="286">
        <f t="shared" si="0"/>
        <v>46</v>
      </c>
      <c r="K22" s="314">
        <f t="shared" si="1"/>
        <v>8</v>
      </c>
    </row>
    <row r="23" spans="1:11" ht="33.75">
      <c r="A23" s="308" t="s">
        <v>79</v>
      </c>
      <c r="B23" s="288">
        <v>0</v>
      </c>
      <c r="C23" s="288">
        <v>0</v>
      </c>
      <c r="D23" s="289">
        <v>0</v>
      </c>
      <c r="E23" s="289">
        <v>0</v>
      </c>
      <c r="F23" s="289">
        <v>0</v>
      </c>
      <c r="G23" s="289">
        <v>0</v>
      </c>
      <c r="H23" s="290">
        <v>0</v>
      </c>
      <c r="I23" s="290">
        <v>0</v>
      </c>
      <c r="J23" s="286">
        <f t="shared" si="0"/>
        <v>0</v>
      </c>
      <c r="K23" s="314">
        <f t="shared" si="1"/>
        <v>0</v>
      </c>
    </row>
    <row r="24" spans="1:11" ht="15">
      <c r="A24" s="308" t="s">
        <v>80</v>
      </c>
      <c r="B24" s="288">
        <v>50</v>
      </c>
      <c r="C24" s="288">
        <v>15</v>
      </c>
      <c r="D24" s="289">
        <v>19</v>
      </c>
      <c r="E24" s="290">
        <v>5</v>
      </c>
      <c r="F24" s="289">
        <v>9</v>
      </c>
      <c r="G24" s="290">
        <v>1</v>
      </c>
      <c r="H24" s="289">
        <v>3</v>
      </c>
      <c r="I24" s="290">
        <v>1</v>
      </c>
      <c r="J24" s="286">
        <f t="shared" si="0"/>
        <v>19</v>
      </c>
      <c r="K24" s="314">
        <f t="shared" si="1"/>
        <v>8</v>
      </c>
    </row>
    <row r="25" spans="1:11" ht="25.5" customHeight="1">
      <c r="A25" s="308" t="s">
        <v>81</v>
      </c>
      <c r="B25" s="288">
        <v>76</v>
      </c>
      <c r="C25" s="288">
        <v>35</v>
      </c>
      <c r="D25" s="289">
        <v>27</v>
      </c>
      <c r="E25" s="290">
        <v>14</v>
      </c>
      <c r="F25" s="289">
        <v>7</v>
      </c>
      <c r="G25" s="290">
        <v>5</v>
      </c>
      <c r="H25" s="289">
        <v>4</v>
      </c>
      <c r="I25" s="290">
        <v>1</v>
      </c>
      <c r="J25" s="286">
        <f t="shared" si="0"/>
        <v>38</v>
      </c>
      <c r="K25" s="314">
        <f t="shared" si="1"/>
        <v>15</v>
      </c>
    </row>
    <row r="26" spans="1:11" ht="29.25" customHeight="1">
      <c r="A26" s="308" t="s">
        <v>82</v>
      </c>
      <c r="B26" s="288">
        <v>25</v>
      </c>
      <c r="C26" s="288">
        <v>4</v>
      </c>
      <c r="D26" s="289">
        <v>16</v>
      </c>
      <c r="E26" s="290">
        <v>1</v>
      </c>
      <c r="F26" s="289">
        <v>1</v>
      </c>
      <c r="G26" s="290">
        <v>0</v>
      </c>
      <c r="H26" s="290">
        <v>0</v>
      </c>
      <c r="I26" s="290">
        <v>0</v>
      </c>
      <c r="J26" s="286">
        <f t="shared" si="0"/>
        <v>8</v>
      </c>
      <c r="K26" s="314">
        <f t="shared" si="1"/>
        <v>3</v>
      </c>
    </row>
    <row r="27" spans="1:11" ht="22.5">
      <c r="A27" s="308" t="s">
        <v>83</v>
      </c>
      <c r="B27" s="288">
        <v>19</v>
      </c>
      <c r="C27" s="288">
        <v>5</v>
      </c>
      <c r="D27" s="289">
        <v>9</v>
      </c>
      <c r="E27" s="290">
        <v>1</v>
      </c>
      <c r="F27" s="289">
        <v>1</v>
      </c>
      <c r="G27" s="290">
        <v>1</v>
      </c>
      <c r="H27" s="289">
        <v>3</v>
      </c>
      <c r="I27" s="290">
        <v>1</v>
      </c>
      <c r="J27" s="286">
        <f t="shared" si="0"/>
        <v>6</v>
      </c>
      <c r="K27" s="314">
        <f t="shared" si="1"/>
        <v>2</v>
      </c>
    </row>
    <row r="28" spans="1:11" ht="92.25" customHeight="1">
      <c r="A28" s="308" t="s">
        <v>84</v>
      </c>
      <c r="B28" s="288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86">
        <f t="shared" si="0"/>
        <v>0</v>
      </c>
      <c r="K28" s="314">
        <f t="shared" si="1"/>
        <v>0</v>
      </c>
    </row>
    <row r="29" spans="1:11" ht="45.75" thickBot="1">
      <c r="A29" s="309" t="s">
        <v>85</v>
      </c>
      <c r="B29" s="303">
        <v>0</v>
      </c>
      <c r="C29" s="303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5">
        <v>0</v>
      </c>
      <c r="J29" s="298">
        <v>0</v>
      </c>
      <c r="K29" s="306">
        <v>0</v>
      </c>
    </row>
    <row r="30" spans="1:11" ht="15.75" thickTop="1">
      <c r="A30" s="293" t="s">
        <v>18</v>
      </c>
      <c r="B30" s="294"/>
      <c r="C30" s="295"/>
      <c r="D30" s="296"/>
      <c r="E30" s="296"/>
      <c r="F30" s="296"/>
      <c r="G30" s="296"/>
      <c r="H30" s="296"/>
      <c r="I30" s="296"/>
      <c r="J30" s="296"/>
      <c r="K30" s="296"/>
    </row>
    <row r="31" spans="6:9" ht="15" customHeight="1">
      <c r="F31" s="297"/>
      <c r="G31" s="297"/>
      <c r="H31" s="297"/>
      <c r="I31" s="297"/>
    </row>
    <row r="32" spans="1:9" ht="15">
      <c r="A32" s="293"/>
      <c r="B32" s="294"/>
      <c r="C32" s="294"/>
      <c r="F32" s="297"/>
      <c r="G32" s="297"/>
      <c r="H32" s="297"/>
      <c r="I32" s="297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L4" sqref="L4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56" t="s">
        <v>420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79" t="s">
        <v>86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06" t="s">
        <v>87</v>
      </c>
      <c r="B6" s="408" t="s">
        <v>59</v>
      </c>
      <c r="C6" s="409"/>
      <c r="D6" s="410" t="s">
        <v>60</v>
      </c>
      <c r="E6" s="409"/>
      <c r="F6" s="410" t="s">
        <v>61</v>
      </c>
      <c r="G6" s="409"/>
      <c r="H6" s="410" t="s">
        <v>62</v>
      </c>
      <c r="I6" s="409"/>
      <c r="J6" s="410" t="s">
        <v>63</v>
      </c>
      <c r="K6" s="411"/>
    </row>
    <row r="7" spans="1:11" ht="15.75" customHeight="1" thickBot="1">
      <c r="A7" s="407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4">
        <f>SUM(B9,B10,B11,B12,B13,B14,B15,B16,B17,B18,B19,B20,B21,B22,B23,B24,B25,B26,B27,B28,B29)</f>
        <v>5025</v>
      </c>
      <c r="C8" s="114">
        <f>SUM(C9,C10,C11,C12,C13,C14,C15,C16,C17,C18,C19,C20,C21,C22,C23,C24,C25,C26,C27,C28,C29)</f>
        <v>1839</v>
      </c>
      <c r="D8" s="54">
        <f aca="true" t="shared" si="0" ref="D8:I8">SUM(D9,D10,D11,D12,D13,D14,D15,D16,D17,D18,D19,D20,D21,D22,D23,D24,D25,D26,D27,D28,D29)</f>
        <v>2149</v>
      </c>
      <c r="E8" s="54">
        <f t="shared" si="0"/>
        <v>378</v>
      </c>
      <c r="F8" s="54">
        <f t="shared" si="0"/>
        <v>639</v>
      </c>
      <c r="G8" s="54">
        <f t="shared" si="0"/>
        <v>107</v>
      </c>
      <c r="H8" s="54">
        <f t="shared" si="0"/>
        <v>215</v>
      </c>
      <c r="I8" s="54">
        <f t="shared" si="0"/>
        <v>35</v>
      </c>
      <c r="J8" s="114">
        <f>SUM(J9,J10,J11,J12,J13,J14,J15,J16,J17,J18,J19,J20,J21,J22,J23,J24,J25,J26,J27,J28,J29)</f>
        <v>2022</v>
      </c>
      <c r="K8" s="114">
        <f>SUM(K9,K10,K11,K12,K13,K14,K15,K16,K17,K18,K19,K20,K21,K22,K23,K24,K25,K26,K27,K28,K29)</f>
        <v>1319</v>
      </c>
    </row>
    <row r="9" spans="1:11" ht="29.25" customHeight="1">
      <c r="A9" s="55" t="s">
        <v>65</v>
      </c>
      <c r="B9" s="310">
        <v>39</v>
      </c>
      <c r="C9" s="310">
        <v>8</v>
      </c>
      <c r="D9" s="311">
        <v>4</v>
      </c>
      <c r="E9" s="312">
        <v>3</v>
      </c>
      <c r="F9" s="311">
        <v>2</v>
      </c>
      <c r="G9" s="312">
        <v>2</v>
      </c>
      <c r="H9" s="311">
        <v>1</v>
      </c>
      <c r="I9" s="312">
        <v>0</v>
      </c>
      <c r="J9" s="313">
        <f>B9-(D9+F9+H9)</f>
        <v>32</v>
      </c>
      <c r="K9" s="314">
        <f>C9-(E9+G9+I9)</f>
        <v>3</v>
      </c>
    </row>
    <row r="10" spans="1:11" ht="23.25">
      <c r="A10" s="48" t="s">
        <v>66</v>
      </c>
      <c r="B10" s="288">
        <v>8</v>
      </c>
      <c r="C10" s="288">
        <v>2</v>
      </c>
      <c r="D10" s="289">
        <v>4</v>
      </c>
      <c r="E10" s="290">
        <v>0</v>
      </c>
      <c r="F10" s="289">
        <v>1</v>
      </c>
      <c r="G10" s="290">
        <v>0</v>
      </c>
      <c r="H10" s="289">
        <v>0</v>
      </c>
      <c r="I10" s="290">
        <v>0</v>
      </c>
      <c r="J10" s="313">
        <f>B10-(D10+F10+H10)</f>
        <v>3</v>
      </c>
      <c r="K10" s="314">
        <f>C10-(E10+G10+I10)</f>
        <v>2</v>
      </c>
    </row>
    <row r="11" spans="1:11" ht="15">
      <c r="A11" s="48" t="s">
        <v>67</v>
      </c>
      <c r="B11" s="288">
        <v>492</v>
      </c>
      <c r="C11" s="288">
        <v>132</v>
      </c>
      <c r="D11" s="289">
        <v>209</v>
      </c>
      <c r="E11" s="290">
        <v>42</v>
      </c>
      <c r="F11" s="289">
        <v>46</v>
      </c>
      <c r="G11" s="290">
        <v>18</v>
      </c>
      <c r="H11" s="289">
        <v>16</v>
      </c>
      <c r="I11" s="290">
        <v>4</v>
      </c>
      <c r="J11" s="313">
        <f aca="true" t="shared" si="1" ref="J11:J28">B11-(D11+F11+H11)</f>
        <v>221</v>
      </c>
      <c r="K11" s="314">
        <f aca="true" t="shared" si="2" ref="K11:K28">C11-(E11+G11+I11)</f>
        <v>68</v>
      </c>
    </row>
    <row r="12" spans="1:11" ht="36.75" customHeight="1">
      <c r="A12" s="48" t="s">
        <v>68</v>
      </c>
      <c r="B12" s="288">
        <v>2</v>
      </c>
      <c r="C12" s="288">
        <v>3</v>
      </c>
      <c r="D12" s="289">
        <v>0</v>
      </c>
      <c r="E12" s="290">
        <v>0</v>
      </c>
      <c r="F12" s="289">
        <v>0</v>
      </c>
      <c r="G12" s="290">
        <v>2</v>
      </c>
      <c r="H12" s="289">
        <v>0</v>
      </c>
      <c r="I12" s="290">
        <v>0</v>
      </c>
      <c r="J12" s="313">
        <f t="shared" si="1"/>
        <v>2</v>
      </c>
      <c r="K12" s="314">
        <f t="shared" si="2"/>
        <v>1</v>
      </c>
    </row>
    <row r="13" spans="1:11" ht="38.25" customHeight="1">
      <c r="A13" s="48" t="s">
        <v>69</v>
      </c>
      <c r="B13" s="288">
        <v>7</v>
      </c>
      <c r="C13" s="288">
        <v>1</v>
      </c>
      <c r="D13" s="289">
        <v>3</v>
      </c>
      <c r="E13" s="290">
        <v>0</v>
      </c>
      <c r="F13" s="289">
        <v>0</v>
      </c>
      <c r="G13" s="290">
        <v>1</v>
      </c>
      <c r="H13" s="290">
        <v>2</v>
      </c>
      <c r="I13" s="290">
        <v>0</v>
      </c>
      <c r="J13" s="313">
        <f t="shared" si="1"/>
        <v>2</v>
      </c>
      <c r="K13" s="314">
        <f t="shared" si="2"/>
        <v>0</v>
      </c>
    </row>
    <row r="14" spans="1:11" ht="15">
      <c r="A14" s="48" t="s">
        <v>70</v>
      </c>
      <c r="B14" s="288">
        <v>837</v>
      </c>
      <c r="C14" s="288">
        <v>208</v>
      </c>
      <c r="D14" s="289">
        <v>309</v>
      </c>
      <c r="E14" s="290">
        <v>115</v>
      </c>
      <c r="F14" s="289">
        <v>70</v>
      </c>
      <c r="G14" s="290">
        <v>11</v>
      </c>
      <c r="H14" s="289">
        <v>45</v>
      </c>
      <c r="I14" s="290">
        <v>5</v>
      </c>
      <c r="J14" s="313">
        <f t="shared" si="1"/>
        <v>413</v>
      </c>
      <c r="K14" s="314">
        <f t="shared" si="2"/>
        <v>77</v>
      </c>
    </row>
    <row r="15" spans="1:11" ht="47.25" customHeight="1">
      <c r="A15" s="48" t="s">
        <v>71</v>
      </c>
      <c r="B15" s="288">
        <v>1814</v>
      </c>
      <c r="C15" s="288">
        <v>1150</v>
      </c>
      <c r="D15" s="289">
        <v>556</v>
      </c>
      <c r="E15" s="290">
        <v>87</v>
      </c>
      <c r="F15" s="289">
        <v>309</v>
      </c>
      <c r="G15" s="290">
        <v>41</v>
      </c>
      <c r="H15" s="289">
        <v>86</v>
      </c>
      <c r="I15" s="290">
        <v>13</v>
      </c>
      <c r="J15" s="313">
        <f t="shared" si="1"/>
        <v>863</v>
      </c>
      <c r="K15" s="314">
        <f t="shared" si="2"/>
        <v>1009</v>
      </c>
    </row>
    <row r="16" spans="1:11" ht="19.5" customHeight="1">
      <c r="A16" s="48" t="s">
        <v>72</v>
      </c>
      <c r="B16" s="288">
        <v>833</v>
      </c>
      <c r="C16" s="288">
        <v>97</v>
      </c>
      <c r="D16" s="289">
        <v>743</v>
      </c>
      <c r="E16" s="290">
        <v>68</v>
      </c>
      <c r="F16" s="289">
        <v>5</v>
      </c>
      <c r="G16" s="290">
        <v>1</v>
      </c>
      <c r="H16" s="289">
        <v>8</v>
      </c>
      <c r="I16" s="290">
        <v>2</v>
      </c>
      <c r="J16" s="313">
        <f t="shared" si="1"/>
        <v>77</v>
      </c>
      <c r="K16" s="314">
        <f t="shared" si="2"/>
        <v>26</v>
      </c>
    </row>
    <row r="17" spans="1:11" ht="26.25" customHeight="1">
      <c r="A17" s="48" t="s">
        <v>73</v>
      </c>
      <c r="B17" s="285">
        <v>345</v>
      </c>
      <c r="C17" s="288">
        <v>94</v>
      </c>
      <c r="D17" s="289">
        <v>110</v>
      </c>
      <c r="E17" s="290">
        <v>19</v>
      </c>
      <c r="F17" s="289">
        <v>75</v>
      </c>
      <c r="G17" s="290">
        <v>13</v>
      </c>
      <c r="H17" s="289">
        <v>11</v>
      </c>
      <c r="I17" s="290">
        <v>4</v>
      </c>
      <c r="J17" s="313">
        <f t="shared" si="1"/>
        <v>149</v>
      </c>
      <c r="K17" s="314">
        <f t="shared" si="2"/>
        <v>58</v>
      </c>
    </row>
    <row r="18" spans="1:11" ht="15">
      <c r="A18" s="48" t="s">
        <v>74</v>
      </c>
      <c r="B18" s="288">
        <v>76</v>
      </c>
      <c r="C18" s="288">
        <v>12</v>
      </c>
      <c r="D18" s="289">
        <v>42</v>
      </c>
      <c r="E18" s="290">
        <v>5</v>
      </c>
      <c r="F18" s="289">
        <v>8</v>
      </c>
      <c r="G18" s="290">
        <v>1</v>
      </c>
      <c r="H18" s="289">
        <v>4</v>
      </c>
      <c r="I18" s="290">
        <v>1</v>
      </c>
      <c r="J18" s="313">
        <f t="shared" si="1"/>
        <v>22</v>
      </c>
      <c r="K18" s="314">
        <f t="shared" si="2"/>
        <v>5</v>
      </c>
    </row>
    <row r="19" spans="1:14" ht="27.75" customHeight="1">
      <c r="A19" s="48" t="s">
        <v>75</v>
      </c>
      <c r="B19" s="288">
        <v>26</v>
      </c>
      <c r="C19" s="288">
        <v>31</v>
      </c>
      <c r="D19" s="289">
        <v>10</v>
      </c>
      <c r="E19" s="290">
        <v>7</v>
      </c>
      <c r="F19" s="289">
        <v>5</v>
      </c>
      <c r="G19" s="290">
        <v>3</v>
      </c>
      <c r="H19" s="289">
        <v>1</v>
      </c>
      <c r="I19" s="290">
        <v>1</v>
      </c>
      <c r="J19" s="313">
        <f t="shared" si="1"/>
        <v>10</v>
      </c>
      <c r="K19" s="314">
        <f t="shared" si="2"/>
        <v>20</v>
      </c>
      <c r="N19" s="1"/>
    </row>
    <row r="20" spans="1:11" ht="25.5" customHeight="1">
      <c r="A20" s="48" t="s">
        <v>76</v>
      </c>
      <c r="B20" s="288">
        <v>64</v>
      </c>
      <c r="C20" s="288">
        <v>11</v>
      </c>
      <c r="D20" s="289">
        <v>23</v>
      </c>
      <c r="E20" s="290">
        <v>2</v>
      </c>
      <c r="F20" s="289">
        <v>11</v>
      </c>
      <c r="G20" s="290">
        <v>3</v>
      </c>
      <c r="H20" s="289">
        <v>3</v>
      </c>
      <c r="I20" s="290">
        <v>1</v>
      </c>
      <c r="J20" s="313">
        <f t="shared" si="1"/>
        <v>27</v>
      </c>
      <c r="K20" s="314">
        <f t="shared" si="2"/>
        <v>5</v>
      </c>
    </row>
    <row r="21" spans="1:11" ht="26.25" customHeight="1">
      <c r="A21" s="48" t="s">
        <v>77</v>
      </c>
      <c r="B21" s="288">
        <v>174</v>
      </c>
      <c r="C21" s="288">
        <v>28</v>
      </c>
      <c r="D21" s="289">
        <v>54</v>
      </c>
      <c r="E21" s="290">
        <v>11</v>
      </c>
      <c r="F21" s="289">
        <v>35</v>
      </c>
      <c r="G21" s="290">
        <v>1</v>
      </c>
      <c r="H21" s="289">
        <v>11</v>
      </c>
      <c r="I21" s="290">
        <v>3</v>
      </c>
      <c r="J21" s="313">
        <f t="shared" si="1"/>
        <v>74</v>
      </c>
      <c r="K21" s="314">
        <f t="shared" si="2"/>
        <v>13</v>
      </c>
    </row>
    <row r="22" spans="1:11" ht="28.5" customHeight="1">
      <c r="A22" s="48" t="s">
        <v>78</v>
      </c>
      <c r="B22" s="288">
        <v>69</v>
      </c>
      <c r="C22" s="288">
        <v>14</v>
      </c>
      <c r="D22" s="289">
        <v>25</v>
      </c>
      <c r="E22" s="290">
        <v>7</v>
      </c>
      <c r="F22" s="289">
        <v>11</v>
      </c>
      <c r="G22" s="290">
        <v>0</v>
      </c>
      <c r="H22" s="289">
        <v>6</v>
      </c>
      <c r="I22" s="290">
        <v>1</v>
      </c>
      <c r="J22" s="313">
        <f t="shared" si="1"/>
        <v>27</v>
      </c>
      <c r="K22" s="314">
        <f t="shared" si="2"/>
        <v>6</v>
      </c>
    </row>
    <row r="23" spans="1:11" ht="34.5">
      <c r="A23" s="48" t="s">
        <v>79</v>
      </c>
      <c r="B23" s="288">
        <v>0</v>
      </c>
      <c r="C23" s="288">
        <v>0</v>
      </c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313">
        <f t="shared" si="1"/>
        <v>0</v>
      </c>
      <c r="K23" s="314">
        <f t="shared" si="2"/>
        <v>0</v>
      </c>
    </row>
    <row r="24" spans="1:11" ht="15">
      <c r="A24" s="48" t="s">
        <v>80</v>
      </c>
      <c r="B24" s="288">
        <v>82</v>
      </c>
      <c r="C24" s="288">
        <v>14</v>
      </c>
      <c r="D24" s="289">
        <v>16</v>
      </c>
      <c r="E24" s="290">
        <v>3</v>
      </c>
      <c r="F24" s="289">
        <v>16</v>
      </c>
      <c r="G24" s="290">
        <v>0</v>
      </c>
      <c r="H24" s="289">
        <v>5</v>
      </c>
      <c r="I24" s="290">
        <v>0</v>
      </c>
      <c r="J24" s="313">
        <f t="shared" si="1"/>
        <v>45</v>
      </c>
      <c r="K24" s="314">
        <f t="shared" si="2"/>
        <v>11</v>
      </c>
    </row>
    <row r="25" spans="1:11" ht="25.5" customHeight="1">
      <c r="A25" s="48" t="s">
        <v>81</v>
      </c>
      <c r="B25" s="288">
        <v>24</v>
      </c>
      <c r="C25" s="288">
        <v>5</v>
      </c>
      <c r="D25" s="289">
        <v>4</v>
      </c>
      <c r="E25" s="290">
        <v>2</v>
      </c>
      <c r="F25" s="289">
        <v>5</v>
      </c>
      <c r="G25" s="290">
        <v>2</v>
      </c>
      <c r="H25" s="289">
        <v>3</v>
      </c>
      <c r="I25" s="290">
        <v>0</v>
      </c>
      <c r="J25" s="313">
        <f t="shared" si="1"/>
        <v>12</v>
      </c>
      <c r="K25" s="314">
        <f t="shared" si="2"/>
        <v>1</v>
      </c>
    </row>
    <row r="26" spans="1:11" ht="30.75" customHeight="1">
      <c r="A26" s="48" t="s">
        <v>82</v>
      </c>
      <c r="B26" s="288">
        <v>47</v>
      </c>
      <c r="C26" s="288">
        <v>14</v>
      </c>
      <c r="D26" s="289">
        <v>22</v>
      </c>
      <c r="E26" s="290">
        <v>4</v>
      </c>
      <c r="F26" s="289">
        <v>7</v>
      </c>
      <c r="G26" s="290">
        <v>2</v>
      </c>
      <c r="H26" s="290">
        <v>8</v>
      </c>
      <c r="I26" s="290">
        <v>0</v>
      </c>
      <c r="J26" s="313">
        <f t="shared" si="1"/>
        <v>10</v>
      </c>
      <c r="K26" s="314">
        <f t="shared" si="2"/>
        <v>8</v>
      </c>
    </row>
    <row r="27" spans="1:11" ht="21" customHeight="1">
      <c r="A27" s="48" t="s">
        <v>83</v>
      </c>
      <c r="B27" s="288">
        <v>86</v>
      </c>
      <c r="C27" s="288">
        <v>15</v>
      </c>
      <c r="D27" s="289">
        <v>15</v>
      </c>
      <c r="E27" s="290">
        <v>3</v>
      </c>
      <c r="F27" s="289">
        <v>33</v>
      </c>
      <c r="G27" s="290">
        <v>6</v>
      </c>
      <c r="H27" s="289">
        <v>5</v>
      </c>
      <c r="I27" s="290">
        <v>0</v>
      </c>
      <c r="J27" s="313">
        <f t="shared" si="1"/>
        <v>33</v>
      </c>
      <c r="K27" s="314">
        <f t="shared" si="2"/>
        <v>6</v>
      </c>
    </row>
    <row r="28" spans="1:11" ht="79.5" customHeight="1">
      <c r="A28" s="48" t="s">
        <v>84</v>
      </c>
      <c r="B28" s="285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313">
        <f t="shared" si="1"/>
        <v>0</v>
      </c>
      <c r="K28" s="314">
        <f t="shared" si="2"/>
        <v>0</v>
      </c>
    </row>
    <row r="29" spans="1:11" ht="36" customHeight="1" thickBot="1">
      <c r="A29" s="49" t="s">
        <v>85</v>
      </c>
      <c r="B29" s="285">
        <v>0</v>
      </c>
      <c r="C29" s="291">
        <v>0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0</v>
      </c>
      <c r="J29" s="315">
        <v>0</v>
      </c>
      <c r="K29" s="316">
        <v>0</v>
      </c>
    </row>
    <row r="30" spans="1:11" ht="15">
      <c r="A30" s="405" t="s">
        <v>18</v>
      </c>
      <c r="B30" s="405"/>
      <c r="C30" s="405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117" max="117" width="21.00390625" style="0" customWidth="1"/>
    <col min="118" max="118" width="7.00390625" style="0" bestFit="1" customWidth="1"/>
    <col min="119" max="119" width="8.140625" style="0" customWidth="1"/>
    <col min="120" max="120" width="7.00390625" style="0" bestFit="1" customWidth="1"/>
    <col min="121" max="121" width="8.57421875" style="0" customWidth="1"/>
    <col min="122" max="122" width="7.00390625" style="0" bestFit="1" customWidth="1"/>
    <col min="123" max="123" width="8.140625" style="0" customWidth="1"/>
    <col min="124" max="124" width="7.7109375" style="0" bestFit="1" customWidth="1"/>
    <col min="125" max="125" width="8.140625" style="0" bestFit="1" customWidth="1"/>
    <col min="126" max="126" width="7.7109375" style="0" bestFit="1" customWidth="1"/>
    <col min="127" max="127" width="17.8515625" style="0" bestFit="1" customWidth="1"/>
  </cols>
  <sheetData>
    <row r="2" spans="1:10" ht="15.75" customHeight="1" thickBot="1">
      <c r="A2" s="413" t="s">
        <v>420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12" t="s">
        <v>381</v>
      </c>
      <c r="B4" s="412"/>
      <c r="C4" s="412"/>
      <c r="D4" s="412"/>
      <c r="E4" s="412"/>
      <c r="F4" s="412"/>
      <c r="G4" s="412"/>
      <c r="H4" s="412"/>
      <c r="I4" s="412"/>
      <c r="J4" s="224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06" t="s">
        <v>249</v>
      </c>
      <c r="B6" s="414" t="s">
        <v>415</v>
      </c>
      <c r="C6" s="415"/>
      <c r="D6" s="415"/>
      <c r="E6" s="416"/>
      <c r="F6" s="410" t="s">
        <v>421</v>
      </c>
      <c r="G6" s="417"/>
      <c r="H6" s="417"/>
      <c r="I6" s="409"/>
      <c r="J6" s="42"/>
    </row>
    <row r="7" spans="1:10" ht="15.75" customHeight="1" thickBot="1">
      <c r="A7" s="407"/>
      <c r="B7" s="418" t="s">
        <v>250</v>
      </c>
      <c r="C7" s="419"/>
      <c r="D7" s="418" t="s">
        <v>251</v>
      </c>
      <c r="E7" s="419"/>
      <c r="F7" s="418" t="s">
        <v>250</v>
      </c>
      <c r="G7" s="419"/>
      <c r="H7" s="418" t="s">
        <v>251</v>
      </c>
      <c r="I7" s="419"/>
      <c r="J7" s="42"/>
    </row>
    <row r="8" spans="1:10" ht="15.75" thickBot="1">
      <c r="A8" s="47" t="s">
        <v>64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3" t="s">
        <v>65</v>
      </c>
      <c r="B9" s="312">
        <v>48</v>
      </c>
      <c r="C9" s="312">
        <v>13</v>
      </c>
      <c r="D9" s="311">
        <v>39</v>
      </c>
      <c r="E9" s="312">
        <v>8</v>
      </c>
      <c r="F9" s="311">
        <v>705</v>
      </c>
      <c r="G9" s="312">
        <v>186</v>
      </c>
      <c r="H9" s="289">
        <v>435</v>
      </c>
      <c r="I9" s="317">
        <v>179</v>
      </c>
      <c r="J9" s="42"/>
    </row>
    <row r="10" spans="1:10" ht="22.5">
      <c r="A10" s="222" t="s">
        <v>66</v>
      </c>
      <c r="B10" s="290">
        <v>39</v>
      </c>
      <c r="C10" s="290">
        <v>7</v>
      </c>
      <c r="D10" s="289">
        <v>8</v>
      </c>
      <c r="E10" s="290">
        <v>2</v>
      </c>
      <c r="F10" s="289">
        <v>414</v>
      </c>
      <c r="G10" s="290">
        <v>84</v>
      </c>
      <c r="H10" s="289">
        <v>108</v>
      </c>
      <c r="I10" s="317">
        <v>53</v>
      </c>
      <c r="J10" s="42"/>
    </row>
    <row r="11" spans="1:10" ht="15">
      <c r="A11" s="222" t="s">
        <v>67</v>
      </c>
      <c r="B11" s="290">
        <v>385</v>
      </c>
      <c r="C11" s="290">
        <v>164</v>
      </c>
      <c r="D11" s="289">
        <v>492</v>
      </c>
      <c r="E11" s="290">
        <v>132</v>
      </c>
      <c r="F11" s="289">
        <v>4753</v>
      </c>
      <c r="G11" s="290">
        <v>1974</v>
      </c>
      <c r="H11" s="289">
        <v>6112</v>
      </c>
      <c r="I11" s="317">
        <v>2077</v>
      </c>
      <c r="J11" s="42"/>
    </row>
    <row r="12" spans="1:10" ht="33.75">
      <c r="A12" s="222" t="s">
        <v>68</v>
      </c>
      <c r="B12" s="290">
        <v>43</v>
      </c>
      <c r="C12" s="290">
        <v>4</v>
      </c>
      <c r="D12" s="289">
        <v>2</v>
      </c>
      <c r="E12" s="290">
        <v>3</v>
      </c>
      <c r="F12" s="289">
        <v>447</v>
      </c>
      <c r="G12" s="290">
        <v>79</v>
      </c>
      <c r="H12" s="289">
        <v>39</v>
      </c>
      <c r="I12" s="317">
        <v>11</v>
      </c>
      <c r="J12" s="42"/>
    </row>
    <row r="13" spans="1:10" ht="33.75">
      <c r="A13" s="222" t="s">
        <v>69</v>
      </c>
      <c r="B13" s="290">
        <v>8</v>
      </c>
      <c r="C13" s="290">
        <v>2</v>
      </c>
      <c r="D13" s="289">
        <v>7</v>
      </c>
      <c r="E13" s="290">
        <v>1</v>
      </c>
      <c r="F13" s="289">
        <v>107</v>
      </c>
      <c r="G13" s="290">
        <v>14</v>
      </c>
      <c r="H13" s="289">
        <v>79</v>
      </c>
      <c r="I13" s="317">
        <v>9</v>
      </c>
      <c r="J13" s="42"/>
    </row>
    <row r="14" spans="1:10" ht="15">
      <c r="A14" s="222" t="s">
        <v>70</v>
      </c>
      <c r="B14" s="290">
        <v>390</v>
      </c>
      <c r="C14" s="290">
        <v>193</v>
      </c>
      <c r="D14" s="289">
        <v>837</v>
      </c>
      <c r="E14" s="290">
        <v>208</v>
      </c>
      <c r="F14" s="289">
        <v>5066</v>
      </c>
      <c r="G14" s="290">
        <v>2276</v>
      </c>
      <c r="H14" s="289">
        <v>11284</v>
      </c>
      <c r="I14" s="317">
        <v>3048</v>
      </c>
      <c r="J14" s="42"/>
    </row>
    <row r="15" spans="1:10" ht="45">
      <c r="A15" s="222" t="s">
        <v>71</v>
      </c>
      <c r="B15" s="290">
        <v>757</v>
      </c>
      <c r="C15" s="290">
        <v>266</v>
      </c>
      <c r="D15" s="289">
        <v>1814</v>
      </c>
      <c r="E15" s="290">
        <v>1150</v>
      </c>
      <c r="F15" s="289">
        <v>8143</v>
      </c>
      <c r="G15" s="290">
        <v>3541</v>
      </c>
      <c r="H15" s="289">
        <v>18529</v>
      </c>
      <c r="I15" s="317">
        <v>13604</v>
      </c>
      <c r="J15" s="42"/>
    </row>
    <row r="16" spans="1:10" ht="15">
      <c r="A16" s="222" t="s">
        <v>72</v>
      </c>
      <c r="B16" s="290">
        <v>176</v>
      </c>
      <c r="C16" s="290">
        <v>38</v>
      </c>
      <c r="D16" s="289">
        <v>833</v>
      </c>
      <c r="E16" s="290">
        <v>97</v>
      </c>
      <c r="F16" s="289">
        <v>1659</v>
      </c>
      <c r="G16" s="290">
        <v>504</v>
      </c>
      <c r="H16" s="289">
        <v>5271</v>
      </c>
      <c r="I16" s="317">
        <v>1202</v>
      </c>
      <c r="J16" s="42"/>
    </row>
    <row r="17" spans="1:10" ht="22.5">
      <c r="A17" s="222" t="s">
        <v>73</v>
      </c>
      <c r="B17" s="290">
        <v>127</v>
      </c>
      <c r="C17" s="290">
        <v>37</v>
      </c>
      <c r="D17" s="289">
        <v>345</v>
      </c>
      <c r="E17" s="290">
        <v>94</v>
      </c>
      <c r="F17" s="289">
        <v>1374</v>
      </c>
      <c r="G17" s="290">
        <v>300</v>
      </c>
      <c r="H17" s="289">
        <v>3614</v>
      </c>
      <c r="I17" s="317">
        <v>1157</v>
      </c>
      <c r="J17" s="42"/>
    </row>
    <row r="18" spans="1:10" ht="15">
      <c r="A18" s="222" t="s">
        <v>74</v>
      </c>
      <c r="B18" s="290">
        <v>134</v>
      </c>
      <c r="C18" s="290">
        <v>27</v>
      </c>
      <c r="D18" s="289">
        <v>76</v>
      </c>
      <c r="E18" s="290">
        <v>12</v>
      </c>
      <c r="F18" s="289">
        <v>1308</v>
      </c>
      <c r="G18" s="290">
        <v>278</v>
      </c>
      <c r="H18" s="289">
        <v>973</v>
      </c>
      <c r="I18" s="317">
        <v>324</v>
      </c>
      <c r="J18" s="42"/>
    </row>
    <row r="19" spans="1:10" ht="22.5">
      <c r="A19" s="222" t="s">
        <v>75</v>
      </c>
      <c r="B19" s="290">
        <v>36</v>
      </c>
      <c r="C19" s="290">
        <v>11</v>
      </c>
      <c r="D19" s="289">
        <v>26</v>
      </c>
      <c r="E19" s="290">
        <v>31</v>
      </c>
      <c r="F19" s="289">
        <v>410</v>
      </c>
      <c r="G19" s="290">
        <v>160</v>
      </c>
      <c r="H19" s="289">
        <v>283</v>
      </c>
      <c r="I19" s="317">
        <v>453</v>
      </c>
      <c r="J19" s="42"/>
    </row>
    <row r="20" spans="1:10" ht="18" customHeight="1">
      <c r="A20" s="222" t="s">
        <v>76</v>
      </c>
      <c r="B20" s="290">
        <v>35</v>
      </c>
      <c r="C20" s="290">
        <v>19</v>
      </c>
      <c r="D20" s="289">
        <v>64</v>
      </c>
      <c r="E20" s="290">
        <v>11</v>
      </c>
      <c r="F20" s="289">
        <v>469</v>
      </c>
      <c r="G20" s="290">
        <v>151</v>
      </c>
      <c r="H20" s="289">
        <v>950</v>
      </c>
      <c r="I20" s="317">
        <v>248</v>
      </c>
      <c r="J20" s="42"/>
    </row>
    <row r="21" spans="1:10" ht="22.5">
      <c r="A21" s="222" t="s">
        <v>77</v>
      </c>
      <c r="B21" s="290">
        <v>222</v>
      </c>
      <c r="C21" s="290">
        <v>67</v>
      </c>
      <c r="D21" s="289">
        <v>174</v>
      </c>
      <c r="E21" s="290">
        <v>28</v>
      </c>
      <c r="F21" s="289">
        <v>2294</v>
      </c>
      <c r="G21" s="290">
        <v>728</v>
      </c>
      <c r="H21" s="289">
        <v>1781</v>
      </c>
      <c r="I21" s="317">
        <v>600</v>
      </c>
      <c r="J21" s="42"/>
    </row>
    <row r="22" spans="1:10" ht="22.5">
      <c r="A22" s="222" t="s">
        <v>78</v>
      </c>
      <c r="B22" s="290">
        <v>110</v>
      </c>
      <c r="C22" s="290">
        <v>25</v>
      </c>
      <c r="D22" s="289">
        <v>69</v>
      </c>
      <c r="E22" s="290">
        <v>14</v>
      </c>
      <c r="F22" s="289">
        <v>1254</v>
      </c>
      <c r="G22" s="290">
        <v>246</v>
      </c>
      <c r="H22" s="289">
        <v>950</v>
      </c>
      <c r="I22" s="317">
        <v>245</v>
      </c>
      <c r="J22" s="42"/>
    </row>
    <row r="23" spans="1:10" ht="33.75">
      <c r="A23" s="222" t="s">
        <v>79</v>
      </c>
      <c r="B23" s="290">
        <v>0</v>
      </c>
      <c r="C23" s="290">
        <v>0</v>
      </c>
      <c r="D23" s="289">
        <v>0</v>
      </c>
      <c r="E23" s="289">
        <v>0</v>
      </c>
      <c r="F23" s="289">
        <v>18</v>
      </c>
      <c r="G23" s="289">
        <v>5</v>
      </c>
      <c r="H23" s="289">
        <v>8</v>
      </c>
      <c r="I23" s="317">
        <v>10</v>
      </c>
      <c r="J23" s="42"/>
    </row>
    <row r="24" spans="1:10" ht="15">
      <c r="A24" s="222" t="s">
        <v>80</v>
      </c>
      <c r="B24" s="290">
        <v>50</v>
      </c>
      <c r="C24" s="290">
        <v>15</v>
      </c>
      <c r="D24" s="289">
        <v>82</v>
      </c>
      <c r="E24" s="290">
        <v>14</v>
      </c>
      <c r="F24" s="289">
        <v>582</v>
      </c>
      <c r="G24" s="290">
        <v>164</v>
      </c>
      <c r="H24" s="289">
        <v>581</v>
      </c>
      <c r="I24" s="317">
        <v>186</v>
      </c>
      <c r="J24" s="42"/>
    </row>
    <row r="25" spans="1:10" ht="22.5">
      <c r="A25" s="222" t="s">
        <v>81</v>
      </c>
      <c r="B25" s="290">
        <v>76</v>
      </c>
      <c r="C25" s="290">
        <v>35</v>
      </c>
      <c r="D25" s="289">
        <v>24</v>
      </c>
      <c r="E25" s="290">
        <v>5</v>
      </c>
      <c r="F25" s="289">
        <v>650</v>
      </c>
      <c r="G25" s="290">
        <v>347</v>
      </c>
      <c r="H25" s="289">
        <v>201</v>
      </c>
      <c r="I25" s="317">
        <v>87</v>
      </c>
      <c r="J25" s="42"/>
    </row>
    <row r="26" spans="1:10" ht="22.5">
      <c r="A26" s="222" t="s">
        <v>82</v>
      </c>
      <c r="B26" s="290">
        <v>25</v>
      </c>
      <c r="C26" s="290">
        <v>4</v>
      </c>
      <c r="D26" s="289">
        <v>47</v>
      </c>
      <c r="E26" s="290">
        <v>14</v>
      </c>
      <c r="F26" s="289">
        <v>252</v>
      </c>
      <c r="G26" s="290">
        <v>69</v>
      </c>
      <c r="H26" s="289">
        <v>499</v>
      </c>
      <c r="I26" s="317">
        <v>215</v>
      </c>
      <c r="J26" s="42"/>
    </row>
    <row r="27" spans="1:10" ht="15">
      <c r="A27" s="222" t="s">
        <v>83</v>
      </c>
      <c r="B27" s="290">
        <v>19</v>
      </c>
      <c r="C27" s="290">
        <v>5</v>
      </c>
      <c r="D27" s="289">
        <v>86</v>
      </c>
      <c r="E27" s="290">
        <v>15</v>
      </c>
      <c r="F27" s="289">
        <v>239</v>
      </c>
      <c r="G27" s="290">
        <v>92</v>
      </c>
      <c r="H27" s="289">
        <v>830</v>
      </c>
      <c r="I27" s="317">
        <v>258</v>
      </c>
      <c r="J27" s="42"/>
    </row>
    <row r="28" spans="1:10" ht="81" customHeight="1">
      <c r="A28" s="222" t="s">
        <v>84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89">
        <v>1</v>
      </c>
      <c r="I28" s="317">
        <v>0</v>
      </c>
      <c r="J28" s="42"/>
    </row>
    <row r="29" spans="1:10" ht="33.75">
      <c r="A29" s="222" t="s">
        <v>85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1</v>
      </c>
      <c r="H29" s="286">
        <v>0</v>
      </c>
      <c r="I29" s="318">
        <v>0</v>
      </c>
      <c r="J29" s="42"/>
    </row>
    <row r="30" spans="1:10" ht="15.75" thickBot="1">
      <c r="A30" s="80" t="s">
        <v>32</v>
      </c>
      <c r="B30" s="319">
        <f>SUM(B9:B29)</f>
        <v>2680</v>
      </c>
      <c r="C30" s="319">
        <f aca="true" t="shared" si="0" ref="C30:I30">SUM(C9:C29)</f>
        <v>932</v>
      </c>
      <c r="D30" s="319">
        <f t="shared" si="0"/>
        <v>5025</v>
      </c>
      <c r="E30" s="319">
        <f t="shared" si="0"/>
        <v>1839</v>
      </c>
      <c r="F30" s="319">
        <f t="shared" si="0"/>
        <v>30144</v>
      </c>
      <c r="G30" s="319">
        <f t="shared" si="0"/>
        <v>11199</v>
      </c>
      <c r="H30" s="319">
        <f t="shared" si="0"/>
        <v>52528</v>
      </c>
      <c r="I30" s="319">
        <f t="shared" si="0"/>
        <v>23966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J34" sqref="J34"/>
    </sheetView>
  </sheetViews>
  <sheetFormatPr defaultColWidth="9.140625" defaultRowHeight="15"/>
  <cols>
    <col min="9" max="9" width="13.421875" style="0" customWidth="1"/>
    <col min="192" max="192" width="3.140625" style="0" customWidth="1"/>
  </cols>
  <sheetData>
    <row r="2" spans="1:9" ht="18.75" customHeight="1">
      <c r="A2" s="421" t="s">
        <v>420</v>
      </c>
      <c r="B2" s="421"/>
      <c r="C2" s="421"/>
      <c r="D2" s="421"/>
      <c r="E2" s="421"/>
      <c r="F2" s="421"/>
      <c r="G2" s="421"/>
      <c r="H2" s="421"/>
      <c r="I2" s="421"/>
    </row>
    <row r="4" spans="1:9" ht="15.75">
      <c r="A4" s="379" t="s">
        <v>422</v>
      </c>
      <c r="B4" s="379"/>
      <c r="C4" s="379"/>
      <c r="D4" s="379"/>
      <c r="E4" s="379"/>
      <c r="F4" s="379"/>
      <c r="G4" s="379"/>
      <c r="H4" s="379"/>
      <c r="I4" s="379"/>
    </row>
    <row r="5" spans="1:9" ht="34.5" customHeight="1">
      <c r="A5" s="423" t="s">
        <v>88</v>
      </c>
      <c r="B5" s="423"/>
      <c r="C5" s="423"/>
      <c r="D5" s="423"/>
      <c r="E5" s="423"/>
      <c r="F5" s="423"/>
      <c r="G5" s="423"/>
      <c r="H5" s="423"/>
      <c r="I5" s="423"/>
    </row>
    <row r="6" spans="4:8" ht="4.5" customHeight="1">
      <c r="D6" s="57"/>
      <c r="E6" s="57"/>
      <c r="F6" s="57"/>
      <c r="G6" s="57"/>
      <c r="H6" s="57"/>
    </row>
    <row r="7" spans="4:7" ht="30" customHeight="1">
      <c r="D7" s="424" t="s">
        <v>89</v>
      </c>
      <c r="E7" s="424"/>
      <c r="F7" s="118" t="s">
        <v>9</v>
      </c>
      <c r="G7" s="58" t="s">
        <v>90</v>
      </c>
    </row>
    <row r="8" spans="4:7" ht="15">
      <c r="D8" s="422" t="s">
        <v>91</v>
      </c>
      <c r="E8" s="422"/>
      <c r="F8" s="119">
        <v>1325</v>
      </c>
      <c r="G8" s="59">
        <f>F8/2502*100</f>
        <v>52.95763389288569</v>
      </c>
    </row>
    <row r="9" spans="4:7" ht="15">
      <c r="D9" s="422" t="s">
        <v>92</v>
      </c>
      <c r="E9" s="422"/>
      <c r="F9" s="119">
        <v>52</v>
      </c>
      <c r="G9" s="59">
        <f aca="true" t="shared" si="0" ref="G9:G22">F9/2502*100</f>
        <v>2.0783373301358914</v>
      </c>
    </row>
    <row r="10" spans="4:7" ht="15">
      <c r="D10" s="422" t="s">
        <v>93</v>
      </c>
      <c r="E10" s="422"/>
      <c r="F10" s="119">
        <v>123</v>
      </c>
      <c r="G10" s="59">
        <f t="shared" si="0"/>
        <v>4.916067146282973</v>
      </c>
    </row>
    <row r="11" spans="4:7" ht="15">
      <c r="D11" s="422" t="s">
        <v>94</v>
      </c>
      <c r="E11" s="422"/>
      <c r="F11" s="119">
        <v>86</v>
      </c>
      <c r="G11" s="59">
        <f t="shared" si="0"/>
        <v>3.4372501998401277</v>
      </c>
    </row>
    <row r="12" spans="4:7" ht="15">
      <c r="D12" s="422" t="s">
        <v>95</v>
      </c>
      <c r="E12" s="422"/>
      <c r="F12" s="119">
        <v>76</v>
      </c>
      <c r="G12" s="59">
        <f t="shared" si="0"/>
        <v>3.037569944044764</v>
      </c>
    </row>
    <row r="13" spans="4:7" ht="15">
      <c r="D13" s="422" t="s">
        <v>96</v>
      </c>
      <c r="E13" s="422"/>
      <c r="F13" s="119">
        <v>46</v>
      </c>
      <c r="G13" s="59">
        <f t="shared" si="0"/>
        <v>1.8385291766586729</v>
      </c>
    </row>
    <row r="14" spans="4:7" ht="15">
      <c r="D14" s="422" t="s">
        <v>97</v>
      </c>
      <c r="E14" s="422"/>
      <c r="F14" s="119">
        <v>199</v>
      </c>
      <c r="G14" s="59">
        <f t="shared" si="0"/>
        <v>7.953637090327738</v>
      </c>
    </row>
    <row r="15" spans="4:7" ht="15">
      <c r="D15" s="422" t="s">
        <v>98</v>
      </c>
      <c r="E15" s="422"/>
      <c r="F15" s="119">
        <v>48</v>
      </c>
      <c r="G15" s="59">
        <f t="shared" si="0"/>
        <v>1.9184652278177456</v>
      </c>
    </row>
    <row r="16" spans="4:7" ht="15">
      <c r="D16" s="422" t="s">
        <v>99</v>
      </c>
      <c r="E16" s="422"/>
      <c r="F16" s="119">
        <v>197</v>
      </c>
      <c r="G16" s="59">
        <f t="shared" si="0"/>
        <v>7.873701039168665</v>
      </c>
    </row>
    <row r="17" spans="4:7" ht="15">
      <c r="D17" s="422" t="s">
        <v>100</v>
      </c>
      <c r="E17" s="422"/>
      <c r="F17" s="119">
        <v>51</v>
      </c>
      <c r="G17" s="59">
        <f t="shared" si="0"/>
        <v>2.038369304556355</v>
      </c>
    </row>
    <row r="18" spans="4:7" ht="15">
      <c r="D18" s="422" t="s">
        <v>101</v>
      </c>
      <c r="E18" s="422"/>
      <c r="F18" s="119">
        <v>64</v>
      </c>
      <c r="G18" s="59">
        <f t="shared" si="0"/>
        <v>2.5579536370903275</v>
      </c>
    </row>
    <row r="19" spans="4:7" ht="15">
      <c r="D19" s="422" t="s">
        <v>102</v>
      </c>
      <c r="E19" s="422"/>
      <c r="F19" s="119">
        <v>43</v>
      </c>
      <c r="G19" s="59">
        <f t="shared" si="0"/>
        <v>1.7186250999200638</v>
      </c>
    </row>
    <row r="20" spans="4:7" ht="15">
      <c r="D20" s="422" t="s">
        <v>103</v>
      </c>
      <c r="E20" s="422"/>
      <c r="F20" s="119">
        <v>20</v>
      </c>
      <c r="G20" s="59">
        <f t="shared" si="0"/>
        <v>0.7993605115907274</v>
      </c>
    </row>
    <row r="21" spans="4:7" ht="15">
      <c r="D21" s="422" t="s">
        <v>104</v>
      </c>
      <c r="E21" s="422"/>
      <c r="F21" s="119">
        <v>172</v>
      </c>
      <c r="G21" s="59">
        <f t="shared" si="0"/>
        <v>6.874500399680255</v>
      </c>
    </row>
    <row r="22" spans="4:7" ht="15">
      <c r="D22" s="426" t="s">
        <v>32</v>
      </c>
      <c r="E22" s="427"/>
      <c r="F22" s="120">
        <f>SUM(F8:F21)</f>
        <v>2502</v>
      </c>
      <c r="G22" s="349">
        <f t="shared" si="0"/>
        <v>100</v>
      </c>
    </row>
    <row r="23" ht="21.75" customHeight="1"/>
    <row r="24" spans="1:9" ht="15">
      <c r="A24" s="423" t="s">
        <v>105</v>
      </c>
      <c r="B24" s="423"/>
      <c r="C24" s="423"/>
      <c r="D24" s="423"/>
      <c r="E24" s="423"/>
      <c r="F24" s="423"/>
      <c r="G24" s="423"/>
      <c r="H24" s="423"/>
      <c r="I24" s="423"/>
    </row>
    <row r="25" ht="3.75" customHeight="1"/>
    <row r="26" spans="4:7" ht="30" customHeight="1">
      <c r="D26" s="424" t="s">
        <v>89</v>
      </c>
      <c r="E26" s="424"/>
      <c r="F26" s="118" t="s">
        <v>9</v>
      </c>
      <c r="G26" s="58" t="s">
        <v>90</v>
      </c>
    </row>
    <row r="27" spans="4:7" ht="15" customHeight="1">
      <c r="D27" s="425" t="s">
        <v>106</v>
      </c>
      <c r="E27" s="425"/>
      <c r="F27" s="117">
        <v>3690</v>
      </c>
      <c r="G27" s="59">
        <f>F27/26893*100</f>
        <v>13.721042650503849</v>
      </c>
    </row>
    <row r="28" spans="4:7" ht="15">
      <c r="D28" s="425" t="s">
        <v>107</v>
      </c>
      <c r="E28" s="425"/>
      <c r="F28" s="117">
        <v>1672</v>
      </c>
      <c r="G28" s="59">
        <f aca="true" t="shared" si="1" ref="G28:G48">F28/26893*100</f>
        <v>6.217231249767598</v>
      </c>
    </row>
    <row r="29" spans="4:7" ht="15">
      <c r="D29" s="425" t="s">
        <v>108</v>
      </c>
      <c r="E29" s="425"/>
      <c r="F29" s="117">
        <v>1109</v>
      </c>
      <c r="G29" s="59">
        <f t="shared" si="1"/>
        <v>4.123749674636523</v>
      </c>
    </row>
    <row r="30" spans="4:7" ht="15">
      <c r="D30" s="425" t="s">
        <v>109</v>
      </c>
      <c r="E30" s="425"/>
      <c r="F30" s="117">
        <v>303</v>
      </c>
      <c r="G30" s="59">
        <f t="shared" si="1"/>
        <v>1.126687242033243</v>
      </c>
    </row>
    <row r="31" spans="4:7" ht="15">
      <c r="D31" s="425" t="s">
        <v>110</v>
      </c>
      <c r="E31" s="425"/>
      <c r="F31" s="117">
        <v>4790</v>
      </c>
      <c r="G31" s="59">
        <f t="shared" si="1"/>
        <v>17.811326367456214</v>
      </c>
    </row>
    <row r="32" spans="4:7" ht="15">
      <c r="D32" s="425" t="s">
        <v>111</v>
      </c>
      <c r="E32" s="425"/>
      <c r="F32" s="117">
        <v>432</v>
      </c>
      <c r="G32" s="59">
        <f t="shared" si="1"/>
        <v>1.606365968839475</v>
      </c>
    </row>
    <row r="33" spans="4:7" ht="15">
      <c r="D33" s="425" t="s">
        <v>112</v>
      </c>
      <c r="E33" s="425"/>
      <c r="F33" s="117">
        <v>6375</v>
      </c>
      <c r="G33" s="59">
        <f t="shared" si="1"/>
        <v>23.705053359610307</v>
      </c>
    </row>
    <row r="34" spans="4:7" ht="15">
      <c r="D34" s="425" t="s">
        <v>113</v>
      </c>
      <c r="E34" s="425"/>
      <c r="F34" s="117">
        <v>166</v>
      </c>
      <c r="G34" s="59">
        <f t="shared" si="1"/>
        <v>0.617260997285539</v>
      </c>
    </row>
    <row r="35" spans="4:7" ht="15">
      <c r="D35" s="425" t="s">
        <v>114</v>
      </c>
      <c r="E35" s="425"/>
      <c r="F35" s="117">
        <v>659</v>
      </c>
      <c r="G35" s="59">
        <f t="shared" si="1"/>
        <v>2.450451790428736</v>
      </c>
    </row>
    <row r="36" spans="4:7" ht="15">
      <c r="D36" s="425" t="s">
        <v>93</v>
      </c>
      <c r="E36" s="425"/>
      <c r="F36" s="117">
        <v>2026</v>
      </c>
      <c r="G36" s="59">
        <f t="shared" si="1"/>
        <v>7.5335589186777225</v>
      </c>
    </row>
    <row r="37" spans="4:7" ht="15">
      <c r="D37" s="425" t="s">
        <v>94</v>
      </c>
      <c r="E37" s="425"/>
      <c r="F37" s="117">
        <v>859</v>
      </c>
      <c r="G37" s="59">
        <f t="shared" si="1"/>
        <v>3.19413973896553</v>
      </c>
    </row>
    <row r="38" spans="4:7" ht="15">
      <c r="D38" s="425" t="s">
        <v>95</v>
      </c>
      <c r="E38" s="425"/>
      <c r="F38" s="117">
        <v>1087</v>
      </c>
      <c r="G38" s="59">
        <f t="shared" si="1"/>
        <v>4.041944000297475</v>
      </c>
    </row>
    <row r="39" spans="4:7" ht="15">
      <c r="D39" s="425" t="s">
        <v>96</v>
      </c>
      <c r="E39" s="425"/>
      <c r="F39" s="117">
        <v>395</v>
      </c>
      <c r="G39" s="59">
        <f t="shared" si="1"/>
        <v>1.468783698360168</v>
      </c>
    </row>
    <row r="40" spans="4:7" ht="15">
      <c r="D40" s="425" t="s">
        <v>97</v>
      </c>
      <c r="E40" s="425"/>
      <c r="F40" s="117">
        <v>1709</v>
      </c>
      <c r="G40" s="59">
        <f t="shared" si="1"/>
        <v>6.354813520246905</v>
      </c>
    </row>
    <row r="41" spans="4:7" ht="15">
      <c r="D41" s="425" t="s">
        <v>115</v>
      </c>
      <c r="E41" s="425"/>
      <c r="F41" s="117">
        <v>172</v>
      </c>
      <c r="G41" s="59">
        <f t="shared" si="1"/>
        <v>0.6395716357416428</v>
      </c>
    </row>
    <row r="42" spans="4:7" ht="15">
      <c r="D42" s="425" t="s">
        <v>116</v>
      </c>
      <c r="E42" s="425"/>
      <c r="F42" s="117">
        <v>51</v>
      </c>
      <c r="G42" s="59">
        <f t="shared" si="1"/>
        <v>0.18964042687688246</v>
      </c>
    </row>
    <row r="43" spans="4:7" ht="15">
      <c r="D43" s="425" t="s">
        <v>117</v>
      </c>
      <c r="E43" s="425"/>
      <c r="F43" s="117">
        <v>140</v>
      </c>
      <c r="G43" s="59">
        <f t="shared" si="1"/>
        <v>0.5205815639757557</v>
      </c>
    </row>
    <row r="44" spans="4:7" ht="15">
      <c r="D44" s="425" t="s">
        <v>118</v>
      </c>
      <c r="E44" s="425"/>
      <c r="F44" s="117">
        <v>783</v>
      </c>
      <c r="G44" s="59">
        <f t="shared" si="1"/>
        <v>2.9115383185215484</v>
      </c>
    </row>
    <row r="45" spans="4:7" ht="15">
      <c r="D45" s="425" t="s">
        <v>100</v>
      </c>
      <c r="E45" s="425"/>
      <c r="F45" s="117">
        <v>149</v>
      </c>
      <c r="G45" s="59">
        <f t="shared" si="1"/>
        <v>0.5540475216599114</v>
      </c>
    </row>
    <row r="46" spans="4:7" ht="15">
      <c r="D46" s="425" t="s">
        <v>101</v>
      </c>
      <c r="E46" s="425"/>
      <c r="F46" s="117">
        <v>151</v>
      </c>
      <c r="G46" s="59">
        <f t="shared" si="1"/>
        <v>0.5614844011452794</v>
      </c>
    </row>
    <row r="47" spans="4:7" ht="15">
      <c r="D47" s="425" t="s">
        <v>119</v>
      </c>
      <c r="E47" s="425"/>
      <c r="F47" s="117">
        <v>175</v>
      </c>
      <c r="G47" s="59">
        <f t="shared" si="1"/>
        <v>0.6507269549696947</v>
      </c>
    </row>
    <row r="48" spans="4:7" ht="15">
      <c r="D48" s="428" t="s">
        <v>32</v>
      </c>
      <c r="E48" s="428"/>
      <c r="F48" s="116">
        <f>SUM(F27:F47)</f>
        <v>26893</v>
      </c>
      <c r="G48" s="349">
        <f t="shared" si="1"/>
        <v>100</v>
      </c>
    </row>
    <row r="49" spans="4:8" ht="15">
      <c r="D49" s="420" t="s">
        <v>120</v>
      </c>
      <c r="E49" s="420"/>
      <c r="F49" s="420"/>
      <c r="G49" s="420"/>
      <c r="H49" s="420"/>
    </row>
  </sheetData>
  <sheetProtection/>
  <mergeCells count="44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6:E16"/>
    <mergeCell ref="D17:E17"/>
    <mergeCell ref="D12:E12"/>
    <mergeCell ref="D13:E13"/>
    <mergeCell ref="D14:E14"/>
    <mergeCell ref="D27:E27"/>
    <mergeCell ref="D49:H49"/>
    <mergeCell ref="A2:I2"/>
    <mergeCell ref="D9:E9"/>
    <mergeCell ref="D10:E10"/>
    <mergeCell ref="D11:E11"/>
    <mergeCell ref="D8:E8"/>
    <mergeCell ref="A4:I4"/>
    <mergeCell ref="A5:I5"/>
    <mergeCell ref="D7:E7"/>
    <mergeCell ref="D15:E15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&amp;L19.10.2012&amp;CTÜRKİYE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4" sqref="A4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29" t="s">
        <v>423</v>
      </c>
      <c r="B2" s="429"/>
      <c r="C2" s="429"/>
      <c r="D2" s="429"/>
      <c r="E2" s="429"/>
      <c r="F2" s="429"/>
      <c r="G2" s="429"/>
      <c r="H2" s="429"/>
      <c r="I2" s="429"/>
      <c r="J2" s="272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34" t="s">
        <v>387</v>
      </c>
      <c r="B5" s="434"/>
      <c r="C5" s="434"/>
      <c r="D5" s="434"/>
      <c r="E5" s="434"/>
      <c r="F5" s="434"/>
      <c r="G5" s="434"/>
      <c r="H5" s="434"/>
      <c r="I5" s="434"/>
      <c r="J5" s="336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33"/>
      <c r="D8" s="430" t="s">
        <v>392</v>
      </c>
      <c r="E8" s="430"/>
      <c r="F8" s="430" t="s">
        <v>391</v>
      </c>
      <c r="G8" s="430"/>
      <c r="H8" s="85"/>
      <c r="I8" s="85"/>
      <c r="J8" s="85"/>
      <c r="K8" s="3"/>
    </row>
    <row r="9" spans="2:11" ht="15.75" customHeight="1">
      <c r="B9" s="335"/>
      <c r="C9" s="433"/>
      <c r="D9" s="430"/>
      <c r="E9" s="430"/>
      <c r="F9" s="430"/>
      <c r="G9" s="430"/>
      <c r="H9" s="3"/>
      <c r="I9" s="3"/>
      <c r="J9" s="3"/>
      <c r="K9" s="3"/>
    </row>
    <row r="10" spans="3:11" ht="24.75" customHeight="1">
      <c r="C10" s="147" t="s">
        <v>393</v>
      </c>
      <c r="D10" s="147" t="s">
        <v>9</v>
      </c>
      <c r="E10" s="147" t="s">
        <v>121</v>
      </c>
      <c r="F10" s="147" t="s">
        <v>9</v>
      </c>
      <c r="G10" s="147" t="s">
        <v>121</v>
      </c>
      <c r="H10" s="3"/>
      <c r="I10" s="3"/>
      <c r="J10" s="3"/>
      <c r="K10" s="3"/>
    </row>
    <row r="11" spans="3:11" ht="24.75" customHeight="1">
      <c r="C11" s="90">
        <v>1</v>
      </c>
      <c r="D11" s="328">
        <v>146</v>
      </c>
      <c r="E11" s="329">
        <f>D11/356*100</f>
        <v>41.01123595505618</v>
      </c>
      <c r="F11" s="347">
        <v>1095</v>
      </c>
      <c r="G11" s="329">
        <f>F11/2274*100</f>
        <v>48.15303430079156</v>
      </c>
      <c r="H11" s="322"/>
      <c r="I11" s="322"/>
      <c r="J11" s="322"/>
      <c r="K11" s="322"/>
    </row>
    <row r="12" spans="3:11" ht="24.75" customHeight="1">
      <c r="C12" s="69">
        <v>2</v>
      </c>
      <c r="D12" s="149">
        <v>90</v>
      </c>
      <c r="E12" s="329">
        <f aca="true" t="shared" si="0" ref="E12:E22">D12/356*100</f>
        <v>25.280898876404496</v>
      </c>
      <c r="F12" s="149">
        <v>862</v>
      </c>
      <c r="G12" s="329">
        <f aca="true" t="shared" si="1" ref="G12:G22">F12/2274*100</f>
        <v>37.90677220756377</v>
      </c>
      <c r="H12" s="3"/>
      <c r="I12" s="3"/>
      <c r="J12" s="3"/>
      <c r="K12" s="3"/>
    </row>
    <row r="13" spans="3:11" ht="24.75" customHeight="1">
      <c r="C13" s="69">
        <v>3</v>
      </c>
      <c r="D13" s="148">
        <v>49</v>
      </c>
      <c r="E13" s="329">
        <f t="shared" si="0"/>
        <v>13.764044943820226</v>
      </c>
      <c r="F13" s="148">
        <v>222</v>
      </c>
      <c r="G13" s="329">
        <f t="shared" si="1"/>
        <v>9.762532981530343</v>
      </c>
      <c r="H13" s="3"/>
      <c r="I13" s="3"/>
      <c r="J13" s="3"/>
      <c r="K13" s="3"/>
    </row>
    <row r="14" spans="3:11" ht="24.75" customHeight="1">
      <c r="C14" s="69">
        <v>4</v>
      </c>
      <c r="D14" s="148">
        <v>26</v>
      </c>
      <c r="E14" s="329">
        <f t="shared" si="0"/>
        <v>7.303370786516854</v>
      </c>
      <c r="F14" s="148">
        <v>64</v>
      </c>
      <c r="G14" s="329">
        <f t="shared" si="1"/>
        <v>2.8144239226033423</v>
      </c>
      <c r="H14" s="3"/>
      <c r="I14" s="3"/>
      <c r="J14" s="3"/>
      <c r="K14" s="3"/>
    </row>
    <row r="15" spans="3:11" ht="24.75" customHeight="1">
      <c r="C15" s="69">
        <v>5</v>
      </c>
      <c r="D15" s="148">
        <v>25</v>
      </c>
      <c r="E15" s="329">
        <f t="shared" si="0"/>
        <v>7.02247191011236</v>
      </c>
      <c r="F15" s="148">
        <v>23</v>
      </c>
      <c r="G15" s="329">
        <f t="shared" si="1"/>
        <v>1.0114335971855761</v>
      </c>
      <c r="H15" s="3"/>
      <c r="I15" s="3"/>
      <c r="J15" s="3"/>
      <c r="K15" s="3"/>
    </row>
    <row r="16" spans="3:11" ht="24.75" customHeight="1">
      <c r="C16" s="69">
        <v>6</v>
      </c>
      <c r="D16" s="148">
        <v>7</v>
      </c>
      <c r="E16" s="329">
        <f t="shared" si="0"/>
        <v>1.9662921348314606</v>
      </c>
      <c r="F16" s="148">
        <v>7</v>
      </c>
      <c r="G16" s="329">
        <f t="shared" si="1"/>
        <v>0.30782761653474056</v>
      </c>
      <c r="H16" s="3"/>
      <c r="I16" s="3"/>
      <c r="J16" s="3"/>
      <c r="K16" s="3"/>
    </row>
    <row r="17" spans="3:11" ht="24.75" customHeight="1">
      <c r="C17" s="69">
        <v>7</v>
      </c>
      <c r="D17" s="148">
        <v>6</v>
      </c>
      <c r="E17" s="329">
        <f t="shared" si="0"/>
        <v>1.6853932584269662</v>
      </c>
      <c r="F17" s="148">
        <v>1</v>
      </c>
      <c r="G17" s="329">
        <f t="shared" si="1"/>
        <v>0.04397537379067722</v>
      </c>
      <c r="H17" s="3"/>
      <c r="I17" s="3"/>
      <c r="J17" s="3"/>
      <c r="K17" s="3"/>
    </row>
    <row r="18" spans="3:11" ht="24.75" customHeight="1">
      <c r="C18" s="69">
        <v>8</v>
      </c>
      <c r="D18" s="148">
        <v>2</v>
      </c>
      <c r="E18" s="329">
        <f t="shared" si="0"/>
        <v>0.5617977528089888</v>
      </c>
      <c r="F18" s="148">
        <v>0</v>
      </c>
      <c r="G18" s="329">
        <f t="shared" si="1"/>
        <v>0</v>
      </c>
      <c r="H18" s="3"/>
      <c r="I18" s="3"/>
      <c r="J18" s="3"/>
      <c r="K18" s="3"/>
    </row>
    <row r="19" spans="3:11" ht="24.75" customHeight="1">
      <c r="C19" s="69">
        <v>9</v>
      </c>
      <c r="D19" s="148">
        <v>0</v>
      </c>
      <c r="E19" s="329">
        <f t="shared" si="0"/>
        <v>0</v>
      </c>
      <c r="F19" s="148">
        <v>0</v>
      </c>
      <c r="G19" s="329">
        <f t="shared" si="1"/>
        <v>0</v>
      </c>
      <c r="H19" s="3"/>
      <c r="I19" s="3"/>
      <c r="J19" s="3"/>
      <c r="K19" s="3"/>
    </row>
    <row r="20" spans="3:11" ht="24.75" customHeight="1">
      <c r="C20" s="69">
        <v>10</v>
      </c>
      <c r="D20" s="148">
        <v>0</v>
      </c>
      <c r="E20" s="329">
        <f t="shared" si="0"/>
        <v>0</v>
      </c>
      <c r="F20" s="148">
        <v>0</v>
      </c>
      <c r="G20" s="329">
        <f t="shared" si="1"/>
        <v>0</v>
      </c>
      <c r="H20" s="3"/>
      <c r="I20" s="3"/>
      <c r="J20" s="3"/>
      <c r="K20" s="3"/>
    </row>
    <row r="21" spans="3:11" ht="24.75" customHeight="1">
      <c r="C21" s="69" t="s">
        <v>122</v>
      </c>
      <c r="D21" s="148">
        <v>5</v>
      </c>
      <c r="E21" s="329">
        <f t="shared" si="0"/>
        <v>1.4044943820224718</v>
      </c>
      <c r="F21" s="148">
        <v>0</v>
      </c>
      <c r="G21" s="329">
        <f t="shared" si="1"/>
        <v>0</v>
      </c>
      <c r="H21" s="3"/>
      <c r="I21" s="3"/>
      <c r="J21" s="3"/>
      <c r="K21" s="3"/>
    </row>
    <row r="22" spans="3:11" ht="24.75" customHeight="1">
      <c r="C22" s="147" t="s">
        <v>32</v>
      </c>
      <c r="D22" s="150">
        <f>SUM(D11:D21)</f>
        <v>356</v>
      </c>
      <c r="E22" s="348">
        <f t="shared" si="0"/>
        <v>100</v>
      </c>
      <c r="F22" s="150">
        <f>SUM(F11:F21)</f>
        <v>2274</v>
      </c>
      <c r="G22" s="348">
        <f t="shared" si="1"/>
        <v>100</v>
      </c>
      <c r="H22" s="3"/>
      <c r="I22" s="3"/>
      <c r="J22" s="3"/>
      <c r="K22" s="3"/>
    </row>
    <row r="23" spans="3:11" ht="15">
      <c r="C23" s="431" t="s">
        <v>18</v>
      </c>
      <c r="D23" s="431"/>
      <c r="E23" s="431"/>
      <c r="F23" s="431"/>
      <c r="G23" s="431"/>
      <c r="H23" s="327"/>
      <c r="I23" s="3"/>
      <c r="J23" s="3"/>
      <c r="K23" s="3"/>
    </row>
    <row r="24" spans="3:11" ht="15">
      <c r="C24" s="432" t="s">
        <v>394</v>
      </c>
      <c r="D24" s="432"/>
      <c r="E24" s="432"/>
      <c r="F24" s="432"/>
      <c r="G24" s="432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1"/>
      <c r="H25" s="121"/>
      <c r="I25" s="121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&amp;L19.10.2012&amp;CTÜRKİYE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2012-10-19T07:04:14Z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2275DMW4H6TN-225-260</vt:lpwstr>
  </property>
  <property fmtid="{D5CDD505-2E9C-101B-9397-08002B2CF9AE}" pid="3" name="_dlc_DocIdItemGuid">
    <vt:lpwstr>eac813cc-4025-4c09-b6c6-7b0b14f768df</vt:lpwstr>
  </property>
  <property fmtid="{D5CDD505-2E9C-101B-9397-08002B2CF9AE}" pid="4" name="_dlc_DocIdUrl">
    <vt:lpwstr>http://www.tobb.org.tr/IktisadiRaporlama/_layouts/DocIdRedir.aspx?ID=2275DMW4H6TN-225-260, 2275DMW4H6TN-225-260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