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firstSheet="14" activeTab="14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DAĞILIMI'!$A$1:$F$164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GÖRÜNÜM'!$A$1:$G$24</definedName>
    <definedName name="_xlnm.Print_Area" localSheetId="19">'YABANCI SERMAYE ve FAALİYETLER'!$A$1:$F$66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<sst xmlns="http://schemas.openxmlformats.org/spreadsheetml/2006/main" count="2380" uniqueCount="679">
  <si>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</si>
  <si>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</si>
  <si>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</si>
  <si>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</si>
  <si>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</si>
  <si>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</si>
  <si>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</si>
  <si>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</si>
  <si>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</si>
  <si>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</si>
  <si>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</si>
  <si>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</si>
  <si>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</si>
  <si>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</si>
  <si>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</si>
  <si>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</si>
  <si>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</si>
  <si>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</si>
  <si>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</si>
  <si>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</si>
  <si>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</si>
  <si>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</si>
  <si>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</si>
  <si>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</si>
  <si>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</si>
  <si>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</si>
  <si>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</si>
  <si>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</si>
  <si>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</si>
  <si>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</si>
  <si>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</si>
  <si>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</si>
  <si>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</si>
  <si>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</si>
  <si>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</si>
  <si>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</si>
  <si>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</si>
  <si>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</si>
  <si>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</si>
  <si>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</si>
  <si>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</si>
  <si>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</si>
  <si>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</si>
  <si>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</si>
  <si>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</si>
  <si>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</si>
  <si>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</si>
  <si>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</si>
  <si>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</si>
  <si>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</si>
  <si>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</si>
  <si>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</si>
  <si>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</si>
  <si>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</si>
  <si>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</si>
  <si>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</si>
  <si>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</si>
  <si>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</si>
  <si>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</si>
  <si>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</si>
  <si>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</si>
  <si>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</si>
  <si>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</si>
  <si>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</si>
  <si>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</si>
  <si>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</si>
  <si>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</si>
  <si>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</si>
  <si>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</si>
  <si>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</si>
  <si>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</si>
  <si>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</si>
  <si>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</si>
  <si>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</si>
  <si>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</si>
  <si>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</si>
  <si>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</si>
  <si>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</si>
  <si>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</si>
  <si>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</si>
  <si>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</si>
  <si>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</si>
  <si>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</si>
  <si>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</si>
  <si>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</si>
  <si>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</si>
  <si>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</si>
  <si>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</si>
  <si>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</si>
  <si>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</si>
  <si>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</si>
  <si>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</si>
  <si>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</si>
  <si>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</si>
  <si>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</si>
  <si>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</si>
  <si>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</si>
  <si>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</si>
  <si>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</si>
  <si>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</si>
  <si>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</si>
  <si>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</si>
  <si>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</si>
  <si>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</si>
  <si>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</si>
  <si>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</si>
  <si>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</si>
  <si>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</si>
  <si>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</si>
  <si>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</si>
  <si>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</si>
  <si>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</si>
  <si>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</si>
  <si>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</si>
  <si>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</si>
  <si>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</si>
  <si>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</si>
  <si>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</si>
  <si>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</si>
  <si>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</si>
  <si>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</si>
  <si>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</si>
  <si>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</si>
  <si>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</si>
  <si>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</si>
  <si>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</si>
  <si>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</si>
  <si>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</si>
  <si>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</si>
  <si>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</si>
  <si>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</si>
  <si>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</si>
  <si>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</si>
  <si>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</si>
  <si>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</si>
  <si>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</si>
  <si>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</si>
  <si>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</si>
  <si>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</si>
  <si>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</si>
  <si>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</si>
  <si>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</si>
  <si>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</si>
  <si>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</si>
  <si>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</si>
  <si>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</si>
  <si>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</si>
  <si>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</si>
  <si>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</si>
  <si>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</si>
  <si>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</si>
  <si>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</si>
  <si>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</si>
  <si>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</si>
  <si>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</si>
  <si>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</si>
  <si>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</si>
  <si>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</si>
  <si>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</si>
  <si>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</si>
  <si>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</si>
  <si>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</si>
  <si>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</si>
  <si>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</si>
  <si>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</si>
  <si>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</si>
  <si>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</si>
  <si>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</si>
  <si>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</si>
  <si>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</si>
  <si>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</si>
  <si>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</si>
  <si>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</si>
  <si>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</si>
  <si>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</si>
  <si>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</si>
  <si>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</si>
  <si>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</si>
  <si>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</si>
  <si>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</si>
  <si>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</si>
  <si>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</si>
  <si>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</si>
  <si>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</si>
  <si>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</si>
  <si>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</si>
  <si>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</si>
  <si>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</si>
  <si>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</si>
  <si>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</si>
  <si>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</si>
  <si>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</si>
  <si>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</si>
  <si>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</si>
  <si>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</si>
  <si>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</si>
  <si>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</si>
  <si>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</si>
  <si>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</si>
  <si>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</si>
  <si>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</si>
  <si>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</si>
  <si>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</si>
  <si>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</si>
  <si>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</si>
  <si>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</si>
  <si>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</si>
  <si>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</si>
  <si>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</si>
  <si>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</si>
  <si>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</si>
  <si>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</si>
  <si>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</si>
  <si>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</si>
  <si>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</si>
  <si>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</si>
  <si>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</si>
  <si>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</si>
  <si>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</si>
  <si>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</si>
  <si>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</si>
  <si>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</si>
  <si>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</si>
  <si>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</si>
  <si>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</si>
  <si>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</si>
  <si>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</si>
  <si>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</si>
  <si>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</si>
  <si>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</si>
  <si>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</si>
  <si>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</si>
  <si>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</si>
  <si>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</si>
  <si>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</si>
  <si>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</si>
  <si>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</si>
  <si>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</si>
  <si>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</si>
  <si>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</si>
  <si>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</si>
  <si>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</si>
  <si>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</si>
  <si>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</si>
  <si>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</si>
  <si>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</si>
  <si>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</si>
  <si>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</si>
  <si>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</si>
  <si>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</si>
  <si>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</si>
  <si>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</si>
  <si>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</si>
  <si>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</si>
  <si>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</si>
  <si>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</si>
  <si>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</si>
  <si>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</si>
  <si>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</si>
  <si>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</si>
  <si>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</si>
  <si>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</si>
  <si>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</si>
  <si>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</si>
  <si>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</si>
  <si>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</si>
  <si>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</si>
  <si>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</si>
  <si>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</si>
  <si>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</si>
  <si>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</si>
  <si>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</si>
  <si>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</si>
  <si>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</si>
  <si>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</si>
  <si>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</si>
  <si>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</si>
  <si>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</si>
  <si>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</si>
  <si>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</si>
  <si>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</si>
  <si>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</si>
  <si>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</si>
  <si>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</si>
  <si>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</si>
  <si>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</si>
  <si>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</si>
  <si>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</si>
  <si>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</si>
  <si>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</si>
  <si>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</si>
  <si>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</si>
  <si>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</si>
  <si>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</si>
  <si>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</si>
  <si>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</si>
  <si>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</si>
  <si>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</si>
  <si>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</si>
  <si>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</si>
  <si>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</si>
  <si>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</si>
  <si>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</si>
  <si>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</si>
  <si>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</si>
  <si>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</si>
  <si>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</si>
  <si>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</si>
  <si>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</si>
  <si>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</si>
  <si>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</si>
  <si>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</si>
  <si>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</si>
  <si>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</si>
  <si>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</si>
  <si>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</si>
  <si>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</si>
  <si>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</si>
  <si>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</si>
  <si>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</si>
  <si>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</si>
  <si>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</si>
  <si>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</si>
  <si>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</si>
  <si>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</si>
  <si>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</si>
  <si>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</si>
  <si>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</si>
  <si>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</si>
  <si>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</si>
  <si>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</si>
  <si>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</si>
  <si>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</si>
  <si>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</si>
  <si>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</si>
  <si>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</si>
  <si>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</si>
  <si>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</si>
  <si>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</si>
  <si>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</si>
  <si>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</si>
  <si>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</si>
  <si>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</si>
  <si>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</si>
  <si>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</si>
  <si>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</si>
  <si>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</si>
  <si>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</si>
  <si>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</si>
  <si>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</si>
  <si>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</si>
  <si>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</si>
  <si>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</si>
  <si>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</si>
  <si>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</si>
  <si>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</si>
  <si>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</si>
  <si>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</si>
  <si>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</si>
  <si>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</si>
  <si>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</si>
  <si>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</si>
  <si>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</si>
  <si>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</si>
  <si>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</si>
  <si>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</si>
  <si>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</si>
  <si>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</si>
  <si>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</si>
  <si>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</si>
  <si>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</si>
  <si>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</si>
  <si>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</si>
  <si>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</si>
  <si>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</si>
  <si>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</si>
  <si>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</si>
  <si>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</si>
  <si>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</si>
  <si>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</si>
  <si>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</si>
  <si>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</si>
  <si>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</si>
  <si>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</si>
  <si>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</si>
  <si>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</si>
  <si>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</si>
  <si>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</si>
  <si>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</si>
  <si>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</si>
  <si>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</si>
  <si>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</si>
  <si>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</si>
  <si>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</si>
  <si>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</si>
  <si>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</si>
  <si>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</si>
  <si>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</si>
  <si>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</si>
  <si>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</si>
  <si>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</si>
  <si>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</si>
  <si>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</si>
  <si>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</si>
  <si>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</si>
  <si>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</si>
  <si>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</si>
  <si>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</si>
  <si>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</si>
  <si>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</si>
  <si>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</si>
  <si>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</si>
  <si>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</si>
  <si>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</si>
  <si>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</si>
  <si>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</si>
  <si>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</si>
  <si>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</si>
  <si>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</si>
  <si>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</si>
  <si>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</si>
  <si>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</si>
  <si>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</si>
  <si>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</si>
  <si>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</si>
  <si>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</si>
  <si>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</si>
  <si>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</si>
  <si>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</si>
  <si>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</si>
  <si>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</si>
  <si>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</si>
  <si>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</si>
  <si>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</si>
  <si>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</si>
  <si>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</si>
  <si>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</si>
  <si>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</si>
  <si>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</si>
  <si>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</si>
  <si>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</si>
  <si>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</si>
  <si>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</si>
  <si>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</si>
  <si>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</si>
  <si>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</si>
  <si>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</si>
  <si>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</si>
  <si>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</si>
  <si>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</si>
  <si>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</si>
  <si>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</si>
  <si>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</si>
  <si>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</si>
  <si>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</si>
  <si>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</si>
  <si>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</si>
  <si>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</si>
  <si>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</si>
  <si>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</si>
  <si>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</si>
  <si>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</si>
  <si>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</si>
  <si>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</si>
  <si>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</si>
  <si>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</si>
  <si>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</si>
  <si>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</si>
  <si>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</si>
  <si>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</si>
  <si>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</si>
  <si>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</si>
  <si>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</si>
  <si>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</si>
  <si>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</si>
  <si>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</si>
  <si>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</si>
  <si>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</si>
  <si>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</si>
  <si>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</si>
  <si>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</si>
  <si>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</si>
  <si>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</si>
  <si>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</si>
  <si>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</si>
  <si>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</si>
  <si>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</si>
  <si>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</si>
  <si>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</si>
  <si>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</si>
  <si>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</si>
  <si>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</si>
  <si>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</si>
  <si>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</si>
  <si>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46.41</t>
  </si>
  <si>
    <t>Tekstil ürünlerinin toptan ticareti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</si>
  <si>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</si>
  <si>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</si>
  <si>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</si>
  <si>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</si>
  <si>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</si>
  <si>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</si>
  <si>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</si>
  <si>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</si>
  <si>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</si>
  <si>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</si>
  <si>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</si>
  <si>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</si>
  <si>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</si>
  <si>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</si>
  <si>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</si>
  <si>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</si>
  <si>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</si>
  <si>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</si>
  <si>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</si>
  <si>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</si>
  <si>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</si>
  <si>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</si>
  <si>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</si>
  <si>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</si>
  <si>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</si>
  <si>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</si>
  <si>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</si>
  <si>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</si>
  <si>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</si>
  <si>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</si>
  <si>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</si>
  <si>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</si>
  <si>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</si>
  <si>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</si>
  <si>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</si>
  <si>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</si>
  <si>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</si>
  <si>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</si>
  <si>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</si>
  <si>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</si>
  <si>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</si>
  <si>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</si>
  <si>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</si>
  <si>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</si>
  <si>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</si>
  <si>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</si>
  <si>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</si>
  <si>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</si>
  <si>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</si>
  <si>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</si>
  <si>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</si>
  <si>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</si>
  <si>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</si>
  <si>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</si>
  <si>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</si>
  <si>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</si>
  <si>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</si>
  <si>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</si>
  <si>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</si>
  <si>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</si>
  <si>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</si>
  <si>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</si>
  <si>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</si>
  <si>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</si>
  <si>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</si>
  <si>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</si>
  <si>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</si>
  <si>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</si>
  <si>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</si>
  <si>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</si>
  <si>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</si>
  <si>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</si>
  <si>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</si>
  <si>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</si>
  <si>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</si>
  <si>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</si>
  <si>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</si>
  <si>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</si>
  <si>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</si>
  <si>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</si>
  <si>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</si>
  <si>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</si>
  <si>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</si>
  <si>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</si>
  <si>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</si>
  <si>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</si>
  <si>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</si>
  <si>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</si>
  <si>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</si>
  <si>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</si>
  <si>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</si>
  <si>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</si>
  <si>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</si>
  <si>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</si>
  <si>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</si>
  <si>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</si>
  <si>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</si>
  <si>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</si>
  <si>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</si>
  <si>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</si>
  <si>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</si>
  <si>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</si>
  <si>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</si>
  <si>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</si>
  <si>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</si>
  <si>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</si>
  <si>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</si>
  <si>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</si>
  <si>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</si>
  <si>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</si>
  <si>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</si>
  <si>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</si>
  <si>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</si>
  <si>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</si>
  <si>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</si>
  <si>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</si>
  <si>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</si>
  <si>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</si>
  <si>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</si>
  <si>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</si>
  <si>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</si>
  <si>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</si>
  <si>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46.69 -Diğer makine ve ekipmanların toptan ticareti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</si>
  <si>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</si>
  <si>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</si>
  <si>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</si>
  <si>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</si>
  <si>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</si>
  <si>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</si>
  <si>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Temin Tevzi Kooperatifi</t>
  </si>
  <si>
    <t>2017 TEMMUZ</t>
  </si>
  <si>
    <t>2017 OCAK-TEMMUZ</t>
  </si>
  <si>
    <t>14.13</t>
  </si>
  <si>
    <t>Diğer dış giyim eşyaları imalatı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</si>
  <si>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</si>
  <si>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</si>
  <si>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</si>
  <si>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</si>
  <si>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</si>
  <si>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</si>
  <si>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</si>
  <si>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Kıbrıs Rım Kesimi</t>
  </si>
  <si>
    <t>AĞUSTOS 2017</t>
  </si>
  <si>
    <t>2017 AĞUSTOS  AYINA AİT KURULAN ve KAPANAN ŞİRKET İSTATİSTİKLERİ</t>
  </si>
  <si>
    <t xml:space="preserve">  2017 AĞUSTOS  AYINA AİT KURULAN ve KAPANAN ŞİRKET İSTATİSTİKLERİ</t>
  </si>
  <si>
    <t>Ağustos Ayı Genel Görünüm</t>
  </si>
  <si>
    <t xml:space="preserve">  2017 AĞUSTOS AYINA  AİT KURULAN ve KAPANAN ŞİRKET İSTATİSTİKLERİ</t>
  </si>
  <si>
    <t xml:space="preserve"> 2017  AĞUSTOS AYINA AİT KURULAN ve KAPANAN ŞİRKET İSTATİSTİKLERİ</t>
  </si>
  <si>
    <t>2017 AĞUSTOS AYINA AİT KURULAN ve KAPANAN ŞİRKET İSTATİSTİKLERİ</t>
  </si>
  <si>
    <t xml:space="preserve"> 2017 AĞUSTOS AYINA AİT KURULAN ve KAPANAN ŞİRKET İSTATİSTİKLERİ</t>
  </si>
  <si>
    <t>OCAK-AĞUSTOS 2017</t>
  </si>
  <si>
    <t>2017 Ocak-Ağustos Ayları Arası Kurulan ŞirketlerinSermaye Dağılımları</t>
  </si>
  <si>
    <t xml:space="preserve">2017 AĞUSTOS AYINA AİT KURULAN VE KAPANAN ŞİRKET İSTATİSTİKLERİ </t>
  </si>
  <si>
    <t>Ocak-Ağustos Döneminde En Çok Şirket Kapanışı Olan İlk 10 Faaliyet</t>
  </si>
  <si>
    <t>2017 AĞUSTOS (BİR AYLIK)</t>
  </si>
  <si>
    <t>2016  AĞUSTOS (BİR AYLIK)</t>
  </si>
  <si>
    <t>2017 OCAK-AĞUSTOS (SEKİZ AYLIK)</t>
  </si>
  <si>
    <t>2016 OCAK-AĞUSTOS (SEKİZ AYLIK)</t>
  </si>
  <si>
    <t xml:space="preserve">Ağustos Ayında Kurulan Kooperatiflerin Genel Görünümü </t>
  </si>
  <si>
    <t xml:space="preserve"> 2017 Ocak-Ağustos Döneminde   Kurulan Kooperatiflerin Genel Görünümü </t>
  </si>
  <si>
    <t>Ağustos Ayında Kurulan Yabancı Sermayeli Şirketlerin Genel Görünümü</t>
  </si>
  <si>
    <t>2017 Ocak-Ağustos Döneminde  Kurulan Yabancı Sermayeli Şirketlerin                                             Genel Görünümü</t>
  </si>
  <si>
    <t>2017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</si>
  <si>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</si>
  <si>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 xml:space="preserve">        2017 Ocak-Ağustos Döneminde Kurulan Yabancı Sermayeli Şirketlerin Ülkelere Göre Dağılımı</t>
  </si>
  <si>
    <t>2017 Ocak-Ağustos Döneminde En Çok Yabancı Sermayeli Şirket Kuruluşu Olan  İlk 20 Faaliyet</t>
  </si>
  <si>
    <t>2017 AĞUSTOS AYINA GÖRE TÜR DEĞİŞİKLİĞİ GENEL GÖRÜNÜMÜ</t>
  </si>
  <si>
    <t>2017 AĞUSTOS</t>
  </si>
  <si>
    <t>2017 OCAK-AĞUSTOS</t>
  </si>
  <si>
    <t xml:space="preserve"> 18 EYLÜL 2017</t>
  </si>
  <si>
    <t xml:space="preserve">   2017 AĞUSTOS  AYINA AİT KURULAN ve KAPANAN ŞİRKET İSTATİSTİKLERİ</t>
  </si>
  <si>
    <t>79.11</t>
  </si>
  <si>
    <t>Seyahat acentesi faaliyetleri</t>
  </si>
  <si>
    <t>45.11</t>
  </si>
  <si>
    <t>Otomobillerin ve hafif motorlu kara taşıtlarının ticareti</t>
  </si>
  <si>
    <t>Kolombiya</t>
  </si>
  <si>
    <t>Brezilya</t>
  </si>
  <si>
    <t>Arjantin</t>
  </si>
  <si>
    <t>Mali</t>
  </si>
  <si>
    <t>47.91 -Posta yoluyla veya internet üzerinden yapılan perakende ticaret</t>
  </si>
  <si>
    <t>46.52 -Elektronik ve telekomünikasyon ekipmanlarının ve parçalarının toptan ticareti</t>
  </si>
  <si>
    <t>Enerji Kooperatifi</t>
  </si>
  <si>
    <t>İllere Göre Kurulan Şirketlerin Yıllık Sermaye Dağılımı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</si>
</sst>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2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8" fillId="34" borderId="17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/>
    </xf>
    <xf numFmtId="3" fontId="89" fillId="33" borderId="18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7" xfId="0" applyNumberFormat="1" applyFont="1" applyFill="1" applyBorder="1" applyAlignment="1">
      <alignment/>
    </xf>
    <xf numFmtId="3" fontId="89" fillId="33" borderId="19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8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3" fillId="34" borderId="22" xfId="0" applyFont="1" applyFill="1" applyBorder="1" applyAlignment="1">
      <alignment wrapText="1"/>
    </xf>
    <xf numFmtId="3" fontId="94" fillId="33" borderId="23" xfId="0" applyNumberFormat="1" applyFont="1" applyFill="1" applyBorder="1" applyAlignment="1">
      <alignment/>
    </xf>
    <xf numFmtId="0" fontId="95" fillId="33" borderId="18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24" xfId="0" applyFont="1" applyFill="1" applyBorder="1" applyAlignment="1">
      <alignment wrapText="1"/>
    </xf>
    <xf numFmtId="3" fontId="94" fillId="33" borderId="25" xfId="0" applyNumberFormat="1" applyFont="1" applyFill="1" applyBorder="1" applyAlignment="1">
      <alignment/>
    </xf>
    <xf numFmtId="3" fontId="94" fillId="33" borderId="25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6" xfId="0" applyNumberFormat="1" applyFont="1" applyFill="1" applyBorder="1" applyAlignment="1">
      <alignment horizontal="right"/>
    </xf>
    <xf numFmtId="1" fontId="93" fillId="34" borderId="27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 horizontal="right"/>
    </xf>
    <xf numFmtId="0" fontId="93" fillId="35" borderId="19" xfId="0" applyFont="1" applyFill="1" applyBorder="1" applyAlignment="1">
      <alignment horizontal="right" wrapText="1"/>
    </xf>
    <xf numFmtId="3" fontId="95" fillId="35" borderId="13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1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30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2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3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10" xfId="0" applyNumberFormat="1" applyFont="1" applyFill="1" applyBorder="1" applyAlignment="1">
      <alignment horizontal="center"/>
    </xf>
    <xf numFmtId="3" fontId="88" fillId="35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1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1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1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3" fillId="33" borderId="23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3" fillId="33" borderId="13" xfId="0" applyNumberFormat="1" applyFont="1" applyFill="1" applyBorder="1" applyAlignment="1">
      <alignment horizontal="right"/>
    </xf>
    <xf numFmtId="0" fontId="104" fillId="37" borderId="33" xfId="0" applyFont="1" applyFill="1" applyBorder="1" applyAlignment="1">
      <alignment wrapText="1"/>
    </xf>
    <xf numFmtId="3" fontId="83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3" fillId="33" borderId="38" xfId="0" applyNumberFormat="1" applyFont="1" applyFill="1" applyBorder="1" applyAlignment="1">
      <alignment/>
    </xf>
    <xf numFmtId="3" fontId="55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3" fillId="37" borderId="40" xfId="0" applyFont="1" applyFill="1" applyBorder="1" applyAlignment="1">
      <alignment horizontal="right"/>
    </xf>
    <xf numFmtId="0" fontId="83" fillId="37" borderId="41" xfId="0" applyFont="1" applyFill="1" applyBorder="1" applyAlignment="1">
      <alignment horizontal="right"/>
    </xf>
    <xf numFmtId="0" fontId="83" fillId="37" borderId="42" xfId="0" applyFont="1" applyFill="1" applyBorder="1" applyAlignment="1">
      <alignment horizontal="right"/>
    </xf>
    <xf numFmtId="0" fontId="83" fillId="35" borderId="43" xfId="0" applyFont="1" applyFill="1" applyBorder="1" applyAlignment="1">
      <alignment horizontal="right"/>
    </xf>
    <xf numFmtId="0" fontId="83" fillId="35" borderId="42" xfId="0" applyFont="1" applyFill="1" applyBorder="1" applyAlignment="1">
      <alignment horizontal="right"/>
    </xf>
    <xf numFmtId="0" fontId="83" fillId="35" borderId="41" xfId="0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horizontal="right" vertical="top" wrapText="1"/>
    </xf>
    <xf numFmtId="3" fontId="83" fillId="36" borderId="31" xfId="0" applyNumberFormat="1" applyFont="1" applyFill="1" applyBorder="1" applyAlignment="1">
      <alignment vertical="top" wrapText="1"/>
    </xf>
    <xf numFmtId="3" fontId="83" fillId="33" borderId="28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4" fillId="35" borderId="35" xfId="0" applyFont="1" applyFill="1" applyBorder="1" applyAlignment="1">
      <alignment horizontal="center"/>
    </xf>
    <xf numFmtId="0" fontId="104" fillId="35" borderId="44" xfId="0" applyFont="1" applyFill="1" applyBorder="1" applyAlignment="1">
      <alignment horizontal="center"/>
    </xf>
    <xf numFmtId="0" fontId="104" fillId="35" borderId="39" xfId="0" applyFont="1" applyFill="1" applyBorder="1" applyAlignment="1">
      <alignment horizontal="center"/>
    </xf>
    <xf numFmtId="3" fontId="89" fillId="34" borderId="40" xfId="0" applyNumberFormat="1" applyFont="1" applyFill="1" applyBorder="1" applyAlignment="1">
      <alignment horizontal="right"/>
    </xf>
    <xf numFmtId="3" fontId="89" fillId="34" borderId="43" xfId="0" applyNumberFormat="1" applyFont="1" applyFill="1" applyBorder="1" applyAlignment="1">
      <alignment horizontal="right"/>
    </xf>
    <xf numFmtId="3" fontId="89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3" fillId="36" borderId="41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3" fillId="33" borderId="14" xfId="0" applyNumberFormat="1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vertical="top" wrapText="1"/>
    </xf>
    <xf numFmtId="0" fontId="83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1" fillId="36" borderId="18" xfId="0" applyFont="1" applyFill="1" applyBorder="1" applyAlignment="1">
      <alignment vertical="center"/>
    </xf>
    <xf numFmtId="0" fontId="81" fillId="35" borderId="18" xfId="0" applyFont="1" applyFill="1" applyBorder="1" applyAlignment="1">
      <alignment vertical="center"/>
    </xf>
    <xf numFmtId="0" fontId="81" fillId="36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81" fillId="35" borderId="19" xfId="0" applyFont="1" applyFill="1" applyBorder="1" applyAlignment="1">
      <alignment vertical="center"/>
    </xf>
    <xf numFmtId="0" fontId="98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46" xfId="0" applyFont="1" applyBorder="1" applyAlignment="1">
      <alignment horizontal="left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0" fillId="38" borderId="22" xfId="0" applyFont="1" applyFill="1" applyBorder="1" applyAlignment="1">
      <alignment horizontal="left" vertical="center" wrapText="1"/>
    </xf>
    <xf numFmtId="0" fontId="100" fillId="38" borderId="26" xfId="0" applyFont="1" applyFill="1" applyBorder="1" applyAlignment="1">
      <alignment horizontal="right" wrapText="1"/>
    </xf>
    <xf numFmtId="0" fontId="100" fillId="38" borderId="17" xfId="0" applyFont="1" applyFill="1" applyBorder="1" applyAlignment="1">
      <alignment horizontal="left" vertical="center" wrapText="1"/>
    </xf>
    <xf numFmtId="0" fontId="97" fillId="38" borderId="22" xfId="0" applyFont="1" applyFill="1" applyBorder="1" applyAlignment="1">
      <alignment horizontal="left" wrapText="1"/>
    </xf>
    <xf numFmtId="0" fontId="97" fillId="38" borderId="22" xfId="0" applyFont="1" applyFill="1" applyBorder="1" applyAlignment="1">
      <alignment horizontal="center" wrapText="1"/>
    </xf>
    <xf numFmtId="0" fontId="97" fillId="38" borderId="26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1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3" fontId="83" fillId="33" borderId="24" xfId="0" applyNumberFormat="1" applyFont="1" applyFill="1" applyBorder="1" applyAlignment="1">
      <alignment/>
    </xf>
    <xf numFmtId="3" fontId="83" fillId="33" borderId="25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6" borderId="40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1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8" xfId="0" applyFont="1" applyFill="1" applyBorder="1" applyAlignment="1">
      <alignment vertical="center"/>
    </xf>
    <xf numFmtId="0" fontId="48" fillId="35" borderId="49" xfId="0" applyFont="1" applyFill="1" applyBorder="1" applyAlignment="1">
      <alignment horizontal="center" vertical="center"/>
    </xf>
    <xf numFmtId="0" fontId="48" fillId="35" borderId="50" xfId="0" applyFont="1" applyFill="1" applyBorder="1" applyAlignment="1">
      <alignment horizontal="center" vertical="center"/>
    </xf>
    <xf numFmtId="0" fontId="59" fillId="36" borderId="51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1" fontId="59" fillId="33" borderId="53" xfId="0" applyNumberFormat="1" applyFont="1" applyFill="1" applyBorder="1" applyAlignment="1">
      <alignment vertical="top"/>
    </xf>
    <xf numFmtId="1" fontId="59" fillId="33" borderId="54" xfId="0" applyNumberFormat="1" applyFont="1" applyFill="1" applyBorder="1" applyAlignment="1">
      <alignment vertical="top"/>
    </xf>
    <xf numFmtId="1" fontId="59" fillId="33" borderId="55" xfId="0" applyNumberFormat="1" applyFont="1" applyFill="1" applyBorder="1" applyAlignment="1">
      <alignment vertical="top"/>
    </xf>
    <xf numFmtId="0" fontId="59" fillId="35" borderId="51" xfId="0" applyFont="1" applyFill="1" applyBorder="1" applyAlignment="1">
      <alignment horizontal="left" vertical="center"/>
    </xf>
    <xf numFmtId="1" fontId="59" fillId="33" borderId="56" xfId="0" applyNumberFormat="1" applyFont="1" applyFill="1" applyBorder="1" applyAlignment="1">
      <alignment vertical="top"/>
    </xf>
    <xf numFmtId="1" fontId="59" fillId="33" borderId="10" xfId="0" applyNumberFormat="1" applyFont="1" applyFill="1" applyBorder="1" applyAlignment="1">
      <alignment vertical="top"/>
    </xf>
    <xf numFmtId="1" fontId="59" fillId="33" borderId="57" xfId="0" applyNumberFormat="1" applyFont="1" applyFill="1" applyBorder="1" applyAlignment="1">
      <alignment vertical="top"/>
    </xf>
    <xf numFmtId="0" fontId="59" fillId="36" borderId="58" xfId="0" applyFont="1" applyFill="1" applyBorder="1" applyAlignment="1">
      <alignment horizontal="left" vertical="center"/>
    </xf>
    <xf numFmtId="0" fontId="59" fillId="36" borderId="59" xfId="0" applyFont="1" applyFill="1" applyBorder="1" applyAlignment="1">
      <alignment horizontal="left" vertical="center"/>
    </xf>
    <xf numFmtId="3" fontId="48" fillId="35" borderId="60" xfId="0" applyNumberFormat="1" applyFont="1" applyFill="1" applyBorder="1" applyAlignment="1">
      <alignment horizontal="left" vertical="center"/>
    </xf>
    <xf numFmtId="3" fontId="48" fillId="35" borderId="61" xfId="0" applyNumberFormat="1" applyFont="1" applyFill="1" applyBorder="1" applyAlignment="1">
      <alignment vertical="top"/>
    </xf>
    <xf numFmtId="3" fontId="48" fillId="35" borderId="62" xfId="0" applyNumberFormat="1" applyFont="1" applyFill="1" applyBorder="1" applyAlignment="1">
      <alignment vertical="top"/>
    </xf>
    <xf numFmtId="3" fontId="48" fillId="35" borderId="63" xfId="0" applyNumberFormat="1" applyFont="1" applyFill="1" applyBorder="1" applyAlignment="1">
      <alignment vertical="top"/>
    </xf>
    <xf numFmtId="3" fontId="48" fillId="35" borderId="64" xfId="0" applyNumberFormat="1" applyFont="1" applyFill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1" fillId="36" borderId="58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7" xfId="0" applyNumberFormat="1" applyFont="1" applyFill="1" applyBorder="1" applyAlignment="1">
      <alignment vertical="top"/>
    </xf>
    <xf numFmtId="0" fontId="21" fillId="36" borderId="65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3" fontId="6" fillId="35" borderId="67" xfId="0" applyNumberFormat="1" applyFont="1" applyFill="1" applyBorder="1" applyAlignment="1">
      <alignment vertical="top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4" fillId="36" borderId="68" xfId="0" applyFont="1" applyFill="1" applyBorder="1" applyAlignment="1">
      <alignment/>
    </xf>
    <xf numFmtId="3" fontId="94" fillId="0" borderId="69" xfId="0" applyNumberFormat="1" applyFont="1" applyBorder="1" applyAlignment="1">
      <alignment/>
    </xf>
    <xf numFmtId="0" fontId="94" fillId="35" borderId="51" xfId="0" applyFont="1" applyFill="1" applyBorder="1" applyAlignment="1">
      <alignment/>
    </xf>
    <xf numFmtId="0" fontId="94" fillId="0" borderId="56" xfId="0" applyFont="1" applyBorder="1" applyAlignment="1">
      <alignment/>
    </xf>
    <xf numFmtId="3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0" fontId="94" fillId="36" borderId="51" xfId="0" applyFont="1" applyFill="1" applyBorder="1" applyAlignment="1">
      <alignment/>
    </xf>
    <xf numFmtId="3" fontId="94" fillId="0" borderId="56" xfId="0" applyNumberFormat="1" applyFont="1" applyBorder="1" applyAlignment="1">
      <alignment/>
    </xf>
    <xf numFmtId="0" fontId="94" fillId="36" borderId="70" xfId="0" applyFont="1" applyFill="1" applyBorder="1" applyAlignment="1">
      <alignment/>
    </xf>
    <xf numFmtId="0" fontId="94" fillId="0" borderId="71" xfId="0" applyFont="1" applyBorder="1" applyAlignment="1">
      <alignment/>
    </xf>
    <xf numFmtId="3" fontId="94" fillId="0" borderId="72" xfId="0" applyNumberFormat="1" applyFont="1" applyBorder="1" applyAlignment="1">
      <alignment/>
    </xf>
    <xf numFmtId="0" fontId="94" fillId="35" borderId="73" xfId="0" applyFont="1" applyFill="1" applyBorder="1" applyAlignment="1">
      <alignment/>
    </xf>
    <xf numFmtId="0" fontId="95" fillId="35" borderId="73" xfId="0" applyFont="1" applyFill="1" applyBorder="1" applyAlignment="1">
      <alignment/>
    </xf>
    <xf numFmtId="3" fontId="95" fillId="35" borderId="74" xfId="0" applyNumberFormat="1" applyFont="1" applyFill="1" applyBorder="1" applyAlignment="1">
      <alignment/>
    </xf>
    <xf numFmtId="0" fontId="103" fillId="36" borderId="3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1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49" fontId="91" fillId="0" borderId="10" xfId="0" applyNumberFormat="1" applyFont="1" applyBorder="1" applyAlignment="1" quotePrefix="1">
      <alignment horizontal="center" vertical="center" wrapText="1"/>
    </xf>
    <xf numFmtId="0" fontId="81" fillId="35" borderId="34" xfId="0" applyFont="1" applyFill="1" applyBorder="1" applyAlignment="1">
      <alignment horizontal="center" wrapText="1"/>
    </xf>
    <xf numFmtId="0" fontId="101" fillId="0" borderId="21" xfId="0" applyFont="1" applyBorder="1" applyAlignment="1">
      <alignment/>
    </xf>
    <xf numFmtId="0" fontId="98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6" fillId="0" borderId="21" xfId="0" applyFont="1" applyBorder="1" applyAlignment="1">
      <alignment/>
    </xf>
    <xf numFmtId="0" fontId="101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7" fillId="36" borderId="32" xfId="0" applyNumberFormat="1" applyFont="1" applyFill="1" applyBorder="1" applyAlignment="1" quotePrefix="1">
      <alignment horizontal="center" vertical="center"/>
    </xf>
    <xf numFmtId="3" fontId="87" fillId="34" borderId="34" xfId="0" applyNumberFormat="1" applyFont="1" applyFill="1" applyBorder="1" applyAlignment="1">
      <alignment/>
    </xf>
    <xf numFmtId="3" fontId="86" fillId="34" borderId="77" xfId="0" applyNumberFormat="1" applyFont="1" applyFill="1" applyBorder="1" applyAlignment="1">
      <alignment horizontal="center"/>
    </xf>
    <xf numFmtId="3" fontId="89" fillId="33" borderId="34" xfId="0" applyNumberFormat="1" applyFont="1" applyFill="1" applyBorder="1" applyAlignment="1">
      <alignment horizontal="right"/>
    </xf>
    <xf numFmtId="3" fontId="89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4" fillId="0" borderId="78" xfId="0" applyFont="1" applyBorder="1" applyAlignment="1">
      <alignment/>
    </xf>
    <xf numFmtId="0" fontId="94" fillId="0" borderId="79" xfId="0" applyFont="1" applyBorder="1" applyAlignment="1">
      <alignment/>
    </xf>
    <xf numFmtId="0" fontId="94" fillId="0" borderId="29" xfId="0" applyFont="1" applyBorder="1" applyAlignment="1">
      <alignment/>
    </xf>
    <xf numFmtId="3" fontId="95" fillId="35" borderId="80" xfId="0" applyNumberFormat="1" applyFont="1" applyFill="1" applyBorder="1" applyAlignment="1">
      <alignment/>
    </xf>
    <xf numFmtId="0" fontId="94" fillId="0" borderId="42" xfId="0" applyFont="1" applyBorder="1" applyAlignment="1">
      <alignment/>
    </xf>
    <xf numFmtId="3" fontId="94" fillId="0" borderId="42" xfId="0" applyNumberFormat="1" applyFont="1" applyBorder="1" applyAlignment="1">
      <alignment/>
    </xf>
    <xf numFmtId="0" fontId="94" fillId="0" borderId="41" xfId="0" applyFont="1" applyBorder="1" applyAlignment="1">
      <alignment/>
    </xf>
    <xf numFmtId="3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0" fillId="0" borderId="19" xfId="0" applyFont="1" applyBorder="1" applyAlignment="1">
      <alignment vertical="center" wrapText="1"/>
    </xf>
    <xf numFmtId="0" fontId="100" fillId="0" borderId="13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92" fillId="43" borderId="10" xfId="0" applyFont="1" applyFill="1" applyBorder="1" applyAlignment="1">
      <alignment vertical="center" textRotation="90"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3" fontId="112" fillId="0" borderId="10" xfId="0" applyNumberFormat="1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3" fontId="10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3" fillId="36" borderId="81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1" fillId="0" borderId="10" xfId="0" applyNumberFormat="1" applyFont="1" applyFill="1" applyBorder="1" applyAlignment="1">
      <alignment horizontal="right" vertical="center" wrapText="1"/>
    </xf>
    <xf numFmtId="0" fontId="92" fillId="43" borderId="34" xfId="0" applyFont="1" applyFill="1" applyBorder="1" applyAlignment="1">
      <alignment vertical="center" textRotation="90" wrapText="1"/>
    </xf>
    <xf numFmtId="0" fontId="91" fillId="0" borderId="34" xfId="0" applyFont="1" applyBorder="1" applyAlignment="1">
      <alignment horizontal="right" vertical="center" wrapText="1"/>
    </xf>
    <xf numFmtId="0" fontId="92" fillId="43" borderId="38" xfId="0" applyFont="1" applyFill="1" applyBorder="1" applyAlignment="1">
      <alignment vertical="center" textRotation="90" wrapText="1"/>
    </xf>
    <xf numFmtId="0" fontId="91" fillId="0" borderId="38" xfId="0" applyFont="1" applyBorder="1" applyAlignment="1">
      <alignment horizontal="right" vertical="center" wrapText="1"/>
    </xf>
    <xf numFmtId="0" fontId="92" fillId="43" borderId="18" xfId="0" applyFont="1" applyFill="1" applyBorder="1" applyAlignment="1">
      <alignment vertical="center" textRotation="90" wrapText="1"/>
    </xf>
    <xf numFmtId="0" fontId="92" fillId="43" borderId="12" xfId="0" applyFont="1" applyFill="1" applyBorder="1" applyAlignment="1">
      <alignment vertical="center" textRotation="90" wrapText="1"/>
    </xf>
    <xf numFmtId="0" fontId="91" fillId="0" borderId="18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vertical="center" wrapText="1"/>
    </xf>
    <xf numFmtId="0" fontId="91" fillId="0" borderId="13" xfId="0" applyFont="1" applyBorder="1" applyAlignment="1">
      <alignment horizontal="right" vertical="center" wrapText="1"/>
    </xf>
    <xf numFmtId="0" fontId="91" fillId="0" borderId="77" xfId="0" applyFont="1" applyBorder="1" applyAlignment="1">
      <alignment horizontal="right" vertical="center" wrapText="1"/>
    </xf>
    <xf numFmtId="0" fontId="91" fillId="0" borderId="37" xfId="0" applyFont="1" applyBorder="1" applyAlignment="1">
      <alignment horizontal="right" vertical="center" wrapText="1"/>
    </xf>
    <xf numFmtId="3" fontId="91" fillId="0" borderId="18" xfId="0" applyNumberFormat="1" applyFont="1" applyBorder="1" applyAlignment="1">
      <alignment horizontal="right" vertical="center" wrapText="1"/>
    </xf>
    <xf numFmtId="3" fontId="92" fillId="44" borderId="19" xfId="0" applyNumberFormat="1" applyFont="1" applyFill="1" applyBorder="1" applyAlignment="1">
      <alignment horizontal="right" vertical="center" wrapText="1"/>
    </xf>
    <xf numFmtId="3" fontId="95" fillId="35" borderId="73" xfId="0" applyNumberFormat="1" applyFont="1" applyFill="1" applyBorder="1" applyAlignment="1">
      <alignment/>
    </xf>
    <xf numFmtId="0" fontId="94" fillId="0" borderId="38" xfId="0" applyFont="1" applyBorder="1" applyAlignment="1">
      <alignment/>
    </xf>
    <xf numFmtId="0" fontId="94" fillId="0" borderId="82" xfId="0" applyFont="1" applyBorder="1" applyAlignment="1">
      <alignment/>
    </xf>
    <xf numFmtId="0" fontId="95" fillId="36" borderId="46" xfId="0" applyFont="1" applyFill="1" applyBorder="1" applyAlignment="1">
      <alignment vertical="center" wrapText="1"/>
    </xf>
    <xf numFmtId="0" fontId="95" fillId="36" borderId="83" xfId="0" applyFont="1" applyFill="1" applyBorder="1" applyAlignment="1">
      <alignment vertical="center" wrapText="1"/>
    </xf>
    <xf numFmtId="0" fontId="94" fillId="0" borderId="47" xfId="0" applyFont="1" applyBorder="1" applyAlignment="1">
      <alignment/>
    </xf>
    <xf numFmtId="0" fontId="94" fillId="0" borderId="84" xfId="0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84" xfId="0" applyNumberFormat="1" applyFont="1" applyBorder="1" applyAlignment="1">
      <alignment/>
    </xf>
    <xf numFmtId="0" fontId="94" fillId="0" borderId="85" xfId="0" applyFont="1" applyBorder="1" applyAlignment="1">
      <alignment/>
    </xf>
    <xf numFmtId="0" fontId="94" fillId="0" borderId="86" xfId="0" applyFont="1" applyBorder="1" applyAlignment="1">
      <alignment/>
    </xf>
    <xf numFmtId="3" fontId="95" fillId="35" borderId="87" xfId="0" applyNumberFormat="1" applyFont="1" applyFill="1" applyBorder="1" applyAlignment="1">
      <alignment/>
    </xf>
    <xf numFmtId="0" fontId="94" fillId="0" borderId="88" xfId="0" applyFont="1" applyBorder="1" applyAlignment="1">
      <alignment/>
    </xf>
    <xf numFmtId="3" fontId="94" fillId="0" borderId="23" xfId="0" applyNumberFormat="1" applyFont="1" applyBorder="1" applyAlignment="1">
      <alignment/>
    </xf>
    <xf numFmtId="0" fontId="94" fillId="0" borderId="89" xfId="0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36" xfId="0" applyFont="1" applyBorder="1" applyAlignment="1">
      <alignment/>
    </xf>
    <xf numFmtId="3" fontId="94" fillId="0" borderId="43" xfId="0" applyNumberFormat="1" applyFont="1" applyBorder="1" applyAlignment="1">
      <alignment/>
    </xf>
    <xf numFmtId="0" fontId="95" fillId="36" borderId="91" xfId="0" applyFont="1" applyFill="1" applyBorder="1" applyAlignment="1">
      <alignment horizontal="center" vertical="center" wrapText="1"/>
    </xf>
    <xf numFmtId="0" fontId="95" fillId="36" borderId="77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92" xfId="0" applyFont="1" applyFill="1" applyBorder="1" applyAlignment="1">
      <alignment horizontal="center" vertical="center" wrapText="1"/>
    </xf>
    <xf numFmtId="0" fontId="95" fillId="36" borderId="9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78" fillId="0" borderId="0" xfId="47" applyAlignment="1" applyProtection="1">
      <alignment/>
      <protection/>
    </xf>
    <xf numFmtId="0" fontId="95" fillId="0" borderId="91" xfId="0" applyFont="1" applyFill="1" applyBorder="1" applyAlignment="1">
      <alignment horizontal="center" vertical="center" wrapText="1"/>
    </xf>
    <xf numFmtId="0" fontId="95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6" fillId="36" borderId="95" xfId="0" applyFont="1" applyFill="1" applyBorder="1" applyAlignment="1">
      <alignment/>
    </xf>
    <xf numFmtId="0" fontId="78" fillId="36" borderId="95" xfId="47" applyFill="1" applyBorder="1" applyAlignment="1" applyProtection="1">
      <alignment/>
      <protection/>
    </xf>
    <xf numFmtId="0" fontId="78" fillId="36" borderId="95" xfId="47" applyFill="1" applyBorder="1" applyAlignment="1" applyProtection="1">
      <alignment wrapText="1"/>
      <protection/>
    </xf>
    <xf numFmtId="0" fontId="78" fillId="36" borderId="95" xfId="47" applyFill="1" applyBorder="1" applyAlignment="1" applyProtection="1">
      <alignment horizontal="left" wrapText="1"/>
      <protection/>
    </xf>
    <xf numFmtId="0" fontId="78" fillId="36" borderId="33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96" fillId="0" borderId="96" xfId="0" applyFont="1" applyBorder="1" applyAlignment="1">
      <alignment/>
    </xf>
    <xf numFmtId="0" fontId="0" fillId="0" borderId="96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Alignment="1">
      <alignment/>
    </xf>
    <xf numFmtId="0" fontId="103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3" fillId="44" borderId="75" xfId="0" applyNumberFormat="1" applyFont="1" applyFill="1" applyBorder="1" applyAlignment="1">
      <alignment horizontal="right" vertical="center" wrapText="1"/>
    </xf>
    <xf numFmtId="0" fontId="81" fillId="43" borderId="7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/>
    </xf>
    <xf numFmtId="0" fontId="0" fillId="0" borderId="0" xfId="0" applyAlignment="1">
      <alignment/>
    </xf>
    <xf numFmtId="3" fontId="100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3" fontId="113" fillId="33" borderId="24" xfId="0" applyNumberFormat="1" applyFont="1" applyFill="1" applyBorder="1" applyAlignment="1">
      <alignment horizontal="right"/>
    </xf>
    <xf numFmtId="3" fontId="113" fillId="33" borderId="46" xfId="0" applyNumberFormat="1" applyFont="1" applyFill="1" applyBorder="1" applyAlignment="1">
      <alignment horizontal="right"/>
    </xf>
    <xf numFmtId="3" fontId="113" fillId="33" borderId="40" xfId="0" applyNumberFormat="1" applyFont="1" applyFill="1" applyBorder="1" applyAlignment="1">
      <alignment horizontal="right"/>
    </xf>
    <xf numFmtId="0" fontId="112" fillId="33" borderId="0" xfId="0" applyFont="1" applyFill="1" applyAlignment="1">
      <alignment/>
    </xf>
    <xf numFmtId="0" fontId="112" fillId="33" borderId="0" xfId="0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 vertical="center" wrapText="1"/>
    </xf>
    <xf numFmtId="0" fontId="11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42" xfId="0" applyFont="1" applyBorder="1" applyAlignment="1">
      <alignment horizontal="left" vertical="center" wrapText="1"/>
    </xf>
    <xf numFmtId="0" fontId="87" fillId="44" borderId="41" xfId="0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104" fillId="35" borderId="83" xfId="0" applyFont="1" applyFill="1" applyBorder="1" applyAlignment="1">
      <alignment horizontal="center" wrapText="1"/>
    </xf>
    <xf numFmtId="0" fontId="104" fillId="35" borderId="97" xfId="0" applyFont="1" applyFill="1" applyBorder="1" applyAlignment="1">
      <alignment horizontal="center" wrapText="1"/>
    </xf>
    <xf numFmtId="0" fontId="104" fillId="37" borderId="40" xfId="0" applyFont="1" applyFill="1" applyBorder="1" applyAlignment="1">
      <alignment horizontal="left" vertical="center" wrapText="1"/>
    </xf>
    <xf numFmtId="0" fontId="104" fillId="37" borderId="41" xfId="0" applyFont="1" applyFill="1" applyBorder="1" applyAlignment="1">
      <alignment horizontal="left" vertical="center" wrapText="1"/>
    </xf>
    <xf numFmtId="0" fontId="109" fillId="0" borderId="21" xfId="0" applyFont="1" applyBorder="1" applyAlignment="1">
      <alignment horizontal="center"/>
    </xf>
    <xf numFmtId="0" fontId="104" fillId="37" borderId="43" xfId="0" applyFont="1" applyFill="1" applyBorder="1" applyAlignment="1">
      <alignment horizontal="left" vertical="center" wrapText="1"/>
    </xf>
    <xf numFmtId="0" fontId="104" fillId="37" borderId="42" xfId="0" applyFont="1" applyFill="1" applyBorder="1" applyAlignment="1">
      <alignment horizontal="left" vertical="center" wrapText="1"/>
    </xf>
    <xf numFmtId="0" fontId="104" fillId="35" borderId="40" xfId="0" applyFont="1" applyFill="1" applyBorder="1" applyAlignment="1">
      <alignment horizontal="left" vertical="center" wrapText="1"/>
    </xf>
    <xf numFmtId="0" fontId="104" fillId="35" borderId="42" xfId="0" applyFont="1" applyFill="1" applyBorder="1" applyAlignment="1">
      <alignment horizontal="left" vertical="center" wrapText="1"/>
    </xf>
    <xf numFmtId="0" fontId="104" fillId="35" borderId="41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5" fillId="35" borderId="24" xfId="0" applyFont="1" applyFill="1" applyBorder="1" applyAlignment="1">
      <alignment/>
    </xf>
    <xf numFmtId="0" fontId="115" fillId="35" borderId="11" xfId="0" applyFont="1" applyFill="1" applyBorder="1" applyAlignment="1">
      <alignment/>
    </xf>
    <xf numFmtId="0" fontId="115" fillId="35" borderId="19" xfId="0" applyFont="1" applyFill="1" applyBorder="1" applyAlignment="1">
      <alignment/>
    </xf>
    <xf numFmtId="0" fontId="115" fillId="35" borderId="14" xfId="0" applyFont="1" applyFill="1" applyBorder="1" applyAlignment="1">
      <alignment/>
    </xf>
    <xf numFmtId="0" fontId="104" fillId="35" borderId="98" xfId="0" applyFont="1" applyFill="1" applyBorder="1" applyAlignment="1">
      <alignment horizontal="center"/>
    </xf>
    <xf numFmtId="0" fontId="104" fillId="35" borderId="99" xfId="0" applyFont="1" applyFill="1" applyBorder="1" applyAlignment="1">
      <alignment horizontal="center"/>
    </xf>
    <xf numFmtId="0" fontId="104" fillId="35" borderId="100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8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6" fillId="34" borderId="25" xfId="0" applyNumberFormat="1" applyFont="1" applyFill="1" applyBorder="1" applyAlignment="1">
      <alignment horizontal="center"/>
    </xf>
    <xf numFmtId="3" fontId="86" fillId="34" borderId="102" xfId="0" applyNumberFormat="1" applyFont="1" applyFill="1" applyBorder="1" applyAlignment="1">
      <alignment horizontal="center"/>
    </xf>
    <xf numFmtId="3" fontId="86" fillId="34" borderId="103" xfId="0" applyNumberFormat="1" applyFont="1" applyFill="1" applyBorder="1" applyAlignment="1">
      <alignment horizontal="center"/>
    </xf>
    <xf numFmtId="3" fontId="86" fillId="34" borderId="104" xfId="0" applyNumberFormat="1" applyFont="1" applyFill="1" applyBorder="1" applyAlignment="1">
      <alignment horizontal="center"/>
    </xf>
    <xf numFmtId="3" fontId="88" fillId="37" borderId="17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32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 wrapText="1"/>
    </xf>
    <xf numFmtId="3" fontId="88" fillId="37" borderId="105" xfId="0" applyNumberFormat="1" applyFont="1" applyFill="1" applyBorder="1" applyAlignment="1">
      <alignment wrapText="1"/>
    </xf>
    <xf numFmtId="3" fontId="88" fillId="37" borderId="106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105" xfId="0" applyNumberFormat="1" applyFont="1" applyBorder="1" applyAlignment="1">
      <alignment/>
    </xf>
    <xf numFmtId="3" fontId="88" fillId="37" borderId="107" xfId="0" applyNumberFormat="1" applyFont="1" applyFill="1" applyBorder="1" applyAlignment="1">
      <alignment wrapText="1"/>
    </xf>
    <xf numFmtId="0" fontId="92" fillId="0" borderId="24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43" borderId="18" xfId="0" applyFont="1" applyFill="1" applyBorder="1" applyAlignment="1">
      <alignment horizontal="center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92" fillId="0" borderId="104" xfId="0" applyFont="1" applyBorder="1" applyAlignment="1">
      <alignment horizontal="center" vertical="center" wrapText="1"/>
    </xf>
    <xf numFmtId="0" fontId="92" fillId="0" borderId="102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43" borderId="12" xfId="0" applyFont="1" applyFill="1" applyBorder="1" applyAlignment="1">
      <alignment horizontal="center" vertical="center" wrapText="1"/>
    </xf>
    <xf numFmtId="0" fontId="92" fillId="43" borderId="38" xfId="0" applyFont="1" applyFill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91" fillId="0" borderId="0" xfId="0" applyFont="1" applyBorder="1" applyAlignment="1">
      <alignment horizontal="center" vertical="center" wrapText="1"/>
    </xf>
    <xf numFmtId="0" fontId="92" fillId="43" borderId="34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3" fillId="34" borderId="94" xfId="0" applyFont="1" applyFill="1" applyBorder="1" applyAlignment="1">
      <alignment horizontal="center" wrapText="1"/>
    </xf>
    <xf numFmtId="0" fontId="93" fillId="34" borderId="33" xfId="0" applyFont="1" applyFill="1" applyBorder="1" applyAlignment="1">
      <alignment horizontal="center" wrapText="1"/>
    </xf>
    <xf numFmtId="49" fontId="93" fillId="34" borderId="22" xfId="0" applyNumberFormat="1" applyFont="1" applyFill="1" applyBorder="1" applyAlignment="1">
      <alignment horizontal="center"/>
    </xf>
    <xf numFmtId="49" fontId="93" fillId="34" borderId="106" xfId="0" applyNumberFormat="1" applyFont="1" applyFill="1" applyBorder="1" applyAlignment="1">
      <alignment horizontal="center"/>
    </xf>
    <xf numFmtId="49" fontId="93" fillId="34" borderId="107" xfId="0" applyNumberFormat="1" applyFont="1" applyFill="1" applyBorder="1" applyAlignment="1">
      <alignment horizontal="center"/>
    </xf>
    <xf numFmtId="0" fontId="93" fillId="34" borderId="109" xfId="0" applyFont="1" applyFill="1" applyBorder="1" applyAlignment="1">
      <alignment horizontal="center"/>
    </xf>
    <xf numFmtId="0" fontId="93" fillId="34" borderId="106" xfId="0" applyFont="1" applyFill="1" applyBorder="1" applyAlignment="1">
      <alignment horizontal="center"/>
    </xf>
    <xf numFmtId="0" fontId="93" fillId="34" borderId="107" xfId="0" applyFont="1" applyFill="1" applyBorder="1" applyAlignment="1">
      <alignment horizontal="center"/>
    </xf>
    <xf numFmtId="0" fontId="93" fillId="34" borderId="22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21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1" fillId="35" borderId="34" xfId="0" applyFont="1" applyFill="1" applyBorder="1" applyAlignment="1">
      <alignment horizontal="right"/>
    </xf>
    <xf numFmtId="0" fontId="81" fillId="35" borderId="38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1" fillId="35" borderId="102" xfId="0" applyFont="1" applyFill="1" applyBorder="1" applyAlignment="1">
      <alignment horizontal="center" vertical="center"/>
    </xf>
    <xf numFmtId="0" fontId="81" fillId="35" borderId="104" xfId="0" applyFont="1" applyFill="1" applyBorder="1" applyAlignment="1">
      <alignment horizontal="center" vertical="center"/>
    </xf>
    <xf numFmtId="0" fontId="81" fillId="35" borderId="83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81" fillId="35" borderId="77" xfId="0" applyNumberFormat="1" applyFont="1" applyFill="1" applyBorder="1" applyAlignment="1">
      <alignment horizontal="center" vertical="center"/>
    </xf>
    <xf numFmtId="3" fontId="81" fillId="35" borderId="37" xfId="0" applyNumberFormat="1" applyFont="1" applyFill="1" applyBorder="1" applyAlignment="1">
      <alignment horizontal="center" vertical="center"/>
    </xf>
    <xf numFmtId="3" fontId="81" fillId="35" borderId="97" xfId="0" applyNumberFormat="1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48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73" xfId="0" applyFont="1" applyFill="1" applyBorder="1" applyAlignment="1">
      <alignment horizontal="center" vertical="center"/>
    </xf>
    <xf numFmtId="0" fontId="48" fillId="35" borderId="111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6" borderId="68" xfId="0" applyFont="1" applyFill="1" applyBorder="1" applyAlignment="1">
      <alignment horizontal="center" vertical="center"/>
    </xf>
    <xf numFmtId="0" fontId="48" fillId="36" borderId="113" xfId="0" applyFont="1" applyFill="1" applyBorder="1" applyAlignment="1">
      <alignment horizontal="center" vertical="center"/>
    </xf>
    <xf numFmtId="0" fontId="48" fillId="36" borderId="114" xfId="0" applyFont="1" applyFill="1" applyBorder="1" applyAlignment="1">
      <alignment horizontal="center" vertical="center"/>
    </xf>
    <xf numFmtId="0" fontId="48" fillId="36" borderId="115" xfId="0" applyFont="1" applyFill="1" applyBorder="1" applyAlignment="1">
      <alignment horizontal="center" vertical="center"/>
    </xf>
    <xf numFmtId="0" fontId="48" fillId="36" borderId="116" xfId="0" applyFont="1" applyFill="1" applyBorder="1" applyAlignment="1">
      <alignment horizontal="center" vertical="center"/>
    </xf>
    <xf numFmtId="0" fontId="48" fillId="36" borderId="117" xfId="0" applyFont="1" applyFill="1" applyBorder="1" applyAlignment="1">
      <alignment horizontal="center" vertical="center"/>
    </xf>
    <xf numFmtId="0" fontId="48" fillId="36" borderId="71" xfId="0" applyFont="1" applyFill="1" applyBorder="1" applyAlignment="1">
      <alignment horizontal="center" vertical="center" textRotation="90"/>
    </xf>
    <xf numFmtId="0" fontId="48" fillId="36" borderId="118" xfId="0" applyFont="1" applyFill="1" applyBorder="1" applyAlignment="1">
      <alignment horizontal="center" vertical="center" textRotation="90"/>
    </xf>
    <xf numFmtId="0" fontId="48" fillId="36" borderId="119" xfId="0" applyFont="1" applyFill="1" applyBorder="1" applyAlignment="1">
      <alignment horizontal="center" vertical="center" textRotation="90"/>
    </xf>
    <xf numFmtId="0" fontId="48" fillId="36" borderId="120" xfId="0" applyFont="1" applyFill="1" applyBorder="1" applyAlignment="1">
      <alignment horizontal="center" vertical="center" textRotation="90"/>
    </xf>
    <xf numFmtId="0" fontId="48" fillId="36" borderId="72" xfId="0" applyFont="1" applyFill="1" applyBorder="1" applyAlignment="1">
      <alignment horizontal="center" vertical="center" textRotation="90" wrapText="1"/>
    </xf>
    <xf numFmtId="0" fontId="117" fillId="36" borderId="121" xfId="0" applyFont="1" applyFill="1" applyBorder="1" applyAlignment="1">
      <alignment horizontal="center" vertical="center" textRotation="90"/>
    </xf>
    <xf numFmtId="0" fontId="48" fillId="36" borderId="56" xfId="0" applyFont="1" applyFill="1" applyBorder="1" applyAlignment="1">
      <alignment horizontal="center" vertical="center" textRotation="90"/>
    </xf>
    <xf numFmtId="0" fontId="48" fillId="36" borderId="57" xfId="0" applyFont="1" applyFill="1" applyBorder="1" applyAlignment="1">
      <alignment horizontal="center" vertical="center" textRotation="90"/>
    </xf>
    <xf numFmtId="0" fontId="48" fillId="36" borderId="122" xfId="0" applyFont="1" applyFill="1" applyBorder="1" applyAlignment="1">
      <alignment horizontal="center" vertical="center" textRotation="90"/>
    </xf>
    <xf numFmtId="0" fontId="48" fillId="36" borderId="82" xfId="0" applyFont="1" applyFill="1" applyBorder="1" applyAlignment="1">
      <alignment horizontal="center" vertical="center" textRotation="90"/>
    </xf>
    <xf numFmtId="0" fontId="48" fillId="36" borderId="123" xfId="0" applyFont="1" applyFill="1" applyBorder="1" applyAlignment="1">
      <alignment horizontal="center" vertical="center" textRotation="90"/>
    </xf>
    <xf numFmtId="0" fontId="48" fillId="36" borderId="122" xfId="0" applyFont="1" applyFill="1" applyBorder="1" applyAlignment="1">
      <alignment horizontal="center" vertical="center" textRotation="90" wrapText="1"/>
    </xf>
    <xf numFmtId="0" fontId="117" fillId="36" borderId="124" xfId="0" applyFont="1" applyFill="1" applyBorder="1" applyAlignment="1">
      <alignment horizontal="center" vertical="center" textRotation="90"/>
    </xf>
    <xf numFmtId="0" fontId="48" fillId="36" borderId="57" xfId="0" applyFont="1" applyFill="1" applyBorder="1" applyAlignment="1">
      <alignment horizontal="center" vertical="center" textRotation="90" wrapText="1"/>
    </xf>
    <xf numFmtId="0" fontId="117" fillId="36" borderId="122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93" fillId="36" borderId="82" xfId="0" applyFont="1" applyFill="1" applyBorder="1" applyAlignment="1">
      <alignment horizontal="center" vertical="center" textRotation="90"/>
    </xf>
    <xf numFmtId="0" fontId="93" fillId="36" borderId="123" xfId="0" applyFont="1" applyFill="1" applyBorder="1" applyAlignment="1">
      <alignment horizontal="center" vertical="center" textRotation="90"/>
    </xf>
    <xf numFmtId="0" fontId="48" fillId="36" borderId="125" xfId="0" applyFont="1" applyFill="1" applyBorder="1" applyAlignment="1">
      <alignment horizontal="center" vertical="center" textRotation="90"/>
    </xf>
    <xf numFmtId="0" fontId="48" fillId="36" borderId="126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 textRotation="90" wrapText="1"/>
    </xf>
    <xf numFmtId="0" fontId="94" fillId="36" borderId="124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5" borderId="115" xfId="0" applyFont="1" applyFill="1" applyBorder="1" applyAlignment="1">
      <alignment horizontal="center" vertical="center"/>
    </xf>
    <xf numFmtId="0" fontId="49" fillId="35" borderId="127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9" fillId="35" borderId="73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94" fillId="36" borderId="121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top"/>
    </xf>
    <xf numFmtId="0" fontId="49" fillId="36" borderId="57" xfId="0" applyFont="1" applyFill="1" applyBorder="1" applyAlignment="1">
      <alignment horizontal="center" vertical="center" textRotation="90" wrapText="1"/>
    </xf>
    <xf numFmtId="0" fontId="94" fillId="36" borderId="12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5" fillId="36" borderId="82" xfId="0" applyFont="1" applyFill="1" applyBorder="1" applyAlignment="1">
      <alignment horizontal="center" vertical="center" textRotation="90"/>
    </xf>
    <xf numFmtId="0" fontId="95" fillId="36" borderId="123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/>
    </xf>
    <xf numFmtId="0" fontId="49" fillId="36" borderId="118" xfId="0" applyFont="1" applyFill="1" applyBorder="1" applyAlignment="1">
      <alignment horizontal="center" vertical="center" textRotation="90"/>
    </xf>
    <xf numFmtId="0" fontId="95" fillId="36" borderId="46" xfId="0" applyFont="1" applyFill="1" applyBorder="1" applyAlignment="1">
      <alignment horizontal="center" vertical="center" wrapText="1"/>
    </xf>
    <xf numFmtId="0" fontId="95" fillId="36" borderId="103" xfId="0" applyFont="1" applyFill="1" applyBorder="1" applyAlignment="1">
      <alignment horizontal="center" vertical="center" wrapText="1"/>
    </xf>
    <xf numFmtId="0" fontId="95" fillId="36" borderId="8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5" fillId="35" borderId="115" xfId="0" applyFont="1" applyFill="1" applyBorder="1" applyAlignment="1">
      <alignment horizontal="center" vertical="center" wrapText="1"/>
    </xf>
    <xf numFmtId="0" fontId="95" fillId="35" borderId="127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5" borderId="22" xfId="0" applyFont="1" applyFill="1" applyBorder="1" applyAlignment="1">
      <alignment horizontal="center" vertical="center" wrapText="1"/>
    </xf>
    <xf numFmtId="0" fontId="95" fillId="35" borderId="106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8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81" fillId="35" borderId="119" xfId="0" applyFont="1" applyFill="1" applyBorder="1" applyAlignment="1">
      <alignment horizontal="center" vertical="center" wrapText="1"/>
    </xf>
    <xf numFmtId="0" fontId="81" fillId="35" borderId="12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81" fillId="35" borderId="23" xfId="0" applyFont="1" applyFill="1" applyBorder="1" applyAlignment="1">
      <alignment horizontal="center" vertical="center" wrapText="1"/>
    </xf>
    <xf numFmtId="0" fontId="108" fillId="0" borderId="21" xfId="0" applyFont="1" applyBorder="1" applyAlignment="1">
      <alignment horizontal="center"/>
    </xf>
    <xf numFmtId="0" fontId="98" fillId="0" borderId="20" xfId="0" applyFont="1" applyBorder="1" applyAlignment="1">
      <alignment horizontal="center" wrapText="1"/>
    </xf>
    <xf numFmtId="0" fontId="84" fillId="0" borderId="29" xfId="0" applyFont="1" applyBorder="1" applyAlignment="1">
      <alignment horizontal="center"/>
    </xf>
    <xf numFmtId="0" fontId="81" fillId="35" borderId="34" xfId="0" applyFont="1" applyFill="1" applyBorder="1" applyAlignment="1">
      <alignment horizontal="right" wrapText="1"/>
    </xf>
    <xf numFmtId="0" fontId="81" fillId="35" borderId="78" xfId="0" applyFont="1" applyFill="1" applyBorder="1" applyAlignment="1">
      <alignment horizontal="right" wrapText="1"/>
    </xf>
    <xf numFmtId="0" fontId="81" fillId="35" borderId="38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 wrapText="1"/>
    </xf>
    <xf numFmtId="0" fontId="101" fillId="0" borderId="79" xfId="0" applyFont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8" fillId="0" borderId="21" xfId="0" applyFont="1" applyBorder="1" applyAlignment="1">
      <alignment horizontal="left"/>
    </xf>
    <xf numFmtId="0" fontId="81" fillId="35" borderId="79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center" vertical="center" wrapText="1"/>
    </xf>
    <xf numFmtId="0" fontId="81" fillId="0" borderId="75" xfId="0" applyFont="1" applyBorder="1" applyAlignment="1">
      <alignment horizontal="right" vertical="center" wrapText="1"/>
    </xf>
    <xf numFmtId="0" fontId="93" fillId="46" borderId="75" xfId="0" applyFont="1" applyFill="1" applyBorder="1" applyAlignment="1">
      <alignment vertical="center" wrapText="1"/>
    </xf>
    <xf numFmtId="0" fontId="93" fillId="44" borderId="75" xfId="0" applyFont="1" applyFill="1" applyBorder="1" applyAlignment="1">
      <alignment horizontal="right" vertical="center" wrapText="1"/>
    </xf>
    <xf numFmtId="0" fontId="93" fillId="43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center" vertical="center" wrapText="1"/>
    </xf>
    <xf numFmtId="0" fontId="96" fillId="0" borderId="96" xfId="0" applyFont="1" applyBorder="1" applyAlignment="1">
      <alignment horizontal="center"/>
    </xf>
    <xf numFmtId="0" fontId="103" fillId="45" borderId="119" xfId="0" applyFont="1" applyFill="1" applyBorder="1" applyAlignment="1">
      <alignment horizontal="center" vertical="center" wrapText="1"/>
    </xf>
    <xf numFmtId="0" fontId="103" fillId="45" borderId="120" xfId="0" applyFont="1" applyFill="1" applyBorder="1" applyAlignment="1">
      <alignment horizontal="center" vertical="center" wrapText="1"/>
    </xf>
    <xf numFmtId="0" fontId="103" fillId="45" borderId="23" xfId="0" applyFont="1" applyFill="1" applyBorder="1" applyAlignment="1">
      <alignment horizontal="center" vertical="center" wrapText="1"/>
    </xf>
    <xf numFmtId="0" fontId="103" fillId="45" borderId="34" xfId="0" applyFont="1" applyFill="1" applyBorder="1" applyAlignment="1">
      <alignment horizontal="center" vertical="center" wrapText="1"/>
    </xf>
    <xf numFmtId="0" fontId="103" fillId="45" borderId="78" xfId="0" applyFont="1" applyFill="1" applyBorder="1" applyAlignment="1">
      <alignment horizontal="center" vertical="center" wrapText="1"/>
    </xf>
    <xf numFmtId="0" fontId="103" fillId="45" borderId="38" xfId="0" applyFont="1" applyFill="1" applyBorder="1" applyAlignment="1">
      <alignment horizontal="center" vertical="center" wrapText="1"/>
    </xf>
    <xf numFmtId="0" fontId="93" fillId="43" borderId="34" xfId="0" applyFont="1" applyFill="1" applyBorder="1" applyAlignment="1">
      <alignment vertical="center" wrapText="1"/>
    </xf>
    <xf numFmtId="0" fontId="93" fillId="43" borderId="78" xfId="0" applyFont="1" applyFill="1" applyBorder="1" applyAlignment="1">
      <alignment vertical="center" wrapText="1"/>
    </xf>
    <xf numFmtId="0" fontId="93" fillId="43" borderId="38" xfId="0" applyFont="1" applyFill="1" applyBorder="1" applyAlignment="1">
      <alignment vertical="center" wrapText="1"/>
    </xf>
    <xf numFmtId="0" fontId="93" fillId="46" borderId="34" xfId="0" applyFont="1" applyFill="1" applyBorder="1" applyAlignment="1">
      <alignment vertical="center" wrapText="1"/>
    </xf>
    <xf numFmtId="0" fontId="93" fillId="46" borderId="78" xfId="0" applyFont="1" applyFill="1" applyBorder="1" applyAlignment="1">
      <alignment vertical="center" wrapText="1"/>
    </xf>
    <xf numFmtId="0" fontId="93" fillId="46" borderId="38" xfId="0" applyFont="1" applyFill="1" applyBorder="1" applyAlignment="1">
      <alignment vertical="center" wrapText="1"/>
    </xf>
    <xf numFmtId="0" fontId="103" fillId="0" borderId="34" xfId="0" applyFont="1" applyBorder="1" applyAlignment="1">
      <alignment horizontal="right" vertical="center" wrapText="1"/>
    </xf>
    <xf numFmtId="0" fontId="103" fillId="0" borderId="38" xfId="0" applyFont="1" applyBorder="1" applyAlignment="1">
      <alignment horizontal="right" vertical="center" wrapText="1"/>
    </xf>
    <xf numFmtId="0" fontId="103" fillId="44" borderId="34" xfId="0" applyFont="1" applyFill="1" applyBorder="1" applyAlignment="1">
      <alignment horizontal="right" vertical="center" wrapText="1"/>
    </xf>
    <xf numFmtId="0" fontId="103" fillId="44" borderId="38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7">
      <selection activeCell="F15" sqref="F15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58" t="s">
        <v>236</v>
      </c>
      <c r="B4" s="458"/>
      <c r="C4" s="458"/>
      <c r="D4" s="458"/>
      <c r="E4" s="458"/>
      <c r="F4" s="458"/>
      <c r="G4" s="458"/>
      <c r="H4" s="458"/>
      <c r="I4" s="458"/>
    </row>
    <row r="14" ht="15">
      <c r="G14" t="s">
        <v>533</v>
      </c>
    </row>
    <row r="18" spans="1:9" ht="20.25">
      <c r="A18" s="459" t="s">
        <v>237</v>
      </c>
      <c r="B18" s="459"/>
      <c r="C18" s="459"/>
      <c r="D18" s="459"/>
      <c r="E18" s="459"/>
      <c r="F18" s="459"/>
      <c r="G18" s="459"/>
      <c r="H18" s="459"/>
      <c r="I18" s="459"/>
    </row>
    <row r="19" spans="1:9" ht="20.25">
      <c r="A19" s="459"/>
      <c r="B19" s="459"/>
      <c r="C19" s="459"/>
      <c r="D19" s="459"/>
      <c r="E19" s="459"/>
      <c r="F19" s="459"/>
      <c r="G19" s="459"/>
      <c r="H19" s="459"/>
      <c r="I19" s="459"/>
    </row>
    <row r="20" spans="1:9" ht="20.25">
      <c r="A20" s="460" t="s">
        <v>638</v>
      </c>
      <c r="B20" s="460"/>
      <c r="C20" s="460"/>
      <c r="D20" s="460"/>
      <c r="E20" s="460"/>
      <c r="F20" s="460"/>
      <c r="G20" s="460"/>
      <c r="H20" s="460"/>
      <c r="I20" s="460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62" t="s">
        <v>316</v>
      </c>
      <c r="C22" s="462"/>
      <c r="D22" s="462"/>
      <c r="E22" s="462"/>
      <c r="F22" s="462"/>
      <c r="G22" s="462"/>
      <c r="H22" s="462"/>
      <c r="I22" s="462"/>
    </row>
    <row r="23" spans="1:9" ht="15.75">
      <c r="A23" s="108"/>
      <c r="B23" s="462"/>
      <c r="C23" s="462"/>
      <c r="D23" s="462"/>
      <c r="E23" s="462"/>
      <c r="F23" s="462"/>
      <c r="G23" s="462"/>
      <c r="H23" s="462"/>
      <c r="I23" s="462"/>
    </row>
    <row r="24" spans="1:9" ht="18">
      <c r="A24" s="108"/>
      <c r="B24" s="210"/>
      <c r="C24" s="210"/>
      <c r="D24" s="210"/>
      <c r="E24" s="210"/>
      <c r="F24" s="210"/>
      <c r="G24" s="210"/>
      <c r="H24" s="210"/>
      <c r="I24" s="210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61"/>
      <c r="D27" s="461"/>
      <c r="E27" s="461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56" t="s">
        <v>238</v>
      </c>
      <c r="B36" s="456"/>
      <c r="C36" s="456"/>
      <c r="D36" s="456"/>
      <c r="E36" s="456"/>
      <c r="F36" s="456"/>
      <c r="G36" s="456"/>
      <c r="H36" s="456"/>
      <c r="I36" s="456"/>
    </row>
    <row r="37" spans="1:9" ht="15.75">
      <c r="A37" s="456" t="s">
        <v>239</v>
      </c>
      <c r="B37" s="456"/>
      <c r="C37" s="456"/>
      <c r="D37" s="456"/>
      <c r="E37" s="456"/>
      <c r="F37" s="456"/>
      <c r="G37" s="456"/>
      <c r="H37" s="456"/>
      <c r="I37" s="456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57" t="s">
        <v>665</v>
      </c>
      <c r="B40" s="457"/>
      <c r="C40" s="457"/>
      <c r="D40" s="457"/>
      <c r="E40" s="457"/>
      <c r="F40" s="457"/>
      <c r="G40" s="457"/>
      <c r="H40" s="457"/>
      <c r="I40" s="457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5" sqref="D25"/>
    </sheetView>
  </sheetViews>
  <sheetFormatPr defaultColWidth="9.140625" defaultRowHeight="15"/>
  <sheetData>
    <row r="1" ht="15">
      <c r="K1" s="297"/>
    </row>
    <row r="2" spans="1:10" ht="16.5" thickBot="1">
      <c r="A2" s="534" t="s">
        <v>645</v>
      </c>
      <c r="B2" s="534"/>
      <c r="C2" s="534"/>
      <c r="D2" s="534"/>
      <c r="E2" s="534"/>
      <c r="F2" s="534"/>
      <c r="G2" s="534"/>
      <c r="H2" s="534"/>
      <c r="I2" s="534"/>
      <c r="J2" s="534"/>
    </row>
    <row r="5" spans="1:10" ht="18.75" customHeight="1">
      <c r="A5" s="482" t="s">
        <v>106</v>
      </c>
      <c r="B5" s="482"/>
      <c r="C5" s="482"/>
      <c r="D5" s="482"/>
      <c r="E5" s="482"/>
      <c r="F5" s="482"/>
      <c r="G5" s="482"/>
      <c r="H5" s="482"/>
      <c r="I5" s="482"/>
      <c r="J5" s="482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3"/>
      <c r="C9" s="550" t="s">
        <v>107</v>
      </c>
      <c r="D9" s="551"/>
      <c r="E9" s="550" t="s">
        <v>108</v>
      </c>
      <c r="F9" s="551"/>
      <c r="G9" s="550" t="s">
        <v>109</v>
      </c>
      <c r="H9" s="551"/>
      <c r="I9" s="550" t="s">
        <v>110</v>
      </c>
      <c r="J9" s="552"/>
    </row>
    <row r="10" spans="2:10" ht="24.75" customHeight="1">
      <c r="B10" s="174" t="s">
        <v>111</v>
      </c>
      <c r="C10" s="545">
        <v>1746</v>
      </c>
      <c r="D10" s="546"/>
      <c r="E10" s="545">
        <v>1508</v>
      </c>
      <c r="F10" s="546"/>
      <c r="G10" s="548">
        <v>16</v>
      </c>
      <c r="H10" s="549"/>
      <c r="I10" s="548">
        <v>50</v>
      </c>
      <c r="J10" s="553"/>
    </row>
    <row r="11" spans="2:10" ht="24.75" customHeight="1">
      <c r="B11" s="175" t="s">
        <v>112</v>
      </c>
      <c r="C11" s="545">
        <v>1594</v>
      </c>
      <c r="D11" s="546"/>
      <c r="E11" s="545">
        <v>1048</v>
      </c>
      <c r="F11" s="546"/>
      <c r="G11" s="548">
        <v>10</v>
      </c>
      <c r="H11" s="549"/>
      <c r="I11" s="548">
        <v>19</v>
      </c>
      <c r="J11" s="553"/>
    </row>
    <row r="12" spans="2:10" ht="24.75" customHeight="1">
      <c r="B12" s="174" t="s">
        <v>113</v>
      </c>
      <c r="C12" s="545">
        <v>1664</v>
      </c>
      <c r="D12" s="546"/>
      <c r="E12" s="545">
        <v>926</v>
      </c>
      <c r="F12" s="546"/>
      <c r="G12" s="545">
        <v>8</v>
      </c>
      <c r="H12" s="546"/>
      <c r="I12" s="545">
        <v>13</v>
      </c>
      <c r="J12" s="547"/>
    </row>
    <row r="13" spans="2:10" ht="24.75" customHeight="1">
      <c r="B13" s="175" t="s">
        <v>114</v>
      </c>
      <c r="C13" s="545">
        <v>1936</v>
      </c>
      <c r="D13" s="546"/>
      <c r="E13" s="545">
        <v>902</v>
      </c>
      <c r="F13" s="546"/>
      <c r="G13" s="545">
        <v>17</v>
      </c>
      <c r="H13" s="546"/>
      <c r="I13" s="545">
        <v>27</v>
      </c>
      <c r="J13" s="547"/>
    </row>
    <row r="14" spans="2:10" ht="24.75" customHeight="1">
      <c r="B14" s="176" t="s">
        <v>115</v>
      </c>
      <c r="C14" s="545">
        <v>2020</v>
      </c>
      <c r="D14" s="546"/>
      <c r="E14" s="545">
        <v>895</v>
      </c>
      <c r="F14" s="546"/>
      <c r="G14" s="545">
        <v>9</v>
      </c>
      <c r="H14" s="546"/>
      <c r="I14" s="545">
        <v>26</v>
      </c>
      <c r="J14" s="547"/>
    </row>
    <row r="15" spans="2:10" ht="24.75" customHeight="1">
      <c r="B15" s="177" t="s">
        <v>116</v>
      </c>
      <c r="C15" s="545">
        <v>2049</v>
      </c>
      <c r="D15" s="546"/>
      <c r="E15" s="545">
        <v>956</v>
      </c>
      <c r="F15" s="546"/>
      <c r="G15" s="545">
        <v>17</v>
      </c>
      <c r="H15" s="546"/>
      <c r="I15" s="545">
        <v>15</v>
      </c>
      <c r="J15" s="547"/>
    </row>
    <row r="16" spans="2:10" ht="24.75" customHeight="1">
      <c r="B16" s="176" t="s">
        <v>117</v>
      </c>
      <c r="C16" s="545">
        <v>1596</v>
      </c>
      <c r="D16" s="546"/>
      <c r="E16" s="545">
        <v>912</v>
      </c>
      <c r="F16" s="546"/>
      <c r="G16" s="545">
        <v>6</v>
      </c>
      <c r="H16" s="546"/>
      <c r="I16" s="545">
        <v>16</v>
      </c>
      <c r="J16" s="547"/>
    </row>
    <row r="17" spans="2:10" ht="24.75" customHeight="1">
      <c r="B17" s="177" t="s">
        <v>258</v>
      </c>
      <c r="C17" s="545">
        <v>1940</v>
      </c>
      <c r="D17" s="546"/>
      <c r="E17" s="545">
        <v>949</v>
      </c>
      <c r="F17" s="546"/>
      <c r="G17" s="545">
        <v>8</v>
      </c>
      <c r="H17" s="546"/>
      <c r="I17" s="545">
        <v>31</v>
      </c>
      <c r="J17" s="547"/>
    </row>
    <row r="18" spans="2:10" ht="24.75" customHeight="1">
      <c r="B18" s="176" t="s">
        <v>259</v>
      </c>
      <c r="C18" s="545"/>
      <c r="D18" s="546"/>
      <c r="E18" s="545"/>
      <c r="F18" s="546"/>
      <c r="G18" s="545"/>
      <c r="H18" s="546"/>
      <c r="I18" s="545"/>
      <c r="J18" s="547"/>
    </row>
    <row r="19" spans="2:10" ht="24.75" customHeight="1">
      <c r="B19" s="177" t="s">
        <v>261</v>
      </c>
      <c r="C19" s="545"/>
      <c r="D19" s="546"/>
      <c r="E19" s="545"/>
      <c r="F19" s="546"/>
      <c r="G19" s="545"/>
      <c r="H19" s="546"/>
      <c r="I19" s="545"/>
      <c r="J19" s="547"/>
    </row>
    <row r="20" spans="2:10" ht="24.75" customHeight="1">
      <c r="B20" s="176" t="s">
        <v>262</v>
      </c>
      <c r="C20" s="545"/>
      <c r="D20" s="546"/>
      <c r="E20" s="545"/>
      <c r="F20" s="546"/>
      <c r="G20" s="545"/>
      <c r="H20" s="546"/>
      <c r="I20" s="545"/>
      <c r="J20" s="547"/>
    </row>
    <row r="21" spans="2:10" ht="24.75" customHeight="1">
      <c r="B21" s="177" t="s">
        <v>263</v>
      </c>
      <c r="C21" s="545"/>
      <c r="D21" s="546"/>
      <c r="E21" s="545"/>
      <c r="F21" s="546"/>
      <c r="G21" s="545"/>
      <c r="H21" s="546"/>
      <c r="I21" s="545"/>
      <c r="J21" s="547"/>
    </row>
    <row r="22" spans="2:10" ht="24.75" customHeight="1" thickBot="1">
      <c r="B22" s="178" t="s">
        <v>25</v>
      </c>
      <c r="C22" s="554">
        <f>SUM(C10:D21)</f>
        <v>14545</v>
      </c>
      <c r="D22" s="555"/>
      <c r="E22" s="554">
        <f>SUM(E10:F21)</f>
        <v>8096</v>
      </c>
      <c r="F22" s="555"/>
      <c r="G22" s="554">
        <f>SUM(G10:H21)</f>
        <v>91</v>
      </c>
      <c r="H22" s="555"/>
      <c r="I22" s="554">
        <f>SUM(I10:J21)</f>
        <v>197</v>
      </c>
      <c r="J22" s="556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&amp;L18.09.2017&amp;CTÜRKİYE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31">
      <selection activeCell="D25" sqref="D25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7"/>
    </row>
    <row r="2" spans="1:6" ht="16.5" thickBot="1">
      <c r="A2" s="534" t="s">
        <v>648</v>
      </c>
      <c r="B2" s="534"/>
      <c r="C2" s="534"/>
      <c r="D2" s="534"/>
      <c r="E2" s="534"/>
      <c r="F2" s="264"/>
    </row>
    <row r="3" spans="1:5" ht="15.75">
      <c r="A3" s="482" t="s">
        <v>118</v>
      </c>
      <c r="B3" s="482"/>
      <c r="C3" s="482"/>
      <c r="D3" s="482"/>
      <c r="E3" s="482"/>
    </row>
    <row r="5" spans="1:5" ht="15">
      <c r="A5" s="535" t="s">
        <v>119</v>
      </c>
      <c r="B5" s="535"/>
      <c r="C5" s="535"/>
      <c r="D5" s="535"/>
      <c r="E5" s="535"/>
    </row>
    <row r="6" s="214" customFormat="1" ht="15">
      <c r="C6" s="219"/>
    </row>
    <row r="7" spans="1:5" ht="15">
      <c r="A7" s="61" t="s">
        <v>120</v>
      </c>
      <c r="B7" s="324" t="s">
        <v>446</v>
      </c>
      <c r="C7" s="324" t="s">
        <v>121</v>
      </c>
      <c r="D7" s="61" t="s">
        <v>9</v>
      </c>
      <c r="E7" s="61" t="s">
        <v>122</v>
      </c>
    </row>
    <row r="8" spans="1:5" ht="30">
      <c r="A8" s="67">
        <v>1</v>
      </c>
      <c r="B8" s="334" t="s">
        <v>123</v>
      </c>
      <c r="C8" s="335" t="s">
        <v>124</v>
      </c>
      <c r="D8" s="68">
        <v>166</v>
      </c>
      <c r="E8" s="121">
        <f>D8/1184*100</f>
        <v>14.020270270270272</v>
      </c>
    </row>
    <row r="9" spans="1:5" ht="30">
      <c r="A9" s="69">
        <v>2</v>
      </c>
      <c r="B9" s="334" t="s">
        <v>330</v>
      </c>
      <c r="C9" s="335" t="s">
        <v>126</v>
      </c>
      <c r="D9" s="68">
        <v>40</v>
      </c>
      <c r="E9" s="121">
        <f aca="true" t="shared" si="0" ref="E9:E17">D9/1184*100</f>
        <v>3.3783783783783785</v>
      </c>
    </row>
    <row r="10" spans="1:5" ht="15">
      <c r="A10" s="69">
        <v>3</v>
      </c>
      <c r="B10" s="334" t="s">
        <v>451</v>
      </c>
      <c r="C10" s="335" t="s">
        <v>452</v>
      </c>
      <c r="D10" s="68">
        <v>29</v>
      </c>
      <c r="E10" s="121">
        <f t="shared" si="0"/>
        <v>2.449324324324324</v>
      </c>
    </row>
    <row r="11" spans="1:5" ht="30">
      <c r="A11" s="67">
        <v>4</v>
      </c>
      <c r="B11" s="334" t="s">
        <v>327</v>
      </c>
      <c r="C11" s="335" t="s">
        <v>287</v>
      </c>
      <c r="D11" s="68">
        <v>28</v>
      </c>
      <c r="E11" s="121">
        <f t="shared" si="0"/>
        <v>2.364864864864865</v>
      </c>
    </row>
    <row r="12" spans="1:5" ht="15">
      <c r="A12" s="69">
        <v>5</v>
      </c>
      <c r="B12" s="334" t="s">
        <v>326</v>
      </c>
      <c r="C12" s="335" t="s">
        <v>125</v>
      </c>
      <c r="D12" s="68">
        <v>27</v>
      </c>
      <c r="E12" s="121">
        <f t="shared" si="0"/>
        <v>2.2804054054054053</v>
      </c>
    </row>
    <row r="13" spans="1:5" ht="15">
      <c r="A13" s="67">
        <v>6</v>
      </c>
      <c r="B13" s="334" t="s">
        <v>453</v>
      </c>
      <c r="C13" s="335" t="s">
        <v>454</v>
      </c>
      <c r="D13" s="68">
        <v>26</v>
      </c>
      <c r="E13" s="121">
        <f t="shared" si="0"/>
        <v>2.195945945945946</v>
      </c>
    </row>
    <row r="14" spans="1:5" ht="30">
      <c r="A14" s="69">
        <v>7</v>
      </c>
      <c r="B14" s="334" t="s">
        <v>332</v>
      </c>
      <c r="C14" s="335" t="s">
        <v>131</v>
      </c>
      <c r="D14" s="68">
        <v>26</v>
      </c>
      <c r="E14" s="121">
        <f t="shared" si="0"/>
        <v>2.195945945945946</v>
      </c>
    </row>
    <row r="15" spans="1:5" ht="30">
      <c r="A15" s="67">
        <v>8</v>
      </c>
      <c r="B15" s="334" t="s">
        <v>328</v>
      </c>
      <c r="C15" s="335" t="s">
        <v>288</v>
      </c>
      <c r="D15" s="68">
        <v>26</v>
      </c>
      <c r="E15" s="121">
        <f t="shared" si="0"/>
        <v>2.195945945945946</v>
      </c>
    </row>
    <row r="16" spans="1:5" ht="30">
      <c r="A16" s="69">
        <v>9</v>
      </c>
      <c r="B16" s="334" t="s">
        <v>329</v>
      </c>
      <c r="C16" s="335" t="s">
        <v>292</v>
      </c>
      <c r="D16" s="68">
        <v>24</v>
      </c>
      <c r="E16" s="121">
        <f t="shared" si="0"/>
        <v>2.027027027027027</v>
      </c>
    </row>
    <row r="17" spans="1:5" ht="30">
      <c r="A17" s="67">
        <v>10</v>
      </c>
      <c r="B17" s="334" t="s">
        <v>630</v>
      </c>
      <c r="C17" s="335" t="s">
        <v>631</v>
      </c>
      <c r="D17" s="68">
        <v>18</v>
      </c>
      <c r="E17" s="121">
        <f t="shared" si="0"/>
        <v>1.5202702702702704</v>
      </c>
    </row>
    <row r="18" spans="1:2" ht="15">
      <c r="A18" s="3" t="s">
        <v>15</v>
      </c>
      <c r="B18" s="3"/>
    </row>
    <row r="20" spans="1:5" s="214" customFormat="1" ht="15">
      <c r="A20" s="535" t="s">
        <v>127</v>
      </c>
      <c r="B20" s="535"/>
      <c r="C20" s="535"/>
      <c r="D20" s="535"/>
      <c r="E20" s="535"/>
    </row>
    <row r="21" s="214" customFormat="1" ht="15"/>
    <row r="22" spans="1:5" ht="15">
      <c r="A22" s="61" t="s">
        <v>120</v>
      </c>
      <c r="B22" s="326" t="s">
        <v>446</v>
      </c>
      <c r="C22" s="324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22" t="s">
        <v>123</v>
      </c>
      <c r="C23" s="323" t="s">
        <v>124</v>
      </c>
      <c r="D23" s="291">
        <v>725</v>
      </c>
      <c r="E23" s="121">
        <f>D23/5407*100</f>
        <v>13.408544479378584</v>
      </c>
    </row>
    <row r="24" spans="1:5" ht="30">
      <c r="A24" s="69">
        <v>2</v>
      </c>
      <c r="B24" s="322" t="s">
        <v>330</v>
      </c>
      <c r="C24" s="323" t="s">
        <v>126</v>
      </c>
      <c r="D24" s="291">
        <v>239</v>
      </c>
      <c r="E24" s="121">
        <f aca="true" t="shared" si="1" ref="E24:E32">D24/5407*100</f>
        <v>4.42019604216756</v>
      </c>
    </row>
    <row r="25" spans="1:5" ht="30">
      <c r="A25" s="67">
        <v>3</v>
      </c>
      <c r="B25" s="322" t="s">
        <v>328</v>
      </c>
      <c r="C25" s="323" t="s">
        <v>288</v>
      </c>
      <c r="D25" s="291">
        <v>175</v>
      </c>
      <c r="E25" s="121">
        <f t="shared" si="1"/>
        <v>3.236545219160348</v>
      </c>
    </row>
    <row r="26" spans="1:5" ht="30">
      <c r="A26" s="69">
        <v>4</v>
      </c>
      <c r="B26" s="322" t="s">
        <v>329</v>
      </c>
      <c r="C26" s="323" t="s">
        <v>292</v>
      </c>
      <c r="D26" s="291">
        <v>139</v>
      </c>
      <c r="E26" s="121">
        <f t="shared" si="1"/>
        <v>2.5707416312187905</v>
      </c>
    </row>
    <row r="27" spans="1:5" ht="15">
      <c r="A27" s="67">
        <v>5</v>
      </c>
      <c r="B27" s="322" t="s">
        <v>453</v>
      </c>
      <c r="C27" s="323" t="s">
        <v>454</v>
      </c>
      <c r="D27" s="291">
        <v>117</v>
      </c>
      <c r="E27" s="121">
        <f t="shared" si="1"/>
        <v>2.163861660810061</v>
      </c>
    </row>
    <row r="28" spans="1:5" ht="30">
      <c r="A28" s="69">
        <v>6</v>
      </c>
      <c r="B28" s="322" t="s">
        <v>332</v>
      </c>
      <c r="C28" s="323" t="s">
        <v>131</v>
      </c>
      <c r="D28" s="291">
        <v>105</v>
      </c>
      <c r="E28" s="121">
        <f t="shared" si="1"/>
        <v>1.9419271314962085</v>
      </c>
    </row>
    <row r="29" spans="1:5" ht="15">
      <c r="A29" s="67">
        <v>7</v>
      </c>
      <c r="B29" s="322" t="s">
        <v>451</v>
      </c>
      <c r="C29" s="323" t="s">
        <v>452</v>
      </c>
      <c r="D29" s="291">
        <v>75</v>
      </c>
      <c r="E29" s="121">
        <f t="shared" si="1"/>
        <v>1.3870908082115776</v>
      </c>
    </row>
    <row r="30" spans="1:5" ht="30">
      <c r="A30" s="69">
        <v>8</v>
      </c>
      <c r="B30" s="322" t="s">
        <v>327</v>
      </c>
      <c r="C30" s="323" t="s">
        <v>287</v>
      </c>
      <c r="D30" s="291">
        <v>68</v>
      </c>
      <c r="E30" s="121">
        <f t="shared" si="1"/>
        <v>1.2576289994451637</v>
      </c>
    </row>
    <row r="31" spans="1:5" ht="45">
      <c r="A31" s="67">
        <v>9</v>
      </c>
      <c r="B31" s="322" t="s">
        <v>128</v>
      </c>
      <c r="C31" s="323" t="s">
        <v>129</v>
      </c>
      <c r="D31" s="291">
        <v>65</v>
      </c>
      <c r="E31" s="121">
        <f t="shared" si="1"/>
        <v>1.2021453671167006</v>
      </c>
    </row>
    <row r="32" spans="1:5" ht="15">
      <c r="A32" s="69">
        <v>10</v>
      </c>
      <c r="B32" s="325" t="s">
        <v>667</v>
      </c>
      <c r="C32" s="321" t="s">
        <v>668</v>
      </c>
      <c r="D32" s="291">
        <v>62</v>
      </c>
      <c r="E32" s="121">
        <f t="shared" si="1"/>
        <v>1.1466617347882373</v>
      </c>
    </row>
    <row r="33" spans="1:2" ht="15">
      <c r="A33" s="3" t="s">
        <v>15</v>
      </c>
      <c r="B33" s="3"/>
    </row>
    <row r="34" ht="15">
      <c r="C34" s="319"/>
    </row>
    <row r="35" spans="1:5" ht="15">
      <c r="A35" s="535" t="s">
        <v>132</v>
      </c>
      <c r="B35" s="535"/>
      <c r="C35" s="535"/>
      <c r="D35" s="535"/>
      <c r="E35" s="535"/>
    </row>
    <row r="36" s="214" customFormat="1" ht="15"/>
    <row r="37" spans="1:5" ht="15">
      <c r="A37" s="61" t="s">
        <v>120</v>
      </c>
      <c r="B37" s="324" t="s">
        <v>446</v>
      </c>
      <c r="C37" s="324" t="s">
        <v>121</v>
      </c>
      <c r="D37" s="61" t="s">
        <v>9</v>
      </c>
      <c r="E37" s="61" t="s">
        <v>122</v>
      </c>
    </row>
    <row r="38" spans="1:6" ht="30">
      <c r="A38" s="67">
        <v>1</v>
      </c>
      <c r="B38" s="322" t="s">
        <v>123</v>
      </c>
      <c r="C38" s="321" t="s">
        <v>124</v>
      </c>
      <c r="D38" s="293">
        <v>826</v>
      </c>
      <c r="E38" s="121">
        <f>D38/3251*100</f>
        <v>25.407566902491542</v>
      </c>
      <c r="F38" s="1"/>
    </row>
    <row r="39" spans="1:5" ht="30">
      <c r="A39" s="69">
        <v>2</v>
      </c>
      <c r="B39" s="322" t="s">
        <v>330</v>
      </c>
      <c r="C39" s="321" t="s">
        <v>126</v>
      </c>
      <c r="D39" s="294">
        <v>144</v>
      </c>
      <c r="E39" s="121">
        <f aca="true" t="shared" si="2" ref="E39:E47">D39/3251*100</f>
        <v>4.429406336511843</v>
      </c>
    </row>
    <row r="40" spans="1:5" ht="30">
      <c r="A40" s="67">
        <v>3</v>
      </c>
      <c r="B40" s="322" t="s">
        <v>333</v>
      </c>
      <c r="C40" s="321" t="s">
        <v>260</v>
      </c>
      <c r="D40" s="294">
        <v>115</v>
      </c>
      <c r="E40" s="121">
        <f t="shared" si="2"/>
        <v>3.5373731159643187</v>
      </c>
    </row>
    <row r="41" spans="1:5" ht="30">
      <c r="A41" s="69">
        <v>4</v>
      </c>
      <c r="B41" s="322" t="s">
        <v>349</v>
      </c>
      <c r="C41" s="321" t="s">
        <v>350</v>
      </c>
      <c r="D41" s="294">
        <v>79</v>
      </c>
      <c r="E41" s="121">
        <f t="shared" si="2"/>
        <v>2.430021531836358</v>
      </c>
    </row>
    <row r="42" spans="1:5" ht="45">
      <c r="A42" s="67">
        <v>5</v>
      </c>
      <c r="B42" s="322" t="s">
        <v>128</v>
      </c>
      <c r="C42" s="321" t="s">
        <v>129</v>
      </c>
      <c r="D42" s="294">
        <v>72</v>
      </c>
      <c r="E42" s="121">
        <f t="shared" si="2"/>
        <v>2.2147031682559213</v>
      </c>
    </row>
    <row r="43" spans="1:5" ht="30">
      <c r="A43" s="69">
        <v>6</v>
      </c>
      <c r="B43" s="322" t="s">
        <v>328</v>
      </c>
      <c r="C43" s="321" t="s">
        <v>288</v>
      </c>
      <c r="D43" s="294">
        <v>71</v>
      </c>
      <c r="E43" s="121">
        <f t="shared" si="2"/>
        <v>2.1839434020301445</v>
      </c>
    </row>
    <row r="44" spans="1:5" ht="15">
      <c r="A44" s="67">
        <v>7</v>
      </c>
      <c r="B44" s="322" t="s">
        <v>453</v>
      </c>
      <c r="C44" s="321" t="s">
        <v>454</v>
      </c>
      <c r="D44" s="294">
        <v>58</v>
      </c>
      <c r="E44" s="121">
        <f t="shared" si="2"/>
        <v>1.7840664410950478</v>
      </c>
    </row>
    <row r="45" spans="1:5" ht="30">
      <c r="A45" s="69">
        <v>8</v>
      </c>
      <c r="B45" s="322" t="s">
        <v>630</v>
      </c>
      <c r="C45" s="321" t="s">
        <v>631</v>
      </c>
      <c r="D45" s="294">
        <v>50</v>
      </c>
      <c r="E45" s="121">
        <f t="shared" si="2"/>
        <v>1.5379883112888342</v>
      </c>
    </row>
    <row r="46" spans="1:5" ht="30">
      <c r="A46" s="67">
        <v>9</v>
      </c>
      <c r="B46" s="322" t="s">
        <v>669</v>
      </c>
      <c r="C46" s="321" t="s">
        <v>670</v>
      </c>
      <c r="D46" s="294">
        <v>47</v>
      </c>
      <c r="E46" s="121">
        <f t="shared" si="2"/>
        <v>1.4457090126115042</v>
      </c>
    </row>
    <row r="47" spans="1:5" ht="15">
      <c r="A47" s="69">
        <v>10</v>
      </c>
      <c r="B47" s="320" t="s">
        <v>628</v>
      </c>
      <c r="C47" s="321" t="s">
        <v>629</v>
      </c>
      <c r="D47" s="294">
        <v>42</v>
      </c>
      <c r="E47" s="121">
        <f t="shared" si="2"/>
        <v>1.2919101814826206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25">
      <selection activeCell="D25" sqref="D25"/>
    </sheetView>
  </sheetViews>
  <sheetFormatPr defaultColWidth="9.140625" defaultRowHeight="15"/>
  <cols>
    <col min="1" max="1" width="4.00390625" style="214" customWidth="1"/>
    <col min="2" max="2" width="15.140625" style="214" customWidth="1"/>
    <col min="3" max="3" width="28.00390625" style="214" customWidth="1"/>
    <col min="4" max="6" width="9.140625" style="214" customWidth="1"/>
    <col min="7" max="7" width="8.00390625" style="214" customWidth="1"/>
    <col min="8" max="133" width="9.140625" style="214" customWidth="1"/>
    <col min="134" max="134" width="5.140625" style="214" customWidth="1"/>
    <col min="135" max="16384" width="9.140625" style="214" customWidth="1"/>
  </cols>
  <sheetData>
    <row r="1" spans="1:7" ht="18.75" thickBot="1">
      <c r="A1" s="311" t="s">
        <v>648</v>
      </c>
      <c r="B1" s="312"/>
      <c r="C1" s="312"/>
      <c r="D1" s="312"/>
      <c r="E1" s="312"/>
      <c r="F1" s="312"/>
      <c r="G1" s="368"/>
    </row>
    <row r="2" spans="1:6" ht="15.75">
      <c r="A2" s="98" t="s">
        <v>649</v>
      </c>
      <c r="B2" s="264"/>
      <c r="C2" s="264"/>
      <c r="D2" s="264"/>
      <c r="E2" s="264"/>
      <c r="F2" s="264"/>
    </row>
    <row r="3" spans="1:6" ht="15.75">
      <c r="A3" s="268"/>
      <c r="B3" s="265"/>
      <c r="C3" s="265"/>
      <c r="D3" s="265"/>
      <c r="E3" s="265"/>
      <c r="F3" s="265"/>
    </row>
    <row r="4" spans="3:5" ht="15">
      <c r="C4" s="296" t="s">
        <v>119</v>
      </c>
      <c r="E4" s="297"/>
    </row>
    <row r="5" spans="1:5" ht="33.75" customHeight="1">
      <c r="A5" s="288" t="s">
        <v>120</v>
      </c>
      <c r="B5" s="310" t="s">
        <v>446</v>
      </c>
      <c r="C5" s="288" t="s">
        <v>121</v>
      </c>
      <c r="D5" s="288" t="s">
        <v>9</v>
      </c>
      <c r="E5" s="298" t="s">
        <v>448</v>
      </c>
    </row>
    <row r="6" spans="1:5" ht="15">
      <c r="A6" s="67">
        <v>1</v>
      </c>
      <c r="B6" s="292" t="s">
        <v>326</v>
      </c>
      <c r="C6" s="299" t="s">
        <v>125</v>
      </c>
      <c r="D6" s="294">
        <v>161</v>
      </c>
      <c r="E6" s="300">
        <f>D6/1401*100</f>
        <v>11.491791577444681</v>
      </c>
    </row>
    <row r="7" spans="1:5" ht="22.5">
      <c r="A7" s="69">
        <v>2</v>
      </c>
      <c r="B7" s="292" t="s">
        <v>123</v>
      </c>
      <c r="C7" s="299" t="s">
        <v>124</v>
      </c>
      <c r="D7" s="294">
        <v>116</v>
      </c>
      <c r="E7" s="300">
        <f aca="true" t="shared" si="0" ref="E7:E15">D7/1401*100</f>
        <v>8.279800142755175</v>
      </c>
    </row>
    <row r="8" spans="1:5" ht="15">
      <c r="A8" s="67">
        <v>3</v>
      </c>
      <c r="B8" s="292" t="s">
        <v>451</v>
      </c>
      <c r="C8" s="299" t="s">
        <v>452</v>
      </c>
      <c r="D8" s="294">
        <v>29</v>
      </c>
      <c r="E8" s="300">
        <f t="shared" si="0"/>
        <v>2.0699500356887937</v>
      </c>
    </row>
    <row r="9" spans="1:5" ht="22.5">
      <c r="A9" s="69">
        <v>4</v>
      </c>
      <c r="B9" s="292" t="s">
        <v>328</v>
      </c>
      <c r="C9" s="299" t="s">
        <v>288</v>
      </c>
      <c r="D9" s="294">
        <v>27</v>
      </c>
      <c r="E9" s="300">
        <f t="shared" si="0"/>
        <v>1.9271948608137044</v>
      </c>
    </row>
    <row r="10" spans="1:5" ht="15">
      <c r="A10" s="67">
        <v>5</v>
      </c>
      <c r="B10" s="292" t="s">
        <v>611</v>
      </c>
      <c r="C10" s="299" t="s">
        <v>612</v>
      </c>
      <c r="D10" s="294">
        <v>24</v>
      </c>
      <c r="E10" s="300">
        <f t="shared" si="0"/>
        <v>1.7130620985010707</v>
      </c>
    </row>
    <row r="11" spans="1:5" ht="22.5">
      <c r="A11" s="69">
        <v>6</v>
      </c>
      <c r="B11" s="292" t="s">
        <v>329</v>
      </c>
      <c r="C11" s="299" t="s">
        <v>292</v>
      </c>
      <c r="D11" s="294">
        <v>23</v>
      </c>
      <c r="E11" s="300">
        <f t="shared" si="0"/>
        <v>1.641684511063526</v>
      </c>
    </row>
    <row r="12" spans="1:5" ht="22.5">
      <c r="A12" s="67">
        <v>7</v>
      </c>
      <c r="B12" s="292" t="s">
        <v>332</v>
      </c>
      <c r="C12" s="299" t="s">
        <v>131</v>
      </c>
      <c r="D12" s="294">
        <v>21</v>
      </c>
      <c r="E12" s="300">
        <f t="shared" si="0"/>
        <v>1.4989293361884368</v>
      </c>
    </row>
    <row r="13" spans="1:5" ht="15">
      <c r="A13" s="69">
        <v>8</v>
      </c>
      <c r="B13" s="292" t="s">
        <v>613</v>
      </c>
      <c r="C13" s="299" t="s">
        <v>614</v>
      </c>
      <c r="D13" s="294">
        <v>21</v>
      </c>
      <c r="E13" s="300">
        <f t="shared" si="0"/>
        <v>1.4989293361884368</v>
      </c>
    </row>
    <row r="14" spans="1:5" ht="22.5">
      <c r="A14" s="67">
        <v>9</v>
      </c>
      <c r="B14" s="292" t="s">
        <v>327</v>
      </c>
      <c r="C14" s="299" t="s">
        <v>287</v>
      </c>
      <c r="D14" s="294">
        <v>20</v>
      </c>
      <c r="E14" s="300">
        <f t="shared" si="0"/>
        <v>1.4275517487508922</v>
      </c>
    </row>
    <row r="15" spans="1:5" ht="15">
      <c r="A15" s="69">
        <v>10</v>
      </c>
      <c r="B15" s="292" t="s">
        <v>494</v>
      </c>
      <c r="C15" s="299" t="s">
        <v>495</v>
      </c>
      <c r="D15" s="294">
        <v>19</v>
      </c>
      <c r="E15" s="300">
        <f t="shared" si="0"/>
        <v>1.3561741613133478</v>
      </c>
    </row>
    <row r="16" spans="1:5" ht="15">
      <c r="A16" s="301"/>
      <c r="B16" s="269"/>
      <c r="C16" s="270"/>
      <c r="D16" s="271"/>
      <c r="E16" s="302"/>
    </row>
    <row r="17" spans="3:5" ht="15">
      <c r="C17" s="287" t="s">
        <v>127</v>
      </c>
      <c r="E17" s="297"/>
    </row>
    <row r="18" spans="1:5" ht="44.25" customHeight="1">
      <c r="A18" s="288" t="s">
        <v>120</v>
      </c>
      <c r="B18" s="310" t="s">
        <v>446</v>
      </c>
      <c r="C18" s="288" t="s">
        <v>121</v>
      </c>
      <c r="D18" s="288" t="s">
        <v>9</v>
      </c>
      <c r="E18" s="298" t="s">
        <v>448</v>
      </c>
    </row>
    <row r="19" spans="1:5" ht="22.5">
      <c r="A19" s="67">
        <v>1</v>
      </c>
      <c r="B19" s="303" t="s">
        <v>123</v>
      </c>
      <c r="C19" s="304" t="s">
        <v>124</v>
      </c>
      <c r="D19" s="305">
        <v>647</v>
      </c>
      <c r="E19" s="300">
        <f>D19/6758*100</f>
        <v>9.573838413731874</v>
      </c>
    </row>
    <row r="20" spans="1:5" ht="22.5">
      <c r="A20" s="69">
        <v>2</v>
      </c>
      <c r="B20" s="303" t="s">
        <v>328</v>
      </c>
      <c r="C20" s="304" t="s">
        <v>288</v>
      </c>
      <c r="D20" s="305">
        <v>219</v>
      </c>
      <c r="E20" s="300">
        <f aca="true" t="shared" si="1" ref="E20:E28">D20/6758*100</f>
        <v>3.24060372891388</v>
      </c>
    </row>
    <row r="21" spans="1:5" ht="22.5">
      <c r="A21" s="67">
        <v>3</v>
      </c>
      <c r="B21" s="303" t="s">
        <v>330</v>
      </c>
      <c r="C21" s="304" t="s">
        <v>126</v>
      </c>
      <c r="D21" s="305">
        <v>167</v>
      </c>
      <c r="E21" s="300">
        <f t="shared" si="1"/>
        <v>2.4711453092630955</v>
      </c>
    </row>
    <row r="22" spans="1:5" ht="22.5">
      <c r="A22" s="69">
        <v>4</v>
      </c>
      <c r="B22" s="303" t="s">
        <v>329</v>
      </c>
      <c r="C22" s="304" t="s">
        <v>292</v>
      </c>
      <c r="D22" s="305">
        <v>144</v>
      </c>
      <c r="E22" s="300">
        <f t="shared" si="1"/>
        <v>2.1308079313406334</v>
      </c>
    </row>
    <row r="23" spans="1:5" ht="33.75">
      <c r="A23" s="67">
        <v>5</v>
      </c>
      <c r="B23" s="303" t="s">
        <v>128</v>
      </c>
      <c r="C23" s="304" t="s">
        <v>129</v>
      </c>
      <c r="D23" s="305">
        <v>125</v>
      </c>
      <c r="E23" s="300">
        <f t="shared" si="1"/>
        <v>1.8496596626220774</v>
      </c>
    </row>
    <row r="24" spans="1:5" ht="15">
      <c r="A24" s="69">
        <v>6</v>
      </c>
      <c r="B24" s="303" t="s">
        <v>326</v>
      </c>
      <c r="C24" s="304" t="s">
        <v>125</v>
      </c>
      <c r="D24" s="305">
        <v>115</v>
      </c>
      <c r="E24" s="300">
        <f t="shared" si="1"/>
        <v>1.7016868896123114</v>
      </c>
    </row>
    <row r="25" spans="1:5" ht="15">
      <c r="A25" s="67">
        <v>7</v>
      </c>
      <c r="B25" s="303" t="s">
        <v>455</v>
      </c>
      <c r="C25" s="304" t="s">
        <v>456</v>
      </c>
      <c r="D25" s="305">
        <v>106</v>
      </c>
      <c r="E25" s="300">
        <f t="shared" si="1"/>
        <v>1.5685113939035218</v>
      </c>
    </row>
    <row r="26" spans="1:5" ht="22.5">
      <c r="A26" s="69">
        <v>8</v>
      </c>
      <c r="B26" s="303" t="s">
        <v>327</v>
      </c>
      <c r="C26" s="304" t="s">
        <v>287</v>
      </c>
      <c r="D26" s="305">
        <v>100</v>
      </c>
      <c r="E26" s="300">
        <f t="shared" si="1"/>
        <v>1.479727730097662</v>
      </c>
    </row>
    <row r="27" spans="1:5" ht="22.5">
      <c r="A27" s="67">
        <v>9</v>
      </c>
      <c r="B27" s="303" t="s">
        <v>332</v>
      </c>
      <c r="C27" s="304" t="s">
        <v>131</v>
      </c>
      <c r="D27" s="305">
        <v>96</v>
      </c>
      <c r="E27" s="300">
        <f t="shared" si="1"/>
        <v>1.4205386208937556</v>
      </c>
    </row>
    <row r="28" spans="1:5" ht="15">
      <c r="A28" s="69">
        <v>10</v>
      </c>
      <c r="B28" s="303" t="s">
        <v>613</v>
      </c>
      <c r="C28" s="304" t="s">
        <v>614</v>
      </c>
      <c r="D28" s="305">
        <v>95</v>
      </c>
      <c r="E28" s="300">
        <f t="shared" si="1"/>
        <v>1.405741343592779</v>
      </c>
    </row>
    <row r="29" spans="1:5" ht="15">
      <c r="A29" s="3"/>
      <c r="B29" s="3"/>
      <c r="E29" s="297"/>
    </row>
    <row r="30" spans="3:5" ht="15">
      <c r="C30" s="287" t="s">
        <v>324</v>
      </c>
      <c r="E30" s="297"/>
    </row>
    <row r="31" spans="1:5" ht="27">
      <c r="A31" s="288" t="s">
        <v>120</v>
      </c>
      <c r="B31" s="310" t="s">
        <v>446</v>
      </c>
      <c r="C31" s="288" t="s">
        <v>121</v>
      </c>
      <c r="D31" s="288" t="s">
        <v>9</v>
      </c>
      <c r="E31" s="298" t="s">
        <v>450</v>
      </c>
    </row>
    <row r="32" spans="1:5" ht="22.5">
      <c r="A32" s="67">
        <v>1</v>
      </c>
      <c r="B32" s="306" t="s">
        <v>123</v>
      </c>
      <c r="C32" s="299" t="s">
        <v>124</v>
      </c>
      <c r="D32" s="307">
        <v>1699</v>
      </c>
      <c r="E32" s="300">
        <f>D32/12715*100</f>
        <v>13.362170664569406</v>
      </c>
    </row>
    <row r="33" spans="1:5" ht="33.75">
      <c r="A33" s="69">
        <v>2</v>
      </c>
      <c r="B33" s="306" t="s">
        <v>128</v>
      </c>
      <c r="C33" s="299" t="s">
        <v>129</v>
      </c>
      <c r="D33" s="307">
        <v>1698</v>
      </c>
      <c r="E33" s="300">
        <f aca="true" t="shared" si="2" ref="E33:E41">D33/12715*100</f>
        <v>13.35430593786866</v>
      </c>
    </row>
    <row r="34" spans="1:5" ht="22.5">
      <c r="A34" s="67">
        <v>3</v>
      </c>
      <c r="B34" s="306" t="s">
        <v>330</v>
      </c>
      <c r="C34" s="299" t="s">
        <v>126</v>
      </c>
      <c r="D34" s="308">
        <v>593</v>
      </c>
      <c r="E34" s="300">
        <f t="shared" si="2"/>
        <v>4.663782933543059</v>
      </c>
    </row>
    <row r="35" spans="1:5" ht="33.75">
      <c r="A35" s="69">
        <v>4</v>
      </c>
      <c r="B35" s="306" t="s">
        <v>333</v>
      </c>
      <c r="C35" s="299" t="s">
        <v>260</v>
      </c>
      <c r="D35" s="308">
        <v>431</v>
      </c>
      <c r="E35" s="300">
        <f t="shared" si="2"/>
        <v>3.389697208022021</v>
      </c>
    </row>
    <row r="36" spans="1:5" ht="33.75">
      <c r="A36" s="67">
        <v>5</v>
      </c>
      <c r="B36" s="306" t="s">
        <v>334</v>
      </c>
      <c r="C36" s="299" t="s">
        <v>133</v>
      </c>
      <c r="D36" s="308">
        <v>269</v>
      </c>
      <c r="E36" s="300">
        <f t="shared" si="2"/>
        <v>2.115611482500983</v>
      </c>
    </row>
    <row r="37" spans="1:5" ht="33.75">
      <c r="A37" s="69">
        <v>6</v>
      </c>
      <c r="B37" s="306" t="s">
        <v>335</v>
      </c>
      <c r="C37" s="299" t="s">
        <v>325</v>
      </c>
      <c r="D37" s="308">
        <v>269</v>
      </c>
      <c r="E37" s="300">
        <f t="shared" si="2"/>
        <v>2.115611482500983</v>
      </c>
    </row>
    <row r="38" spans="1:5" ht="15">
      <c r="A38" s="67">
        <v>7</v>
      </c>
      <c r="B38" s="306" t="s">
        <v>453</v>
      </c>
      <c r="C38" s="299" t="s">
        <v>454</v>
      </c>
      <c r="D38" s="308">
        <v>194</v>
      </c>
      <c r="E38" s="300">
        <f t="shared" si="2"/>
        <v>1.5257569799449469</v>
      </c>
    </row>
    <row r="39" spans="1:5" ht="33.75">
      <c r="A39" s="69">
        <v>8</v>
      </c>
      <c r="B39" s="306" t="s">
        <v>351</v>
      </c>
      <c r="C39" s="299" t="s">
        <v>352</v>
      </c>
      <c r="D39" s="308">
        <v>166</v>
      </c>
      <c r="E39" s="300">
        <f t="shared" si="2"/>
        <v>1.3055446323240267</v>
      </c>
    </row>
    <row r="40" spans="1:5" ht="15">
      <c r="A40" s="67">
        <v>9</v>
      </c>
      <c r="B40" s="295" t="s">
        <v>331</v>
      </c>
      <c r="C40" s="299" t="s">
        <v>130</v>
      </c>
      <c r="D40" s="308">
        <v>163</v>
      </c>
      <c r="E40" s="300">
        <f t="shared" si="2"/>
        <v>1.2819504522217853</v>
      </c>
    </row>
    <row r="41" spans="1:5" ht="33.75">
      <c r="A41" s="69">
        <v>10</v>
      </c>
      <c r="B41" s="309" t="s">
        <v>496</v>
      </c>
      <c r="C41" s="299" t="s">
        <v>497</v>
      </c>
      <c r="D41" s="308">
        <v>157</v>
      </c>
      <c r="E41" s="300">
        <f t="shared" si="2"/>
        <v>1.2347620920173026</v>
      </c>
    </row>
    <row r="42" spans="1:5" ht="15">
      <c r="A42" s="214" t="s">
        <v>449</v>
      </c>
      <c r="B42" s="216"/>
      <c r="C42" s="216"/>
      <c r="D42" s="216"/>
      <c r="E42" s="297"/>
    </row>
    <row r="43" spans="1:5" ht="15">
      <c r="A43" s="3" t="s">
        <v>15</v>
      </c>
      <c r="E43" s="29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D25" sqref="D25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31" t="s">
        <v>645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222"/>
      <c r="R1" s="222"/>
      <c r="S1" s="369"/>
    </row>
    <row r="3" spans="1:18" ht="15.75">
      <c r="A3" s="560" t="s">
        <v>134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</row>
    <row r="4" ht="15.75" thickBot="1">
      <c r="K4" s="70"/>
    </row>
    <row r="5" spans="1:18" s="72" customFormat="1" ht="17.25" customHeight="1" thickBot="1" thickTop="1">
      <c r="A5" s="223"/>
      <c r="B5" s="557" t="s">
        <v>135</v>
      </c>
      <c r="C5" s="561" t="s">
        <v>650</v>
      </c>
      <c r="D5" s="562"/>
      <c r="E5" s="562"/>
      <c r="F5" s="562"/>
      <c r="G5" s="562"/>
      <c r="H5" s="562"/>
      <c r="I5" s="562"/>
      <c r="J5" s="563"/>
      <c r="K5" s="561" t="s">
        <v>651</v>
      </c>
      <c r="L5" s="562"/>
      <c r="M5" s="562"/>
      <c r="N5" s="562"/>
      <c r="O5" s="562"/>
      <c r="P5" s="562"/>
      <c r="Q5" s="562"/>
      <c r="R5" s="563"/>
    </row>
    <row r="6" spans="1:18" ht="15.75" customHeight="1" thickTop="1">
      <c r="A6" s="224" t="s">
        <v>442</v>
      </c>
      <c r="B6" s="558"/>
      <c r="C6" s="564" t="s">
        <v>136</v>
      </c>
      <c r="D6" s="565"/>
      <c r="E6" s="566"/>
      <c r="F6" s="567" t="s">
        <v>137</v>
      </c>
      <c r="G6" s="568"/>
      <c r="H6" s="565" t="s">
        <v>138</v>
      </c>
      <c r="I6" s="565"/>
      <c r="J6" s="568"/>
      <c r="K6" s="565" t="s">
        <v>136</v>
      </c>
      <c r="L6" s="565"/>
      <c r="M6" s="565"/>
      <c r="N6" s="567" t="s">
        <v>137</v>
      </c>
      <c r="O6" s="566"/>
      <c r="P6" s="567" t="s">
        <v>138</v>
      </c>
      <c r="Q6" s="569"/>
      <c r="R6" s="568"/>
    </row>
    <row r="7" spans="1:18" ht="15" customHeight="1">
      <c r="A7" s="224" t="s">
        <v>441</v>
      </c>
      <c r="B7" s="558"/>
      <c r="C7" s="570" t="s">
        <v>139</v>
      </c>
      <c r="D7" s="572" t="s">
        <v>140</v>
      </c>
      <c r="E7" s="574" t="s">
        <v>141</v>
      </c>
      <c r="F7" s="576" t="s">
        <v>139</v>
      </c>
      <c r="G7" s="577" t="s">
        <v>140</v>
      </c>
      <c r="H7" s="579" t="s">
        <v>139</v>
      </c>
      <c r="I7" s="572" t="s">
        <v>140</v>
      </c>
      <c r="J7" s="581" t="s">
        <v>141</v>
      </c>
      <c r="K7" s="576" t="s">
        <v>139</v>
      </c>
      <c r="L7" s="585" t="s">
        <v>140</v>
      </c>
      <c r="M7" s="583" t="s">
        <v>141</v>
      </c>
      <c r="N7" s="586" t="s">
        <v>139</v>
      </c>
      <c r="O7" s="588" t="s">
        <v>140</v>
      </c>
      <c r="P7" s="576" t="s">
        <v>139</v>
      </c>
      <c r="Q7" s="585" t="s">
        <v>140</v>
      </c>
      <c r="R7" s="583" t="s">
        <v>141</v>
      </c>
    </row>
    <row r="8" spans="1:18" ht="24.75" customHeight="1" thickBot="1">
      <c r="A8" s="225"/>
      <c r="B8" s="559"/>
      <c r="C8" s="571"/>
      <c r="D8" s="573"/>
      <c r="E8" s="575"/>
      <c r="F8" s="570"/>
      <c r="G8" s="578"/>
      <c r="H8" s="580"/>
      <c r="I8" s="573"/>
      <c r="J8" s="582"/>
      <c r="K8" s="570"/>
      <c r="L8" s="572"/>
      <c r="M8" s="584"/>
      <c r="N8" s="587"/>
      <c r="O8" s="589"/>
      <c r="P8" s="570"/>
      <c r="Q8" s="572"/>
      <c r="R8" s="584"/>
    </row>
    <row r="9" spans="1:18" ht="15.75" thickTop="1">
      <c r="A9" s="226" t="s">
        <v>354</v>
      </c>
      <c r="B9" s="227" t="s">
        <v>142</v>
      </c>
      <c r="C9" s="228">
        <v>128</v>
      </c>
      <c r="D9" s="229">
        <v>0</v>
      </c>
      <c r="E9" s="230">
        <v>46</v>
      </c>
      <c r="F9" s="228">
        <v>10</v>
      </c>
      <c r="G9" s="230">
        <v>1</v>
      </c>
      <c r="H9" s="228">
        <v>24</v>
      </c>
      <c r="I9" s="229">
        <v>0</v>
      </c>
      <c r="J9" s="230">
        <v>24</v>
      </c>
      <c r="K9" s="228">
        <v>118</v>
      </c>
      <c r="L9" s="229">
        <v>0</v>
      </c>
      <c r="M9" s="230">
        <v>44</v>
      </c>
      <c r="N9" s="228">
        <v>24</v>
      </c>
      <c r="O9" s="230">
        <v>6</v>
      </c>
      <c r="P9" s="228">
        <v>5</v>
      </c>
      <c r="Q9" s="229">
        <v>1</v>
      </c>
      <c r="R9" s="230">
        <v>13</v>
      </c>
    </row>
    <row r="10" spans="1:18" ht="15">
      <c r="A10" s="231" t="s">
        <v>355</v>
      </c>
      <c r="B10" s="231" t="s">
        <v>143</v>
      </c>
      <c r="C10" s="232">
        <v>14</v>
      </c>
      <c r="D10" s="233">
        <v>0</v>
      </c>
      <c r="E10" s="234">
        <v>5</v>
      </c>
      <c r="F10" s="232">
        <v>1</v>
      </c>
      <c r="G10" s="234">
        <v>1</v>
      </c>
      <c r="H10" s="232">
        <v>5</v>
      </c>
      <c r="I10" s="233">
        <v>0</v>
      </c>
      <c r="J10" s="234">
        <v>0</v>
      </c>
      <c r="K10" s="232">
        <v>8</v>
      </c>
      <c r="L10" s="233">
        <v>0</v>
      </c>
      <c r="M10" s="234">
        <v>13</v>
      </c>
      <c r="N10" s="232">
        <v>10</v>
      </c>
      <c r="O10" s="234">
        <v>0</v>
      </c>
      <c r="P10" s="232">
        <v>0</v>
      </c>
      <c r="Q10" s="233">
        <v>0</v>
      </c>
      <c r="R10" s="234">
        <v>1</v>
      </c>
    </row>
    <row r="11" spans="1:18" ht="15">
      <c r="A11" s="226" t="s">
        <v>356</v>
      </c>
      <c r="B11" s="226" t="s">
        <v>144</v>
      </c>
      <c r="C11" s="232">
        <v>46</v>
      </c>
      <c r="D11" s="233">
        <v>1</v>
      </c>
      <c r="E11" s="234">
        <v>27</v>
      </c>
      <c r="F11" s="232">
        <v>2</v>
      </c>
      <c r="G11" s="234">
        <v>0</v>
      </c>
      <c r="H11" s="232">
        <v>2</v>
      </c>
      <c r="I11" s="233">
        <v>2</v>
      </c>
      <c r="J11" s="234">
        <v>8</v>
      </c>
      <c r="K11" s="232">
        <v>20</v>
      </c>
      <c r="L11" s="233">
        <v>0</v>
      </c>
      <c r="M11" s="234">
        <v>22</v>
      </c>
      <c r="N11" s="232">
        <v>0</v>
      </c>
      <c r="O11" s="234">
        <v>2</v>
      </c>
      <c r="P11" s="232">
        <v>4</v>
      </c>
      <c r="Q11" s="233">
        <v>2</v>
      </c>
      <c r="R11" s="234">
        <v>6</v>
      </c>
    </row>
    <row r="12" spans="1:18" ht="15">
      <c r="A12" s="231" t="s">
        <v>357</v>
      </c>
      <c r="B12" s="231" t="s">
        <v>145</v>
      </c>
      <c r="C12" s="232">
        <v>9</v>
      </c>
      <c r="D12" s="233">
        <v>1</v>
      </c>
      <c r="E12" s="234">
        <v>15</v>
      </c>
      <c r="F12" s="232">
        <v>1</v>
      </c>
      <c r="G12" s="234">
        <v>0</v>
      </c>
      <c r="H12" s="232">
        <v>0</v>
      </c>
      <c r="I12" s="233">
        <v>0</v>
      </c>
      <c r="J12" s="234">
        <v>0</v>
      </c>
      <c r="K12" s="232">
        <v>3</v>
      </c>
      <c r="L12" s="233">
        <v>0</v>
      </c>
      <c r="M12" s="234">
        <v>3</v>
      </c>
      <c r="N12" s="232">
        <v>0</v>
      </c>
      <c r="O12" s="234">
        <v>0</v>
      </c>
      <c r="P12" s="232">
        <v>2</v>
      </c>
      <c r="Q12" s="233">
        <v>1</v>
      </c>
      <c r="R12" s="234">
        <v>3</v>
      </c>
    </row>
    <row r="13" spans="1:18" ht="15">
      <c r="A13" s="226" t="s">
        <v>358</v>
      </c>
      <c r="B13" s="226" t="s">
        <v>146</v>
      </c>
      <c r="C13" s="232">
        <v>14</v>
      </c>
      <c r="D13" s="233">
        <v>0</v>
      </c>
      <c r="E13" s="234">
        <v>15</v>
      </c>
      <c r="F13" s="232">
        <v>1</v>
      </c>
      <c r="G13" s="234">
        <v>0</v>
      </c>
      <c r="H13" s="232">
        <v>0</v>
      </c>
      <c r="I13" s="233">
        <v>1</v>
      </c>
      <c r="J13" s="234">
        <v>3</v>
      </c>
      <c r="K13" s="232">
        <v>4</v>
      </c>
      <c r="L13" s="233">
        <v>0</v>
      </c>
      <c r="M13" s="234">
        <v>4</v>
      </c>
      <c r="N13" s="232">
        <v>2</v>
      </c>
      <c r="O13" s="234">
        <v>0</v>
      </c>
      <c r="P13" s="232">
        <v>0</v>
      </c>
      <c r="Q13" s="233">
        <v>1</v>
      </c>
      <c r="R13" s="234">
        <v>5</v>
      </c>
    </row>
    <row r="14" spans="1:18" ht="15">
      <c r="A14" s="231" t="s">
        <v>359</v>
      </c>
      <c r="B14" s="231" t="s">
        <v>147</v>
      </c>
      <c r="C14" s="232">
        <v>747</v>
      </c>
      <c r="D14" s="233">
        <v>17</v>
      </c>
      <c r="E14" s="234">
        <v>183</v>
      </c>
      <c r="F14" s="232">
        <v>66</v>
      </c>
      <c r="G14" s="234">
        <v>4</v>
      </c>
      <c r="H14" s="232">
        <v>121</v>
      </c>
      <c r="I14" s="233">
        <v>16</v>
      </c>
      <c r="J14" s="234">
        <v>94</v>
      </c>
      <c r="K14" s="232">
        <v>523</v>
      </c>
      <c r="L14" s="233">
        <v>14</v>
      </c>
      <c r="M14" s="234">
        <v>144</v>
      </c>
      <c r="N14" s="232">
        <v>146</v>
      </c>
      <c r="O14" s="234">
        <v>22</v>
      </c>
      <c r="P14" s="232">
        <v>65</v>
      </c>
      <c r="Q14" s="233">
        <v>7</v>
      </c>
      <c r="R14" s="234">
        <v>132</v>
      </c>
    </row>
    <row r="15" spans="1:18" ht="15">
      <c r="A15" s="226" t="s">
        <v>360</v>
      </c>
      <c r="B15" s="226" t="s">
        <v>148</v>
      </c>
      <c r="C15" s="232">
        <v>239</v>
      </c>
      <c r="D15" s="233">
        <v>1</v>
      </c>
      <c r="E15" s="234">
        <v>78</v>
      </c>
      <c r="F15" s="232">
        <v>23</v>
      </c>
      <c r="G15" s="234">
        <v>1</v>
      </c>
      <c r="H15" s="232">
        <v>37</v>
      </c>
      <c r="I15" s="233">
        <v>3</v>
      </c>
      <c r="J15" s="234">
        <v>48</v>
      </c>
      <c r="K15" s="232">
        <v>153</v>
      </c>
      <c r="L15" s="233">
        <v>1</v>
      </c>
      <c r="M15" s="234">
        <v>116</v>
      </c>
      <c r="N15" s="232">
        <v>46</v>
      </c>
      <c r="O15" s="234">
        <v>4</v>
      </c>
      <c r="P15" s="232">
        <v>14</v>
      </c>
      <c r="Q15" s="233">
        <v>2</v>
      </c>
      <c r="R15" s="234">
        <v>59</v>
      </c>
    </row>
    <row r="16" spans="1:18" ht="15">
      <c r="A16" s="231" t="s">
        <v>361</v>
      </c>
      <c r="B16" s="231" t="s">
        <v>149</v>
      </c>
      <c r="C16" s="232">
        <v>2</v>
      </c>
      <c r="D16" s="233">
        <v>0</v>
      </c>
      <c r="E16" s="234">
        <v>12</v>
      </c>
      <c r="F16" s="232">
        <v>0</v>
      </c>
      <c r="G16" s="234">
        <v>0</v>
      </c>
      <c r="H16" s="232">
        <v>0</v>
      </c>
      <c r="I16" s="233">
        <v>0</v>
      </c>
      <c r="J16" s="234">
        <v>1</v>
      </c>
      <c r="K16" s="232">
        <v>3</v>
      </c>
      <c r="L16" s="233">
        <v>1</v>
      </c>
      <c r="M16" s="234">
        <v>3</v>
      </c>
      <c r="N16" s="232">
        <v>0</v>
      </c>
      <c r="O16" s="234">
        <v>0</v>
      </c>
      <c r="P16" s="232">
        <v>0</v>
      </c>
      <c r="Q16" s="233">
        <v>0</v>
      </c>
      <c r="R16" s="234">
        <v>2</v>
      </c>
    </row>
    <row r="17" spans="1:18" ht="15">
      <c r="A17" s="226" t="s">
        <v>362</v>
      </c>
      <c r="B17" s="226" t="s">
        <v>150</v>
      </c>
      <c r="C17" s="232">
        <v>55</v>
      </c>
      <c r="D17" s="233">
        <v>0</v>
      </c>
      <c r="E17" s="234">
        <v>61</v>
      </c>
      <c r="F17" s="232">
        <v>6</v>
      </c>
      <c r="G17" s="234">
        <v>2</v>
      </c>
      <c r="H17" s="232">
        <v>10</v>
      </c>
      <c r="I17" s="233">
        <v>2</v>
      </c>
      <c r="J17" s="234">
        <v>25</v>
      </c>
      <c r="K17" s="232">
        <v>44</v>
      </c>
      <c r="L17" s="233">
        <v>0</v>
      </c>
      <c r="M17" s="234">
        <v>74</v>
      </c>
      <c r="N17" s="232">
        <v>4</v>
      </c>
      <c r="O17" s="234">
        <v>4</v>
      </c>
      <c r="P17" s="232">
        <v>5</v>
      </c>
      <c r="Q17" s="233">
        <v>5</v>
      </c>
      <c r="R17" s="234">
        <v>10</v>
      </c>
    </row>
    <row r="18" spans="1:18" ht="15">
      <c r="A18" s="231" t="s">
        <v>363</v>
      </c>
      <c r="B18" s="231" t="s">
        <v>151</v>
      </c>
      <c r="C18" s="232">
        <v>57</v>
      </c>
      <c r="D18" s="233">
        <v>5</v>
      </c>
      <c r="E18" s="234">
        <v>34</v>
      </c>
      <c r="F18" s="232">
        <v>3</v>
      </c>
      <c r="G18" s="234">
        <v>5</v>
      </c>
      <c r="H18" s="232">
        <v>6</v>
      </c>
      <c r="I18" s="233">
        <v>4</v>
      </c>
      <c r="J18" s="234">
        <v>25</v>
      </c>
      <c r="K18" s="232">
        <v>35</v>
      </c>
      <c r="L18" s="233">
        <v>1</v>
      </c>
      <c r="M18" s="234">
        <v>34</v>
      </c>
      <c r="N18" s="232">
        <v>10</v>
      </c>
      <c r="O18" s="234">
        <v>8</v>
      </c>
      <c r="P18" s="232">
        <v>2</v>
      </c>
      <c r="Q18" s="233">
        <v>1</v>
      </c>
      <c r="R18" s="234">
        <v>13</v>
      </c>
    </row>
    <row r="19" spans="1:18" ht="15">
      <c r="A19" s="226" t="s">
        <v>364</v>
      </c>
      <c r="B19" s="226" t="s">
        <v>152</v>
      </c>
      <c r="C19" s="232">
        <v>4</v>
      </c>
      <c r="D19" s="233">
        <v>0</v>
      </c>
      <c r="E19" s="234">
        <v>5</v>
      </c>
      <c r="F19" s="232">
        <v>2</v>
      </c>
      <c r="G19" s="234">
        <v>1</v>
      </c>
      <c r="H19" s="232">
        <v>2</v>
      </c>
      <c r="I19" s="233">
        <v>0</v>
      </c>
      <c r="J19" s="234">
        <v>3</v>
      </c>
      <c r="K19" s="232">
        <v>9</v>
      </c>
      <c r="L19" s="233">
        <v>0</v>
      </c>
      <c r="M19" s="234">
        <v>7</v>
      </c>
      <c r="N19" s="232">
        <v>2</v>
      </c>
      <c r="O19" s="234">
        <v>2</v>
      </c>
      <c r="P19" s="232">
        <v>2</v>
      </c>
      <c r="Q19" s="233">
        <v>0</v>
      </c>
      <c r="R19" s="234">
        <v>2</v>
      </c>
    </row>
    <row r="20" spans="1:18" ht="15">
      <c r="A20" s="231" t="s">
        <v>365</v>
      </c>
      <c r="B20" s="231" t="s">
        <v>153</v>
      </c>
      <c r="C20" s="232">
        <v>4</v>
      </c>
      <c r="D20" s="233">
        <v>0</v>
      </c>
      <c r="E20" s="234">
        <v>4</v>
      </c>
      <c r="F20" s="232">
        <v>0</v>
      </c>
      <c r="G20" s="234">
        <v>0</v>
      </c>
      <c r="H20" s="232">
        <v>1</v>
      </c>
      <c r="I20" s="233">
        <v>1</v>
      </c>
      <c r="J20" s="234">
        <v>2</v>
      </c>
      <c r="K20" s="232">
        <v>8</v>
      </c>
      <c r="L20" s="233">
        <v>0</v>
      </c>
      <c r="M20" s="234">
        <v>8</v>
      </c>
      <c r="N20" s="232">
        <v>2</v>
      </c>
      <c r="O20" s="234">
        <v>0</v>
      </c>
      <c r="P20" s="232">
        <v>1</v>
      </c>
      <c r="Q20" s="233">
        <v>4</v>
      </c>
      <c r="R20" s="234">
        <v>1</v>
      </c>
    </row>
    <row r="21" spans="1:18" ht="15">
      <c r="A21" s="226" t="s">
        <v>366</v>
      </c>
      <c r="B21" s="226" t="s">
        <v>154</v>
      </c>
      <c r="C21" s="232">
        <v>13</v>
      </c>
      <c r="D21" s="233">
        <v>0</v>
      </c>
      <c r="E21" s="234">
        <v>5</v>
      </c>
      <c r="F21" s="232">
        <v>1</v>
      </c>
      <c r="G21" s="234">
        <v>0</v>
      </c>
      <c r="H21" s="232">
        <v>1</v>
      </c>
      <c r="I21" s="233">
        <v>0</v>
      </c>
      <c r="J21" s="234">
        <v>2</v>
      </c>
      <c r="K21" s="232">
        <v>2</v>
      </c>
      <c r="L21" s="233">
        <v>0</v>
      </c>
      <c r="M21" s="234">
        <v>8</v>
      </c>
      <c r="N21" s="232">
        <v>0</v>
      </c>
      <c r="O21" s="234">
        <v>0</v>
      </c>
      <c r="P21" s="232">
        <v>0</v>
      </c>
      <c r="Q21" s="233">
        <v>0</v>
      </c>
      <c r="R21" s="234">
        <v>2</v>
      </c>
    </row>
    <row r="22" spans="1:18" ht="15">
      <c r="A22" s="231" t="s">
        <v>367</v>
      </c>
      <c r="B22" s="231" t="s">
        <v>155</v>
      </c>
      <c r="C22" s="232">
        <v>13</v>
      </c>
      <c r="D22" s="233">
        <v>1</v>
      </c>
      <c r="E22" s="234">
        <v>10</v>
      </c>
      <c r="F22" s="232">
        <v>2</v>
      </c>
      <c r="G22" s="234">
        <v>0</v>
      </c>
      <c r="H22" s="232">
        <v>4</v>
      </c>
      <c r="I22" s="233">
        <v>1</v>
      </c>
      <c r="J22" s="234">
        <v>3</v>
      </c>
      <c r="K22" s="232">
        <v>4</v>
      </c>
      <c r="L22" s="233">
        <v>0</v>
      </c>
      <c r="M22" s="234">
        <v>7</v>
      </c>
      <c r="N22" s="232">
        <v>0</v>
      </c>
      <c r="O22" s="234">
        <v>2</v>
      </c>
      <c r="P22" s="232">
        <v>1</v>
      </c>
      <c r="Q22" s="233">
        <v>2</v>
      </c>
      <c r="R22" s="234">
        <v>2</v>
      </c>
    </row>
    <row r="23" spans="1:18" ht="15">
      <c r="A23" s="226" t="s">
        <v>368</v>
      </c>
      <c r="B23" s="226" t="s">
        <v>156</v>
      </c>
      <c r="C23" s="232">
        <v>11</v>
      </c>
      <c r="D23" s="233">
        <v>0</v>
      </c>
      <c r="E23" s="234">
        <v>5</v>
      </c>
      <c r="F23" s="232">
        <v>0</v>
      </c>
      <c r="G23" s="234">
        <v>0</v>
      </c>
      <c r="H23" s="232">
        <v>1</v>
      </c>
      <c r="I23" s="233">
        <v>0</v>
      </c>
      <c r="J23" s="234">
        <v>4</v>
      </c>
      <c r="K23" s="232">
        <v>8</v>
      </c>
      <c r="L23" s="233">
        <v>2</v>
      </c>
      <c r="M23" s="234">
        <v>2</v>
      </c>
      <c r="N23" s="232">
        <v>0</v>
      </c>
      <c r="O23" s="234">
        <v>6</v>
      </c>
      <c r="P23" s="232">
        <v>0</v>
      </c>
      <c r="Q23" s="233">
        <v>0</v>
      </c>
      <c r="R23" s="234">
        <v>2</v>
      </c>
    </row>
    <row r="24" spans="1:18" ht="15">
      <c r="A24" s="231" t="s">
        <v>369</v>
      </c>
      <c r="B24" s="231" t="s">
        <v>157</v>
      </c>
      <c r="C24" s="232">
        <v>298</v>
      </c>
      <c r="D24" s="233">
        <v>0</v>
      </c>
      <c r="E24" s="234">
        <v>60</v>
      </c>
      <c r="F24" s="232">
        <v>24</v>
      </c>
      <c r="G24" s="234">
        <v>3</v>
      </c>
      <c r="H24" s="232">
        <v>39</v>
      </c>
      <c r="I24" s="233">
        <v>2</v>
      </c>
      <c r="J24" s="234">
        <v>48</v>
      </c>
      <c r="K24" s="232">
        <v>191</v>
      </c>
      <c r="L24" s="233">
        <v>2</v>
      </c>
      <c r="M24" s="234">
        <v>49</v>
      </c>
      <c r="N24" s="232">
        <v>26</v>
      </c>
      <c r="O24" s="234">
        <v>10</v>
      </c>
      <c r="P24" s="232">
        <v>15</v>
      </c>
      <c r="Q24" s="233">
        <v>1</v>
      </c>
      <c r="R24" s="234">
        <v>24</v>
      </c>
    </row>
    <row r="25" spans="1:18" ht="15">
      <c r="A25" s="226" t="s">
        <v>370</v>
      </c>
      <c r="B25" s="226" t="s">
        <v>158</v>
      </c>
      <c r="C25" s="232">
        <v>31</v>
      </c>
      <c r="D25" s="233">
        <v>12</v>
      </c>
      <c r="E25" s="234">
        <v>13</v>
      </c>
      <c r="F25" s="232">
        <v>5</v>
      </c>
      <c r="G25" s="234">
        <v>1</v>
      </c>
      <c r="H25" s="232">
        <v>3</v>
      </c>
      <c r="I25" s="233">
        <v>0</v>
      </c>
      <c r="J25" s="234">
        <v>7</v>
      </c>
      <c r="K25" s="232">
        <v>20</v>
      </c>
      <c r="L25" s="233">
        <v>4</v>
      </c>
      <c r="M25" s="234">
        <v>8</v>
      </c>
      <c r="N25" s="232">
        <v>8</v>
      </c>
      <c r="O25" s="234">
        <v>2</v>
      </c>
      <c r="P25" s="232">
        <v>0</v>
      </c>
      <c r="Q25" s="233">
        <v>1</v>
      </c>
      <c r="R25" s="234">
        <v>8</v>
      </c>
    </row>
    <row r="26" spans="1:18" ht="15">
      <c r="A26" s="231" t="s">
        <v>371</v>
      </c>
      <c r="B26" s="231" t="s">
        <v>159</v>
      </c>
      <c r="C26" s="232">
        <v>11</v>
      </c>
      <c r="D26" s="233">
        <v>0</v>
      </c>
      <c r="E26" s="234">
        <v>5</v>
      </c>
      <c r="F26" s="232">
        <v>0</v>
      </c>
      <c r="G26" s="234">
        <v>0</v>
      </c>
      <c r="H26" s="232">
        <v>0</v>
      </c>
      <c r="I26" s="233">
        <v>1</v>
      </c>
      <c r="J26" s="234">
        <v>3</v>
      </c>
      <c r="K26" s="232">
        <v>3</v>
      </c>
      <c r="L26" s="233">
        <v>1</v>
      </c>
      <c r="M26" s="234">
        <v>1</v>
      </c>
      <c r="N26" s="232">
        <v>2</v>
      </c>
      <c r="O26" s="234">
        <v>6</v>
      </c>
      <c r="P26" s="232">
        <v>0</v>
      </c>
      <c r="Q26" s="233">
        <v>1</v>
      </c>
      <c r="R26" s="234">
        <v>1</v>
      </c>
    </row>
    <row r="27" spans="1:18" ht="15">
      <c r="A27" s="226" t="s">
        <v>372</v>
      </c>
      <c r="B27" s="226" t="s">
        <v>160</v>
      </c>
      <c r="C27" s="232">
        <v>12</v>
      </c>
      <c r="D27" s="233">
        <v>4</v>
      </c>
      <c r="E27" s="234">
        <v>13</v>
      </c>
      <c r="F27" s="232">
        <v>2</v>
      </c>
      <c r="G27" s="234">
        <v>2</v>
      </c>
      <c r="H27" s="232">
        <v>1</v>
      </c>
      <c r="I27" s="233">
        <v>0</v>
      </c>
      <c r="J27" s="234">
        <v>3</v>
      </c>
      <c r="K27" s="232">
        <v>12</v>
      </c>
      <c r="L27" s="233">
        <v>1</v>
      </c>
      <c r="M27" s="234">
        <v>19</v>
      </c>
      <c r="N27" s="232">
        <v>2</v>
      </c>
      <c r="O27" s="234">
        <v>0</v>
      </c>
      <c r="P27" s="232">
        <v>0</v>
      </c>
      <c r="Q27" s="233">
        <v>1</v>
      </c>
      <c r="R27" s="234">
        <v>9</v>
      </c>
    </row>
    <row r="28" spans="1:18" ht="15">
      <c r="A28" s="231" t="s">
        <v>373</v>
      </c>
      <c r="B28" s="231" t="s">
        <v>161</v>
      </c>
      <c r="C28" s="232">
        <v>57</v>
      </c>
      <c r="D28" s="233">
        <v>0</v>
      </c>
      <c r="E28" s="234">
        <v>52</v>
      </c>
      <c r="F28" s="232">
        <v>4</v>
      </c>
      <c r="G28" s="234">
        <v>3</v>
      </c>
      <c r="H28" s="232">
        <v>7</v>
      </c>
      <c r="I28" s="233">
        <v>3</v>
      </c>
      <c r="J28" s="234">
        <v>22</v>
      </c>
      <c r="K28" s="232">
        <v>26</v>
      </c>
      <c r="L28" s="233">
        <v>0</v>
      </c>
      <c r="M28" s="234">
        <v>46</v>
      </c>
      <c r="N28" s="232">
        <v>20</v>
      </c>
      <c r="O28" s="234">
        <v>10</v>
      </c>
      <c r="P28" s="232">
        <v>1</v>
      </c>
      <c r="Q28" s="233">
        <v>2</v>
      </c>
      <c r="R28" s="234">
        <v>16</v>
      </c>
    </row>
    <row r="29" spans="1:18" ht="15">
      <c r="A29" s="226" t="s">
        <v>374</v>
      </c>
      <c r="B29" s="226" t="s">
        <v>162</v>
      </c>
      <c r="C29" s="232">
        <v>78</v>
      </c>
      <c r="D29" s="233">
        <v>1</v>
      </c>
      <c r="E29" s="234">
        <v>33</v>
      </c>
      <c r="F29" s="232">
        <v>1</v>
      </c>
      <c r="G29" s="234">
        <v>0</v>
      </c>
      <c r="H29" s="232">
        <v>8</v>
      </c>
      <c r="I29" s="233">
        <v>2</v>
      </c>
      <c r="J29" s="234">
        <v>4</v>
      </c>
      <c r="K29" s="232">
        <v>66</v>
      </c>
      <c r="L29" s="233">
        <v>0</v>
      </c>
      <c r="M29" s="234">
        <v>39</v>
      </c>
      <c r="N29" s="232">
        <v>2</v>
      </c>
      <c r="O29" s="234">
        <v>6</v>
      </c>
      <c r="P29" s="232">
        <v>5</v>
      </c>
      <c r="Q29" s="233">
        <v>1</v>
      </c>
      <c r="R29" s="234">
        <v>2</v>
      </c>
    </row>
    <row r="30" spans="1:18" ht="15">
      <c r="A30" s="231" t="s">
        <v>375</v>
      </c>
      <c r="B30" s="231" t="s">
        <v>163</v>
      </c>
      <c r="C30" s="232">
        <v>20</v>
      </c>
      <c r="D30" s="233">
        <v>5</v>
      </c>
      <c r="E30" s="234">
        <v>10</v>
      </c>
      <c r="F30" s="232">
        <v>3</v>
      </c>
      <c r="G30" s="234">
        <v>1</v>
      </c>
      <c r="H30" s="232">
        <v>0</v>
      </c>
      <c r="I30" s="233">
        <v>0</v>
      </c>
      <c r="J30" s="234">
        <v>15</v>
      </c>
      <c r="K30" s="232">
        <v>12</v>
      </c>
      <c r="L30" s="233">
        <v>1</v>
      </c>
      <c r="M30" s="234">
        <v>4</v>
      </c>
      <c r="N30" s="232">
        <v>0</v>
      </c>
      <c r="O30" s="234">
        <v>0</v>
      </c>
      <c r="P30" s="232">
        <v>0</v>
      </c>
      <c r="Q30" s="233">
        <v>1</v>
      </c>
      <c r="R30" s="234">
        <v>7</v>
      </c>
    </row>
    <row r="31" spans="1:18" ht="15">
      <c r="A31" s="226" t="s">
        <v>376</v>
      </c>
      <c r="B31" s="226" t="s">
        <v>164</v>
      </c>
      <c r="C31" s="232">
        <v>20</v>
      </c>
      <c r="D31" s="233">
        <v>2</v>
      </c>
      <c r="E31" s="234">
        <v>14</v>
      </c>
      <c r="F31" s="232">
        <v>5</v>
      </c>
      <c r="G31" s="234">
        <v>1</v>
      </c>
      <c r="H31" s="232">
        <v>3</v>
      </c>
      <c r="I31" s="233">
        <v>1</v>
      </c>
      <c r="J31" s="234">
        <v>4</v>
      </c>
      <c r="K31" s="232">
        <v>8</v>
      </c>
      <c r="L31" s="233">
        <v>1</v>
      </c>
      <c r="M31" s="234">
        <v>10</v>
      </c>
      <c r="N31" s="232">
        <v>8</v>
      </c>
      <c r="O31" s="234">
        <v>2</v>
      </c>
      <c r="P31" s="232">
        <v>7</v>
      </c>
      <c r="Q31" s="233">
        <v>1</v>
      </c>
      <c r="R31" s="234">
        <v>7</v>
      </c>
    </row>
    <row r="32" spans="1:18" ht="15">
      <c r="A32" s="231" t="s">
        <v>377</v>
      </c>
      <c r="B32" s="231" t="s">
        <v>165</v>
      </c>
      <c r="C32" s="232">
        <v>7</v>
      </c>
      <c r="D32" s="233">
        <v>0</v>
      </c>
      <c r="E32" s="234">
        <v>11</v>
      </c>
      <c r="F32" s="232">
        <v>2</v>
      </c>
      <c r="G32" s="234">
        <v>0</v>
      </c>
      <c r="H32" s="232">
        <v>1</v>
      </c>
      <c r="I32" s="233">
        <v>0</v>
      </c>
      <c r="J32" s="234">
        <v>5</v>
      </c>
      <c r="K32" s="232">
        <v>3</v>
      </c>
      <c r="L32" s="233">
        <v>0</v>
      </c>
      <c r="M32" s="234">
        <v>11</v>
      </c>
      <c r="N32" s="232">
        <v>0</v>
      </c>
      <c r="O32" s="234">
        <v>4</v>
      </c>
      <c r="P32" s="232">
        <v>0</v>
      </c>
      <c r="Q32" s="233">
        <v>0</v>
      </c>
      <c r="R32" s="234">
        <v>8</v>
      </c>
    </row>
    <row r="33" spans="1:18" ht="15">
      <c r="A33" s="226" t="s">
        <v>378</v>
      </c>
      <c r="B33" s="226" t="s">
        <v>166</v>
      </c>
      <c r="C33" s="232">
        <v>28</v>
      </c>
      <c r="D33" s="233">
        <v>1</v>
      </c>
      <c r="E33" s="234">
        <v>11</v>
      </c>
      <c r="F33" s="232">
        <v>2</v>
      </c>
      <c r="G33" s="234">
        <v>1</v>
      </c>
      <c r="H33" s="232">
        <v>4</v>
      </c>
      <c r="I33" s="233">
        <v>2</v>
      </c>
      <c r="J33" s="234">
        <v>6</v>
      </c>
      <c r="K33" s="232">
        <v>17</v>
      </c>
      <c r="L33" s="233">
        <v>1</v>
      </c>
      <c r="M33" s="234">
        <v>13</v>
      </c>
      <c r="N33" s="232">
        <v>2</v>
      </c>
      <c r="O33" s="234">
        <v>6</v>
      </c>
      <c r="P33" s="232">
        <v>2</v>
      </c>
      <c r="Q33" s="233">
        <v>1</v>
      </c>
      <c r="R33" s="234">
        <v>5</v>
      </c>
    </row>
    <row r="34" spans="1:18" ht="15">
      <c r="A34" s="231" t="s">
        <v>379</v>
      </c>
      <c r="B34" s="231" t="s">
        <v>167</v>
      </c>
      <c r="C34" s="232">
        <v>49</v>
      </c>
      <c r="D34" s="233">
        <v>1</v>
      </c>
      <c r="E34" s="234">
        <v>61</v>
      </c>
      <c r="F34" s="232">
        <v>5</v>
      </c>
      <c r="G34" s="234">
        <v>0</v>
      </c>
      <c r="H34" s="232">
        <v>7</v>
      </c>
      <c r="I34" s="233">
        <v>0</v>
      </c>
      <c r="J34" s="234">
        <v>21</v>
      </c>
      <c r="K34" s="232">
        <v>44</v>
      </c>
      <c r="L34" s="233">
        <v>0</v>
      </c>
      <c r="M34" s="234">
        <v>89</v>
      </c>
      <c r="N34" s="232">
        <v>6</v>
      </c>
      <c r="O34" s="234">
        <v>2</v>
      </c>
      <c r="P34" s="232">
        <v>7</v>
      </c>
      <c r="Q34" s="233">
        <v>1</v>
      </c>
      <c r="R34" s="234">
        <v>41</v>
      </c>
    </row>
    <row r="35" spans="1:18" ht="15">
      <c r="A35" s="226" t="s">
        <v>380</v>
      </c>
      <c r="B35" s="226" t="s">
        <v>168</v>
      </c>
      <c r="C35" s="232">
        <v>192</v>
      </c>
      <c r="D35" s="233">
        <v>1</v>
      </c>
      <c r="E35" s="234">
        <v>81</v>
      </c>
      <c r="F35" s="232">
        <v>8</v>
      </c>
      <c r="G35" s="234">
        <v>0</v>
      </c>
      <c r="H35" s="232">
        <v>23</v>
      </c>
      <c r="I35" s="233">
        <v>0</v>
      </c>
      <c r="J35" s="234">
        <v>20</v>
      </c>
      <c r="K35" s="232">
        <v>114</v>
      </c>
      <c r="L35" s="233">
        <v>0</v>
      </c>
      <c r="M35" s="234">
        <v>62</v>
      </c>
      <c r="N35" s="232">
        <v>8</v>
      </c>
      <c r="O35" s="234">
        <v>6</v>
      </c>
      <c r="P35" s="232">
        <v>7</v>
      </c>
      <c r="Q35" s="233">
        <v>0</v>
      </c>
      <c r="R35" s="234">
        <v>17</v>
      </c>
    </row>
    <row r="36" spans="1:18" ht="15">
      <c r="A36" s="231" t="s">
        <v>381</v>
      </c>
      <c r="B36" s="231" t="s">
        <v>169</v>
      </c>
      <c r="C36" s="232">
        <v>11</v>
      </c>
      <c r="D36" s="233">
        <v>0</v>
      </c>
      <c r="E36" s="234">
        <v>9</v>
      </c>
      <c r="F36" s="232">
        <v>0</v>
      </c>
      <c r="G36" s="234">
        <v>0</v>
      </c>
      <c r="H36" s="232">
        <v>0</v>
      </c>
      <c r="I36" s="233">
        <v>0</v>
      </c>
      <c r="J36" s="234">
        <v>2</v>
      </c>
      <c r="K36" s="232">
        <v>3</v>
      </c>
      <c r="L36" s="233">
        <v>0</v>
      </c>
      <c r="M36" s="234">
        <v>10</v>
      </c>
      <c r="N36" s="232">
        <v>0</v>
      </c>
      <c r="O36" s="234">
        <v>2</v>
      </c>
      <c r="P36" s="232">
        <v>0</v>
      </c>
      <c r="Q36" s="233">
        <v>0</v>
      </c>
      <c r="R36" s="234">
        <v>2</v>
      </c>
    </row>
    <row r="37" spans="1:18" ht="15">
      <c r="A37" s="226" t="s">
        <v>382</v>
      </c>
      <c r="B37" s="226" t="s">
        <v>170</v>
      </c>
      <c r="C37" s="232">
        <v>4</v>
      </c>
      <c r="D37" s="233">
        <v>0</v>
      </c>
      <c r="E37" s="234">
        <v>9</v>
      </c>
      <c r="F37" s="232">
        <v>2</v>
      </c>
      <c r="G37" s="234">
        <v>0</v>
      </c>
      <c r="H37" s="232">
        <v>0</v>
      </c>
      <c r="I37" s="233">
        <v>1</v>
      </c>
      <c r="J37" s="234">
        <v>3</v>
      </c>
      <c r="K37" s="232">
        <v>3</v>
      </c>
      <c r="L37" s="233">
        <v>1</v>
      </c>
      <c r="M37" s="234">
        <v>2</v>
      </c>
      <c r="N37" s="232">
        <v>2</v>
      </c>
      <c r="O37" s="234">
        <v>0</v>
      </c>
      <c r="P37" s="232">
        <v>0</v>
      </c>
      <c r="Q37" s="233">
        <v>0</v>
      </c>
      <c r="R37" s="234">
        <v>1</v>
      </c>
    </row>
    <row r="38" spans="1:18" ht="15">
      <c r="A38" s="231" t="s">
        <v>383</v>
      </c>
      <c r="B38" s="231" t="s">
        <v>171</v>
      </c>
      <c r="C38" s="232">
        <v>8</v>
      </c>
      <c r="D38" s="233">
        <v>0</v>
      </c>
      <c r="E38" s="234">
        <v>7</v>
      </c>
      <c r="F38" s="232">
        <v>0</v>
      </c>
      <c r="G38" s="234">
        <v>1</v>
      </c>
      <c r="H38" s="232">
        <v>0</v>
      </c>
      <c r="I38" s="233">
        <v>0</v>
      </c>
      <c r="J38" s="234">
        <v>4</v>
      </c>
      <c r="K38" s="232">
        <v>8</v>
      </c>
      <c r="L38" s="233">
        <v>0</v>
      </c>
      <c r="M38" s="234">
        <v>7</v>
      </c>
      <c r="N38" s="232">
        <v>0</v>
      </c>
      <c r="O38" s="234">
        <v>0</v>
      </c>
      <c r="P38" s="232">
        <v>0</v>
      </c>
      <c r="Q38" s="233">
        <v>0</v>
      </c>
      <c r="R38" s="234">
        <v>0</v>
      </c>
    </row>
    <row r="39" spans="1:18" ht="15">
      <c r="A39" s="226" t="s">
        <v>384</v>
      </c>
      <c r="B39" s="226" t="s">
        <v>172</v>
      </c>
      <c r="C39" s="232">
        <v>89</v>
      </c>
      <c r="D39" s="233">
        <v>2</v>
      </c>
      <c r="E39" s="234">
        <v>38</v>
      </c>
      <c r="F39" s="232">
        <v>3</v>
      </c>
      <c r="G39" s="234">
        <v>2</v>
      </c>
      <c r="H39" s="232">
        <v>8</v>
      </c>
      <c r="I39" s="233">
        <v>0</v>
      </c>
      <c r="J39" s="234">
        <v>10</v>
      </c>
      <c r="K39" s="232">
        <v>62</v>
      </c>
      <c r="L39" s="233">
        <v>0</v>
      </c>
      <c r="M39" s="234">
        <v>40</v>
      </c>
      <c r="N39" s="232">
        <v>12</v>
      </c>
      <c r="O39" s="234">
        <v>4</v>
      </c>
      <c r="P39" s="232">
        <v>6</v>
      </c>
      <c r="Q39" s="233">
        <v>0</v>
      </c>
      <c r="R39" s="234">
        <v>8</v>
      </c>
    </row>
    <row r="40" spans="1:18" ht="15">
      <c r="A40" s="231" t="s">
        <v>385</v>
      </c>
      <c r="B40" s="231" t="s">
        <v>173</v>
      </c>
      <c r="C40" s="232">
        <v>21</v>
      </c>
      <c r="D40" s="233">
        <v>0</v>
      </c>
      <c r="E40" s="234">
        <v>4</v>
      </c>
      <c r="F40" s="232">
        <v>2</v>
      </c>
      <c r="G40" s="234">
        <v>1</v>
      </c>
      <c r="H40" s="232">
        <v>4</v>
      </c>
      <c r="I40" s="233">
        <v>1</v>
      </c>
      <c r="J40" s="234">
        <v>2</v>
      </c>
      <c r="K40" s="232">
        <v>13</v>
      </c>
      <c r="L40" s="233">
        <v>1</v>
      </c>
      <c r="M40" s="234">
        <v>12</v>
      </c>
      <c r="N40" s="232">
        <v>0</v>
      </c>
      <c r="O40" s="234">
        <v>2</v>
      </c>
      <c r="P40" s="232">
        <v>0</v>
      </c>
      <c r="Q40" s="233">
        <v>1</v>
      </c>
      <c r="R40" s="234">
        <v>3</v>
      </c>
    </row>
    <row r="41" spans="1:18" ht="15">
      <c r="A41" s="226" t="s">
        <v>386</v>
      </c>
      <c r="B41" s="226" t="s">
        <v>293</v>
      </c>
      <c r="C41" s="232">
        <v>173</v>
      </c>
      <c r="D41" s="233">
        <v>0</v>
      </c>
      <c r="E41" s="234">
        <v>47</v>
      </c>
      <c r="F41" s="232">
        <v>15</v>
      </c>
      <c r="G41" s="234">
        <v>1</v>
      </c>
      <c r="H41" s="232">
        <v>15</v>
      </c>
      <c r="I41" s="233">
        <v>1</v>
      </c>
      <c r="J41" s="234">
        <v>16</v>
      </c>
      <c r="K41" s="232">
        <v>94</v>
      </c>
      <c r="L41" s="233">
        <v>4</v>
      </c>
      <c r="M41" s="234">
        <v>64</v>
      </c>
      <c r="N41" s="232">
        <v>22</v>
      </c>
      <c r="O41" s="234">
        <v>10</v>
      </c>
      <c r="P41" s="232">
        <v>4</v>
      </c>
      <c r="Q41" s="233">
        <v>6</v>
      </c>
      <c r="R41" s="234">
        <v>16</v>
      </c>
    </row>
    <row r="42" spans="1:18" ht="15">
      <c r="A42" s="231" t="s">
        <v>387</v>
      </c>
      <c r="B42" s="231" t="s">
        <v>174</v>
      </c>
      <c r="C42" s="232">
        <v>2387</v>
      </c>
      <c r="D42" s="233">
        <v>3</v>
      </c>
      <c r="E42" s="234">
        <v>1272</v>
      </c>
      <c r="F42" s="232">
        <v>368</v>
      </c>
      <c r="G42" s="234">
        <v>5</v>
      </c>
      <c r="H42" s="232">
        <v>618</v>
      </c>
      <c r="I42" s="233">
        <v>9</v>
      </c>
      <c r="J42" s="234">
        <v>413</v>
      </c>
      <c r="K42" s="232">
        <v>1721</v>
      </c>
      <c r="L42" s="233">
        <v>4</v>
      </c>
      <c r="M42" s="234">
        <v>1034</v>
      </c>
      <c r="N42" s="232">
        <v>664</v>
      </c>
      <c r="O42" s="234">
        <v>16</v>
      </c>
      <c r="P42" s="232">
        <v>297</v>
      </c>
      <c r="Q42" s="233">
        <v>8</v>
      </c>
      <c r="R42" s="234">
        <v>449</v>
      </c>
    </row>
    <row r="43" spans="1:18" ht="15">
      <c r="A43" s="226" t="s">
        <v>388</v>
      </c>
      <c r="B43" s="226" t="s">
        <v>175</v>
      </c>
      <c r="C43" s="232">
        <v>413</v>
      </c>
      <c r="D43" s="233">
        <v>5</v>
      </c>
      <c r="E43" s="234">
        <v>174</v>
      </c>
      <c r="F43" s="232">
        <v>46</v>
      </c>
      <c r="G43" s="234">
        <v>4</v>
      </c>
      <c r="H43" s="232">
        <v>75</v>
      </c>
      <c r="I43" s="233">
        <v>5</v>
      </c>
      <c r="J43" s="234">
        <v>70</v>
      </c>
      <c r="K43" s="232">
        <v>294</v>
      </c>
      <c r="L43" s="233">
        <v>3</v>
      </c>
      <c r="M43" s="234">
        <v>170</v>
      </c>
      <c r="N43" s="232">
        <v>82</v>
      </c>
      <c r="O43" s="234">
        <v>6</v>
      </c>
      <c r="P43" s="232">
        <v>28</v>
      </c>
      <c r="Q43" s="233">
        <v>4</v>
      </c>
      <c r="R43" s="234">
        <v>37</v>
      </c>
    </row>
    <row r="44" spans="1:18" ht="15">
      <c r="A44" s="231" t="s">
        <v>389</v>
      </c>
      <c r="B44" s="231" t="s">
        <v>176</v>
      </c>
      <c r="C44" s="232">
        <v>6</v>
      </c>
      <c r="D44" s="233">
        <v>0</v>
      </c>
      <c r="E44" s="234">
        <v>7</v>
      </c>
      <c r="F44" s="232">
        <v>1</v>
      </c>
      <c r="G44" s="234">
        <v>1</v>
      </c>
      <c r="H44" s="232">
        <v>0</v>
      </c>
      <c r="I44" s="233">
        <v>0</v>
      </c>
      <c r="J44" s="234">
        <v>3</v>
      </c>
      <c r="K44" s="232">
        <v>4</v>
      </c>
      <c r="L44" s="233">
        <v>0</v>
      </c>
      <c r="M44" s="234">
        <v>6</v>
      </c>
      <c r="N44" s="232">
        <v>0</v>
      </c>
      <c r="O44" s="234">
        <v>0</v>
      </c>
      <c r="P44" s="232">
        <v>0</v>
      </c>
      <c r="Q44" s="233">
        <v>0</v>
      </c>
      <c r="R44" s="234">
        <v>1</v>
      </c>
    </row>
    <row r="45" spans="1:18" ht="15">
      <c r="A45" s="226" t="s">
        <v>390</v>
      </c>
      <c r="B45" s="226" t="s">
        <v>177</v>
      </c>
      <c r="C45" s="232">
        <v>9</v>
      </c>
      <c r="D45" s="233">
        <v>0</v>
      </c>
      <c r="E45" s="234">
        <v>8</v>
      </c>
      <c r="F45" s="232">
        <v>1</v>
      </c>
      <c r="G45" s="234">
        <v>0</v>
      </c>
      <c r="H45" s="232">
        <v>3</v>
      </c>
      <c r="I45" s="233">
        <v>1</v>
      </c>
      <c r="J45" s="234">
        <v>6</v>
      </c>
      <c r="K45" s="232">
        <v>5</v>
      </c>
      <c r="L45" s="233">
        <v>1</v>
      </c>
      <c r="M45" s="234">
        <v>5</v>
      </c>
      <c r="N45" s="232">
        <v>0</v>
      </c>
      <c r="O45" s="234">
        <v>0</v>
      </c>
      <c r="P45" s="232">
        <v>3</v>
      </c>
      <c r="Q45" s="233">
        <v>1</v>
      </c>
      <c r="R45" s="234">
        <v>6</v>
      </c>
    </row>
    <row r="46" spans="1:18" ht="15">
      <c r="A46" s="231" t="s">
        <v>391</v>
      </c>
      <c r="B46" s="231" t="s">
        <v>178</v>
      </c>
      <c r="C46" s="232">
        <v>115</v>
      </c>
      <c r="D46" s="233">
        <v>1</v>
      </c>
      <c r="E46" s="234">
        <v>49</v>
      </c>
      <c r="F46" s="232">
        <v>11</v>
      </c>
      <c r="G46" s="234">
        <v>3</v>
      </c>
      <c r="H46" s="232">
        <v>16</v>
      </c>
      <c r="I46" s="233">
        <v>5</v>
      </c>
      <c r="J46" s="234">
        <v>13</v>
      </c>
      <c r="K46" s="232">
        <v>40</v>
      </c>
      <c r="L46" s="233">
        <v>0</v>
      </c>
      <c r="M46" s="234">
        <v>18</v>
      </c>
      <c r="N46" s="232">
        <v>14</v>
      </c>
      <c r="O46" s="234">
        <v>2</v>
      </c>
      <c r="P46" s="232">
        <v>9</v>
      </c>
      <c r="Q46" s="233">
        <v>1</v>
      </c>
      <c r="R46" s="234">
        <v>12</v>
      </c>
    </row>
    <row r="47" spans="1:18" ht="15">
      <c r="A47" s="226" t="s">
        <v>392</v>
      </c>
      <c r="B47" s="226" t="s">
        <v>179</v>
      </c>
      <c r="C47" s="232">
        <v>17</v>
      </c>
      <c r="D47" s="233">
        <v>0</v>
      </c>
      <c r="E47" s="234">
        <v>16</v>
      </c>
      <c r="F47" s="232">
        <v>1</v>
      </c>
      <c r="G47" s="234">
        <v>0</v>
      </c>
      <c r="H47" s="232">
        <v>1</v>
      </c>
      <c r="I47" s="233">
        <v>0</v>
      </c>
      <c r="J47" s="234">
        <v>8</v>
      </c>
      <c r="K47" s="232">
        <v>9</v>
      </c>
      <c r="L47" s="233">
        <v>0</v>
      </c>
      <c r="M47" s="234">
        <v>9</v>
      </c>
      <c r="N47" s="232">
        <v>6</v>
      </c>
      <c r="O47" s="234">
        <v>2</v>
      </c>
      <c r="P47" s="232">
        <v>0</v>
      </c>
      <c r="Q47" s="233">
        <v>0</v>
      </c>
      <c r="R47" s="234">
        <v>6</v>
      </c>
    </row>
    <row r="48" spans="1:18" ht="15">
      <c r="A48" s="231" t="s">
        <v>393</v>
      </c>
      <c r="B48" s="231" t="s">
        <v>180</v>
      </c>
      <c r="C48" s="232">
        <v>7</v>
      </c>
      <c r="D48" s="233">
        <v>1</v>
      </c>
      <c r="E48" s="234">
        <v>7</v>
      </c>
      <c r="F48" s="232">
        <v>2</v>
      </c>
      <c r="G48" s="234">
        <v>0</v>
      </c>
      <c r="H48" s="232">
        <v>0</v>
      </c>
      <c r="I48" s="233">
        <v>0</v>
      </c>
      <c r="J48" s="234">
        <v>2</v>
      </c>
      <c r="K48" s="232">
        <v>2</v>
      </c>
      <c r="L48" s="233">
        <v>0</v>
      </c>
      <c r="M48" s="234">
        <v>3</v>
      </c>
      <c r="N48" s="232">
        <v>0</v>
      </c>
      <c r="O48" s="234">
        <v>2</v>
      </c>
      <c r="P48" s="232">
        <v>0</v>
      </c>
      <c r="Q48" s="233">
        <v>0</v>
      </c>
      <c r="R48" s="234">
        <v>1</v>
      </c>
    </row>
    <row r="49" spans="1:18" ht="15">
      <c r="A49" s="226" t="s">
        <v>394</v>
      </c>
      <c r="B49" s="226" t="s">
        <v>181</v>
      </c>
      <c r="C49" s="232">
        <v>135</v>
      </c>
      <c r="D49" s="233">
        <v>0</v>
      </c>
      <c r="E49" s="234">
        <v>52</v>
      </c>
      <c r="F49" s="232">
        <v>17</v>
      </c>
      <c r="G49" s="234">
        <v>1</v>
      </c>
      <c r="H49" s="232">
        <v>18</v>
      </c>
      <c r="I49" s="233">
        <v>0</v>
      </c>
      <c r="J49" s="234">
        <v>11</v>
      </c>
      <c r="K49" s="232">
        <v>97</v>
      </c>
      <c r="L49" s="233">
        <v>0</v>
      </c>
      <c r="M49" s="234">
        <v>53</v>
      </c>
      <c r="N49" s="232">
        <v>26</v>
      </c>
      <c r="O49" s="234">
        <v>4</v>
      </c>
      <c r="P49" s="232">
        <v>13</v>
      </c>
      <c r="Q49" s="233">
        <v>0</v>
      </c>
      <c r="R49" s="234">
        <v>8</v>
      </c>
    </row>
    <row r="50" spans="1:18" ht="15">
      <c r="A50" s="231" t="s">
        <v>395</v>
      </c>
      <c r="B50" s="231" t="s">
        <v>182</v>
      </c>
      <c r="C50" s="232">
        <v>102</v>
      </c>
      <c r="D50" s="233">
        <v>1</v>
      </c>
      <c r="E50" s="234">
        <v>74</v>
      </c>
      <c r="F50" s="232">
        <v>7</v>
      </c>
      <c r="G50" s="234">
        <v>2</v>
      </c>
      <c r="H50" s="232">
        <v>23</v>
      </c>
      <c r="I50" s="233">
        <v>2</v>
      </c>
      <c r="J50" s="234">
        <v>24</v>
      </c>
      <c r="K50" s="232">
        <v>78</v>
      </c>
      <c r="L50" s="233">
        <v>3</v>
      </c>
      <c r="M50" s="234">
        <v>59</v>
      </c>
      <c r="N50" s="232">
        <v>6</v>
      </c>
      <c r="O50" s="234">
        <v>4</v>
      </c>
      <c r="P50" s="232">
        <v>4</v>
      </c>
      <c r="Q50" s="233">
        <v>7</v>
      </c>
      <c r="R50" s="234">
        <v>16</v>
      </c>
    </row>
    <row r="51" spans="1:18" ht="15">
      <c r="A51" s="226" t="s">
        <v>396</v>
      </c>
      <c r="B51" s="226" t="s">
        <v>183</v>
      </c>
      <c r="C51" s="232">
        <v>16</v>
      </c>
      <c r="D51" s="233">
        <v>1</v>
      </c>
      <c r="E51" s="234">
        <v>22</v>
      </c>
      <c r="F51" s="232">
        <v>1</v>
      </c>
      <c r="G51" s="234">
        <v>1</v>
      </c>
      <c r="H51" s="232">
        <v>1</v>
      </c>
      <c r="I51" s="233">
        <v>0</v>
      </c>
      <c r="J51" s="234">
        <v>10</v>
      </c>
      <c r="K51" s="232">
        <v>11</v>
      </c>
      <c r="L51" s="233">
        <v>1</v>
      </c>
      <c r="M51" s="234">
        <v>9</v>
      </c>
      <c r="N51" s="232">
        <v>4</v>
      </c>
      <c r="O51" s="234">
        <v>4</v>
      </c>
      <c r="P51" s="232">
        <v>0</v>
      </c>
      <c r="Q51" s="233">
        <v>1</v>
      </c>
      <c r="R51" s="234">
        <v>7</v>
      </c>
    </row>
    <row r="52" spans="1:18" ht="15">
      <c r="A52" s="231" t="s">
        <v>397</v>
      </c>
      <c r="B52" s="231" t="s">
        <v>184</v>
      </c>
      <c r="C52" s="232">
        <v>34</v>
      </c>
      <c r="D52" s="233">
        <v>0</v>
      </c>
      <c r="E52" s="234">
        <v>23</v>
      </c>
      <c r="F52" s="232">
        <v>1</v>
      </c>
      <c r="G52" s="234">
        <v>0</v>
      </c>
      <c r="H52" s="232">
        <v>4</v>
      </c>
      <c r="I52" s="233">
        <v>0</v>
      </c>
      <c r="J52" s="234">
        <v>9</v>
      </c>
      <c r="K52" s="232">
        <v>19</v>
      </c>
      <c r="L52" s="233">
        <v>0</v>
      </c>
      <c r="M52" s="234">
        <v>15</v>
      </c>
      <c r="N52" s="232">
        <v>4</v>
      </c>
      <c r="O52" s="234">
        <v>2</v>
      </c>
      <c r="P52" s="232">
        <v>4</v>
      </c>
      <c r="Q52" s="233">
        <v>1</v>
      </c>
      <c r="R52" s="234">
        <v>7</v>
      </c>
    </row>
    <row r="53" spans="1:18" ht="15">
      <c r="A53" s="226" t="s">
        <v>398</v>
      </c>
      <c r="B53" s="226" t="s">
        <v>185</v>
      </c>
      <c r="C53" s="232">
        <v>44</v>
      </c>
      <c r="D53" s="233">
        <v>0</v>
      </c>
      <c r="E53" s="234">
        <v>46</v>
      </c>
      <c r="F53" s="232">
        <v>4</v>
      </c>
      <c r="G53" s="234">
        <v>2</v>
      </c>
      <c r="H53" s="232">
        <v>5</v>
      </c>
      <c r="I53" s="233">
        <v>2</v>
      </c>
      <c r="J53" s="234">
        <v>28</v>
      </c>
      <c r="K53" s="232">
        <v>29</v>
      </c>
      <c r="L53" s="233">
        <v>0</v>
      </c>
      <c r="M53" s="234">
        <v>39</v>
      </c>
      <c r="N53" s="232">
        <v>8</v>
      </c>
      <c r="O53" s="234">
        <v>6</v>
      </c>
      <c r="P53" s="232">
        <v>4</v>
      </c>
      <c r="Q53" s="233">
        <v>0</v>
      </c>
      <c r="R53" s="234">
        <v>15</v>
      </c>
    </row>
    <row r="54" spans="1:18" ht="15">
      <c r="A54" s="231" t="s">
        <v>399</v>
      </c>
      <c r="B54" s="231" t="s">
        <v>186</v>
      </c>
      <c r="C54" s="232">
        <v>46</v>
      </c>
      <c r="D54" s="233">
        <v>0</v>
      </c>
      <c r="E54" s="234">
        <v>28</v>
      </c>
      <c r="F54" s="232">
        <v>0</v>
      </c>
      <c r="G54" s="234">
        <v>0</v>
      </c>
      <c r="H54" s="232">
        <v>10</v>
      </c>
      <c r="I54" s="233">
        <v>1</v>
      </c>
      <c r="J54" s="234">
        <v>15</v>
      </c>
      <c r="K54" s="232">
        <v>23</v>
      </c>
      <c r="L54" s="233">
        <v>1</v>
      </c>
      <c r="M54" s="234">
        <v>33</v>
      </c>
      <c r="N54" s="232">
        <v>0</v>
      </c>
      <c r="O54" s="234">
        <v>0</v>
      </c>
      <c r="P54" s="232">
        <v>11</v>
      </c>
      <c r="Q54" s="233">
        <v>0</v>
      </c>
      <c r="R54" s="234">
        <v>16</v>
      </c>
    </row>
    <row r="55" spans="1:18" ht="15">
      <c r="A55" s="226" t="s">
        <v>400</v>
      </c>
      <c r="B55" s="226" t="s">
        <v>187</v>
      </c>
      <c r="C55" s="232">
        <v>32</v>
      </c>
      <c r="D55" s="233">
        <v>0</v>
      </c>
      <c r="E55" s="234">
        <v>8</v>
      </c>
      <c r="F55" s="232">
        <v>2</v>
      </c>
      <c r="G55" s="234">
        <v>1</v>
      </c>
      <c r="H55" s="232">
        <v>2</v>
      </c>
      <c r="I55" s="233">
        <v>1</v>
      </c>
      <c r="J55" s="234">
        <v>2</v>
      </c>
      <c r="K55" s="232">
        <v>26</v>
      </c>
      <c r="L55" s="233">
        <v>0</v>
      </c>
      <c r="M55" s="234">
        <v>12</v>
      </c>
      <c r="N55" s="232">
        <v>0</v>
      </c>
      <c r="O55" s="234">
        <v>4</v>
      </c>
      <c r="P55" s="232">
        <v>0</v>
      </c>
      <c r="Q55" s="233">
        <v>2</v>
      </c>
      <c r="R55" s="234">
        <v>1</v>
      </c>
    </row>
    <row r="56" spans="1:18" ht="15">
      <c r="A56" s="231" t="s">
        <v>401</v>
      </c>
      <c r="B56" s="231" t="s">
        <v>188</v>
      </c>
      <c r="C56" s="232">
        <v>68</v>
      </c>
      <c r="D56" s="233">
        <v>0</v>
      </c>
      <c r="E56" s="234">
        <v>35</v>
      </c>
      <c r="F56" s="232">
        <v>10</v>
      </c>
      <c r="G56" s="234">
        <v>5</v>
      </c>
      <c r="H56" s="232">
        <v>22</v>
      </c>
      <c r="I56" s="233">
        <v>1</v>
      </c>
      <c r="J56" s="234">
        <v>26</v>
      </c>
      <c r="K56" s="232">
        <v>38</v>
      </c>
      <c r="L56" s="233">
        <v>1</v>
      </c>
      <c r="M56" s="234">
        <v>29</v>
      </c>
      <c r="N56" s="232">
        <v>10</v>
      </c>
      <c r="O56" s="234">
        <v>2</v>
      </c>
      <c r="P56" s="232">
        <v>10</v>
      </c>
      <c r="Q56" s="233">
        <v>6</v>
      </c>
      <c r="R56" s="234">
        <v>16</v>
      </c>
    </row>
    <row r="57" spans="1:18" ht="15">
      <c r="A57" s="226" t="s">
        <v>402</v>
      </c>
      <c r="B57" s="226" t="s">
        <v>189</v>
      </c>
      <c r="C57" s="232">
        <v>6</v>
      </c>
      <c r="D57" s="233">
        <v>0</v>
      </c>
      <c r="E57" s="234">
        <v>4</v>
      </c>
      <c r="F57" s="232">
        <v>0</v>
      </c>
      <c r="G57" s="234">
        <v>2</v>
      </c>
      <c r="H57" s="232">
        <v>0</v>
      </c>
      <c r="I57" s="233">
        <v>1</v>
      </c>
      <c r="J57" s="234">
        <v>2</v>
      </c>
      <c r="K57" s="232">
        <v>4</v>
      </c>
      <c r="L57" s="233">
        <v>0</v>
      </c>
      <c r="M57" s="234">
        <v>5</v>
      </c>
      <c r="N57" s="232">
        <v>0</v>
      </c>
      <c r="O57" s="234">
        <v>2</v>
      </c>
      <c r="P57" s="232">
        <v>0</v>
      </c>
      <c r="Q57" s="233">
        <v>0</v>
      </c>
      <c r="R57" s="234">
        <v>0</v>
      </c>
    </row>
    <row r="58" spans="1:18" ht="15">
      <c r="A58" s="231" t="s">
        <v>403</v>
      </c>
      <c r="B58" s="231" t="s">
        <v>190</v>
      </c>
      <c r="C58" s="232">
        <v>16</v>
      </c>
      <c r="D58" s="233">
        <v>1</v>
      </c>
      <c r="E58" s="234">
        <v>14</v>
      </c>
      <c r="F58" s="232">
        <v>1</v>
      </c>
      <c r="G58" s="234">
        <v>2</v>
      </c>
      <c r="H58" s="232">
        <v>5</v>
      </c>
      <c r="I58" s="233">
        <v>3</v>
      </c>
      <c r="J58" s="234">
        <v>5</v>
      </c>
      <c r="K58" s="232">
        <v>5</v>
      </c>
      <c r="L58" s="233">
        <v>4</v>
      </c>
      <c r="M58" s="234">
        <v>7</v>
      </c>
      <c r="N58" s="232">
        <v>0</v>
      </c>
      <c r="O58" s="234">
        <v>6</v>
      </c>
      <c r="P58" s="232">
        <v>0</v>
      </c>
      <c r="Q58" s="233">
        <v>2</v>
      </c>
      <c r="R58" s="234">
        <v>2</v>
      </c>
    </row>
    <row r="59" spans="1:18" ht="15">
      <c r="A59" s="226" t="s">
        <v>404</v>
      </c>
      <c r="B59" s="226" t="s">
        <v>191</v>
      </c>
      <c r="C59" s="232">
        <v>7</v>
      </c>
      <c r="D59" s="233">
        <v>0</v>
      </c>
      <c r="E59" s="234">
        <v>5</v>
      </c>
      <c r="F59" s="232">
        <v>0</v>
      </c>
      <c r="G59" s="234">
        <v>2</v>
      </c>
      <c r="H59" s="232">
        <v>3</v>
      </c>
      <c r="I59" s="233">
        <v>0</v>
      </c>
      <c r="J59" s="234">
        <v>3</v>
      </c>
      <c r="K59" s="232">
        <v>5</v>
      </c>
      <c r="L59" s="233">
        <v>0</v>
      </c>
      <c r="M59" s="234">
        <v>5</v>
      </c>
      <c r="N59" s="232">
        <v>2</v>
      </c>
      <c r="O59" s="234">
        <v>2</v>
      </c>
      <c r="P59" s="232">
        <v>1</v>
      </c>
      <c r="Q59" s="233">
        <v>0</v>
      </c>
      <c r="R59" s="234">
        <v>2</v>
      </c>
    </row>
    <row r="60" spans="1:18" ht="15">
      <c r="A60" s="231" t="s">
        <v>405</v>
      </c>
      <c r="B60" s="231" t="s">
        <v>192</v>
      </c>
      <c r="C60" s="232">
        <v>29</v>
      </c>
      <c r="D60" s="233">
        <v>1</v>
      </c>
      <c r="E60" s="234">
        <v>11</v>
      </c>
      <c r="F60" s="232">
        <v>1</v>
      </c>
      <c r="G60" s="234">
        <v>0</v>
      </c>
      <c r="H60" s="232">
        <v>1</v>
      </c>
      <c r="I60" s="233">
        <v>1</v>
      </c>
      <c r="J60" s="234">
        <v>6</v>
      </c>
      <c r="K60" s="232">
        <v>18</v>
      </c>
      <c r="L60" s="233">
        <v>0</v>
      </c>
      <c r="M60" s="234">
        <v>8</v>
      </c>
      <c r="N60" s="232">
        <v>2</v>
      </c>
      <c r="O60" s="234">
        <v>2</v>
      </c>
      <c r="P60" s="232">
        <v>3</v>
      </c>
      <c r="Q60" s="233">
        <v>0</v>
      </c>
      <c r="R60" s="234">
        <v>12</v>
      </c>
    </row>
    <row r="61" spans="1:18" ht="15">
      <c r="A61" s="226" t="s">
        <v>406</v>
      </c>
      <c r="B61" s="226" t="s">
        <v>193</v>
      </c>
      <c r="C61" s="232">
        <v>4</v>
      </c>
      <c r="D61" s="233">
        <v>2</v>
      </c>
      <c r="E61" s="234">
        <v>7</v>
      </c>
      <c r="F61" s="232">
        <v>0</v>
      </c>
      <c r="G61" s="234">
        <v>1</v>
      </c>
      <c r="H61" s="232">
        <v>2</v>
      </c>
      <c r="I61" s="233">
        <v>0</v>
      </c>
      <c r="J61" s="234">
        <v>5</v>
      </c>
      <c r="K61" s="232">
        <v>5</v>
      </c>
      <c r="L61" s="233">
        <v>0</v>
      </c>
      <c r="M61" s="234">
        <v>5</v>
      </c>
      <c r="N61" s="232">
        <v>0</v>
      </c>
      <c r="O61" s="234">
        <v>4</v>
      </c>
      <c r="P61" s="232">
        <v>2</v>
      </c>
      <c r="Q61" s="233">
        <v>0</v>
      </c>
      <c r="R61" s="234">
        <v>4</v>
      </c>
    </row>
    <row r="62" spans="1:18" ht="15">
      <c r="A62" s="231" t="s">
        <v>407</v>
      </c>
      <c r="B62" s="231" t="s">
        <v>194</v>
      </c>
      <c r="C62" s="232">
        <v>57</v>
      </c>
      <c r="D62" s="233">
        <v>0</v>
      </c>
      <c r="E62" s="234">
        <v>28</v>
      </c>
      <c r="F62" s="232">
        <v>6</v>
      </c>
      <c r="G62" s="234">
        <v>0</v>
      </c>
      <c r="H62" s="232">
        <v>7</v>
      </c>
      <c r="I62" s="233">
        <v>4</v>
      </c>
      <c r="J62" s="234">
        <v>14</v>
      </c>
      <c r="K62" s="232">
        <v>36</v>
      </c>
      <c r="L62" s="233">
        <v>0</v>
      </c>
      <c r="M62" s="234">
        <v>23</v>
      </c>
      <c r="N62" s="232">
        <v>4</v>
      </c>
      <c r="O62" s="234">
        <v>2</v>
      </c>
      <c r="P62" s="232">
        <v>3</v>
      </c>
      <c r="Q62" s="233">
        <v>1</v>
      </c>
      <c r="R62" s="234">
        <v>1</v>
      </c>
    </row>
    <row r="63" spans="1:18" ht="15">
      <c r="A63" s="226" t="s">
        <v>408</v>
      </c>
      <c r="B63" s="226" t="s">
        <v>195</v>
      </c>
      <c r="C63" s="232">
        <v>57</v>
      </c>
      <c r="D63" s="233">
        <v>0</v>
      </c>
      <c r="E63" s="234">
        <v>34</v>
      </c>
      <c r="F63" s="232">
        <v>1</v>
      </c>
      <c r="G63" s="234">
        <v>0</v>
      </c>
      <c r="H63" s="232">
        <v>4</v>
      </c>
      <c r="I63" s="233">
        <v>0</v>
      </c>
      <c r="J63" s="234">
        <v>21</v>
      </c>
      <c r="K63" s="232">
        <v>21</v>
      </c>
      <c r="L63" s="233">
        <v>0</v>
      </c>
      <c r="M63" s="234">
        <v>30</v>
      </c>
      <c r="N63" s="232">
        <v>20</v>
      </c>
      <c r="O63" s="234">
        <v>2</v>
      </c>
      <c r="P63" s="232">
        <v>5</v>
      </c>
      <c r="Q63" s="233">
        <v>1</v>
      </c>
      <c r="R63" s="234">
        <v>16</v>
      </c>
    </row>
    <row r="64" spans="1:18" ht="15">
      <c r="A64" s="231" t="s">
        <v>409</v>
      </c>
      <c r="B64" s="231" t="s">
        <v>196</v>
      </c>
      <c r="C64" s="232">
        <v>3</v>
      </c>
      <c r="D64" s="233">
        <v>0</v>
      </c>
      <c r="E64" s="234">
        <v>5</v>
      </c>
      <c r="F64" s="232">
        <v>0</v>
      </c>
      <c r="G64" s="234">
        <v>0</v>
      </c>
      <c r="H64" s="232">
        <v>0</v>
      </c>
      <c r="I64" s="233">
        <v>0</v>
      </c>
      <c r="J64" s="234">
        <v>0</v>
      </c>
      <c r="K64" s="232">
        <v>4</v>
      </c>
      <c r="L64" s="233">
        <v>0</v>
      </c>
      <c r="M64" s="234">
        <v>6</v>
      </c>
      <c r="N64" s="232">
        <v>0</v>
      </c>
      <c r="O64" s="234">
        <v>0</v>
      </c>
      <c r="P64" s="232">
        <v>0</v>
      </c>
      <c r="Q64" s="233">
        <v>1</v>
      </c>
      <c r="R64" s="234">
        <v>0</v>
      </c>
    </row>
    <row r="65" spans="1:18" ht="15">
      <c r="A65" s="226" t="s">
        <v>410</v>
      </c>
      <c r="B65" s="226" t="s">
        <v>197</v>
      </c>
      <c r="C65" s="232">
        <v>5</v>
      </c>
      <c r="D65" s="233">
        <v>2</v>
      </c>
      <c r="E65" s="234">
        <v>3</v>
      </c>
      <c r="F65" s="232">
        <v>0</v>
      </c>
      <c r="G65" s="234">
        <v>1</v>
      </c>
      <c r="H65" s="232">
        <v>0</v>
      </c>
      <c r="I65" s="233">
        <v>2</v>
      </c>
      <c r="J65" s="234">
        <v>1</v>
      </c>
      <c r="K65" s="232">
        <v>6</v>
      </c>
      <c r="L65" s="233">
        <v>0</v>
      </c>
      <c r="M65" s="234">
        <v>10</v>
      </c>
      <c r="N65" s="232">
        <v>0</v>
      </c>
      <c r="O65" s="234">
        <v>2</v>
      </c>
      <c r="P65" s="232">
        <v>2</v>
      </c>
      <c r="Q65" s="233">
        <v>0</v>
      </c>
      <c r="R65" s="234">
        <v>1</v>
      </c>
    </row>
    <row r="66" spans="1:18" ht="15">
      <c r="A66" s="231" t="s">
        <v>411</v>
      </c>
      <c r="B66" s="231" t="s">
        <v>198</v>
      </c>
      <c r="C66" s="232">
        <v>31</v>
      </c>
      <c r="D66" s="233">
        <v>2</v>
      </c>
      <c r="E66" s="234">
        <v>25</v>
      </c>
      <c r="F66" s="232">
        <v>3</v>
      </c>
      <c r="G66" s="234">
        <v>0</v>
      </c>
      <c r="H66" s="232">
        <v>6</v>
      </c>
      <c r="I66" s="233">
        <v>1</v>
      </c>
      <c r="J66" s="234">
        <v>15</v>
      </c>
      <c r="K66" s="232">
        <v>12</v>
      </c>
      <c r="L66" s="233">
        <v>0</v>
      </c>
      <c r="M66" s="234">
        <v>13</v>
      </c>
      <c r="N66" s="232">
        <v>4</v>
      </c>
      <c r="O66" s="234">
        <v>2</v>
      </c>
      <c r="P66" s="232">
        <v>1</v>
      </c>
      <c r="Q66" s="233">
        <v>0</v>
      </c>
      <c r="R66" s="234">
        <v>3</v>
      </c>
    </row>
    <row r="67" spans="1:18" ht="15">
      <c r="A67" s="226" t="s">
        <v>412</v>
      </c>
      <c r="B67" s="226" t="s">
        <v>199</v>
      </c>
      <c r="C67" s="232">
        <v>63</v>
      </c>
      <c r="D67" s="233">
        <v>1</v>
      </c>
      <c r="E67" s="234">
        <v>68</v>
      </c>
      <c r="F67" s="232">
        <v>4</v>
      </c>
      <c r="G67" s="234">
        <v>2</v>
      </c>
      <c r="H67" s="232">
        <v>8</v>
      </c>
      <c r="I67" s="233">
        <v>1</v>
      </c>
      <c r="J67" s="234">
        <v>30</v>
      </c>
      <c r="K67" s="232">
        <v>48</v>
      </c>
      <c r="L67" s="233">
        <v>2</v>
      </c>
      <c r="M67" s="234">
        <v>49</v>
      </c>
      <c r="N67" s="232">
        <v>14</v>
      </c>
      <c r="O67" s="234">
        <v>0</v>
      </c>
      <c r="P67" s="232">
        <v>4</v>
      </c>
      <c r="Q67" s="233">
        <v>1</v>
      </c>
      <c r="R67" s="234">
        <v>14</v>
      </c>
    </row>
    <row r="68" spans="1:18" ht="15">
      <c r="A68" s="231" t="s">
        <v>413</v>
      </c>
      <c r="B68" s="231" t="s">
        <v>200</v>
      </c>
      <c r="C68" s="232">
        <v>21</v>
      </c>
      <c r="D68" s="233">
        <v>0</v>
      </c>
      <c r="E68" s="234">
        <v>18</v>
      </c>
      <c r="F68" s="232">
        <v>1</v>
      </c>
      <c r="G68" s="234">
        <v>1</v>
      </c>
      <c r="H68" s="232">
        <v>3</v>
      </c>
      <c r="I68" s="233">
        <v>1</v>
      </c>
      <c r="J68" s="234">
        <v>5</v>
      </c>
      <c r="K68" s="232">
        <v>4</v>
      </c>
      <c r="L68" s="233">
        <v>0</v>
      </c>
      <c r="M68" s="234">
        <v>11</v>
      </c>
      <c r="N68" s="232">
        <v>0</v>
      </c>
      <c r="O68" s="234">
        <v>2</v>
      </c>
      <c r="P68" s="232">
        <v>1</v>
      </c>
      <c r="Q68" s="233">
        <v>1</v>
      </c>
      <c r="R68" s="234">
        <v>5</v>
      </c>
    </row>
    <row r="69" spans="1:18" ht="15">
      <c r="A69" s="226" t="s">
        <v>414</v>
      </c>
      <c r="B69" s="226" t="s">
        <v>201</v>
      </c>
      <c r="C69" s="232">
        <v>45</v>
      </c>
      <c r="D69" s="233">
        <v>0</v>
      </c>
      <c r="E69" s="234">
        <v>18</v>
      </c>
      <c r="F69" s="232">
        <v>0</v>
      </c>
      <c r="G69" s="234">
        <v>0</v>
      </c>
      <c r="H69" s="232">
        <v>6</v>
      </c>
      <c r="I69" s="233">
        <v>2</v>
      </c>
      <c r="J69" s="234">
        <v>5</v>
      </c>
      <c r="K69" s="232">
        <v>31</v>
      </c>
      <c r="L69" s="233">
        <v>2</v>
      </c>
      <c r="M69" s="234">
        <v>8</v>
      </c>
      <c r="N69" s="232">
        <v>0</v>
      </c>
      <c r="O69" s="234">
        <v>2</v>
      </c>
      <c r="P69" s="232">
        <v>1</v>
      </c>
      <c r="Q69" s="233">
        <v>0</v>
      </c>
      <c r="R69" s="234">
        <v>3</v>
      </c>
    </row>
    <row r="70" spans="1:18" ht="15">
      <c r="A70" s="231" t="s">
        <v>415</v>
      </c>
      <c r="B70" s="231" t="s">
        <v>202</v>
      </c>
      <c r="C70" s="232">
        <v>2</v>
      </c>
      <c r="D70" s="233">
        <v>0</v>
      </c>
      <c r="E70" s="234">
        <v>1</v>
      </c>
      <c r="F70" s="232">
        <v>0</v>
      </c>
      <c r="G70" s="234">
        <v>0</v>
      </c>
      <c r="H70" s="232">
        <v>0</v>
      </c>
      <c r="I70" s="233">
        <v>0</v>
      </c>
      <c r="J70" s="234">
        <v>1</v>
      </c>
      <c r="K70" s="232">
        <v>0</v>
      </c>
      <c r="L70" s="233">
        <v>0</v>
      </c>
      <c r="M70" s="234">
        <v>3</v>
      </c>
      <c r="N70" s="232">
        <v>2</v>
      </c>
      <c r="O70" s="234">
        <v>0</v>
      </c>
      <c r="P70" s="232">
        <v>0</v>
      </c>
      <c r="Q70" s="233">
        <v>0</v>
      </c>
      <c r="R70" s="234">
        <v>3</v>
      </c>
    </row>
    <row r="71" spans="1:18" ht="15">
      <c r="A71" s="226" t="s">
        <v>416</v>
      </c>
      <c r="B71" s="226" t="s">
        <v>203</v>
      </c>
      <c r="C71" s="232">
        <v>68</v>
      </c>
      <c r="D71" s="233">
        <v>0</v>
      </c>
      <c r="E71" s="234">
        <v>30</v>
      </c>
      <c r="F71" s="232">
        <v>0</v>
      </c>
      <c r="G71" s="234">
        <v>0</v>
      </c>
      <c r="H71" s="232">
        <v>10</v>
      </c>
      <c r="I71" s="233">
        <v>1</v>
      </c>
      <c r="J71" s="234">
        <v>1</v>
      </c>
      <c r="K71" s="232">
        <v>86</v>
      </c>
      <c r="L71" s="233">
        <v>1</v>
      </c>
      <c r="M71" s="234">
        <v>28</v>
      </c>
      <c r="N71" s="232">
        <v>0</v>
      </c>
      <c r="O71" s="234">
        <v>0</v>
      </c>
      <c r="P71" s="232">
        <v>18</v>
      </c>
      <c r="Q71" s="233">
        <v>0</v>
      </c>
      <c r="R71" s="234">
        <v>9</v>
      </c>
    </row>
    <row r="72" spans="1:18" ht="15">
      <c r="A72" s="231" t="s">
        <v>417</v>
      </c>
      <c r="B72" s="231" t="s">
        <v>204</v>
      </c>
      <c r="C72" s="232">
        <v>21</v>
      </c>
      <c r="D72" s="233">
        <v>1</v>
      </c>
      <c r="E72" s="234">
        <v>16</v>
      </c>
      <c r="F72" s="232">
        <v>0</v>
      </c>
      <c r="G72" s="234">
        <v>0</v>
      </c>
      <c r="H72" s="232">
        <v>2</v>
      </c>
      <c r="I72" s="233">
        <v>0</v>
      </c>
      <c r="J72" s="234">
        <v>8</v>
      </c>
      <c r="K72" s="232">
        <v>8</v>
      </c>
      <c r="L72" s="233">
        <v>0</v>
      </c>
      <c r="M72" s="234">
        <v>10</v>
      </c>
      <c r="N72" s="232">
        <v>2</v>
      </c>
      <c r="O72" s="234">
        <v>2</v>
      </c>
      <c r="P72" s="232">
        <v>4</v>
      </c>
      <c r="Q72" s="233">
        <v>0</v>
      </c>
      <c r="R72" s="234">
        <v>2</v>
      </c>
    </row>
    <row r="73" spans="1:18" ht="15">
      <c r="A73" s="226" t="s">
        <v>418</v>
      </c>
      <c r="B73" s="226" t="s">
        <v>205</v>
      </c>
      <c r="C73" s="232">
        <v>35</v>
      </c>
      <c r="D73" s="233">
        <v>0</v>
      </c>
      <c r="E73" s="234">
        <v>30</v>
      </c>
      <c r="F73" s="232">
        <v>1</v>
      </c>
      <c r="G73" s="234">
        <v>1</v>
      </c>
      <c r="H73" s="232">
        <v>3</v>
      </c>
      <c r="I73" s="233">
        <v>4</v>
      </c>
      <c r="J73" s="234">
        <v>8</v>
      </c>
      <c r="K73" s="232">
        <v>22</v>
      </c>
      <c r="L73" s="233">
        <v>1</v>
      </c>
      <c r="M73" s="234">
        <v>14</v>
      </c>
      <c r="N73" s="232">
        <v>6</v>
      </c>
      <c r="O73" s="234">
        <v>6</v>
      </c>
      <c r="P73" s="232">
        <v>1</v>
      </c>
      <c r="Q73" s="233">
        <v>1</v>
      </c>
      <c r="R73" s="234">
        <v>1</v>
      </c>
    </row>
    <row r="74" spans="1:18" ht="15">
      <c r="A74" s="231" t="s">
        <v>419</v>
      </c>
      <c r="B74" s="231" t="s">
        <v>206</v>
      </c>
      <c r="C74" s="232">
        <v>13</v>
      </c>
      <c r="D74" s="233">
        <v>1</v>
      </c>
      <c r="E74" s="234">
        <v>27</v>
      </c>
      <c r="F74" s="232">
        <v>0</v>
      </c>
      <c r="G74" s="234">
        <v>2</v>
      </c>
      <c r="H74" s="232">
        <v>1</v>
      </c>
      <c r="I74" s="233">
        <v>0</v>
      </c>
      <c r="J74" s="234">
        <v>1</v>
      </c>
      <c r="K74" s="232">
        <v>11</v>
      </c>
      <c r="L74" s="233">
        <v>0</v>
      </c>
      <c r="M74" s="234">
        <v>5</v>
      </c>
      <c r="N74" s="232">
        <v>6</v>
      </c>
      <c r="O74" s="234">
        <v>6</v>
      </c>
      <c r="P74" s="232">
        <v>0</v>
      </c>
      <c r="Q74" s="233">
        <v>4</v>
      </c>
      <c r="R74" s="234">
        <v>6</v>
      </c>
    </row>
    <row r="75" spans="1:18" ht="15">
      <c r="A75" s="226" t="s">
        <v>420</v>
      </c>
      <c r="B75" s="226" t="s">
        <v>207</v>
      </c>
      <c r="C75" s="232">
        <v>10</v>
      </c>
      <c r="D75" s="233">
        <v>0</v>
      </c>
      <c r="E75" s="234">
        <v>11</v>
      </c>
      <c r="F75" s="232">
        <v>1</v>
      </c>
      <c r="G75" s="234">
        <v>0</v>
      </c>
      <c r="H75" s="232">
        <v>2</v>
      </c>
      <c r="I75" s="233">
        <v>0</v>
      </c>
      <c r="J75" s="234">
        <v>6</v>
      </c>
      <c r="K75" s="232">
        <v>11</v>
      </c>
      <c r="L75" s="233">
        <v>0</v>
      </c>
      <c r="M75" s="234">
        <v>9</v>
      </c>
      <c r="N75" s="232">
        <v>10</v>
      </c>
      <c r="O75" s="234">
        <v>2</v>
      </c>
      <c r="P75" s="232">
        <v>0</v>
      </c>
      <c r="Q75" s="233">
        <v>0</v>
      </c>
      <c r="R75" s="234">
        <v>10</v>
      </c>
    </row>
    <row r="76" spans="1:18" ht="15">
      <c r="A76" s="231" t="s">
        <v>421</v>
      </c>
      <c r="B76" s="231" t="s">
        <v>208</v>
      </c>
      <c r="C76" s="232">
        <v>25</v>
      </c>
      <c r="D76" s="233">
        <v>0</v>
      </c>
      <c r="E76" s="234">
        <v>10</v>
      </c>
      <c r="F76" s="232">
        <v>3</v>
      </c>
      <c r="G76" s="234">
        <v>0</v>
      </c>
      <c r="H76" s="232">
        <v>3</v>
      </c>
      <c r="I76" s="233">
        <v>1</v>
      </c>
      <c r="J76" s="234">
        <v>3</v>
      </c>
      <c r="K76" s="232">
        <v>10</v>
      </c>
      <c r="L76" s="233">
        <v>0</v>
      </c>
      <c r="M76" s="234">
        <v>14</v>
      </c>
      <c r="N76" s="232">
        <v>2</v>
      </c>
      <c r="O76" s="234">
        <v>0</v>
      </c>
      <c r="P76" s="232">
        <v>0</v>
      </c>
      <c r="Q76" s="233">
        <v>0</v>
      </c>
      <c r="R76" s="234">
        <v>0</v>
      </c>
    </row>
    <row r="77" spans="1:18" ht="15">
      <c r="A77" s="226" t="s">
        <v>422</v>
      </c>
      <c r="B77" s="226" t="s">
        <v>209</v>
      </c>
      <c r="C77" s="232">
        <v>0</v>
      </c>
      <c r="D77" s="233">
        <v>0</v>
      </c>
      <c r="E77" s="234">
        <v>0</v>
      </c>
      <c r="F77" s="232">
        <v>0</v>
      </c>
      <c r="G77" s="234">
        <v>0</v>
      </c>
      <c r="H77" s="232">
        <v>0</v>
      </c>
      <c r="I77" s="233">
        <v>0</v>
      </c>
      <c r="J77" s="234">
        <v>0</v>
      </c>
      <c r="K77" s="232">
        <v>2</v>
      </c>
      <c r="L77" s="233">
        <v>0</v>
      </c>
      <c r="M77" s="234">
        <v>2</v>
      </c>
      <c r="N77" s="232">
        <v>0</v>
      </c>
      <c r="O77" s="234">
        <v>0</v>
      </c>
      <c r="P77" s="232">
        <v>0</v>
      </c>
      <c r="Q77" s="233">
        <v>0</v>
      </c>
      <c r="R77" s="234">
        <v>1</v>
      </c>
    </row>
    <row r="78" spans="1:18" ht="15">
      <c r="A78" s="231" t="s">
        <v>423</v>
      </c>
      <c r="B78" s="231" t="s">
        <v>210</v>
      </c>
      <c r="C78" s="232">
        <v>15</v>
      </c>
      <c r="D78" s="233">
        <v>1</v>
      </c>
      <c r="E78" s="234">
        <v>10</v>
      </c>
      <c r="F78" s="232">
        <v>1</v>
      </c>
      <c r="G78" s="234">
        <v>0</v>
      </c>
      <c r="H78" s="232">
        <v>2</v>
      </c>
      <c r="I78" s="233">
        <v>0</v>
      </c>
      <c r="J78" s="234">
        <v>2</v>
      </c>
      <c r="K78" s="232">
        <v>7</v>
      </c>
      <c r="L78" s="233">
        <v>0</v>
      </c>
      <c r="M78" s="234">
        <v>13</v>
      </c>
      <c r="N78" s="232">
        <v>4</v>
      </c>
      <c r="O78" s="234">
        <v>0</v>
      </c>
      <c r="P78" s="232">
        <v>0</v>
      </c>
      <c r="Q78" s="233">
        <v>0</v>
      </c>
      <c r="R78" s="234">
        <v>0</v>
      </c>
    </row>
    <row r="79" spans="1:18" ht="15">
      <c r="A79" s="226" t="s">
        <v>424</v>
      </c>
      <c r="B79" s="226" t="s">
        <v>211</v>
      </c>
      <c r="C79" s="232">
        <v>12</v>
      </c>
      <c r="D79" s="233">
        <v>0</v>
      </c>
      <c r="E79" s="234">
        <v>4</v>
      </c>
      <c r="F79" s="232">
        <v>0</v>
      </c>
      <c r="G79" s="234">
        <v>0</v>
      </c>
      <c r="H79" s="232">
        <v>1</v>
      </c>
      <c r="I79" s="233">
        <v>0</v>
      </c>
      <c r="J79" s="234">
        <v>1</v>
      </c>
      <c r="K79" s="232">
        <v>8</v>
      </c>
      <c r="L79" s="233">
        <v>0</v>
      </c>
      <c r="M79" s="234">
        <v>3</v>
      </c>
      <c r="N79" s="232">
        <v>4</v>
      </c>
      <c r="O79" s="234">
        <v>0</v>
      </c>
      <c r="P79" s="232">
        <v>0</v>
      </c>
      <c r="Q79" s="233">
        <v>0</v>
      </c>
      <c r="R79" s="234">
        <v>0</v>
      </c>
    </row>
    <row r="80" spans="1:18" ht="15">
      <c r="A80" s="231" t="s">
        <v>425</v>
      </c>
      <c r="B80" s="231" t="s">
        <v>212</v>
      </c>
      <c r="C80" s="232">
        <v>29</v>
      </c>
      <c r="D80" s="233">
        <v>0</v>
      </c>
      <c r="E80" s="234">
        <v>14</v>
      </c>
      <c r="F80" s="232">
        <v>3</v>
      </c>
      <c r="G80" s="234">
        <v>0</v>
      </c>
      <c r="H80" s="232">
        <v>4</v>
      </c>
      <c r="I80" s="233">
        <v>0</v>
      </c>
      <c r="J80" s="234">
        <v>0</v>
      </c>
      <c r="K80" s="232">
        <v>8</v>
      </c>
      <c r="L80" s="233">
        <v>1</v>
      </c>
      <c r="M80" s="234">
        <v>10</v>
      </c>
      <c r="N80" s="232">
        <v>0</v>
      </c>
      <c r="O80" s="234">
        <v>0</v>
      </c>
      <c r="P80" s="232">
        <v>3</v>
      </c>
      <c r="Q80" s="233">
        <v>0</v>
      </c>
      <c r="R80" s="234">
        <v>0</v>
      </c>
    </row>
    <row r="81" spans="1:18" ht="15">
      <c r="A81" s="226" t="s">
        <v>426</v>
      </c>
      <c r="B81" s="226" t="s">
        <v>213</v>
      </c>
      <c r="C81" s="232">
        <v>31</v>
      </c>
      <c r="D81" s="233">
        <v>2</v>
      </c>
      <c r="E81" s="234">
        <v>11</v>
      </c>
      <c r="F81" s="232">
        <v>0</v>
      </c>
      <c r="G81" s="234">
        <v>0</v>
      </c>
      <c r="H81" s="232">
        <v>2</v>
      </c>
      <c r="I81" s="233">
        <v>0</v>
      </c>
      <c r="J81" s="234">
        <v>0</v>
      </c>
      <c r="K81" s="232">
        <v>9</v>
      </c>
      <c r="L81" s="233">
        <v>0</v>
      </c>
      <c r="M81" s="234">
        <v>2</v>
      </c>
      <c r="N81" s="232">
        <v>0</v>
      </c>
      <c r="O81" s="234">
        <v>0</v>
      </c>
      <c r="P81" s="232">
        <v>0</v>
      </c>
      <c r="Q81" s="233">
        <v>0</v>
      </c>
      <c r="R81" s="234">
        <v>0</v>
      </c>
    </row>
    <row r="82" spans="1:18" ht="15">
      <c r="A82" s="231" t="s">
        <v>427</v>
      </c>
      <c r="B82" s="231" t="s">
        <v>214</v>
      </c>
      <c r="C82" s="232">
        <v>6</v>
      </c>
      <c r="D82" s="233">
        <v>0</v>
      </c>
      <c r="E82" s="234">
        <v>3</v>
      </c>
      <c r="F82" s="232">
        <v>0</v>
      </c>
      <c r="G82" s="234">
        <v>0</v>
      </c>
      <c r="H82" s="232">
        <v>0</v>
      </c>
      <c r="I82" s="233">
        <v>0</v>
      </c>
      <c r="J82" s="234">
        <v>39</v>
      </c>
      <c r="K82" s="232">
        <v>3</v>
      </c>
      <c r="L82" s="233">
        <v>0</v>
      </c>
      <c r="M82" s="234">
        <v>5</v>
      </c>
      <c r="N82" s="232">
        <v>2</v>
      </c>
      <c r="O82" s="234">
        <v>0</v>
      </c>
      <c r="P82" s="232">
        <v>0</v>
      </c>
      <c r="Q82" s="233">
        <v>0</v>
      </c>
      <c r="R82" s="234">
        <v>1</v>
      </c>
    </row>
    <row r="83" spans="1:18" ht="15">
      <c r="A83" s="226" t="s">
        <v>428</v>
      </c>
      <c r="B83" s="226" t="s">
        <v>215</v>
      </c>
      <c r="C83" s="232">
        <v>2</v>
      </c>
      <c r="D83" s="233">
        <v>0</v>
      </c>
      <c r="E83" s="234">
        <v>1</v>
      </c>
      <c r="F83" s="232">
        <v>1</v>
      </c>
      <c r="G83" s="234">
        <v>0</v>
      </c>
      <c r="H83" s="232">
        <v>0</v>
      </c>
      <c r="I83" s="233">
        <v>0</v>
      </c>
      <c r="J83" s="234">
        <v>7</v>
      </c>
      <c r="K83" s="232">
        <v>2</v>
      </c>
      <c r="L83" s="233">
        <v>0</v>
      </c>
      <c r="M83" s="234">
        <v>4</v>
      </c>
      <c r="N83" s="232">
        <v>0</v>
      </c>
      <c r="O83" s="234">
        <v>0</v>
      </c>
      <c r="P83" s="232">
        <v>0</v>
      </c>
      <c r="Q83" s="233">
        <v>1</v>
      </c>
      <c r="R83" s="234">
        <v>0</v>
      </c>
    </row>
    <row r="84" spans="1:18" ht="15">
      <c r="A84" s="231" t="s">
        <v>429</v>
      </c>
      <c r="B84" s="231" t="s">
        <v>216</v>
      </c>
      <c r="C84" s="232">
        <v>5</v>
      </c>
      <c r="D84" s="233">
        <v>0</v>
      </c>
      <c r="E84" s="234">
        <v>5</v>
      </c>
      <c r="F84" s="232">
        <v>0</v>
      </c>
      <c r="G84" s="234">
        <v>0</v>
      </c>
      <c r="H84" s="232">
        <v>1</v>
      </c>
      <c r="I84" s="233">
        <v>0</v>
      </c>
      <c r="J84" s="234">
        <v>2</v>
      </c>
      <c r="K84" s="232">
        <v>6</v>
      </c>
      <c r="L84" s="233">
        <v>0</v>
      </c>
      <c r="M84" s="234">
        <v>5</v>
      </c>
      <c r="N84" s="232">
        <v>0</v>
      </c>
      <c r="O84" s="234">
        <v>0</v>
      </c>
      <c r="P84" s="232">
        <v>0</v>
      </c>
      <c r="Q84" s="233">
        <v>0</v>
      </c>
      <c r="R84" s="234">
        <v>3</v>
      </c>
    </row>
    <row r="85" spans="1:18" ht="15">
      <c r="A85" s="226" t="s">
        <v>430</v>
      </c>
      <c r="B85" s="226" t="s">
        <v>217</v>
      </c>
      <c r="C85" s="232">
        <v>23</v>
      </c>
      <c r="D85" s="233">
        <v>0</v>
      </c>
      <c r="E85" s="234">
        <v>13</v>
      </c>
      <c r="F85" s="232">
        <v>3</v>
      </c>
      <c r="G85" s="234">
        <v>0</v>
      </c>
      <c r="H85" s="232">
        <v>1</v>
      </c>
      <c r="I85" s="233">
        <v>0</v>
      </c>
      <c r="J85" s="234">
        <v>1</v>
      </c>
      <c r="K85" s="232">
        <v>11</v>
      </c>
      <c r="L85" s="233">
        <v>1</v>
      </c>
      <c r="M85" s="234">
        <v>6</v>
      </c>
      <c r="N85" s="232">
        <v>0</v>
      </c>
      <c r="O85" s="234">
        <v>2</v>
      </c>
      <c r="P85" s="232">
        <v>0</v>
      </c>
      <c r="Q85" s="233">
        <v>0</v>
      </c>
      <c r="R85" s="234">
        <v>0</v>
      </c>
    </row>
    <row r="86" spans="1:18" ht="15">
      <c r="A86" s="231" t="s">
        <v>431</v>
      </c>
      <c r="B86" s="231" t="s">
        <v>218</v>
      </c>
      <c r="C86" s="232">
        <v>17</v>
      </c>
      <c r="D86" s="233">
        <v>0</v>
      </c>
      <c r="E86" s="234">
        <v>2</v>
      </c>
      <c r="F86" s="232">
        <v>2</v>
      </c>
      <c r="G86" s="234">
        <v>0</v>
      </c>
      <c r="H86" s="232">
        <v>1</v>
      </c>
      <c r="I86" s="233">
        <v>2</v>
      </c>
      <c r="J86" s="234">
        <v>7</v>
      </c>
      <c r="K86" s="232">
        <v>3</v>
      </c>
      <c r="L86" s="233">
        <v>0</v>
      </c>
      <c r="M86" s="234">
        <v>6</v>
      </c>
      <c r="N86" s="232">
        <v>0</v>
      </c>
      <c r="O86" s="234">
        <v>8</v>
      </c>
      <c r="P86" s="232">
        <v>0</v>
      </c>
      <c r="Q86" s="233">
        <v>5</v>
      </c>
      <c r="R86" s="234">
        <v>2</v>
      </c>
    </row>
    <row r="87" spans="1:18" ht="15">
      <c r="A87" s="226" t="s">
        <v>432</v>
      </c>
      <c r="B87" s="226" t="s">
        <v>219</v>
      </c>
      <c r="C87" s="232">
        <v>6</v>
      </c>
      <c r="D87" s="233">
        <v>0</v>
      </c>
      <c r="E87" s="234">
        <v>2</v>
      </c>
      <c r="F87" s="232">
        <v>1</v>
      </c>
      <c r="G87" s="234">
        <v>0</v>
      </c>
      <c r="H87" s="232">
        <v>0</v>
      </c>
      <c r="I87" s="233">
        <v>0</v>
      </c>
      <c r="J87" s="234">
        <v>1</v>
      </c>
      <c r="K87" s="232">
        <v>3</v>
      </c>
      <c r="L87" s="233">
        <v>0</v>
      </c>
      <c r="M87" s="234">
        <v>5</v>
      </c>
      <c r="N87" s="232">
        <v>0</v>
      </c>
      <c r="O87" s="234">
        <v>0</v>
      </c>
      <c r="P87" s="232">
        <v>2</v>
      </c>
      <c r="Q87" s="233">
        <v>1</v>
      </c>
      <c r="R87" s="234">
        <v>0</v>
      </c>
    </row>
    <row r="88" spans="1:18" ht="15">
      <c r="A88" s="231" t="s">
        <v>433</v>
      </c>
      <c r="B88" s="231" t="s">
        <v>220</v>
      </c>
      <c r="C88" s="232">
        <v>15</v>
      </c>
      <c r="D88" s="233">
        <v>0</v>
      </c>
      <c r="E88" s="234">
        <v>12</v>
      </c>
      <c r="F88" s="232">
        <v>1</v>
      </c>
      <c r="G88" s="234">
        <v>0</v>
      </c>
      <c r="H88" s="232">
        <v>1</v>
      </c>
      <c r="I88" s="233">
        <v>0</v>
      </c>
      <c r="J88" s="234">
        <v>4</v>
      </c>
      <c r="K88" s="232">
        <v>13</v>
      </c>
      <c r="L88" s="233">
        <v>0</v>
      </c>
      <c r="M88" s="234">
        <v>16</v>
      </c>
      <c r="N88" s="232">
        <v>2</v>
      </c>
      <c r="O88" s="234">
        <v>0</v>
      </c>
      <c r="P88" s="232">
        <v>2</v>
      </c>
      <c r="Q88" s="233">
        <v>1</v>
      </c>
      <c r="R88" s="234">
        <v>3</v>
      </c>
    </row>
    <row r="89" spans="1:18" ht="15.75" thickBot="1">
      <c r="A89" s="235" t="s">
        <v>434</v>
      </c>
      <c r="B89" s="236" t="s">
        <v>221</v>
      </c>
      <c r="C89" s="232">
        <v>18</v>
      </c>
      <c r="D89" s="233">
        <v>0</v>
      </c>
      <c r="E89" s="234">
        <v>6</v>
      </c>
      <c r="F89" s="232">
        <v>0</v>
      </c>
      <c r="G89" s="234">
        <v>0</v>
      </c>
      <c r="H89" s="232">
        <v>4</v>
      </c>
      <c r="I89" s="233">
        <v>0</v>
      </c>
      <c r="J89" s="234">
        <v>6</v>
      </c>
      <c r="K89" s="232">
        <v>12</v>
      </c>
      <c r="L89" s="233">
        <v>0</v>
      </c>
      <c r="M89" s="234">
        <v>4</v>
      </c>
      <c r="N89" s="232">
        <v>8</v>
      </c>
      <c r="O89" s="234">
        <v>0</v>
      </c>
      <c r="P89" s="232">
        <v>2</v>
      </c>
      <c r="Q89" s="233">
        <v>1</v>
      </c>
      <c r="R89" s="234">
        <v>2</v>
      </c>
    </row>
    <row r="90" spans="1:18" s="73" customFormat="1" ht="17.25" thickBot="1" thickTop="1">
      <c r="A90" s="263"/>
      <c r="B90" s="237" t="s">
        <v>222</v>
      </c>
      <c r="C90" s="238">
        <f>SUM(C9:C89)</f>
        <v>6593</v>
      </c>
      <c r="D90" s="239">
        <f aca="true" t="shared" si="0" ref="D90:R90">SUM(D9:D89)</f>
        <v>81</v>
      </c>
      <c r="E90" s="240">
        <f t="shared" si="0"/>
        <v>3252</v>
      </c>
      <c r="F90" s="241">
        <f t="shared" si="0"/>
        <v>707</v>
      </c>
      <c r="G90" s="240">
        <f t="shared" si="0"/>
        <v>71</v>
      </c>
      <c r="H90" s="241">
        <f t="shared" si="0"/>
        <v>1218</v>
      </c>
      <c r="I90" s="239">
        <f t="shared" si="0"/>
        <v>95</v>
      </c>
      <c r="J90" s="240">
        <f t="shared" si="0"/>
        <v>1287</v>
      </c>
      <c r="K90" s="238">
        <f t="shared" si="0"/>
        <v>4471</v>
      </c>
      <c r="L90" s="239">
        <f>SUM(L9:L89)</f>
        <v>62</v>
      </c>
      <c r="M90" s="240">
        <f t="shared" si="0"/>
        <v>2813</v>
      </c>
      <c r="N90" s="238">
        <f t="shared" si="0"/>
        <v>1284</v>
      </c>
      <c r="O90" s="240">
        <f>SUM(O9:O89)</f>
        <v>236</v>
      </c>
      <c r="P90" s="238">
        <f t="shared" si="0"/>
        <v>593</v>
      </c>
      <c r="Q90" s="239">
        <f t="shared" si="0"/>
        <v>96</v>
      </c>
      <c r="R90" s="240">
        <f t="shared" si="0"/>
        <v>1132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4.851562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13" t="s">
        <v>645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253"/>
      <c r="R1" s="253"/>
      <c r="S1" s="369"/>
    </row>
    <row r="2" spans="1:18" ht="16.5" thickBot="1">
      <c r="A2" s="560" t="s">
        <v>223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</row>
    <row r="3" spans="1:18" s="72" customFormat="1" ht="17.25" customHeight="1" thickBot="1" thickTop="1">
      <c r="A3" s="242"/>
      <c r="B3" s="596" t="s">
        <v>135</v>
      </c>
      <c r="C3" s="599" t="s">
        <v>652</v>
      </c>
      <c r="D3" s="600"/>
      <c r="E3" s="600"/>
      <c r="F3" s="600"/>
      <c r="G3" s="600"/>
      <c r="H3" s="600"/>
      <c r="I3" s="600"/>
      <c r="J3" s="601"/>
      <c r="K3" s="599" t="s">
        <v>653</v>
      </c>
      <c r="L3" s="600"/>
      <c r="M3" s="600"/>
      <c r="N3" s="600"/>
      <c r="O3" s="600"/>
      <c r="P3" s="600"/>
      <c r="Q3" s="600"/>
      <c r="R3" s="601"/>
    </row>
    <row r="4" spans="1:18" ht="15.75" customHeight="1" thickTop="1">
      <c r="A4" s="243" t="s">
        <v>443</v>
      </c>
      <c r="B4" s="597"/>
      <c r="C4" s="602" t="s">
        <v>136</v>
      </c>
      <c r="D4" s="603"/>
      <c r="E4" s="591"/>
      <c r="F4" s="590" t="s">
        <v>137</v>
      </c>
      <c r="G4" s="604"/>
      <c r="H4" s="603" t="s">
        <v>138</v>
      </c>
      <c r="I4" s="603"/>
      <c r="J4" s="604"/>
      <c r="K4" s="603" t="s">
        <v>136</v>
      </c>
      <c r="L4" s="603"/>
      <c r="M4" s="603"/>
      <c r="N4" s="590" t="s">
        <v>137</v>
      </c>
      <c r="O4" s="591"/>
      <c r="P4" s="590" t="s">
        <v>138</v>
      </c>
      <c r="Q4" s="621"/>
      <c r="R4" s="604"/>
    </row>
    <row r="5" spans="1:18" ht="15" customHeight="1">
      <c r="A5" s="243" t="s">
        <v>441</v>
      </c>
      <c r="B5" s="597"/>
      <c r="C5" s="595" t="s">
        <v>139</v>
      </c>
      <c r="D5" s="605" t="s">
        <v>140</v>
      </c>
      <c r="E5" s="607" t="s">
        <v>141</v>
      </c>
      <c r="F5" s="594" t="s">
        <v>139</v>
      </c>
      <c r="G5" s="609" t="s">
        <v>140</v>
      </c>
      <c r="H5" s="611" t="s">
        <v>139</v>
      </c>
      <c r="I5" s="605" t="s">
        <v>140</v>
      </c>
      <c r="J5" s="592" t="s">
        <v>141</v>
      </c>
      <c r="K5" s="594" t="s">
        <v>139</v>
      </c>
      <c r="L5" s="616" t="s">
        <v>140</v>
      </c>
      <c r="M5" s="614" t="s">
        <v>141</v>
      </c>
      <c r="N5" s="617" t="s">
        <v>139</v>
      </c>
      <c r="O5" s="619" t="s">
        <v>140</v>
      </c>
      <c r="P5" s="594" t="s">
        <v>139</v>
      </c>
      <c r="Q5" s="616" t="s">
        <v>140</v>
      </c>
      <c r="R5" s="614" t="s">
        <v>141</v>
      </c>
    </row>
    <row r="6" spans="1:18" ht="20.25" customHeight="1" thickBot="1">
      <c r="A6" s="244"/>
      <c r="B6" s="598"/>
      <c r="C6" s="622"/>
      <c r="D6" s="606"/>
      <c r="E6" s="608"/>
      <c r="F6" s="595"/>
      <c r="G6" s="610"/>
      <c r="H6" s="612"/>
      <c r="I6" s="606"/>
      <c r="J6" s="593"/>
      <c r="K6" s="595"/>
      <c r="L6" s="605"/>
      <c r="M6" s="615"/>
      <c r="N6" s="618"/>
      <c r="O6" s="620"/>
      <c r="P6" s="595"/>
      <c r="Q6" s="605"/>
      <c r="R6" s="615"/>
    </row>
    <row r="7" spans="1:18" ht="15.75" thickTop="1">
      <c r="A7" s="245" t="s">
        <v>354</v>
      </c>
      <c r="B7" s="246" t="s">
        <v>142</v>
      </c>
      <c r="C7" s="254">
        <v>1050</v>
      </c>
      <c r="D7" s="255">
        <v>7</v>
      </c>
      <c r="E7" s="256">
        <v>413</v>
      </c>
      <c r="F7" s="254">
        <v>154</v>
      </c>
      <c r="G7" s="256">
        <v>14</v>
      </c>
      <c r="H7" s="254">
        <v>149</v>
      </c>
      <c r="I7" s="255">
        <v>8</v>
      </c>
      <c r="J7" s="256">
        <v>200</v>
      </c>
      <c r="K7" s="254">
        <v>983</v>
      </c>
      <c r="L7" s="255">
        <v>8</v>
      </c>
      <c r="M7" s="256">
        <v>364</v>
      </c>
      <c r="N7" s="254">
        <v>153</v>
      </c>
      <c r="O7" s="256">
        <v>26</v>
      </c>
      <c r="P7" s="254">
        <v>110</v>
      </c>
      <c r="Q7" s="255">
        <v>10</v>
      </c>
      <c r="R7" s="256">
        <v>196</v>
      </c>
    </row>
    <row r="8" spans="1:18" ht="15">
      <c r="A8" s="247" t="s">
        <v>355</v>
      </c>
      <c r="B8" s="247" t="s">
        <v>143</v>
      </c>
      <c r="C8" s="257">
        <v>119</v>
      </c>
      <c r="D8" s="258">
        <v>2</v>
      </c>
      <c r="E8" s="259">
        <v>75</v>
      </c>
      <c r="F8" s="257">
        <v>15</v>
      </c>
      <c r="G8" s="259">
        <v>2</v>
      </c>
      <c r="H8" s="257">
        <v>25</v>
      </c>
      <c r="I8" s="258">
        <v>0</v>
      </c>
      <c r="J8" s="259">
        <v>25</v>
      </c>
      <c r="K8" s="257">
        <v>95</v>
      </c>
      <c r="L8" s="258">
        <v>3</v>
      </c>
      <c r="M8" s="259">
        <v>87</v>
      </c>
      <c r="N8" s="257">
        <v>32</v>
      </c>
      <c r="O8" s="259">
        <v>0</v>
      </c>
      <c r="P8" s="257">
        <v>24</v>
      </c>
      <c r="Q8" s="258">
        <v>2</v>
      </c>
      <c r="R8" s="259">
        <v>16</v>
      </c>
    </row>
    <row r="9" spans="1:18" ht="15">
      <c r="A9" s="245" t="s">
        <v>356</v>
      </c>
      <c r="B9" s="245" t="s">
        <v>224</v>
      </c>
      <c r="C9" s="257">
        <v>231</v>
      </c>
      <c r="D9" s="258">
        <v>8</v>
      </c>
      <c r="E9" s="259">
        <v>225</v>
      </c>
      <c r="F9" s="257">
        <v>28</v>
      </c>
      <c r="G9" s="259">
        <v>6</v>
      </c>
      <c r="H9" s="257">
        <v>37</v>
      </c>
      <c r="I9" s="258">
        <v>6</v>
      </c>
      <c r="J9" s="259">
        <v>61</v>
      </c>
      <c r="K9" s="257">
        <v>177</v>
      </c>
      <c r="L9" s="258">
        <v>11</v>
      </c>
      <c r="M9" s="259">
        <v>163</v>
      </c>
      <c r="N9" s="257">
        <v>29</v>
      </c>
      <c r="O9" s="259">
        <v>11</v>
      </c>
      <c r="P9" s="257">
        <v>26</v>
      </c>
      <c r="Q9" s="258">
        <v>5</v>
      </c>
      <c r="R9" s="259">
        <v>86</v>
      </c>
    </row>
    <row r="10" spans="1:18" ht="15">
      <c r="A10" s="247" t="s">
        <v>357</v>
      </c>
      <c r="B10" s="247" t="s">
        <v>145</v>
      </c>
      <c r="C10" s="257">
        <v>73</v>
      </c>
      <c r="D10" s="258">
        <v>2</v>
      </c>
      <c r="E10" s="259">
        <v>92</v>
      </c>
      <c r="F10" s="257">
        <v>2</v>
      </c>
      <c r="G10" s="259">
        <v>1</v>
      </c>
      <c r="H10" s="257">
        <v>5</v>
      </c>
      <c r="I10" s="258">
        <v>2</v>
      </c>
      <c r="J10" s="259">
        <v>9</v>
      </c>
      <c r="K10" s="257">
        <v>63</v>
      </c>
      <c r="L10" s="258">
        <v>1</v>
      </c>
      <c r="M10" s="259">
        <v>93</v>
      </c>
      <c r="N10" s="257">
        <v>4</v>
      </c>
      <c r="O10" s="259">
        <v>0</v>
      </c>
      <c r="P10" s="257">
        <v>5</v>
      </c>
      <c r="Q10" s="258">
        <v>2</v>
      </c>
      <c r="R10" s="259">
        <v>29</v>
      </c>
    </row>
    <row r="11" spans="1:18" ht="15">
      <c r="A11" s="245" t="s">
        <v>358</v>
      </c>
      <c r="B11" s="245" t="s">
        <v>146</v>
      </c>
      <c r="C11" s="257">
        <v>76</v>
      </c>
      <c r="D11" s="258">
        <v>1</v>
      </c>
      <c r="E11" s="259">
        <v>62</v>
      </c>
      <c r="F11" s="257">
        <v>10</v>
      </c>
      <c r="G11" s="259">
        <v>1</v>
      </c>
      <c r="H11" s="257">
        <v>12</v>
      </c>
      <c r="I11" s="258">
        <v>3</v>
      </c>
      <c r="J11" s="259">
        <v>24</v>
      </c>
      <c r="K11" s="257">
        <v>65</v>
      </c>
      <c r="L11" s="258">
        <v>6</v>
      </c>
      <c r="M11" s="259">
        <v>39</v>
      </c>
      <c r="N11" s="257">
        <v>15</v>
      </c>
      <c r="O11" s="259">
        <v>3</v>
      </c>
      <c r="P11" s="257">
        <v>2</v>
      </c>
      <c r="Q11" s="258">
        <v>3</v>
      </c>
      <c r="R11" s="259">
        <v>23</v>
      </c>
    </row>
    <row r="12" spans="1:18" ht="15">
      <c r="A12" s="247" t="s">
        <v>359</v>
      </c>
      <c r="B12" s="247" t="s">
        <v>147</v>
      </c>
      <c r="C12" s="257">
        <v>5431</v>
      </c>
      <c r="D12" s="258">
        <v>114</v>
      </c>
      <c r="E12" s="259">
        <v>1966</v>
      </c>
      <c r="F12" s="257">
        <v>620</v>
      </c>
      <c r="G12" s="259">
        <v>83</v>
      </c>
      <c r="H12" s="257">
        <v>818</v>
      </c>
      <c r="I12" s="258">
        <v>87</v>
      </c>
      <c r="J12" s="259">
        <v>1189</v>
      </c>
      <c r="K12" s="257">
        <v>5157</v>
      </c>
      <c r="L12" s="258">
        <v>103</v>
      </c>
      <c r="M12" s="259">
        <v>1333</v>
      </c>
      <c r="N12" s="257">
        <v>854</v>
      </c>
      <c r="O12" s="259">
        <v>160</v>
      </c>
      <c r="P12" s="257">
        <v>659</v>
      </c>
      <c r="Q12" s="258">
        <v>97</v>
      </c>
      <c r="R12" s="259">
        <v>1491</v>
      </c>
    </row>
    <row r="13" spans="1:18" ht="15">
      <c r="A13" s="245" t="s">
        <v>360</v>
      </c>
      <c r="B13" s="245" t="s">
        <v>148</v>
      </c>
      <c r="C13" s="257">
        <v>1931</v>
      </c>
      <c r="D13" s="258">
        <v>20</v>
      </c>
      <c r="E13" s="259">
        <v>800</v>
      </c>
      <c r="F13" s="257">
        <v>168</v>
      </c>
      <c r="G13" s="259">
        <v>30</v>
      </c>
      <c r="H13" s="257">
        <v>206</v>
      </c>
      <c r="I13" s="258">
        <v>33</v>
      </c>
      <c r="J13" s="259">
        <v>534</v>
      </c>
      <c r="K13" s="257">
        <v>1760</v>
      </c>
      <c r="L13" s="258">
        <v>14</v>
      </c>
      <c r="M13" s="259">
        <v>1205</v>
      </c>
      <c r="N13" s="257">
        <v>225</v>
      </c>
      <c r="O13" s="259">
        <v>43</v>
      </c>
      <c r="P13" s="257">
        <v>155</v>
      </c>
      <c r="Q13" s="258">
        <v>22</v>
      </c>
      <c r="R13" s="259">
        <v>582</v>
      </c>
    </row>
    <row r="14" spans="1:18" ht="15">
      <c r="A14" s="247" t="s">
        <v>361</v>
      </c>
      <c r="B14" s="247" t="s">
        <v>149</v>
      </c>
      <c r="C14" s="257">
        <v>44</v>
      </c>
      <c r="D14" s="258">
        <v>3</v>
      </c>
      <c r="E14" s="259">
        <v>43</v>
      </c>
      <c r="F14" s="257">
        <v>3</v>
      </c>
      <c r="G14" s="259">
        <v>1</v>
      </c>
      <c r="H14" s="257">
        <v>3</v>
      </c>
      <c r="I14" s="258">
        <v>2</v>
      </c>
      <c r="J14" s="259">
        <v>19</v>
      </c>
      <c r="K14" s="257">
        <v>30</v>
      </c>
      <c r="L14" s="258">
        <v>9</v>
      </c>
      <c r="M14" s="259">
        <v>43</v>
      </c>
      <c r="N14" s="257">
        <v>1</v>
      </c>
      <c r="O14" s="259">
        <v>2</v>
      </c>
      <c r="P14" s="257">
        <v>6</v>
      </c>
      <c r="Q14" s="258">
        <v>2</v>
      </c>
      <c r="R14" s="259">
        <v>27</v>
      </c>
    </row>
    <row r="15" spans="1:18" ht="15">
      <c r="A15" s="245" t="s">
        <v>362</v>
      </c>
      <c r="B15" s="245" t="s">
        <v>150</v>
      </c>
      <c r="C15" s="257">
        <v>419</v>
      </c>
      <c r="D15" s="258">
        <v>3</v>
      </c>
      <c r="E15" s="259">
        <v>599</v>
      </c>
      <c r="F15" s="257">
        <v>42</v>
      </c>
      <c r="G15" s="259">
        <v>18</v>
      </c>
      <c r="H15" s="257">
        <v>63</v>
      </c>
      <c r="I15" s="258">
        <v>26</v>
      </c>
      <c r="J15" s="259">
        <v>353</v>
      </c>
      <c r="K15" s="257">
        <v>424</v>
      </c>
      <c r="L15" s="258">
        <v>8</v>
      </c>
      <c r="M15" s="259">
        <v>664</v>
      </c>
      <c r="N15" s="257">
        <v>75</v>
      </c>
      <c r="O15" s="259">
        <v>26</v>
      </c>
      <c r="P15" s="257">
        <v>54</v>
      </c>
      <c r="Q15" s="258">
        <v>21</v>
      </c>
      <c r="R15" s="259">
        <v>273</v>
      </c>
    </row>
    <row r="16" spans="1:18" ht="15">
      <c r="A16" s="247" t="s">
        <v>363</v>
      </c>
      <c r="B16" s="247" t="s">
        <v>151</v>
      </c>
      <c r="C16" s="257">
        <v>334</v>
      </c>
      <c r="D16" s="258">
        <v>14</v>
      </c>
      <c r="E16" s="259">
        <v>329</v>
      </c>
      <c r="F16" s="257">
        <v>35</v>
      </c>
      <c r="G16" s="259">
        <v>20</v>
      </c>
      <c r="H16" s="257">
        <v>46</v>
      </c>
      <c r="I16" s="258">
        <v>23</v>
      </c>
      <c r="J16" s="259">
        <v>182</v>
      </c>
      <c r="K16" s="257">
        <v>315</v>
      </c>
      <c r="L16" s="258">
        <v>8</v>
      </c>
      <c r="M16" s="259">
        <v>282</v>
      </c>
      <c r="N16" s="257">
        <v>51</v>
      </c>
      <c r="O16" s="259">
        <v>37</v>
      </c>
      <c r="P16" s="257">
        <v>44</v>
      </c>
      <c r="Q16" s="258">
        <v>23</v>
      </c>
      <c r="R16" s="259">
        <v>232</v>
      </c>
    </row>
    <row r="17" spans="1:18" ht="15">
      <c r="A17" s="245" t="s">
        <v>364</v>
      </c>
      <c r="B17" s="245" t="s">
        <v>152</v>
      </c>
      <c r="C17" s="257">
        <v>55</v>
      </c>
      <c r="D17" s="258">
        <v>2</v>
      </c>
      <c r="E17" s="259">
        <v>44</v>
      </c>
      <c r="F17" s="257">
        <v>4</v>
      </c>
      <c r="G17" s="259">
        <v>3</v>
      </c>
      <c r="H17" s="257">
        <v>16</v>
      </c>
      <c r="I17" s="258">
        <v>0</v>
      </c>
      <c r="J17" s="259">
        <v>34</v>
      </c>
      <c r="K17" s="257">
        <v>48</v>
      </c>
      <c r="L17" s="258">
        <v>3</v>
      </c>
      <c r="M17" s="259">
        <v>64</v>
      </c>
      <c r="N17" s="257">
        <v>10</v>
      </c>
      <c r="O17" s="259">
        <v>2</v>
      </c>
      <c r="P17" s="257">
        <v>7</v>
      </c>
      <c r="Q17" s="258">
        <v>4</v>
      </c>
      <c r="R17" s="259">
        <v>30</v>
      </c>
    </row>
    <row r="18" spans="1:18" ht="15">
      <c r="A18" s="247" t="s">
        <v>365</v>
      </c>
      <c r="B18" s="247" t="s">
        <v>153</v>
      </c>
      <c r="C18" s="257">
        <v>81</v>
      </c>
      <c r="D18" s="258">
        <v>2</v>
      </c>
      <c r="E18" s="259">
        <v>67</v>
      </c>
      <c r="F18" s="257">
        <v>3</v>
      </c>
      <c r="G18" s="259">
        <v>2</v>
      </c>
      <c r="H18" s="257">
        <v>6</v>
      </c>
      <c r="I18" s="258">
        <v>4</v>
      </c>
      <c r="J18" s="259">
        <v>14</v>
      </c>
      <c r="K18" s="257">
        <v>83</v>
      </c>
      <c r="L18" s="258">
        <v>2</v>
      </c>
      <c r="M18" s="259">
        <v>45</v>
      </c>
      <c r="N18" s="257">
        <v>9</v>
      </c>
      <c r="O18" s="259">
        <v>6</v>
      </c>
      <c r="P18" s="257">
        <v>6</v>
      </c>
      <c r="Q18" s="258">
        <v>18</v>
      </c>
      <c r="R18" s="259">
        <v>12</v>
      </c>
    </row>
    <row r="19" spans="1:18" ht="15">
      <c r="A19" s="245" t="s">
        <v>366</v>
      </c>
      <c r="B19" s="245" t="s">
        <v>154</v>
      </c>
      <c r="C19" s="257">
        <v>82</v>
      </c>
      <c r="D19" s="258">
        <v>1</v>
      </c>
      <c r="E19" s="259">
        <v>66</v>
      </c>
      <c r="F19" s="257">
        <v>7</v>
      </c>
      <c r="G19" s="259">
        <v>3</v>
      </c>
      <c r="H19" s="257">
        <v>6</v>
      </c>
      <c r="I19" s="258">
        <v>1</v>
      </c>
      <c r="J19" s="259">
        <v>19</v>
      </c>
      <c r="K19" s="257">
        <v>44</v>
      </c>
      <c r="L19" s="258">
        <v>3</v>
      </c>
      <c r="M19" s="259">
        <v>44</v>
      </c>
      <c r="N19" s="257">
        <v>3</v>
      </c>
      <c r="O19" s="259">
        <v>1</v>
      </c>
      <c r="P19" s="257">
        <v>4</v>
      </c>
      <c r="Q19" s="258">
        <v>1</v>
      </c>
      <c r="R19" s="259">
        <v>19</v>
      </c>
    </row>
    <row r="20" spans="1:18" ht="15">
      <c r="A20" s="247" t="s">
        <v>367</v>
      </c>
      <c r="B20" s="247" t="s">
        <v>155</v>
      </c>
      <c r="C20" s="257">
        <v>100</v>
      </c>
      <c r="D20" s="258">
        <v>4</v>
      </c>
      <c r="E20" s="259">
        <v>64</v>
      </c>
      <c r="F20" s="257">
        <v>9</v>
      </c>
      <c r="G20" s="259">
        <v>1</v>
      </c>
      <c r="H20" s="257">
        <v>13</v>
      </c>
      <c r="I20" s="258">
        <v>3</v>
      </c>
      <c r="J20" s="259">
        <v>27</v>
      </c>
      <c r="K20" s="257">
        <v>77</v>
      </c>
      <c r="L20" s="258">
        <v>2</v>
      </c>
      <c r="M20" s="259">
        <v>114</v>
      </c>
      <c r="N20" s="257">
        <v>11</v>
      </c>
      <c r="O20" s="259">
        <v>6</v>
      </c>
      <c r="P20" s="257">
        <v>18</v>
      </c>
      <c r="Q20" s="258">
        <v>9</v>
      </c>
      <c r="R20" s="259">
        <v>36</v>
      </c>
    </row>
    <row r="21" spans="1:18" ht="15">
      <c r="A21" s="245" t="s">
        <v>368</v>
      </c>
      <c r="B21" s="245" t="s">
        <v>156</v>
      </c>
      <c r="C21" s="257">
        <v>84</v>
      </c>
      <c r="D21" s="258">
        <v>2</v>
      </c>
      <c r="E21" s="259">
        <v>78</v>
      </c>
      <c r="F21" s="257">
        <v>8</v>
      </c>
      <c r="G21" s="259">
        <v>6</v>
      </c>
      <c r="H21" s="257">
        <v>5</v>
      </c>
      <c r="I21" s="258">
        <v>4</v>
      </c>
      <c r="J21" s="259">
        <v>50</v>
      </c>
      <c r="K21" s="257">
        <v>71</v>
      </c>
      <c r="L21" s="258">
        <v>4</v>
      </c>
      <c r="M21" s="259">
        <v>46</v>
      </c>
      <c r="N21" s="257">
        <v>3</v>
      </c>
      <c r="O21" s="259">
        <v>7</v>
      </c>
      <c r="P21" s="257">
        <v>5</v>
      </c>
      <c r="Q21" s="258">
        <v>5</v>
      </c>
      <c r="R21" s="259">
        <v>28</v>
      </c>
    </row>
    <row r="22" spans="1:18" ht="15">
      <c r="A22" s="247" t="s">
        <v>369</v>
      </c>
      <c r="B22" s="247" t="s">
        <v>157</v>
      </c>
      <c r="C22" s="257">
        <v>1913</v>
      </c>
      <c r="D22" s="258">
        <v>29</v>
      </c>
      <c r="E22" s="259">
        <v>643</v>
      </c>
      <c r="F22" s="257">
        <v>186</v>
      </c>
      <c r="G22" s="259">
        <v>20</v>
      </c>
      <c r="H22" s="257">
        <v>231</v>
      </c>
      <c r="I22" s="258">
        <v>36</v>
      </c>
      <c r="J22" s="259">
        <v>285</v>
      </c>
      <c r="K22" s="257">
        <v>1821</v>
      </c>
      <c r="L22" s="258">
        <v>23</v>
      </c>
      <c r="M22" s="259">
        <v>510</v>
      </c>
      <c r="N22" s="257">
        <v>190</v>
      </c>
      <c r="O22" s="259">
        <v>41</v>
      </c>
      <c r="P22" s="257">
        <v>154</v>
      </c>
      <c r="Q22" s="258">
        <v>36</v>
      </c>
      <c r="R22" s="259">
        <v>282</v>
      </c>
    </row>
    <row r="23" spans="1:18" ht="15">
      <c r="A23" s="245" t="s">
        <v>370</v>
      </c>
      <c r="B23" s="245" t="s">
        <v>158</v>
      </c>
      <c r="C23" s="257">
        <v>208</v>
      </c>
      <c r="D23" s="258">
        <v>41</v>
      </c>
      <c r="E23" s="259">
        <v>117</v>
      </c>
      <c r="F23" s="257">
        <v>22</v>
      </c>
      <c r="G23" s="259">
        <v>7</v>
      </c>
      <c r="H23" s="257">
        <v>26</v>
      </c>
      <c r="I23" s="258">
        <v>3</v>
      </c>
      <c r="J23" s="259">
        <v>78</v>
      </c>
      <c r="K23" s="257">
        <v>188</v>
      </c>
      <c r="L23" s="258">
        <v>25</v>
      </c>
      <c r="M23" s="259">
        <v>114</v>
      </c>
      <c r="N23" s="257">
        <v>34</v>
      </c>
      <c r="O23" s="259">
        <v>9</v>
      </c>
      <c r="P23" s="257">
        <v>15</v>
      </c>
      <c r="Q23" s="258">
        <v>5</v>
      </c>
      <c r="R23" s="259">
        <v>73</v>
      </c>
    </row>
    <row r="24" spans="1:18" ht="15">
      <c r="A24" s="247" t="s">
        <v>371</v>
      </c>
      <c r="B24" s="247" t="s">
        <v>159</v>
      </c>
      <c r="C24" s="257">
        <v>49</v>
      </c>
      <c r="D24" s="258">
        <v>4</v>
      </c>
      <c r="E24" s="259">
        <v>23</v>
      </c>
      <c r="F24" s="257">
        <v>1</v>
      </c>
      <c r="G24" s="259">
        <v>6</v>
      </c>
      <c r="H24" s="257">
        <v>3</v>
      </c>
      <c r="I24" s="258">
        <v>4</v>
      </c>
      <c r="J24" s="259">
        <v>19</v>
      </c>
      <c r="K24" s="257">
        <v>46</v>
      </c>
      <c r="L24" s="258">
        <v>3</v>
      </c>
      <c r="M24" s="259">
        <v>29</v>
      </c>
      <c r="N24" s="257">
        <v>6</v>
      </c>
      <c r="O24" s="259">
        <v>14</v>
      </c>
      <c r="P24" s="257">
        <v>2</v>
      </c>
      <c r="Q24" s="258">
        <v>7</v>
      </c>
      <c r="R24" s="259">
        <v>9</v>
      </c>
    </row>
    <row r="25" spans="1:18" ht="15">
      <c r="A25" s="245" t="s">
        <v>372</v>
      </c>
      <c r="B25" s="245" t="s">
        <v>160</v>
      </c>
      <c r="C25" s="257">
        <v>157</v>
      </c>
      <c r="D25" s="258">
        <v>17</v>
      </c>
      <c r="E25" s="259">
        <v>134</v>
      </c>
      <c r="F25" s="257">
        <v>14</v>
      </c>
      <c r="G25" s="259">
        <v>6</v>
      </c>
      <c r="H25" s="257">
        <v>11</v>
      </c>
      <c r="I25" s="258">
        <v>5</v>
      </c>
      <c r="J25" s="259">
        <v>76</v>
      </c>
      <c r="K25" s="257">
        <v>122</v>
      </c>
      <c r="L25" s="258">
        <v>13</v>
      </c>
      <c r="M25" s="259">
        <v>150</v>
      </c>
      <c r="N25" s="257">
        <v>10</v>
      </c>
      <c r="O25" s="259">
        <v>6</v>
      </c>
      <c r="P25" s="257">
        <v>11</v>
      </c>
      <c r="Q25" s="258">
        <v>5</v>
      </c>
      <c r="R25" s="259">
        <v>90</v>
      </c>
    </row>
    <row r="26" spans="1:18" ht="15">
      <c r="A26" s="247" t="s">
        <v>373</v>
      </c>
      <c r="B26" s="247" t="s">
        <v>161</v>
      </c>
      <c r="C26" s="257">
        <v>492</v>
      </c>
      <c r="D26" s="258">
        <v>3</v>
      </c>
      <c r="E26" s="259">
        <v>508</v>
      </c>
      <c r="F26" s="257">
        <v>50</v>
      </c>
      <c r="G26" s="259">
        <v>17</v>
      </c>
      <c r="H26" s="257">
        <v>45</v>
      </c>
      <c r="I26" s="258">
        <v>15</v>
      </c>
      <c r="J26" s="259">
        <v>184</v>
      </c>
      <c r="K26" s="257">
        <v>404</v>
      </c>
      <c r="L26" s="258">
        <v>4</v>
      </c>
      <c r="M26" s="259">
        <v>458</v>
      </c>
      <c r="N26" s="257">
        <v>57</v>
      </c>
      <c r="O26" s="259">
        <v>31</v>
      </c>
      <c r="P26" s="257">
        <v>47</v>
      </c>
      <c r="Q26" s="258">
        <v>17</v>
      </c>
      <c r="R26" s="259">
        <v>216</v>
      </c>
    </row>
    <row r="27" spans="1:18" ht="15">
      <c r="A27" s="245" t="s">
        <v>374</v>
      </c>
      <c r="B27" s="245" t="s">
        <v>162</v>
      </c>
      <c r="C27" s="257">
        <v>591</v>
      </c>
      <c r="D27" s="258">
        <v>5</v>
      </c>
      <c r="E27" s="259">
        <v>371</v>
      </c>
      <c r="F27" s="257">
        <v>40</v>
      </c>
      <c r="G27" s="259">
        <v>5</v>
      </c>
      <c r="H27" s="257">
        <v>54</v>
      </c>
      <c r="I27" s="258">
        <v>7</v>
      </c>
      <c r="J27" s="259">
        <v>41</v>
      </c>
      <c r="K27" s="257">
        <v>471</v>
      </c>
      <c r="L27" s="258">
        <v>3</v>
      </c>
      <c r="M27" s="259">
        <v>277</v>
      </c>
      <c r="N27" s="257">
        <v>50</v>
      </c>
      <c r="O27" s="259">
        <v>15</v>
      </c>
      <c r="P27" s="257">
        <v>61</v>
      </c>
      <c r="Q27" s="258">
        <v>3</v>
      </c>
      <c r="R27" s="259">
        <v>35</v>
      </c>
    </row>
    <row r="28" spans="1:18" ht="15">
      <c r="A28" s="247" t="s">
        <v>375</v>
      </c>
      <c r="B28" s="247" t="s">
        <v>163</v>
      </c>
      <c r="C28" s="257">
        <v>128</v>
      </c>
      <c r="D28" s="258">
        <v>14</v>
      </c>
      <c r="E28" s="259">
        <v>82</v>
      </c>
      <c r="F28" s="257">
        <v>10</v>
      </c>
      <c r="G28" s="259">
        <v>6</v>
      </c>
      <c r="H28" s="257">
        <v>16</v>
      </c>
      <c r="I28" s="258">
        <v>7</v>
      </c>
      <c r="J28" s="259">
        <v>86</v>
      </c>
      <c r="K28" s="257">
        <v>94</v>
      </c>
      <c r="L28" s="258">
        <v>4</v>
      </c>
      <c r="M28" s="259">
        <v>76</v>
      </c>
      <c r="N28" s="257">
        <v>9</v>
      </c>
      <c r="O28" s="259">
        <v>11</v>
      </c>
      <c r="P28" s="257">
        <v>13</v>
      </c>
      <c r="Q28" s="258">
        <v>9</v>
      </c>
      <c r="R28" s="259">
        <v>71</v>
      </c>
    </row>
    <row r="29" spans="1:18" ht="15">
      <c r="A29" s="245" t="s">
        <v>376</v>
      </c>
      <c r="B29" s="245" t="s">
        <v>164</v>
      </c>
      <c r="C29" s="257">
        <v>135</v>
      </c>
      <c r="D29" s="258">
        <v>5</v>
      </c>
      <c r="E29" s="259">
        <v>123</v>
      </c>
      <c r="F29" s="257">
        <v>36</v>
      </c>
      <c r="G29" s="259">
        <v>5</v>
      </c>
      <c r="H29" s="257">
        <v>39</v>
      </c>
      <c r="I29" s="258">
        <v>3</v>
      </c>
      <c r="J29" s="259">
        <v>50</v>
      </c>
      <c r="K29" s="257">
        <v>188</v>
      </c>
      <c r="L29" s="258">
        <v>2</v>
      </c>
      <c r="M29" s="259">
        <v>111</v>
      </c>
      <c r="N29" s="257">
        <v>34</v>
      </c>
      <c r="O29" s="259">
        <v>12</v>
      </c>
      <c r="P29" s="257">
        <v>36</v>
      </c>
      <c r="Q29" s="258">
        <v>7</v>
      </c>
      <c r="R29" s="259">
        <v>55</v>
      </c>
    </row>
    <row r="30" spans="1:18" ht="15">
      <c r="A30" s="247" t="s">
        <v>377</v>
      </c>
      <c r="B30" s="247" t="s">
        <v>165</v>
      </c>
      <c r="C30" s="257">
        <v>56</v>
      </c>
      <c r="D30" s="258">
        <v>1</v>
      </c>
      <c r="E30" s="259">
        <v>101</v>
      </c>
      <c r="F30" s="257">
        <v>10</v>
      </c>
      <c r="G30" s="259">
        <v>1</v>
      </c>
      <c r="H30" s="257">
        <v>8</v>
      </c>
      <c r="I30" s="258">
        <v>4</v>
      </c>
      <c r="J30" s="259">
        <v>43</v>
      </c>
      <c r="K30" s="257">
        <v>65</v>
      </c>
      <c r="L30" s="258">
        <v>1</v>
      </c>
      <c r="M30" s="259">
        <v>95</v>
      </c>
      <c r="N30" s="257">
        <v>5</v>
      </c>
      <c r="O30" s="259">
        <v>4</v>
      </c>
      <c r="P30" s="257">
        <v>10</v>
      </c>
      <c r="Q30" s="258">
        <v>4</v>
      </c>
      <c r="R30" s="259">
        <v>94</v>
      </c>
    </row>
    <row r="31" spans="1:18" ht="15">
      <c r="A31" s="245" t="s">
        <v>378</v>
      </c>
      <c r="B31" s="245" t="s">
        <v>166</v>
      </c>
      <c r="C31" s="257">
        <v>142</v>
      </c>
      <c r="D31" s="258">
        <v>4</v>
      </c>
      <c r="E31" s="259">
        <v>68</v>
      </c>
      <c r="F31" s="257">
        <v>17</v>
      </c>
      <c r="G31" s="259">
        <v>6</v>
      </c>
      <c r="H31" s="257">
        <v>14</v>
      </c>
      <c r="I31" s="258">
        <v>14</v>
      </c>
      <c r="J31" s="259">
        <v>32</v>
      </c>
      <c r="K31" s="257">
        <v>158</v>
      </c>
      <c r="L31" s="258">
        <v>2</v>
      </c>
      <c r="M31" s="259">
        <v>92</v>
      </c>
      <c r="N31" s="257">
        <v>16</v>
      </c>
      <c r="O31" s="259">
        <v>17</v>
      </c>
      <c r="P31" s="257">
        <v>17</v>
      </c>
      <c r="Q31" s="258">
        <v>14</v>
      </c>
      <c r="R31" s="259">
        <v>46</v>
      </c>
    </row>
    <row r="32" spans="1:18" ht="15">
      <c r="A32" s="247" t="s">
        <v>379</v>
      </c>
      <c r="B32" s="247" t="s">
        <v>167</v>
      </c>
      <c r="C32" s="257">
        <v>368</v>
      </c>
      <c r="D32" s="258">
        <v>3</v>
      </c>
      <c r="E32" s="259">
        <v>651</v>
      </c>
      <c r="F32" s="257">
        <v>47</v>
      </c>
      <c r="G32" s="259">
        <v>8</v>
      </c>
      <c r="H32" s="257">
        <v>64</v>
      </c>
      <c r="I32" s="258">
        <v>6</v>
      </c>
      <c r="J32" s="259">
        <v>298</v>
      </c>
      <c r="K32" s="257">
        <v>346</v>
      </c>
      <c r="L32" s="258">
        <v>4</v>
      </c>
      <c r="M32" s="259">
        <v>727</v>
      </c>
      <c r="N32" s="257">
        <v>60</v>
      </c>
      <c r="O32" s="259">
        <v>15</v>
      </c>
      <c r="P32" s="257">
        <v>54</v>
      </c>
      <c r="Q32" s="258">
        <v>11</v>
      </c>
      <c r="R32" s="259">
        <v>368</v>
      </c>
    </row>
    <row r="33" spans="1:18" ht="15">
      <c r="A33" s="245" t="s">
        <v>380</v>
      </c>
      <c r="B33" s="245" t="s">
        <v>168</v>
      </c>
      <c r="C33" s="257">
        <v>1237</v>
      </c>
      <c r="D33" s="258">
        <v>7</v>
      </c>
      <c r="E33" s="259">
        <v>645</v>
      </c>
      <c r="F33" s="257">
        <v>90</v>
      </c>
      <c r="G33" s="259">
        <v>4</v>
      </c>
      <c r="H33" s="257">
        <v>128</v>
      </c>
      <c r="I33" s="258">
        <v>5</v>
      </c>
      <c r="J33" s="259">
        <v>135</v>
      </c>
      <c r="K33" s="257">
        <v>1024</v>
      </c>
      <c r="L33" s="258">
        <v>5</v>
      </c>
      <c r="M33" s="259">
        <v>559</v>
      </c>
      <c r="N33" s="257">
        <v>92</v>
      </c>
      <c r="O33" s="259">
        <v>8</v>
      </c>
      <c r="P33" s="257">
        <v>58</v>
      </c>
      <c r="Q33" s="258">
        <v>9</v>
      </c>
      <c r="R33" s="259">
        <v>108</v>
      </c>
    </row>
    <row r="34" spans="1:18" ht="15">
      <c r="A34" s="247" t="s">
        <v>381</v>
      </c>
      <c r="B34" s="247" t="s">
        <v>169</v>
      </c>
      <c r="C34" s="257">
        <v>86</v>
      </c>
      <c r="D34" s="258">
        <v>2</v>
      </c>
      <c r="E34" s="259">
        <v>88</v>
      </c>
      <c r="F34" s="257">
        <v>7</v>
      </c>
      <c r="G34" s="259">
        <v>5</v>
      </c>
      <c r="H34" s="257">
        <v>17</v>
      </c>
      <c r="I34" s="258">
        <v>10</v>
      </c>
      <c r="J34" s="259">
        <v>28</v>
      </c>
      <c r="K34" s="257">
        <v>62</v>
      </c>
      <c r="L34" s="258">
        <v>2</v>
      </c>
      <c r="M34" s="259">
        <v>84</v>
      </c>
      <c r="N34" s="257">
        <v>22</v>
      </c>
      <c r="O34" s="259">
        <v>6</v>
      </c>
      <c r="P34" s="257">
        <v>11</v>
      </c>
      <c r="Q34" s="258">
        <v>2</v>
      </c>
      <c r="R34" s="259">
        <v>49</v>
      </c>
    </row>
    <row r="35" spans="1:18" ht="15">
      <c r="A35" s="245" t="s">
        <v>382</v>
      </c>
      <c r="B35" s="245" t="s">
        <v>170</v>
      </c>
      <c r="C35" s="257">
        <v>19</v>
      </c>
      <c r="D35" s="258">
        <v>4</v>
      </c>
      <c r="E35" s="259">
        <v>39</v>
      </c>
      <c r="F35" s="257">
        <v>4</v>
      </c>
      <c r="G35" s="259">
        <v>3</v>
      </c>
      <c r="H35" s="257">
        <v>1</v>
      </c>
      <c r="I35" s="258">
        <v>3</v>
      </c>
      <c r="J35" s="259">
        <v>21</v>
      </c>
      <c r="K35" s="257">
        <v>30</v>
      </c>
      <c r="L35" s="258">
        <v>4</v>
      </c>
      <c r="M35" s="259">
        <v>37</v>
      </c>
      <c r="N35" s="257">
        <v>7</v>
      </c>
      <c r="O35" s="259">
        <v>7</v>
      </c>
      <c r="P35" s="257">
        <v>1</v>
      </c>
      <c r="Q35" s="258">
        <v>1</v>
      </c>
      <c r="R35" s="259">
        <v>16</v>
      </c>
    </row>
    <row r="36" spans="1:18" ht="15">
      <c r="A36" s="247" t="s">
        <v>383</v>
      </c>
      <c r="B36" s="247" t="s">
        <v>171</v>
      </c>
      <c r="C36" s="257">
        <v>57</v>
      </c>
      <c r="D36" s="258">
        <v>1</v>
      </c>
      <c r="E36" s="259">
        <v>47</v>
      </c>
      <c r="F36" s="257">
        <v>0</v>
      </c>
      <c r="G36" s="259">
        <v>3</v>
      </c>
      <c r="H36" s="257">
        <v>1</v>
      </c>
      <c r="I36" s="258">
        <v>0</v>
      </c>
      <c r="J36" s="259">
        <v>16</v>
      </c>
      <c r="K36" s="257">
        <v>20</v>
      </c>
      <c r="L36" s="258">
        <v>0</v>
      </c>
      <c r="M36" s="259">
        <v>26</v>
      </c>
      <c r="N36" s="257">
        <v>0</v>
      </c>
      <c r="O36" s="259">
        <v>0</v>
      </c>
      <c r="P36" s="257">
        <v>0</v>
      </c>
      <c r="Q36" s="258">
        <v>0</v>
      </c>
      <c r="R36" s="259">
        <v>6</v>
      </c>
    </row>
    <row r="37" spans="1:18" ht="15">
      <c r="A37" s="245" t="s">
        <v>384</v>
      </c>
      <c r="B37" s="245" t="s">
        <v>172</v>
      </c>
      <c r="C37" s="257">
        <v>659</v>
      </c>
      <c r="D37" s="258">
        <v>4</v>
      </c>
      <c r="E37" s="259">
        <v>337</v>
      </c>
      <c r="F37" s="257">
        <v>59</v>
      </c>
      <c r="G37" s="259">
        <v>8</v>
      </c>
      <c r="H37" s="257">
        <v>61</v>
      </c>
      <c r="I37" s="258">
        <v>4</v>
      </c>
      <c r="J37" s="259">
        <v>348</v>
      </c>
      <c r="K37" s="257">
        <v>547</v>
      </c>
      <c r="L37" s="258">
        <v>6</v>
      </c>
      <c r="M37" s="259">
        <v>356</v>
      </c>
      <c r="N37" s="257">
        <v>73</v>
      </c>
      <c r="O37" s="259">
        <v>14</v>
      </c>
      <c r="P37" s="257">
        <v>49</v>
      </c>
      <c r="Q37" s="258">
        <v>5</v>
      </c>
      <c r="R37" s="259">
        <v>149</v>
      </c>
    </row>
    <row r="38" spans="1:18" ht="15">
      <c r="A38" s="247" t="s">
        <v>385</v>
      </c>
      <c r="B38" s="247" t="s">
        <v>173</v>
      </c>
      <c r="C38" s="257">
        <v>160</v>
      </c>
      <c r="D38" s="258">
        <v>1</v>
      </c>
      <c r="E38" s="259">
        <v>77</v>
      </c>
      <c r="F38" s="257">
        <v>24</v>
      </c>
      <c r="G38" s="259">
        <v>12</v>
      </c>
      <c r="H38" s="257">
        <v>24</v>
      </c>
      <c r="I38" s="258">
        <v>14</v>
      </c>
      <c r="J38" s="259">
        <v>51</v>
      </c>
      <c r="K38" s="257">
        <v>134</v>
      </c>
      <c r="L38" s="258">
        <v>8</v>
      </c>
      <c r="M38" s="259">
        <v>108</v>
      </c>
      <c r="N38" s="257">
        <v>23</v>
      </c>
      <c r="O38" s="259">
        <v>19</v>
      </c>
      <c r="P38" s="257">
        <v>16</v>
      </c>
      <c r="Q38" s="258">
        <v>11</v>
      </c>
      <c r="R38" s="259">
        <v>48</v>
      </c>
    </row>
    <row r="39" spans="1:18" ht="15">
      <c r="A39" s="245" t="s">
        <v>386</v>
      </c>
      <c r="B39" s="245" t="s">
        <v>293</v>
      </c>
      <c r="C39" s="257">
        <v>1154</v>
      </c>
      <c r="D39" s="258">
        <v>12</v>
      </c>
      <c r="E39" s="259">
        <v>557</v>
      </c>
      <c r="F39" s="257">
        <v>114</v>
      </c>
      <c r="G39" s="259">
        <v>6</v>
      </c>
      <c r="H39" s="257">
        <v>148</v>
      </c>
      <c r="I39" s="258">
        <v>15</v>
      </c>
      <c r="J39" s="259">
        <v>352</v>
      </c>
      <c r="K39" s="257">
        <v>998</v>
      </c>
      <c r="L39" s="258">
        <v>19</v>
      </c>
      <c r="M39" s="259">
        <v>575</v>
      </c>
      <c r="N39" s="257">
        <v>146</v>
      </c>
      <c r="O39" s="259">
        <v>22</v>
      </c>
      <c r="P39" s="257">
        <v>98</v>
      </c>
      <c r="Q39" s="258">
        <v>19</v>
      </c>
      <c r="R39" s="259">
        <v>182</v>
      </c>
    </row>
    <row r="40" spans="1:18" ht="15">
      <c r="A40" s="247" t="s">
        <v>387</v>
      </c>
      <c r="B40" s="247" t="s">
        <v>174</v>
      </c>
      <c r="C40" s="257">
        <v>17630</v>
      </c>
      <c r="D40" s="258">
        <v>38</v>
      </c>
      <c r="E40" s="259">
        <v>12528</v>
      </c>
      <c r="F40" s="257">
        <v>3594</v>
      </c>
      <c r="G40" s="259">
        <v>69</v>
      </c>
      <c r="H40" s="257">
        <v>4153</v>
      </c>
      <c r="I40" s="258">
        <v>76</v>
      </c>
      <c r="J40" s="259">
        <v>4289</v>
      </c>
      <c r="K40" s="257">
        <v>16775</v>
      </c>
      <c r="L40" s="258">
        <v>36</v>
      </c>
      <c r="M40" s="259">
        <v>10518</v>
      </c>
      <c r="N40" s="257">
        <v>4463</v>
      </c>
      <c r="O40" s="259">
        <v>99</v>
      </c>
      <c r="P40" s="257">
        <v>3286</v>
      </c>
      <c r="Q40" s="258">
        <v>91</v>
      </c>
      <c r="R40" s="259">
        <v>3953</v>
      </c>
    </row>
    <row r="41" spans="1:18" ht="15">
      <c r="A41" s="245" t="s">
        <v>388</v>
      </c>
      <c r="B41" s="245" t="s">
        <v>175</v>
      </c>
      <c r="C41" s="257">
        <v>2991</v>
      </c>
      <c r="D41" s="258">
        <v>34</v>
      </c>
      <c r="E41" s="259">
        <v>1697</v>
      </c>
      <c r="F41" s="257">
        <v>380</v>
      </c>
      <c r="G41" s="259">
        <v>33</v>
      </c>
      <c r="H41" s="257">
        <v>509</v>
      </c>
      <c r="I41" s="258">
        <v>42</v>
      </c>
      <c r="J41" s="259">
        <v>543</v>
      </c>
      <c r="K41" s="257">
        <v>2762</v>
      </c>
      <c r="L41" s="258">
        <v>32</v>
      </c>
      <c r="M41" s="259">
        <v>1444</v>
      </c>
      <c r="N41" s="257">
        <v>528</v>
      </c>
      <c r="O41" s="259">
        <v>59</v>
      </c>
      <c r="P41" s="257">
        <v>358</v>
      </c>
      <c r="Q41" s="258">
        <v>48</v>
      </c>
      <c r="R41" s="259">
        <v>445</v>
      </c>
    </row>
    <row r="42" spans="1:18" ht="15">
      <c r="A42" s="247" t="s">
        <v>389</v>
      </c>
      <c r="B42" s="247" t="s">
        <v>176</v>
      </c>
      <c r="C42" s="257">
        <v>41</v>
      </c>
      <c r="D42" s="258">
        <v>1</v>
      </c>
      <c r="E42" s="259">
        <v>57</v>
      </c>
      <c r="F42" s="257">
        <v>3</v>
      </c>
      <c r="G42" s="259">
        <v>2</v>
      </c>
      <c r="H42" s="257">
        <v>2</v>
      </c>
      <c r="I42" s="258">
        <v>0</v>
      </c>
      <c r="J42" s="259">
        <v>13</v>
      </c>
      <c r="K42" s="257">
        <v>28</v>
      </c>
      <c r="L42" s="258">
        <v>0</v>
      </c>
      <c r="M42" s="259">
        <v>73</v>
      </c>
      <c r="N42" s="257">
        <v>0</v>
      </c>
      <c r="O42" s="259">
        <v>0</v>
      </c>
      <c r="P42" s="257">
        <v>2</v>
      </c>
      <c r="Q42" s="258">
        <v>0</v>
      </c>
      <c r="R42" s="259">
        <v>15</v>
      </c>
    </row>
    <row r="43" spans="1:18" ht="15">
      <c r="A43" s="245" t="s">
        <v>390</v>
      </c>
      <c r="B43" s="245" t="s">
        <v>177</v>
      </c>
      <c r="C43" s="257">
        <v>89</v>
      </c>
      <c r="D43" s="258">
        <v>6</v>
      </c>
      <c r="E43" s="259">
        <v>68</v>
      </c>
      <c r="F43" s="257">
        <v>13</v>
      </c>
      <c r="G43" s="259">
        <v>4</v>
      </c>
      <c r="H43" s="257">
        <v>11</v>
      </c>
      <c r="I43" s="258">
        <v>9</v>
      </c>
      <c r="J43" s="259">
        <v>40</v>
      </c>
      <c r="K43" s="257">
        <v>76</v>
      </c>
      <c r="L43" s="258">
        <v>4</v>
      </c>
      <c r="M43" s="259">
        <v>70</v>
      </c>
      <c r="N43" s="257">
        <v>18</v>
      </c>
      <c r="O43" s="259">
        <v>17</v>
      </c>
      <c r="P43" s="257">
        <v>15</v>
      </c>
      <c r="Q43" s="258">
        <v>14</v>
      </c>
      <c r="R43" s="259">
        <v>43</v>
      </c>
    </row>
    <row r="44" spans="1:18" ht="15">
      <c r="A44" s="247" t="s">
        <v>391</v>
      </c>
      <c r="B44" s="247" t="s">
        <v>178</v>
      </c>
      <c r="C44" s="257">
        <v>691</v>
      </c>
      <c r="D44" s="258">
        <v>14</v>
      </c>
      <c r="E44" s="259">
        <v>821</v>
      </c>
      <c r="F44" s="257">
        <v>91</v>
      </c>
      <c r="G44" s="259">
        <v>14</v>
      </c>
      <c r="H44" s="257">
        <v>126</v>
      </c>
      <c r="I44" s="258">
        <v>21</v>
      </c>
      <c r="J44" s="259">
        <v>137</v>
      </c>
      <c r="K44" s="257">
        <v>594</v>
      </c>
      <c r="L44" s="258">
        <v>3</v>
      </c>
      <c r="M44" s="259">
        <v>378</v>
      </c>
      <c r="N44" s="257">
        <v>90</v>
      </c>
      <c r="O44" s="259">
        <v>24</v>
      </c>
      <c r="P44" s="257">
        <v>88</v>
      </c>
      <c r="Q44" s="258">
        <v>18</v>
      </c>
      <c r="R44" s="259">
        <v>138</v>
      </c>
    </row>
    <row r="45" spans="1:18" ht="15">
      <c r="A45" s="245" t="s">
        <v>392</v>
      </c>
      <c r="B45" s="245" t="s">
        <v>179</v>
      </c>
      <c r="C45" s="257">
        <v>125</v>
      </c>
      <c r="D45" s="258">
        <v>2</v>
      </c>
      <c r="E45" s="259">
        <v>127</v>
      </c>
      <c r="F45" s="257">
        <v>6</v>
      </c>
      <c r="G45" s="259">
        <v>2</v>
      </c>
      <c r="H45" s="257">
        <v>17</v>
      </c>
      <c r="I45" s="258">
        <v>2</v>
      </c>
      <c r="J45" s="259">
        <v>82</v>
      </c>
      <c r="K45" s="257">
        <v>114</v>
      </c>
      <c r="L45" s="258">
        <v>1</v>
      </c>
      <c r="M45" s="259">
        <v>105</v>
      </c>
      <c r="N45" s="257">
        <v>19</v>
      </c>
      <c r="O45" s="259">
        <v>7</v>
      </c>
      <c r="P45" s="257">
        <v>15</v>
      </c>
      <c r="Q45" s="258">
        <v>2</v>
      </c>
      <c r="R45" s="259">
        <v>113</v>
      </c>
    </row>
    <row r="46" spans="1:18" ht="15">
      <c r="A46" s="247" t="s">
        <v>393</v>
      </c>
      <c r="B46" s="247" t="s">
        <v>180</v>
      </c>
      <c r="C46" s="257">
        <v>52</v>
      </c>
      <c r="D46" s="258">
        <v>7</v>
      </c>
      <c r="E46" s="259">
        <v>58</v>
      </c>
      <c r="F46" s="257">
        <v>13</v>
      </c>
      <c r="G46" s="259">
        <v>1</v>
      </c>
      <c r="H46" s="257">
        <v>5</v>
      </c>
      <c r="I46" s="258">
        <v>1</v>
      </c>
      <c r="J46" s="259">
        <v>50</v>
      </c>
      <c r="K46" s="257">
        <v>50</v>
      </c>
      <c r="L46" s="258">
        <v>5</v>
      </c>
      <c r="M46" s="259">
        <v>48</v>
      </c>
      <c r="N46" s="257">
        <v>7</v>
      </c>
      <c r="O46" s="259">
        <v>4</v>
      </c>
      <c r="P46" s="257">
        <v>6</v>
      </c>
      <c r="Q46" s="258">
        <v>2</v>
      </c>
      <c r="R46" s="259">
        <v>33</v>
      </c>
    </row>
    <row r="47" spans="1:18" ht="15">
      <c r="A47" s="245" t="s">
        <v>394</v>
      </c>
      <c r="B47" s="245" t="s">
        <v>181</v>
      </c>
      <c r="C47" s="257">
        <v>1127</v>
      </c>
      <c r="D47" s="258">
        <v>3</v>
      </c>
      <c r="E47" s="259">
        <v>668</v>
      </c>
      <c r="F47" s="257">
        <v>129</v>
      </c>
      <c r="G47" s="259">
        <v>5</v>
      </c>
      <c r="H47" s="257">
        <v>135</v>
      </c>
      <c r="I47" s="258">
        <v>14</v>
      </c>
      <c r="J47" s="259">
        <v>117</v>
      </c>
      <c r="K47" s="257">
        <v>978</v>
      </c>
      <c r="L47" s="258">
        <v>5</v>
      </c>
      <c r="M47" s="259">
        <v>631</v>
      </c>
      <c r="N47" s="257">
        <v>157</v>
      </c>
      <c r="O47" s="259">
        <v>10</v>
      </c>
      <c r="P47" s="257">
        <v>127</v>
      </c>
      <c r="Q47" s="258">
        <v>6</v>
      </c>
      <c r="R47" s="259">
        <v>109</v>
      </c>
    </row>
    <row r="48" spans="1:18" ht="15">
      <c r="A48" s="247" t="s">
        <v>395</v>
      </c>
      <c r="B48" s="247" t="s">
        <v>182</v>
      </c>
      <c r="C48" s="257">
        <v>933</v>
      </c>
      <c r="D48" s="258">
        <v>24</v>
      </c>
      <c r="E48" s="259">
        <v>557</v>
      </c>
      <c r="F48" s="257">
        <v>109</v>
      </c>
      <c r="G48" s="259">
        <v>28</v>
      </c>
      <c r="H48" s="257">
        <v>128</v>
      </c>
      <c r="I48" s="258">
        <v>35</v>
      </c>
      <c r="J48" s="259">
        <v>229</v>
      </c>
      <c r="K48" s="257">
        <v>889</v>
      </c>
      <c r="L48" s="258">
        <v>22</v>
      </c>
      <c r="M48" s="259">
        <v>549</v>
      </c>
      <c r="N48" s="257">
        <v>87</v>
      </c>
      <c r="O48" s="259">
        <v>50</v>
      </c>
      <c r="P48" s="257">
        <v>80</v>
      </c>
      <c r="Q48" s="258">
        <v>39</v>
      </c>
      <c r="R48" s="259">
        <v>241</v>
      </c>
    </row>
    <row r="49" spans="1:18" ht="15">
      <c r="A49" s="245" t="s">
        <v>396</v>
      </c>
      <c r="B49" s="245" t="s">
        <v>183</v>
      </c>
      <c r="C49" s="257">
        <v>116</v>
      </c>
      <c r="D49" s="258">
        <v>8</v>
      </c>
      <c r="E49" s="259">
        <v>168</v>
      </c>
      <c r="F49" s="257">
        <v>14</v>
      </c>
      <c r="G49" s="259">
        <v>7</v>
      </c>
      <c r="H49" s="257">
        <v>17</v>
      </c>
      <c r="I49" s="258">
        <v>10</v>
      </c>
      <c r="J49" s="259">
        <v>84</v>
      </c>
      <c r="K49" s="257">
        <v>106</v>
      </c>
      <c r="L49" s="258">
        <v>4</v>
      </c>
      <c r="M49" s="259">
        <v>155</v>
      </c>
      <c r="N49" s="257">
        <v>11</v>
      </c>
      <c r="O49" s="259">
        <v>15</v>
      </c>
      <c r="P49" s="257">
        <v>9</v>
      </c>
      <c r="Q49" s="258">
        <v>12</v>
      </c>
      <c r="R49" s="259">
        <v>112</v>
      </c>
    </row>
    <row r="50" spans="1:18" ht="15">
      <c r="A50" s="247" t="s">
        <v>397</v>
      </c>
      <c r="B50" s="247" t="s">
        <v>184</v>
      </c>
      <c r="C50" s="257">
        <v>222</v>
      </c>
      <c r="D50" s="258">
        <v>4</v>
      </c>
      <c r="E50" s="259">
        <v>175</v>
      </c>
      <c r="F50" s="257">
        <v>23</v>
      </c>
      <c r="G50" s="259">
        <v>4</v>
      </c>
      <c r="H50" s="257">
        <v>30</v>
      </c>
      <c r="I50" s="258">
        <v>1</v>
      </c>
      <c r="J50" s="259">
        <v>66</v>
      </c>
      <c r="K50" s="257">
        <v>257</v>
      </c>
      <c r="L50" s="258">
        <v>1</v>
      </c>
      <c r="M50" s="259">
        <v>184</v>
      </c>
      <c r="N50" s="257">
        <v>24</v>
      </c>
      <c r="O50" s="259">
        <v>7</v>
      </c>
      <c r="P50" s="257">
        <v>19</v>
      </c>
      <c r="Q50" s="258">
        <v>1</v>
      </c>
      <c r="R50" s="259">
        <v>73</v>
      </c>
    </row>
    <row r="51" spans="1:18" ht="15">
      <c r="A51" s="245" t="s">
        <v>398</v>
      </c>
      <c r="B51" s="245" t="s">
        <v>185</v>
      </c>
      <c r="C51" s="257">
        <v>355</v>
      </c>
      <c r="D51" s="258">
        <v>7</v>
      </c>
      <c r="E51" s="259">
        <v>440</v>
      </c>
      <c r="F51" s="257">
        <v>28</v>
      </c>
      <c r="G51" s="259">
        <v>16</v>
      </c>
      <c r="H51" s="257">
        <v>39</v>
      </c>
      <c r="I51" s="258">
        <v>16</v>
      </c>
      <c r="J51" s="259">
        <v>196</v>
      </c>
      <c r="K51" s="257">
        <v>366</v>
      </c>
      <c r="L51" s="258">
        <v>7</v>
      </c>
      <c r="M51" s="259">
        <v>401</v>
      </c>
      <c r="N51" s="257">
        <v>42</v>
      </c>
      <c r="O51" s="259">
        <v>24</v>
      </c>
      <c r="P51" s="257">
        <v>42</v>
      </c>
      <c r="Q51" s="258">
        <v>9</v>
      </c>
      <c r="R51" s="259">
        <v>145</v>
      </c>
    </row>
    <row r="52" spans="1:18" ht="15">
      <c r="A52" s="247" t="s">
        <v>399</v>
      </c>
      <c r="B52" s="247" t="s">
        <v>186</v>
      </c>
      <c r="C52" s="257">
        <v>293</v>
      </c>
      <c r="D52" s="258">
        <v>5</v>
      </c>
      <c r="E52" s="259">
        <v>307</v>
      </c>
      <c r="F52" s="257">
        <v>20</v>
      </c>
      <c r="G52" s="259">
        <v>2</v>
      </c>
      <c r="H52" s="257">
        <v>31</v>
      </c>
      <c r="I52" s="258">
        <v>13</v>
      </c>
      <c r="J52" s="259">
        <v>100</v>
      </c>
      <c r="K52" s="257">
        <v>338</v>
      </c>
      <c r="L52" s="258">
        <v>4</v>
      </c>
      <c r="M52" s="259">
        <v>307</v>
      </c>
      <c r="N52" s="257">
        <v>0</v>
      </c>
      <c r="O52" s="259">
        <v>0</v>
      </c>
      <c r="P52" s="257">
        <v>26</v>
      </c>
      <c r="Q52" s="258">
        <v>8</v>
      </c>
      <c r="R52" s="259">
        <v>114</v>
      </c>
    </row>
    <row r="53" spans="1:18" ht="15">
      <c r="A53" s="245" t="s">
        <v>400</v>
      </c>
      <c r="B53" s="245" t="s">
        <v>187</v>
      </c>
      <c r="C53" s="257">
        <v>264</v>
      </c>
      <c r="D53" s="258">
        <v>8</v>
      </c>
      <c r="E53" s="259">
        <v>110</v>
      </c>
      <c r="F53" s="257">
        <v>8</v>
      </c>
      <c r="G53" s="259">
        <v>10</v>
      </c>
      <c r="H53" s="257">
        <v>9</v>
      </c>
      <c r="I53" s="258">
        <v>16</v>
      </c>
      <c r="J53" s="259">
        <v>18</v>
      </c>
      <c r="K53" s="257">
        <v>162</v>
      </c>
      <c r="L53" s="258">
        <v>2</v>
      </c>
      <c r="M53" s="259">
        <v>83</v>
      </c>
      <c r="N53" s="257">
        <v>10</v>
      </c>
      <c r="O53" s="259">
        <v>28</v>
      </c>
      <c r="P53" s="257">
        <v>7</v>
      </c>
      <c r="Q53" s="258">
        <v>9</v>
      </c>
      <c r="R53" s="259">
        <v>16</v>
      </c>
    </row>
    <row r="54" spans="1:18" ht="15">
      <c r="A54" s="247" t="s">
        <v>401</v>
      </c>
      <c r="B54" s="247" t="s">
        <v>188</v>
      </c>
      <c r="C54" s="257">
        <v>539</v>
      </c>
      <c r="D54" s="258">
        <v>8</v>
      </c>
      <c r="E54" s="259">
        <v>450</v>
      </c>
      <c r="F54" s="257">
        <v>81</v>
      </c>
      <c r="G54" s="259">
        <v>14</v>
      </c>
      <c r="H54" s="257">
        <v>144</v>
      </c>
      <c r="I54" s="258">
        <v>14</v>
      </c>
      <c r="J54" s="259">
        <v>268</v>
      </c>
      <c r="K54" s="257">
        <v>528</v>
      </c>
      <c r="L54" s="258">
        <v>11</v>
      </c>
      <c r="M54" s="259">
        <v>378</v>
      </c>
      <c r="N54" s="257">
        <v>83</v>
      </c>
      <c r="O54" s="259">
        <v>13</v>
      </c>
      <c r="P54" s="257">
        <v>79</v>
      </c>
      <c r="Q54" s="258">
        <v>27</v>
      </c>
      <c r="R54" s="259">
        <v>215</v>
      </c>
    </row>
    <row r="55" spans="1:18" ht="15">
      <c r="A55" s="245" t="s">
        <v>402</v>
      </c>
      <c r="B55" s="245" t="s">
        <v>189</v>
      </c>
      <c r="C55" s="257">
        <v>58</v>
      </c>
      <c r="D55" s="258">
        <v>3</v>
      </c>
      <c r="E55" s="259">
        <v>40</v>
      </c>
      <c r="F55" s="257">
        <v>4</v>
      </c>
      <c r="G55" s="259">
        <v>5</v>
      </c>
      <c r="H55" s="257">
        <v>13</v>
      </c>
      <c r="I55" s="258">
        <v>9</v>
      </c>
      <c r="J55" s="259">
        <v>9</v>
      </c>
      <c r="K55" s="257">
        <v>55</v>
      </c>
      <c r="L55" s="258">
        <v>4</v>
      </c>
      <c r="M55" s="259">
        <v>35</v>
      </c>
      <c r="N55" s="257">
        <v>8</v>
      </c>
      <c r="O55" s="259">
        <v>14</v>
      </c>
      <c r="P55" s="257">
        <v>5</v>
      </c>
      <c r="Q55" s="258">
        <v>7</v>
      </c>
      <c r="R55" s="259">
        <v>11</v>
      </c>
    </row>
    <row r="56" spans="1:18" ht="15">
      <c r="A56" s="247" t="s">
        <v>403</v>
      </c>
      <c r="B56" s="247" t="s">
        <v>190</v>
      </c>
      <c r="C56" s="257">
        <v>88</v>
      </c>
      <c r="D56" s="258">
        <v>16</v>
      </c>
      <c r="E56" s="259">
        <v>85</v>
      </c>
      <c r="F56" s="257">
        <v>12</v>
      </c>
      <c r="G56" s="259">
        <v>37</v>
      </c>
      <c r="H56" s="257">
        <v>14</v>
      </c>
      <c r="I56" s="258">
        <v>22</v>
      </c>
      <c r="J56" s="259">
        <v>47</v>
      </c>
      <c r="K56" s="257">
        <v>110</v>
      </c>
      <c r="L56" s="258">
        <v>8</v>
      </c>
      <c r="M56" s="259">
        <v>76</v>
      </c>
      <c r="N56" s="257">
        <v>12</v>
      </c>
      <c r="O56" s="259">
        <v>40</v>
      </c>
      <c r="P56" s="257">
        <v>11</v>
      </c>
      <c r="Q56" s="258">
        <v>29</v>
      </c>
      <c r="R56" s="259">
        <v>42</v>
      </c>
    </row>
    <row r="57" spans="1:18" ht="15">
      <c r="A57" s="245" t="s">
        <v>404</v>
      </c>
      <c r="B57" s="245" t="s">
        <v>191</v>
      </c>
      <c r="C57" s="257">
        <v>71</v>
      </c>
      <c r="D57" s="258">
        <v>2</v>
      </c>
      <c r="E57" s="259">
        <v>59</v>
      </c>
      <c r="F57" s="257">
        <v>16</v>
      </c>
      <c r="G57" s="259">
        <v>5</v>
      </c>
      <c r="H57" s="257">
        <v>21</v>
      </c>
      <c r="I57" s="258">
        <v>2</v>
      </c>
      <c r="J57" s="259">
        <v>19</v>
      </c>
      <c r="K57" s="257">
        <v>92</v>
      </c>
      <c r="L57" s="258">
        <v>5</v>
      </c>
      <c r="M57" s="259">
        <v>62</v>
      </c>
      <c r="N57" s="257">
        <v>21</v>
      </c>
      <c r="O57" s="259">
        <v>4</v>
      </c>
      <c r="P57" s="257">
        <v>12</v>
      </c>
      <c r="Q57" s="258">
        <v>4</v>
      </c>
      <c r="R57" s="259">
        <v>16</v>
      </c>
    </row>
    <row r="58" spans="1:18" ht="15">
      <c r="A58" s="247" t="s">
        <v>405</v>
      </c>
      <c r="B58" s="247" t="s">
        <v>192</v>
      </c>
      <c r="C58" s="257">
        <v>164</v>
      </c>
      <c r="D58" s="258">
        <v>2</v>
      </c>
      <c r="E58" s="259">
        <v>122</v>
      </c>
      <c r="F58" s="257">
        <v>17</v>
      </c>
      <c r="G58" s="259">
        <v>1</v>
      </c>
      <c r="H58" s="257">
        <v>12</v>
      </c>
      <c r="I58" s="258">
        <v>7</v>
      </c>
      <c r="J58" s="259">
        <v>75</v>
      </c>
      <c r="K58" s="257">
        <v>127</v>
      </c>
      <c r="L58" s="258">
        <v>4</v>
      </c>
      <c r="M58" s="259">
        <v>141</v>
      </c>
      <c r="N58" s="257">
        <v>16</v>
      </c>
      <c r="O58" s="259">
        <v>8</v>
      </c>
      <c r="P58" s="257">
        <v>18</v>
      </c>
      <c r="Q58" s="258">
        <v>3</v>
      </c>
      <c r="R58" s="259">
        <v>106</v>
      </c>
    </row>
    <row r="59" spans="1:18" ht="15">
      <c r="A59" s="245" t="s">
        <v>406</v>
      </c>
      <c r="B59" s="245" t="s">
        <v>193</v>
      </c>
      <c r="C59" s="257">
        <v>78</v>
      </c>
      <c r="D59" s="258">
        <v>5</v>
      </c>
      <c r="E59" s="259">
        <v>85</v>
      </c>
      <c r="F59" s="257">
        <v>14</v>
      </c>
      <c r="G59" s="259">
        <v>7</v>
      </c>
      <c r="H59" s="257">
        <v>19</v>
      </c>
      <c r="I59" s="258">
        <v>4</v>
      </c>
      <c r="J59" s="259">
        <v>42</v>
      </c>
      <c r="K59" s="257">
        <v>62</v>
      </c>
      <c r="L59" s="258">
        <v>4</v>
      </c>
      <c r="M59" s="259">
        <v>48</v>
      </c>
      <c r="N59" s="257">
        <v>15</v>
      </c>
      <c r="O59" s="259">
        <v>8</v>
      </c>
      <c r="P59" s="257">
        <v>14</v>
      </c>
      <c r="Q59" s="258">
        <v>8</v>
      </c>
      <c r="R59" s="259">
        <v>42</v>
      </c>
    </row>
    <row r="60" spans="1:18" ht="15">
      <c r="A60" s="247" t="s">
        <v>407</v>
      </c>
      <c r="B60" s="247" t="s">
        <v>194</v>
      </c>
      <c r="C60" s="257">
        <v>438</v>
      </c>
      <c r="D60" s="258">
        <v>2</v>
      </c>
      <c r="E60" s="259">
        <v>241</v>
      </c>
      <c r="F60" s="257">
        <v>36</v>
      </c>
      <c r="G60" s="259">
        <v>7</v>
      </c>
      <c r="H60" s="257">
        <v>53</v>
      </c>
      <c r="I60" s="258">
        <v>12</v>
      </c>
      <c r="J60" s="259">
        <v>89</v>
      </c>
      <c r="K60" s="257">
        <v>366</v>
      </c>
      <c r="L60" s="258">
        <v>4</v>
      </c>
      <c r="M60" s="259">
        <v>244</v>
      </c>
      <c r="N60" s="257">
        <v>36</v>
      </c>
      <c r="O60" s="259">
        <v>17</v>
      </c>
      <c r="P60" s="257">
        <v>31</v>
      </c>
      <c r="Q60" s="258">
        <v>5</v>
      </c>
      <c r="R60" s="259">
        <v>68</v>
      </c>
    </row>
    <row r="61" spans="1:18" ht="15">
      <c r="A61" s="245" t="s">
        <v>408</v>
      </c>
      <c r="B61" s="245" t="s">
        <v>195</v>
      </c>
      <c r="C61" s="257">
        <v>441</v>
      </c>
      <c r="D61" s="258">
        <v>8</v>
      </c>
      <c r="E61" s="259">
        <v>400</v>
      </c>
      <c r="F61" s="257">
        <v>33</v>
      </c>
      <c r="G61" s="259">
        <v>7</v>
      </c>
      <c r="H61" s="257">
        <v>52</v>
      </c>
      <c r="I61" s="258">
        <v>4</v>
      </c>
      <c r="J61" s="259">
        <v>145</v>
      </c>
      <c r="K61" s="257">
        <v>342</v>
      </c>
      <c r="L61" s="258">
        <v>7</v>
      </c>
      <c r="M61" s="259">
        <v>295</v>
      </c>
      <c r="N61" s="257">
        <v>66</v>
      </c>
      <c r="O61" s="259">
        <v>9</v>
      </c>
      <c r="P61" s="257">
        <v>49</v>
      </c>
      <c r="Q61" s="258">
        <v>14</v>
      </c>
      <c r="R61" s="259">
        <v>150</v>
      </c>
    </row>
    <row r="62" spans="1:18" ht="15">
      <c r="A62" s="247" t="s">
        <v>409</v>
      </c>
      <c r="B62" s="247" t="s">
        <v>196</v>
      </c>
      <c r="C62" s="257">
        <v>70</v>
      </c>
      <c r="D62" s="258">
        <v>5</v>
      </c>
      <c r="E62" s="259">
        <v>30</v>
      </c>
      <c r="F62" s="257">
        <v>6</v>
      </c>
      <c r="G62" s="259">
        <v>1</v>
      </c>
      <c r="H62" s="257">
        <v>2</v>
      </c>
      <c r="I62" s="258">
        <v>0</v>
      </c>
      <c r="J62" s="259">
        <v>3</v>
      </c>
      <c r="K62" s="257">
        <v>46</v>
      </c>
      <c r="L62" s="258">
        <v>0</v>
      </c>
      <c r="M62" s="259">
        <v>34</v>
      </c>
      <c r="N62" s="257">
        <v>5</v>
      </c>
      <c r="O62" s="259">
        <v>0</v>
      </c>
      <c r="P62" s="257">
        <v>8</v>
      </c>
      <c r="Q62" s="258">
        <v>2</v>
      </c>
      <c r="R62" s="259">
        <v>7</v>
      </c>
    </row>
    <row r="63" spans="1:18" ht="15">
      <c r="A63" s="245" t="s">
        <v>410</v>
      </c>
      <c r="B63" s="245" t="s">
        <v>197</v>
      </c>
      <c r="C63" s="257">
        <v>31</v>
      </c>
      <c r="D63" s="258">
        <v>6</v>
      </c>
      <c r="E63" s="259">
        <v>40</v>
      </c>
      <c r="F63" s="257">
        <v>3</v>
      </c>
      <c r="G63" s="259">
        <v>4</v>
      </c>
      <c r="H63" s="257">
        <v>5</v>
      </c>
      <c r="I63" s="258">
        <v>5</v>
      </c>
      <c r="J63" s="259">
        <v>15</v>
      </c>
      <c r="K63" s="257">
        <v>31</v>
      </c>
      <c r="L63" s="258">
        <v>6</v>
      </c>
      <c r="M63" s="259">
        <v>45</v>
      </c>
      <c r="N63" s="257">
        <v>6</v>
      </c>
      <c r="O63" s="259">
        <v>6</v>
      </c>
      <c r="P63" s="257">
        <v>5</v>
      </c>
      <c r="Q63" s="258">
        <v>7</v>
      </c>
      <c r="R63" s="259">
        <v>17</v>
      </c>
    </row>
    <row r="64" spans="1:18" ht="15">
      <c r="A64" s="247" t="s">
        <v>411</v>
      </c>
      <c r="B64" s="247" t="s">
        <v>198</v>
      </c>
      <c r="C64" s="257">
        <v>184</v>
      </c>
      <c r="D64" s="258">
        <v>5</v>
      </c>
      <c r="E64" s="259">
        <v>143</v>
      </c>
      <c r="F64" s="257">
        <v>18</v>
      </c>
      <c r="G64" s="259">
        <v>1</v>
      </c>
      <c r="H64" s="257">
        <v>29</v>
      </c>
      <c r="I64" s="258">
        <v>4</v>
      </c>
      <c r="J64" s="259">
        <v>61</v>
      </c>
      <c r="K64" s="257">
        <v>169</v>
      </c>
      <c r="L64" s="258">
        <v>4</v>
      </c>
      <c r="M64" s="259">
        <v>134</v>
      </c>
      <c r="N64" s="257">
        <v>30</v>
      </c>
      <c r="O64" s="259">
        <v>7</v>
      </c>
      <c r="P64" s="257">
        <v>15</v>
      </c>
      <c r="Q64" s="258">
        <v>2</v>
      </c>
      <c r="R64" s="259">
        <v>65</v>
      </c>
    </row>
    <row r="65" spans="1:18" ht="15">
      <c r="A65" s="245" t="s">
        <v>412</v>
      </c>
      <c r="B65" s="245" t="s">
        <v>199</v>
      </c>
      <c r="C65" s="257">
        <v>434</v>
      </c>
      <c r="D65" s="258">
        <v>5</v>
      </c>
      <c r="E65" s="259">
        <v>587</v>
      </c>
      <c r="F65" s="257">
        <v>45</v>
      </c>
      <c r="G65" s="259">
        <v>9</v>
      </c>
      <c r="H65" s="257">
        <v>39</v>
      </c>
      <c r="I65" s="258">
        <v>8</v>
      </c>
      <c r="J65" s="259">
        <v>301</v>
      </c>
      <c r="K65" s="257">
        <v>413</v>
      </c>
      <c r="L65" s="258">
        <v>8</v>
      </c>
      <c r="M65" s="259">
        <v>612</v>
      </c>
      <c r="N65" s="257">
        <v>57</v>
      </c>
      <c r="O65" s="259">
        <v>5</v>
      </c>
      <c r="P65" s="257">
        <v>44</v>
      </c>
      <c r="Q65" s="258">
        <v>6</v>
      </c>
      <c r="R65" s="259">
        <v>264</v>
      </c>
    </row>
    <row r="66" spans="1:18" ht="15">
      <c r="A66" s="247" t="s">
        <v>413</v>
      </c>
      <c r="B66" s="247" t="s">
        <v>200</v>
      </c>
      <c r="C66" s="257">
        <v>120</v>
      </c>
      <c r="D66" s="258">
        <v>3</v>
      </c>
      <c r="E66" s="259">
        <v>164</v>
      </c>
      <c r="F66" s="257">
        <v>13</v>
      </c>
      <c r="G66" s="259">
        <v>7</v>
      </c>
      <c r="H66" s="257">
        <v>18</v>
      </c>
      <c r="I66" s="258">
        <v>7</v>
      </c>
      <c r="J66" s="259">
        <v>81</v>
      </c>
      <c r="K66" s="257">
        <v>95</v>
      </c>
      <c r="L66" s="258">
        <v>3</v>
      </c>
      <c r="M66" s="259">
        <v>124</v>
      </c>
      <c r="N66" s="257">
        <v>12</v>
      </c>
      <c r="O66" s="259">
        <v>13</v>
      </c>
      <c r="P66" s="257">
        <v>12</v>
      </c>
      <c r="Q66" s="258">
        <v>4</v>
      </c>
      <c r="R66" s="259">
        <v>96</v>
      </c>
    </row>
    <row r="67" spans="1:18" ht="15">
      <c r="A67" s="245" t="s">
        <v>414</v>
      </c>
      <c r="B67" s="245" t="s">
        <v>201</v>
      </c>
      <c r="C67" s="257">
        <v>300</v>
      </c>
      <c r="D67" s="258">
        <v>2</v>
      </c>
      <c r="E67" s="259">
        <v>102</v>
      </c>
      <c r="F67" s="257">
        <v>11</v>
      </c>
      <c r="G67" s="259">
        <v>3</v>
      </c>
      <c r="H67" s="257">
        <v>19</v>
      </c>
      <c r="I67" s="258">
        <v>4</v>
      </c>
      <c r="J67" s="259">
        <v>47</v>
      </c>
      <c r="K67" s="257">
        <v>275</v>
      </c>
      <c r="L67" s="258">
        <v>5</v>
      </c>
      <c r="M67" s="259">
        <v>105</v>
      </c>
      <c r="N67" s="257">
        <v>15</v>
      </c>
      <c r="O67" s="259">
        <v>15</v>
      </c>
      <c r="P67" s="257">
        <v>27</v>
      </c>
      <c r="Q67" s="258">
        <v>7</v>
      </c>
      <c r="R67" s="259">
        <v>73</v>
      </c>
    </row>
    <row r="68" spans="1:18" ht="15">
      <c r="A68" s="247" t="s">
        <v>415</v>
      </c>
      <c r="B68" s="247" t="s">
        <v>202</v>
      </c>
      <c r="C68" s="257">
        <v>18</v>
      </c>
      <c r="D68" s="258">
        <v>2</v>
      </c>
      <c r="E68" s="259">
        <v>15</v>
      </c>
      <c r="F68" s="257">
        <v>0</v>
      </c>
      <c r="G68" s="259">
        <v>0</v>
      </c>
      <c r="H68" s="257">
        <v>4</v>
      </c>
      <c r="I68" s="258">
        <v>0</v>
      </c>
      <c r="J68" s="259">
        <v>5</v>
      </c>
      <c r="K68" s="257">
        <v>10</v>
      </c>
      <c r="L68" s="258">
        <v>4</v>
      </c>
      <c r="M68" s="259">
        <v>21</v>
      </c>
      <c r="N68" s="257">
        <v>4</v>
      </c>
      <c r="O68" s="259">
        <v>0</v>
      </c>
      <c r="P68" s="257">
        <v>0</v>
      </c>
      <c r="Q68" s="258">
        <v>0</v>
      </c>
      <c r="R68" s="259">
        <v>27</v>
      </c>
    </row>
    <row r="69" spans="1:18" ht="15">
      <c r="A69" s="245" t="s">
        <v>416</v>
      </c>
      <c r="B69" s="245" t="s">
        <v>203</v>
      </c>
      <c r="C69" s="257">
        <v>534</v>
      </c>
      <c r="D69" s="258">
        <v>5</v>
      </c>
      <c r="E69" s="259">
        <v>306</v>
      </c>
      <c r="F69" s="257">
        <v>35</v>
      </c>
      <c r="G69" s="259">
        <v>1</v>
      </c>
      <c r="H69" s="257">
        <v>51</v>
      </c>
      <c r="I69" s="258">
        <v>1</v>
      </c>
      <c r="J69" s="259">
        <v>43</v>
      </c>
      <c r="K69" s="257">
        <v>506</v>
      </c>
      <c r="L69" s="258">
        <v>3</v>
      </c>
      <c r="M69" s="259">
        <v>288</v>
      </c>
      <c r="N69" s="257">
        <v>0</v>
      </c>
      <c r="O69" s="259">
        <v>0</v>
      </c>
      <c r="P69" s="257">
        <v>37</v>
      </c>
      <c r="Q69" s="258">
        <v>2</v>
      </c>
      <c r="R69" s="259">
        <v>46</v>
      </c>
    </row>
    <row r="70" spans="1:18" ht="15">
      <c r="A70" s="247" t="s">
        <v>417</v>
      </c>
      <c r="B70" s="247" t="s">
        <v>204</v>
      </c>
      <c r="C70" s="257">
        <v>124</v>
      </c>
      <c r="D70" s="258">
        <v>2</v>
      </c>
      <c r="E70" s="259">
        <v>162</v>
      </c>
      <c r="F70" s="257">
        <v>21</v>
      </c>
      <c r="G70" s="259">
        <v>2</v>
      </c>
      <c r="H70" s="257">
        <v>14</v>
      </c>
      <c r="I70" s="258">
        <v>4</v>
      </c>
      <c r="J70" s="259">
        <v>47</v>
      </c>
      <c r="K70" s="257">
        <v>114</v>
      </c>
      <c r="L70" s="258">
        <v>4</v>
      </c>
      <c r="M70" s="259">
        <v>134</v>
      </c>
      <c r="N70" s="257">
        <v>22</v>
      </c>
      <c r="O70" s="259">
        <v>5</v>
      </c>
      <c r="P70" s="257">
        <v>13</v>
      </c>
      <c r="Q70" s="258">
        <v>5</v>
      </c>
      <c r="R70" s="259">
        <v>34</v>
      </c>
    </row>
    <row r="71" spans="1:18" ht="15">
      <c r="A71" s="245" t="s">
        <v>418</v>
      </c>
      <c r="B71" s="245" t="s">
        <v>205</v>
      </c>
      <c r="C71" s="257">
        <v>236</v>
      </c>
      <c r="D71" s="258">
        <v>4</v>
      </c>
      <c r="E71" s="259">
        <v>243</v>
      </c>
      <c r="F71" s="257">
        <v>29</v>
      </c>
      <c r="G71" s="259">
        <v>10</v>
      </c>
      <c r="H71" s="257">
        <v>42</v>
      </c>
      <c r="I71" s="258">
        <v>12</v>
      </c>
      <c r="J71" s="259">
        <v>81</v>
      </c>
      <c r="K71" s="257">
        <v>206</v>
      </c>
      <c r="L71" s="258">
        <v>5</v>
      </c>
      <c r="M71" s="259">
        <v>182</v>
      </c>
      <c r="N71" s="257">
        <v>40</v>
      </c>
      <c r="O71" s="259">
        <v>24</v>
      </c>
      <c r="P71" s="257">
        <v>28</v>
      </c>
      <c r="Q71" s="258">
        <v>8</v>
      </c>
      <c r="R71" s="259">
        <v>64</v>
      </c>
    </row>
    <row r="72" spans="1:18" ht="15">
      <c r="A72" s="247" t="s">
        <v>419</v>
      </c>
      <c r="B72" s="247" t="s">
        <v>206</v>
      </c>
      <c r="C72" s="257">
        <v>72</v>
      </c>
      <c r="D72" s="258">
        <v>5</v>
      </c>
      <c r="E72" s="259">
        <v>149</v>
      </c>
      <c r="F72" s="257">
        <v>5</v>
      </c>
      <c r="G72" s="259">
        <v>5</v>
      </c>
      <c r="H72" s="257">
        <v>6</v>
      </c>
      <c r="I72" s="258">
        <v>3</v>
      </c>
      <c r="J72" s="259">
        <v>46</v>
      </c>
      <c r="K72" s="257">
        <v>99</v>
      </c>
      <c r="L72" s="258">
        <v>3</v>
      </c>
      <c r="M72" s="259">
        <v>93</v>
      </c>
      <c r="N72" s="257">
        <v>8</v>
      </c>
      <c r="O72" s="259">
        <v>11</v>
      </c>
      <c r="P72" s="257">
        <v>9</v>
      </c>
      <c r="Q72" s="258">
        <v>7</v>
      </c>
      <c r="R72" s="259">
        <v>46</v>
      </c>
    </row>
    <row r="73" spans="1:18" ht="15">
      <c r="A73" s="245" t="s">
        <v>420</v>
      </c>
      <c r="B73" s="245" t="s">
        <v>207</v>
      </c>
      <c r="C73" s="257">
        <v>124</v>
      </c>
      <c r="D73" s="258">
        <v>3</v>
      </c>
      <c r="E73" s="259">
        <v>105</v>
      </c>
      <c r="F73" s="257">
        <v>10</v>
      </c>
      <c r="G73" s="259">
        <v>4</v>
      </c>
      <c r="H73" s="257">
        <v>19</v>
      </c>
      <c r="I73" s="258">
        <v>2</v>
      </c>
      <c r="J73" s="259">
        <v>84</v>
      </c>
      <c r="K73" s="257">
        <v>103</v>
      </c>
      <c r="L73" s="258">
        <v>1</v>
      </c>
      <c r="M73" s="259">
        <v>98</v>
      </c>
      <c r="N73" s="257">
        <v>32</v>
      </c>
      <c r="O73" s="259">
        <v>11</v>
      </c>
      <c r="P73" s="257">
        <v>18</v>
      </c>
      <c r="Q73" s="258">
        <v>4</v>
      </c>
      <c r="R73" s="259">
        <v>108</v>
      </c>
    </row>
    <row r="74" spans="1:18" ht="15">
      <c r="A74" s="247" t="s">
        <v>421</v>
      </c>
      <c r="B74" s="247" t="s">
        <v>208</v>
      </c>
      <c r="C74" s="257">
        <v>188</v>
      </c>
      <c r="D74" s="258">
        <v>4</v>
      </c>
      <c r="E74" s="259">
        <v>88</v>
      </c>
      <c r="F74" s="257">
        <v>19</v>
      </c>
      <c r="G74" s="259">
        <v>3</v>
      </c>
      <c r="H74" s="257">
        <v>20</v>
      </c>
      <c r="I74" s="258">
        <v>3</v>
      </c>
      <c r="J74" s="259">
        <v>24</v>
      </c>
      <c r="K74" s="257">
        <v>160</v>
      </c>
      <c r="L74" s="258">
        <v>2</v>
      </c>
      <c r="M74" s="259">
        <v>83</v>
      </c>
      <c r="N74" s="257">
        <v>14</v>
      </c>
      <c r="O74" s="259">
        <v>4</v>
      </c>
      <c r="P74" s="257">
        <v>30</v>
      </c>
      <c r="Q74" s="258">
        <v>5</v>
      </c>
      <c r="R74" s="259">
        <v>28</v>
      </c>
    </row>
    <row r="75" spans="1:18" ht="15">
      <c r="A75" s="245" t="s">
        <v>422</v>
      </c>
      <c r="B75" s="245" t="s">
        <v>209</v>
      </c>
      <c r="C75" s="257">
        <v>17</v>
      </c>
      <c r="D75" s="258">
        <v>1</v>
      </c>
      <c r="E75" s="259">
        <v>16</v>
      </c>
      <c r="F75" s="257">
        <v>0</v>
      </c>
      <c r="G75" s="259">
        <v>2</v>
      </c>
      <c r="H75" s="257">
        <v>0</v>
      </c>
      <c r="I75" s="258">
        <v>2</v>
      </c>
      <c r="J75" s="259">
        <v>6</v>
      </c>
      <c r="K75" s="257">
        <v>13</v>
      </c>
      <c r="L75" s="258">
        <v>1</v>
      </c>
      <c r="M75" s="259">
        <v>12</v>
      </c>
      <c r="N75" s="257">
        <v>2</v>
      </c>
      <c r="O75" s="259">
        <v>5</v>
      </c>
      <c r="P75" s="257">
        <v>2</v>
      </c>
      <c r="Q75" s="258">
        <v>0</v>
      </c>
      <c r="R75" s="259">
        <v>7</v>
      </c>
    </row>
    <row r="76" spans="1:18" ht="15">
      <c r="A76" s="247" t="s">
        <v>423</v>
      </c>
      <c r="B76" s="247" t="s">
        <v>210</v>
      </c>
      <c r="C76" s="257">
        <v>79</v>
      </c>
      <c r="D76" s="258">
        <v>7</v>
      </c>
      <c r="E76" s="259">
        <v>117</v>
      </c>
      <c r="F76" s="257">
        <v>4</v>
      </c>
      <c r="G76" s="259">
        <v>4</v>
      </c>
      <c r="H76" s="257">
        <v>12</v>
      </c>
      <c r="I76" s="258">
        <v>2</v>
      </c>
      <c r="J76" s="259">
        <v>22</v>
      </c>
      <c r="K76" s="257">
        <v>66</v>
      </c>
      <c r="L76" s="258">
        <v>2</v>
      </c>
      <c r="M76" s="259">
        <v>91</v>
      </c>
      <c r="N76" s="257">
        <v>12</v>
      </c>
      <c r="O76" s="259">
        <v>3</v>
      </c>
      <c r="P76" s="257">
        <v>4</v>
      </c>
      <c r="Q76" s="258">
        <v>1</v>
      </c>
      <c r="R76" s="259">
        <v>32</v>
      </c>
    </row>
    <row r="77" spans="1:18" ht="15">
      <c r="A77" s="245" t="s">
        <v>424</v>
      </c>
      <c r="B77" s="245" t="s">
        <v>211</v>
      </c>
      <c r="C77" s="257">
        <v>64</v>
      </c>
      <c r="D77" s="258">
        <v>2</v>
      </c>
      <c r="E77" s="259">
        <v>46</v>
      </c>
      <c r="F77" s="257">
        <v>6</v>
      </c>
      <c r="G77" s="259">
        <v>2</v>
      </c>
      <c r="H77" s="257">
        <v>3</v>
      </c>
      <c r="I77" s="258">
        <v>5</v>
      </c>
      <c r="J77" s="259">
        <v>10</v>
      </c>
      <c r="K77" s="257">
        <v>61</v>
      </c>
      <c r="L77" s="258">
        <v>2</v>
      </c>
      <c r="M77" s="259">
        <v>40</v>
      </c>
      <c r="N77" s="257">
        <v>11</v>
      </c>
      <c r="O77" s="259">
        <v>3</v>
      </c>
      <c r="P77" s="257">
        <v>5</v>
      </c>
      <c r="Q77" s="258">
        <v>3</v>
      </c>
      <c r="R77" s="259">
        <v>16</v>
      </c>
    </row>
    <row r="78" spans="1:18" ht="15">
      <c r="A78" s="247" t="s">
        <v>425</v>
      </c>
      <c r="B78" s="247" t="s">
        <v>212</v>
      </c>
      <c r="C78" s="257">
        <v>190</v>
      </c>
      <c r="D78" s="258">
        <v>4</v>
      </c>
      <c r="E78" s="259">
        <v>107</v>
      </c>
      <c r="F78" s="257">
        <v>16</v>
      </c>
      <c r="G78" s="259">
        <v>2</v>
      </c>
      <c r="H78" s="257">
        <v>16</v>
      </c>
      <c r="I78" s="258">
        <v>0</v>
      </c>
      <c r="J78" s="259">
        <v>18</v>
      </c>
      <c r="K78" s="257">
        <v>123</v>
      </c>
      <c r="L78" s="258">
        <v>2</v>
      </c>
      <c r="M78" s="259">
        <v>87</v>
      </c>
      <c r="N78" s="257">
        <v>9</v>
      </c>
      <c r="O78" s="259">
        <v>0</v>
      </c>
      <c r="P78" s="257">
        <v>12</v>
      </c>
      <c r="Q78" s="258">
        <v>0</v>
      </c>
      <c r="R78" s="259">
        <v>11</v>
      </c>
    </row>
    <row r="79" spans="1:18" ht="15">
      <c r="A79" s="245" t="s">
        <v>426</v>
      </c>
      <c r="B79" s="245" t="s">
        <v>213</v>
      </c>
      <c r="C79" s="257">
        <v>176</v>
      </c>
      <c r="D79" s="258">
        <v>5</v>
      </c>
      <c r="E79" s="259">
        <v>51</v>
      </c>
      <c r="F79" s="257">
        <v>5</v>
      </c>
      <c r="G79" s="259">
        <v>0</v>
      </c>
      <c r="H79" s="257">
        <v>7</v>
      </c>
      <c r="I79" s="258">
        <v>1</v>
      </c>
      <c r="J79" s="259">
        <v>2</v>
      </c>
      <c r="K79" s="257">
        <v>65</v>
      </c>
      <c r="L79" s="258">
        <v>0</v>
      </c>
      <c r="M79" s="259">
        <v>28</v>
      </c>
      <c r="N79" s="257">
        <v>6</v>
      </c>
      <c r="O79" s="259">
        <v>0</v>
      </c>
      <c r="P79" s="257">
        <v>7</v>
      </c>
      <c r="Q79" s="258">
        <v>2</v>
      </c>
      <c r="R79" s="259">
        <v>5</v>
      </c>
    </row>
    <row r="80" spans="1:18" ht="15">
      <c r="A80" s="247" t="s">
        <v>427</v>
      </c>
      <c r="B80" s="247" t="s">
        <v>214</v>
      </c>
      <c r="C80" s="257">
        <v>33</v>
      </c>
      <c r="D80" s="258">
        <v>0</v>
      </c>
      <c r="E80" s="259">
        <v>50</v>
      </c>
      <c r="F80" s="257">
        <v>3</v>
      </c>
      <c r="G80" s="259">
        <v>1</v>
      </c>
      <c r="H80" s="257">
        <v>5</v>
      </c>
      <c r="I80" s="258">
        <v>3</v>
      </c>
      <c r="J80" s="259">
        <v>62</v>
      </c>
      <c r="K80" s="257">
        <v>24</v>
      </c>
      <c r="L80" s="258">
        <v>1</v>
      </c>
      <c r="M80" s="259">
        <v>62</v>
      </c>
      <c r="N80" s="257">
        <v>6</v>
      </c>
      <c r="O80" s="259">
        <v>0</v>
      </c>
      <c r="P80" s="257">
        <v>2</v>
      </c>
      <c r="Q80" s="258">
        <v>0</v>
      </c>
      <c r="R80" s="259">
        <v>18</v>
      </c>
    </row>
    <row r="81" spans="1:18" ht="15">
      <c r="A81" s="245" t="s">
        <v>428</v>
      </c>
      <c r="B81" s="245" t="s">
        <v>215</v>
      </c>
      <c r="C81" s="257">
        <v>26</v>
      </c>
      <c r="D81" s="258">
        <v>1</v>
      </c>
      <c r="E81" s="259">
        <v>27</v>
      </c>
      <c r="F81" s="257">
        <v>3</v>
      </c>
      <c r="G81" s="259">
        <v>0</v>
      </c>
      <c r="H81" s="257">
        <v>0</v>
      </c>
      <c r="I81" s="258">
        <v>1</v>
      </c>
      <c r="J81" s="259">
        <v>18</v>
      </c>
      <c r="K81" s="257">
        <v>9</v>
      </c>
      <c r="L81" s="258">
        <v>0</v>
      </c>
      <c r="M81" s="259">
        <v>32</v>
      </c>
      <c r="N81" s="257">
        <v>0</v>
      </c>
      <c r="O81" s="259">
        <v>2</v>
      </c>
      <c r="P81" s="257">
        <v>0</v>
      </c>
      <c r="Q81" s="258">
        <v>1</v>
      </c>
      <c r="R81" s="259">
        <v>6</v>
      </c>
    </row>
    <row r="82" spans="1:18" ht="15">
      <c r="A82" s="247" t="s">
        <v>429</v>
      </c>
      <c r="B82" s="247" t="s">
        <v>216</v>
      </c>
      <c r="C82" s="257">
        <v>35</v>
      </c>
      <c r="D82" s="258">
        <v>0</v>
      </c>
      <c r="E82" s="259">
        <v>48</v>
      </c>
      <c r="F82" s="257">
        <v>2</v>
      </c>
      <c r="G82" s="259">
        <v>0</v>
      </c>
      <c r="H82" s="257">
        <v>4</v>
      </c>
      <c r="I82" s="258">
        <v>1</v>
      </c>
      <c r="J82" s="259">
        <v>76</v>
      </c>
      <c r="K82" s="257">
        <v>29</v>
      </c>
      <c r="L82" s="258">
        <v>1</v>
      </c>
      <c r="M82" s="259">
        <v>70</v>
      </c>
      <c r="N82" s="257">
        <v>4</v>
      </c>
      <c r="O82" s="259">
        <v>3</v>
      </c>
      <c r="P82" s="257">
        <v>3</v>
      </c>
      <c r="Q82" s="258">
        <v>3</v>
      </c>
      <c r="R82" s="259">
        <v>21</v>
      </c>
    </row>
    <row r="83" spans="1:18" ht="15">
      <c r="A83" s="245" t="s">
        <v>430</v>
      </c>
      <c r="B83" s="245" t="s">
        <v>217</v>
      </c>
      <c r="C83" s="257">
        <v>145</v>
      </c>
      <c r="D83" s="258">
        <v>5</v>
      </c>
      <c r="E83" s="259">
        <v>115</v>
      </c>
      <c r="F83" s="257">
        <v>14</v>
      </c>
      <c r="G83" s="259">
        <v>2</v>
      </c>
      <c r="H83" s="257">
        <v>15</v>
      </c>
      <c r="I83" s="258">
        <v>6</v>
      </c>
      <c r="J83" s="259">
        <v>19</v>
      </c>
      <c r="K83" s="257">
        <v>129</v>
      </c>
      <c r="L83" s="258">
        <v>1</v>
      </c>
      <c r="M83" s="259">
        <v>98</v>
      </c>
      <c r="N83" s="257">
        <v>6</v>
      </c>
      <c r="O83" s="259">
        <v>3</v>
      </c>
      <c r="P83" s="257">
        <v>8</v>
      </c>
      <c r="Q83" s="258">
        <v>2</v>
      </c>
      <c r="R83" s="259">
        <v>30</v>
      </c>
    </row>
    <row r="84" spans="1:18" ht="15">
      <c r="A84" s="247" t="s">
        <v>431</v>
      </c>
      <c r="B84" s="247" t="s">
        <v>218</v>
      </c>
      <c r="C84" s="257">
        <v>77</v>
      </c>
      <c r="D84" s="258">
        <v>2</v>
      </c>
      <c r="E84" s="259">
        <v>54</v>
      </c>
      <c r="F84" s="257">
        <v>7</v>
      </c>
      <c r="G84" s="259">
        <v>6</v>
      </c>
      <c r="H84" s="257">
        <v>5</v>
      </c>
      <c r="I84" s="258">
        <v>12</v>
      </c>
      <c r="J84" s="259">
        <v>38</v>
      </c>
      <c r="K84" s="257">
        <v>55</v>
      </c>
      <c r="L84" s="258">
        <v>2</v>
      </c>
      <c r="M84" s="259">
        <v>55</v>
      </c>
      <c r="N84" s="257">
        <v>3</v>
      </c>
      <c r="O84" s="259">
        <v>22</v>
      </c>
      <c r="P84" s="257">
        <v>12</v>
      </c>
      <c r="Q84" s="258">
        <v>23</v>
      </c>
      <c r="R84" s="259">
        <v>53</v>
      </c>
    </row>
    <row r="85" spans="1:18" ht="15">
      <c r="A85" s="245" t="s">
        <v>432</v>
      </c>
      <c r="B85" s="245" t="s">
        <v>219</v>
      </c>
      <c r="C85" s="257">
        <v>37</v>
      </c>
      <c r="D85" s="258">
        <v>0</v>
      </c>
      <c r="E85" s="259">
        <v>45</v>
      </c>
      <c r="F85" s="257">
        <v>2</v>
      </c>
      <c r="G85" s="259">
        <v>1</v>
      </c>
      <c r="H85" s="257">
        <v>3</v>
      </c>
      <c r="I85" s="258">
        <v>0</v>
      </c>
      <c r="J85" s="259">
        <v>14</v>
      </c>
      <c r="K85" s="257">
        <v>32</v>
      </c>
      <c r="L85" s="258">
        <v>0</v>
      </c>
      <c r="M85" s="259">
        <v>35</v>
      </c>
      <c r="N85" s="257">
        <v>4</v>
      </c>
      <c r="O85" s="259">
        <v>2</v>
      </c>
      <c r="P85" s="257">
        <v>2</v>
      </c>
      <c r="Q85" s="258">
        <v>1</v>
      </c>
      <c r="R85" s="259">
        <v>5</v>
      </c>
    </row>
    <row r="86" spans="1:18" ht="15">
      <c r="A86" s="247" t="s">
        <v>433</v>
      </c>
      <c r="B86" s="247" t="s">
        <v>220</v>
      </c>
      <c r="C86" s="257">
        <v>106</v>
      </c>
      <c r="D86" s="258">
        <v>2</v>
      </c>
      <c r="E86" s="259">
        <v>85</v>
      </c>
      <c r="F86" s="257">
        <v>14</v>
      </c>
      <c r="G86" s="259">
        <v>2</v>
      </c>
      <c r="H86" s="257">
        <v>10</v>
      </c>
      <c r="I86" s="258">
        <v>3</v>
      </c>
      <c r="J86" s="259">
        <v>25</v>
      </c>
      <c r="K86" s="257">
        <v>137</v>
      </c>
      <c r="L86" s="258">
        <v>3</v>
      </c>
      <c r="M86" s="259">
        <v>97</v>
      </c>
      <c r="N86" s="257">
        <v>16</v>
      </c>
      <c r="O86" s="259">
        <v>5</v>
      </c>
      <c r="P86" s="257">
        <v>22</v>
      </c>
      <c r="Q86" s="258">
        <v>6</v>
      </c>
      <c r="R86" s="259">
        <v>39</v>
      </c>
    </row>
    <row r="87" spans="1:18" ht="15.75" thickBot="1">
      <c r="A87" s="248" t="s">
        <v>434</v>
      </c>
      <c r="B87" s="260" t="s">
        <v>221</v>
      </c>
      <c r="C87" s="257">
        <v>140</v>
      </c>
      <c r="D87" s="258">
        <v>1</v>
      </c>
      <c r="E87" s="259">
        <v>90</v>
      </c>
      <c r="F87" s="257">
        <v>13</v>
      </c>
      <c r="G87" s="259">
        <v>2</v>
      </c>
      <c r="H87" s="257">
        <v>17</v>
      </c>
      <c r="I87" s="258">
        <v>2</v>
      </c>
      <c r="J87" s="259">
        <v>27</v>
      </c>
      <c r="K87" s="257">
        <v>90</v>
      </c>
      <c r="L87" s="258">
        <v>0</v>
      </c>
      <c r="M87" s="259">
        <v>74</v>
      </c>
      <c r="N87" s="257">
        <v>18</v>
      </c>
      <c r="O87" s="259">
        <v>3</v>
      </c>
      <c r="P87" s="257">
        <v>15</v>
      </c>
      <c r="Q87" s="258">
        <v>3</v>
      </c>
      <c r="R87" s="259">
        <v>29</v>
      </c>
    </row>
    <row r="88" spans="1:18" s="73" customFormat="1" ht="17.25" customHeight="1" thickBot="1" thickTop="1">
      <c r="A88" s="249"/>
      <c r="B88" s="249" t="s">
        <v>222</v>
      </c>
      <c r="C88" s="250">
        <f>SUM(C7:C87)</f>
        <v>48087</v>
      </c>
      <c r="D88" s="251">
        <f aca="true" t="shared" si="0" ref="D88:J88">SUM(D7:D87)</f>
        <v>630</v>
      </c>
      <c r="E88" s="261">
        <f>SUM(E7:E87)</f>
        <v>31782</v>
      </c>
      <c r="F88" s="250">
        <f t="shared" si="0"/>
        <v>6787</v>
      </c>
      <c r="G88" s="261">
        <f t="shared" si="0"/>
        <v>673</v>
      </c>
      <c r="H88" s="250">
        <f t="shared" si="0"/>
        <v>8206</v>
      </c>
      <c r="I88" s="251">
        <f t="shared" si="0"/>
        <v>778</v>
      </c>
      <c r="J88" s="261">
        <f t="shared" si="0"/>
        <v>12716</v>
      </c>
      <c r="K88" s="250">
        <f>SUM(K7:K87)</f>
        <v>44347</v>
      </c>
      <c r="L88" s="251">
        <f aca="true" t="shared" si="1" ref="L88:Q88">SUM(L7:L87)</f>
        <v>549</v>
      </c>
      <c r="M88" s="261">
        <f>SUM(M7:M87)</f>
        <v>27929</v>
      </c>
      <c r="N88" s="250">
        <f t="shared" si="1"/>
        <v>8364</v>
      </c>
      <c r="O88" s="261">
        <f t="shared" si="1"/>
        <v>1190</v>
      </c>
      <c r="P88" s="250">
        <f t="shared" si="1"/>
        <v>6417</v>
      </c>
      <c r="Q88" s="251">
        <f t="shared" si="1"/>
        <v>849</v>
      </c>
      <c r="R88" s="252">
        <f>SUM(R7:R87)</f>
        <v>12324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L92"/>
  <sheetViews>
    <sheetView tabSelected="1" zoomScale="120" zoomScaleNormal="120" zoomScalePageLayoutView="0" workbookViewId="0" topLeftCell="A1">
      <selection activeCell="C5" sqref="C5:C7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4" bestFit="1" customWidth="1"/>
    <col min="7" max="7" width="7.8515625" style="214" customWidth="1"/>
    <col min="8" max="8" width="5.7109375" style="0" customWidth="1"/>
    <col min="9" max="9" width="5.7109375" style="214" customWidth="1"/>
    <col min="10" max="10" width="4.140625" style="0" customWidth="1"/>
    <col min="11" max="11" width="4.140625" style="214" customWidth="1"/>
    <col min="12" max="12" width="7.140625" style="0" customWidth="1"/>
  </cols>
  <sheetData>
    <row r="1" spans="2:12" ht="15.75">
      <c r="B1" s="627" t="s">
        <v>645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28" t="s">
        <v>678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2:12" ht="15.75" thickBot="1">
      <c r="B4" s="214"/>
      <c r="C4" s="214"/>
      <c r="D4" s="214"/>
      <c r="E4" s="214"/>
      <c r="H4" s="214"/>
      <c r="J4" s="214"/>
      <c r="L4" s="214"/>
    </row>
    <row r="5" spans="2:12" ht="16.5" customHeight="1" thickBot="1" thickTop="1">
      <c r="B5" s="629" t="s">
        <v>353</v>
      </c>
      <c r="C5" s="629" t="s">
        <v>477</v>
      </c>
      <c r="D5" s="632">
        <v>2017</v>
      </c>
      <c r="E5" s="633"/>
      <c r="F5" s="633"/>
      <c r="G5" s="633"/>
      <c r="H5" s="633"/>
      <c r="I5" s="633"/>
      <c r="J5" s="633"/>
      <c r="K5" s="633"/>
      <c r="L5" s="634"/>
    </row>
    <row r="6" spans="2:12" ht="20.25" customHeight="1">
      <c r="B6" s="630"/>
      <c r="C6" s="630"/>
      <c r="D6" s="623" t="s">
        <v>226</v>
      </c>
      <c r="E6" s="624"/>
      <c r="F6" s="624"/>
      <c r="G6" s="624"/>
      <c r="H6" s="387" t="s">
        <v>476</v>
      </c>
      <c r="I6" s="388"/>
      <c r="J6" s="624" t="s">
        <v>7</v>
      </c>
      <c r="K6" s="624"/>
      <c r="L6" s="625"/>
    </row>
    <row r="7" spans="2:12" ht="18" customHeight="1" thickBot="1">
      <c r="B7" s="631"/>
      <c r="C7" s="631"/>
      <c r="D7" s="409" t="s">
        <v>525</v>
      </c>
      <c r="E7" s="403" t="s">
        <v>526</v>
      </c>
      <c r="F7" s="404" t="s">
        <v>14</v>
      </c>
      <c r="G7" s="403" t="s">
        <v>530</v>
      </c>
      <c r="H7" s="402" t="s">
        <v>9</v>
      </c>
      <c r="I7" s="405" t="s">
        <v>528</v>
      </c>
      <c r="J7" s="410" t="s">
        <v>525</v>
      </c>
      <c r="K7" s="406" t="s">
        <v>529</v>
      </c>
      <c r="L7" s="407" t="s">
        <v>530</v>
      </c>
    </row>
    <row r="8" spans="2:12" ht="15.75" thickTop="1">
      <c r="B8" s="272" t="s">
        <v>354</v>
      </c>
      <c r="C8" s="272" t="s">
        <v>142</v>
      </c>
      <c r="D8" s="396">
        <v>1050</v>
      </c>
      <c r="E8" s="273">
        <v>241006000</v>
      </c>
      <c r="F8" s="397">
        <v>149</v>
      </c>
      <c r="G8" s="273">
        <v>154</v>
      </c>
      <c r="H8" s="398">
        <v>413</v>
      </c>
      <c r="I8" s="399">
        <v>200</v>
      </c>
      <c r="J8" s="400">
        <v>7</v>
      </c>
      <c r="K8" s="337">
        <v>8</v>
      </c>
      <c r="L8" s="401">
        <v>14</v>
      </c>
    </row>
    <row r="9" spans="2:12" ht="15">
      <c r="B9" s="274" t="s">
        <v>355</v>
      </c>
      <c r="C9" s="274" t="s">
        <v>143</v>
      </c>
      <c r="D9" s="275">
        <v>119</v>
      </c>
      <c r="E9" s="276">
        <v>32240000</v>
      </c>
      <c r="F9" s="343">
        <v>25</v>
      </c>
      <c r="G9" s="276">
        <v>15</v>
      </c>
      <c r="H9" s="389">
        <v>75</v>
      </c>
      <c r="I9" s="390">
        <v>25</v>
      </c>
      <c r="J9" s="385">
        <v>2</v>
      </c>
      <c r="K9" s="336">
        <v>0</v>
      </c>
      <c r="L9" s="340">
        <v>2</v>
      </c>
    </row>
    <row r="10" spans="2:12" ht="15">
      <c r="B10" s="278" t="s">
        <v>356</v>
      </c>
      <c r="C10" s="278" t="s">
        <v>144</v>
      </c>
      <c r="D10" s="275">
        <v>231</v>
      </c>
      <c r="E10" s="276">
        <v>37388000</v>
      </c>
      <c r="F10" s="343">
        <v>37</v>
      </c>
      <c r="G10" s="276">
        <v>28</v>
      </c>
      <c r="H10" s="389">
        <v>225</v>
      </c>
      <c r="I10" s="390">
        <v>61</v>
      </c>
      <c r="J10" s="385">
        <v>8</v>
      </c>
      <c r="K10" s="336">
        <v>6</v>
      </c>
      <c r="L10" s="340">
        <v>6</v>
      </c>
    </row>
    <row r="11" spans="2:12" ht="15">
      <c r="B11" s="274" t="s">
        <v>357</v>
      </c>
      <c r="C11" s="274" t="s">
        <v>145</v>
      </c>
      <c r="D11" s="275">
        <v>73</v>
      </c>
      <c r="E11" s="276">
        <v>22990000</v>
      </c>
      <c r="F11" s="343">
        <v>5</v>
      </c>
      <c r="G11" s="276">
        <v>2</v>
      </c>
      <c r="H11" s="389">
        <v>92</v>
      </c>
      <c r="I11" s="390">
        <v>9</v>
      </c>
      <c r="J11" s="385">
        <v>2</v>
      </c>
      <c r="K11" s="336">
        <v>2</v>
      </c>
      <c r="L11" s="340">
        <v>1</v>
      </c>
    </row>
    <row r="12" spans="2:12" ht="15">
      <c r="B12" s="278" t="s">
        <v>358</v>
      </c>
      <c r="C12" s="278" t="s">
        <v>146</v>
      </c>
      <c r="D12" s="275">
        <v>76</v>
      </c>
      <c r="E12" s="276">
        <v>19901000</v>
      </c>
      <c r="F12" s="343">
        <v>12</v>
      </c>
      <c r="G12" s="276">
        <v>10</v>
      </c>
      <c r="H12" s="389">
        <v>62</v>
      </c>
      <c r="I12" s="390">
        <v>24</v>
      </c>
      <c r="J12" s="385">
        <v>1</v>
      </c>
      <c r="K12" s="336">
        <v>3</v>
      </c>
      <c r="L12" s="340">
        <v>1</v>
      </c>
    </row>
    <row r="13" spans="2:12" ht="15">
      <c r="B13" s="274" t="s">
        <v>359</v>
      </c>
      <c r="C13" s="274" t="s">
        <v>147</v>
      </c>
      <c r="D13" s="275">
        <v>5431</v>
      </c>
      <c r="E13" s="276">
        <v>1484221086</v>
      </c>
      <c r="F13" s="343">
        <v>818</v>
      </c>
      <c r="G13" s="276">
        <v>620</v>
      </c>
      <c r="H13" s="389">
        <v>1966</v>
      </c>
      <c r="I13" s="390">
        <v>1189</v>
      </c>
      <c r="J13" s="385">
        <v>114</v>
      </c>
      <c r="K13" s="336">
        <v>87</v>
      </c>
      <c r="L13" s="341">
        <v>83</v>
      </c>
    </row>
    <row r="14" spans="2:12" ht="15">
      <c r="B14" s="278" t="s">
        <v>360</v>
      </c>
      <c r="C14" s="278" t="s">
        <v>148</v>
      </c>
      <c r="D14" s="275">
        <v>1931</v>
      </c>
      <c r="E14" s="276">
        <v>292847000</v>
      </c>
      <c r="F14" s="343">
        <v>206</v>
      </c>
      <c r="G14" s="276">
        <v>168</v>
      </c>
      <c r="H14" s="389">
        <v>800</v>
      </c>
      <c r="I14" s="390">
        <v>534</v>
      </c>
      <c r="J14" s="385">
        <v>20</v>
      </c>
      <c r="K14" s="336">
        <v>33</v>
      </c>
      <c r="L14" s="341">
        <v>30</v>
      </c>
    </row>
    <row r="15" spans="2:12" ht="15">
      <c r="B15" s="274" t="s">
        <v>361</v>
      </c>
      <c r="C15" s="274" t="s">
        <v>149</v>
      </c>
      <c r="D15" s="275">
        <v>44</v>
      </c>
      <c r="E15" s="276">
        <v>5970000</v>
      </c>
      <c r="F15" s="343">
        <v>3</v>
      </c>
      <c r="G15" s="276">
        <v>3</v>
      </c>
      <c r="H15" s="389">
        <v>43</v>
      </c>
      <c r="I15" s="390">
        <v>19</v>
      </c>
      <c r="J15" s="385">
        <v>3</v>
      </c>
      <c r="K15" s="336">
        <v>2</v>
      </c>
      <c r="L15" s="340">
        <v>1</v>
      </c>
    </row>
    <row r="16" spans="2:12" ht="15">
      <c r="B16" s="278" t="s">
        <v>362</v>
      </c>
      <c r="C16" s="278" t="s">
        <v>150</v>
      </c>
      <c r="D16" s="275">
        <v>419</v>
      </c>
      <c r="E16" s="276">
        <v>59207000</v>
      </c>
      <c r="F16" s="343">
        <v>63</v>
      </c>
      <c r="G16" s="276">
        <v>42</v>
      </c>
      <c r="H16" s="389">
        <v>599</v>
      </c>
      <c r="I16" s="390">
        <v>353</v>
      </c>
      <c r="J16" s="385">
        <v>3</v>
      </c>
      <c r="K16" s="336">
        <v>26</v>
      </c>
      <c r="L16" s="340">
        <v>18</v>
      </c>
    </row>
    <row r="17" spans="2:12" ht="15">
      <c r="B17" s="274" t="s">
        <v>363</v>
      </c>
      <c r="C17" s="274" t="s">
        <v>151</v>
      </c>
      <c r="D17" s="275">
        <v>334</v>
      </c>
      <c r="E17" s="276">
        <v>115062000</v>
      </c>
      <c r="F17" s="343">
        <v>46</v>
      </c>
      <c r="G17" s="276">
        <v>35</v>
      </c>
      <c r="H17" s="389">
        <v>329</v>
      </c>
      <c r="I17" s="390">
        <v>182</v>
      </c>
      <c r="J17" s="385">
        <v>14</v>
      </c>
      <c r="K17" s="336">
        <v>23</v>
      </c>
      <c r="L17" s="340">
        <v>20</v>
      </c>
    </row>
    <row r="18" spans="2:12" ht="15">
      <c r="B18" s="278" t="s">
        <v>364</v>
      </c>
      <c r="C18" s="278" t="s">
        <v>152</v>
      </c>
      <c r="D18" s="275">
        <v>55</v>
      </c>
      <c r="E18" s="276">
        <v>13778000</v>
      </c>
      <c r="F18" s="343">
        <v>16</v>
      </c>
      <c r="G18" s="276">
        <v>4</v>
      </c>
      <c r="H18" s="389">
        <v>44</v>
      </c>
      <c r="I18" s="390">
        <v>34</v>
      </c>
      <c r="J18" s="385">
        <v>2</v>
      </c>
      <c r="K18" s="336">
        <v>0</v>
      </c>
      <c r="L18" s="340">
        <v>3</v>
      </c>
    </row>
    <row r="19" spans="2:12" ht="15">
      <c r="B19" s="274" t="s">
        <v>365</v>
      </c>
      <c r="C19" s="274" t="s">
        <v>153</v>
      </c>
      <c r="D19" s="275">
        <v>81</v>
      </c>
      <c r="E19" s="276">
        <v>18525000</v>
      </c>
      <c r="F19" s="343">
        <v>6</v>
      </c>
      <c r="G19" s="276">
        <v>3</v>
      </c>
      <c r="H19" s="389">
        <v>67</v>
      </c>
      <c r="I19" s="390">
        <v>14</v>
      </c>
      <c r="J19" s="385">
        <v>2</v>
      </c>
      <c r="K19" s="336">
        <v>4</v>
      </c>
      <c r="L19" s="340">
        <v>2</v>
      </c>
    </row>
    <row r="20" spans="2:12" ht="15">
      <c r="B20" s="278" t="s">
        <v>366</v>
      </c>
      <c r="C20" s="278" t="s">
        <v>154</v>
      </c>
      <c r="D20" s="275">
        <v>82</v>
      </c>
      <c r="E20" s="276">
        <v>28920000</v>
      </c>
      <c r="F20" s="343">
        <v>6</v>
      </c>
      <c r="G20" s="276">
        <v>7</v>
      </c>
      <c r="H20" s="389">
        <v>66</v>
      </c>
      <c r="I20" s="390">
        <v>19</v>
      </c>
      <c r="J20" s="385">
        <v>1</v>
      </c>
      <c r="K20" s="336">
        <v>1</v>
      </c>
      <c r="L20" s="340">
        <v>3</v>
      </c>
    </row>
    <row r="21" spans="2:12" ht="15">
      <c r="B21" s="274" t="s">
        <v>367</v>
      </c>
      <c r="C21" s="274" t="s">
        <v>155</v>
      </c>
      <c r="D21" s="275">
        <v>100</v>
      </c>
      <c r="E21" s="276">
        <v>18870000</v>
      </c>
      <c r="F21" s="343">
        <v>13</v>
      </c>
      <c r="G21" s="276">
        <v>9</v>
      </c>
      <c r="H21" s="389">
        <v>64</v>
      </c>
      <c r="I21" s="390">
        <v>27</v>
      </c>
      <c r="J21" s="385">
        <v>4</v>
      </c>
      <c r="K21" s="336">
        <v>3</v>
      </c>
      <c r="L21" s="341">
        <v>1</v>
      </c>
    </row>
    <row r="22" spans="2:12" ht="15">
      <c r="B22" s="278" t="s">
        <v>368</v>
      </c>
      <c r="C22" s="278" t="s">
        <v>156</v>
      </c>
      <c r="D22" s="275">
        <v>84</v>
      </c>
      <c r="E22" s="276">
        <v>13142000</v>
      </c>
      <c r="F22" s="343">
        <v>5</v>
      </c>
      <c r="G22" s="276">
        <v>8</v>
      </c>
      <c r="H22" s="389">
        <v>78</v>
      </c>
      <c r="I22" s="390">
        <v>50</v>
      </c>
      <c r="J22" s="385">
        <v>2</v>
      </c>
      <c r="K22" s="336">
        <v>4</v>
      </c>
      <c r="L22" s="340">
        <v>6</v>
      </c>
    </row>
    <row r="23" spans="2:12" ht="15">
      <c r="B23" s="274" t="s">
        <v>369</v>
      </c>
      <c r="C23" s="274" t="s">
        <v>157</v>
      </c>
      <c r="D23" s="275">
        <v>1913</v>
      </c>
      <c r="E23" s="276">
        <v>401937756</v>
      </c>
      <c r="F23" s="343">
        <v>231</v>
      </c>
      <c r="G23" s="276">
        <v>186</v>
      </c>
      <c r="H23" s="389">
        <v>643</v>
      </c>
      <c r="I23" s="390">
        <v>285</v>
      </c>
      <c r="J23" s="385">
        <v>29</v>
      </c>
      <c r="K23" s="336">
        <v>36</v>
      </c>
      <c r="L23" s="341">
        <v>20</v>
      </c>
    </row>
    <row r="24" spans="2:12" ht="15">
      <c r="B24" s="278" t="s">
        <v>370</v>
      </c>
      <c r="C24" s="278" t="s">
        <v>158</v>
      </c>
      <c r="D24" s="275">
        <v>208</v>
      </c>
      <c r="E24" s="276">
        <v>37738000</v>
      </c>
      <c r="F24" s="343">
        <v>26</v>
      </c>
      <c r="G24" s="276">
        <v>22</v>
      </c>
      <c r="H24" s="389">
        <v>117</v>
      </c>
      <c r="I24" s="390">
        <v>78</v>
      </c>
      <c r="J24" s="385">
        <v>41</v>
      </c>
      <c r="K24" s="336">
        <v>3</v>
      </c>
      <c r="L24" s="340">
        <v>7</v>
      </c>
    </row>
    <row r="25" spans="2:12" ht="15">
      <c r="B25" s="274" t="s">
        <v>371</v>
      </c>
      <c r="C25" s="274" t="s">
        <v>159</v>
      </c>
      <c r="D25" s="275">
        <v>49</v>
      </c>
      <c r="E25" s="276">
        <v>11020000</v>
      </c>
      <c r="F25" s="343">
        <v>3</v>
      </c>
      <c r="G25" s="276">
        <v>1</v>
      </c>
      <c r="H25" s="389">
        <v>23</v>
      </c>
      <c r="I25" s="390">
        <v>19</v>
      </c>
      <c r="J25" s="385">
        <v>4</v>
      </c>
      <c r="K25" s="336">
        <v>4</v>
      </c>
      <c r="L25" s="341">
        <v>6</v>
      </c>
    </row>
    <row r="26" spans="2:12" ht="15">
      <c r="B26" s="278" t="s">
        <v>372</v>
      </c>
      <c r="C26" s="278" t="s">
        <v>160</v>
      </c>
      <c r="D26" s="275">
        <v>157</v>
      </c>
      <c r="E26" s="276">
        <v>34117040</v>
      </c>
      <c r="F26" s="343">
        <v>11</v>
      </c>
      <c r="G26" s="276">
        <v>14</v>
      </c>
      <c r="H26" s="389">
        <v>134</v>
      </c>
      <c r="I26" s="390">
        <v>76</v>
      </c>
      <c r="J26" s="385">
        <v>17</v>
      </c>
      <c r="K26" s="336">
        <v>5</v>
      </c>
      <c r="L26" s="341">
        <v>6</v>
      </c>
    </row>
    <row r="27" spans="2:12" ht="15">
      <c r="B27" s="274" t="s">
        <v>373</v>
      </c>
      <c r="C27" s="274" t="s">
        <v>161</v>
      </c>
      <c r="D27" s="275">
        <v>492</v>
      </c>
      <c r="E27" s="276">
        <v>87185536</v>
      </c>
      <c r="F27" s="343">
        <v>45</v>
      </c>
      <c r="G27" s="276">
        <v>50</v>
      </c>
      <c r="H27" s="389">
        <v>508</v>
      </c>
      <c r="I27" s="390">
        <v>184</v>
      </c>
      <c r="J27" s="385">
        <v>3</v>
      </c>
      <c r="K27" s="336">
        <v>15</v>
      </c>
      <c r="L27" s="341">
        <v>17</v>
      </c>
    </row>
    <row r="28" spans="2:12" ht="15">
      <c r="B28" s="278" t="s">
        <v>374</v>
      </c>
      <c r="C28" s="278" t="s">
        <v>162</v>
      </c>
      <c r="D28" s="275">
        <v>591</v>
      </c>
      <c r="E28" s="276">
        <v>286260000</v>
      </c>
      <c r="F28" s="343">
        <v>54</v>
      </c>
      <c r="G28" s="276">
        <v>40</v>
      </c>
      <c r="H28" s="389">
        <v>371</v>
      </c>
      <c r="I28" s="390">
        <v>41</v>
      </c>
      <c r="J28" s="385">
        <v>5</v>
      </c>
      <c r="K28" s="336">
        <v>7</v>
      </c>
      <c r="L28" s="341">
        <v>5</v>
      </c>
    </row>
    <row r="29" spans="2:12" ht="15">
      <c r="B29" s="274" t="s">
        <v>375</v>
      </c>
      <c r="C29" s="274" t="s">
        <v>163</v>
      </c>
      <c r="D29" s="275">
        <v>128</v>
      </c>
      <c r="E29" s="276">
        <v>24125000</v>
      </c>
      <c r="F29" s="343">
        <v>16</v>
      </c>
      <c r="G29" s="276">
        <v>10</v>
      </c>
      <c r="H29" s="389">
        <v>82</v>
      </c>
      <c r="I29" s="390">
        <v>86</v>
      </c>
      <c r="J29" s="385">
        <v>14</v>
      </c>
      <c r="K29" s="336">
        <v>7</v>
      </c>
      <c r="L29" s="340">
        <v>6</v>
      </c>
    </row>
    <row r="30" spans="2:12" ht="15">
      <c r="B30" s="278" t="s">
        <v>376</v>
      </c>
      <c r="C30" s="278" t="s">
        <v>164</v>
      </c>
      <c r="D30" s="275">
        <v>135</v>
      </c>
      <c r="E30" s="276">
        <v>42245000</v>
      </c>
      <c r="F30" s="343">
        <v>39</v>
      </c>
      <c r="G30" s="276">
        <v>36</v>
      </c>
      <c r="H30" s="389">
        <v>123</v>
      </c>
      <c r="I30" s="390">
        <v>50</v>
      </c>
      <c r="J30" s="385">
        <v>5</v>
      </c>
      <c r="K30" s="336">
        <v>3</v>
      </c>
      <c r="L30" s="340">
        <v>5</v>
      </c>
    </row>
    <row r="31" spans="2:12" ht="15">
      <c r="B31" s="274" t="s">
        <v>377</v>
      </c>
      <c r="C31" s="274" t="s">
        <v>165</v>
      </c>
      <c r="D31" s="275">
        <v>56</v>
      </c>
      <c r="E31" s="276">
        <v>25307000</v>
      </c>
      <c r="F31" s="343">
        <v>8</v>
      </c>
      <c r="G31" s="276">
        <v>10</v>
      </c>
      <c r="H31" s="389">
        <v>101</v>
      </c>
      <c r="I31" s="390">
        <v>43</v>
      </c>
      <c r="J31" s="385">
        <v>1</v>
      </c>
      <c r="K31" s="336">
        <v>4</v>
      </c>
      <c r="L31" s="340">
        <v>1</v>
      </c>
    </row>
    <row r="32" spans="2:12" ht="15">
      <c r="B32" s="278" t="s">
        <v>378</v>
      </c>
      <c r="C32" s="278" t="s">
        <v>166</v>
      </c>
      <c r="D32" s="275">
        <v>142</v>
      </c>
      <c r="E32" s="276">
        <v>34255000</v>
      </c>
      <c r="F32" s="343">
        <v>14</v>
      </c>
      <c r="G32" s="276">
        <v>17</v>
      </c>
      <c r="H32" s="389">
        <v>68</v>
      </c>
      <c r="I32" s="390">
        <v>32</v>
      </c>
      <c r="J32" s="385">
        <v>4</v>
      </c>
      <c r="K32" s="336">
        <v>14</v>
      </c>
      <c r="L32" s="341">
        <v>6</v>
      </c>
    </row>
    <row r="33" spans="2:12" ht="15">
      <c r="B33" s="274" t="s">
        <v>379</v>
      </c>
      <c r="C33" s="274" t="s">
        <v>167</v>
      </c>
      <c r="D33" s="275">
        <v>368</v>
      </c>
      <c r="E33" s="276">
        <v>54948750</v>
      </c>
      <c r="F33" s="343">
        <v>64</v>
      </c>
      <c r="G33" s="276">
        <v>47</v>
      </c>
      <c r="H33" s="389">
        <v>651</v>
      </c>
      <c r="I33" s="390">
        <v>298</v>
      </c>
      <c r="J33" s="385">
        <v>3</v>
      </c>
      <c r="K33" s="336">
        <v>6</v>
      </c>
      <c r="L33" s="340">
        <v>8</v>
      </c>
    </row>
    <row r="34" spans="2:12" ht="15">
      <c r="B34" s="278" t="s">
        <v>380</v>
      </c>
      <c r="C34" s="278" t="s">
        <v>168</v>
      </c>
      <c r="D34" s="275">
        <v>1237</v>
      </c>
      <c r="E34" s="276">
        <v>509032000</v>
      </c>
      <c r="F34" s="343">
        <v>128</v>
      </c>
      <c r="G34" s="276">
        <v>90</v>
      </c>
      <c r="H34" s="389">
        <v>645</v>
      </c>
      <c r="I34" s="390">
        <v>135</v>
      </c>
      <c r="J34" s="385">
        <v>7</v>
      </c>
      <c r="K34" s="336">
        <v>5</v>
      </c>
      <c r="L34" s="340">
        <v>4</v>
      </c>
    </row>
    <row r="35" spans="2:12" ht="15">
      <c r="B35" s="274" t="s">
        <v>381</v>
      </c>
      <c r="C35" s="274" t="s">
        <v>169</v>
      </c>
      <c r="D35" s="275">
        <v>86</v>
      </c>
      <c r="E35" s="276">
        <v>18035000</v>
      </c>
      <c r="F35" s="343">
        <v>17</v>
      </c>
      <c r="G35" s="276">
        <v>7</v>
      </c>
      <c r="H35" s="389">
        <v>88</v>
      </c>
      <c r="I35" s="390">
        <v>28</v>
      </c>
      <c r="J35" s="385">
        <v>2</v>
      </c>
      <c r="K35" s="336">
        <v>10</v>
      </c>
      <c r="L35" s="340">
        <v>5</v>
      </c>
    </row>
    <row r="36" spans="2:12" ht="15">
      <c r="B36" s="278" t="s">
        <v>382</v>
      </c>
      <c r="C36" s="278" t="s">
        <v>170</v>
      </c>
      <c r="D36" s="275">
        <v>19</v>
      </c>
      <c r="E36" s="277">
        <v>2402000</v>
      </c>
      <c r="F36" s="344">
        <v>1</v>
      </c>
      <c r="G36" s="277">
        <v>4</v>
      </c>
      <c r="H36" s="389">
        <v>39</v>
      </c>
      <c r="I36" s="390">
        <v>21</v>
      </c>
      <c r="J36" s="385">
        <v>4</v>
      </c>
      <c r="K36" s="336">
        <v>3</v>
      </c>
      <c r="L36" s="340">
        <v>3</v>
      </c>
    </row>
    <row r="37" spans="2:12" ht="15">
      <c r="B37" s="274" t="s">
        <v>383</v>
      </c>
      <c r="C37" s="274" t="s">
        <v>171</v>
      </c>
      <c r="D37" s="275">
        <v>57</v>
      </c>
      <c r="E37" s="276">
        <v>13856000</v>
      </c>
      <c r="F37" s="343">
        <v>1</v>
      </c>
      <c r="G37" s="276">
        <v>0</v>
      </c>
      <c r="H37" s="389">
        <v>47</v>
      </c>
      <c r="I37" s="390">
        <v>16</v>
      </c>
      <c r="J37" s="385">
        <v>1</v>
      </c>
      <c r="K37" s="336">
        <v>0</v>
      </c>
      <c r="L37" s="340">
        <v>3</v>
      </c>
    </row>
    <row r="38" spans="2:12" ht="15">
      <c r="B38" s="278" t="s">
        <v>384</v>
      </c>
      <c r="C38" s="278" t="s">
        <v>172</v>
      </c>
      <c r="D38" s="275">
        <v>659</v>
      </c>
      <c r="E38" s="276">
        <v>169397000</v>
      </c>
      <c r="F38" s="343">
        <v>61</v>
      </c>
      <c r="G38" s="276">
        <v>59</v>
      </c>
      <c r="H38" s="389">
        <v>337</v>
      </c>
      <c r="I38" s="390">
        <v>348</v>
      </c>
      <c r="J38" s="385">
        <v>4</v>
      </c>
      <c r="K38" s="336">
        <v>4</v>
      </c>
      <c r="L38" s="340">
        <v>8</v>
      </c>
    </row>
    <row r="39" spans="2:12" ht="15">
      <c r="B39" s="274" t="s">
        <v>385</v>
      </c>
      <c r="C39" s="274" t="s">
        <v>173</v>
      </c>
      <c r="D39" s="275">
        <v>160</v>
      </c>
      <c r="E39" s="276">
        <v>20066000</v>
      </c>
      <c r="F39" s="343">
        <v>24</v>
      </c>
      <c r="G39" s="276">
        <v>24</v>
      </c>
      <c r="H39" s="389">
        <v>77</v>
      </c>
      <c r="I39" s="390">
        <v>51</v>
      </c>
      <c r="J39" s="385">
        <v>1</v>
      </c>
      <c r="K39" s="336">
        <v>14</v>
      </c>
      <c r="L39" s="341">
        <v>12</v>
      </c>
    </row>
    <row r="40" spans="2:12" ht="15">
      <c r="B40" s="278" t="s">
        <v>386</v>
      </c>
      <c r="C40" s="278" t="s">
        <v>293</v>
      </c>
      <c r="D40" s="275">
        <v>1154</v>
      </c>
      <c r="E40" s="276">
        <v>305862500</v>
      </c>
      <c r="F40" s="343">
        <v>148</v>
      </c>
      <c r="G40" s="276">
        <v>114</v>
      </c>
      <c r="H40" s="389">
        <v>557</v>
      </c>
      <c r="I40" s="390">
        <v>352</v>
      </c>
      <c r="J40" s="385">
        <v>12</v>
      </c>
      <c r="K40" s="336">
        <v>15</v>
      </c>
      <c r="L40" s="341">
        <v>6</v>
      </c>
    </row>
    <row r="41" spans="2:12" ht="15">
      <c r="B41" s="274" t="s">
        <v>387</v>
      </c>
      <c r="C41" s="274" t="s">
        <v>174</v>
      </c>
      <c r="D41" s="279">
        <v>17630</v>
      </c>
      <c r="E41" s="276">
        <v>5483144710</v>
      </c>
      <c r="F41" s="343">
        <v>4153</v>
      </c>
      <c r="G41" s="276">
        <v>3594</v>
      </c>
      <c r="H41" s="391">
        <v>12528</v>
      </c>
      <c r="I41" s="392">
        <v>4289</v>
      </c>
      <c r="J41" s="385">
        <v>38</v>
      </c>
      <c r="K41" s="336">
        <v>76</v>
      </c>
      <c r="L41" s="341">
        <v>69</v>
      </c>
    </row>
    <row r="42" spans="2:12" ht="15">
      <c r="B42" s="278" t="s">
        <v>388</v>
      </c>
      <c r="C42" s="278" t="s">
        <v>175</v>
      </c>
      <c r="D42" s="275">
        <v>2991</v>
      </c>
      <c r="E42" s="276">
        <v>431967209</v>
      </c>
      <c r="F42" s="343">
        <v>509</v>
      </c>
      <c r="G42" s="276">
        <v>380</v>
      </c>
      <c r="H42" s="389">
        <v>1697</v>
      </c>
      <c r="I42" s="390">
        <v>543</v>
      </c>
      <c r="J42" s="385">
        <v>34</v>
      </c>
      <c r="K42" s="336">
        <v>42</v>
      </c>
      <c r="L42" s="341">
        <v>33</v>
      </c>
    </row>
    <row r="43" spans="2:12" ht="15">
      <c r="B43" s="274" t="s">
        <v>389</v>
      </c>
      <c r="C43" s="274" t="s">
        <v>176</v>
      </c>
      <c r="D43" s="275">
        <v>41</v>
      </c>
      <c r="E43" s="276">
        <v>7215000</v>
      </c>
      <c r="F43" s="343">
        <v>2</v>
      </c>
      <c r="G43" s="276">
        <v>3</v>
      </c>
      <c r="H43" s="389">
        <v>57</v>
      </c>
      <c r="I43" s="390">
        <v>13</v>
      </c>
      <c r="J43" s="385">
        <v>1</v>
      </c>
      <c r="K43" s="336">
        <v>0</v>
      </c>
      <c r="L43" s="340">
        <v>2</v>
      </c>
    </row>
    <row r="44" spans="2:12" ht="15">
      <c r="B44" s="278" t="s">
        <v>390</v>
      </c>
      <c r="C44" s="278" t="s">
        <v>177</v>
      </c>
      <c r="D44" s="275">
        <v>89</v>
      </c>
      <c r="E44" s="276">
        <v>26056000</v>
      </c>
      <c r="F44" s="343">
        <v>11</v>
      </c>
      <c r="G44" s="276">
        <v>13</v>
      </c>
      <c r="H44" s="389">
        <v>68</v>
      </c>
      <c r="I44" s="390">
        <v>40</v>
      </c>
      <c r="J44" s="385">
        <v>6</v>
      </c>
      <c r="K44" s="336">
        <v>9</v>
      </c>
      <c r="L44" s="341">
        <v>4</v>
      </c>
    </row>
    <row r="45" spans="2:12" ht="15">
      <c r="B45" s="274" t="s">
        <v>391</v>
      </c>
      <c r="C45" s="274" t="s">
        <v>178</v>
      </c>
      <c r="D45" s="275">
        <v>691</v>
      </c>
      <c r="E45" s="276">
        <v>98969000</v>
      </c>
      <c r="F45" s="343">
        <v>126</v>
      </c>
      <c r="G45" s="276">
        <v>91</v>
      </c>
      <c r="H45" s="389">
        <v>821</v>
      </c>
      <c r="I45" s="390">
        <v>137</v>
      </c>
      <c r="J45" s="385">
        <v>14</v>
      </c>
      <c r="K45" s="336">
        <v>21</v>
      </c>
      <c r="L45" s="340">
        <v>14</v>
      </c>
    </row>
    <row r="46" spans="2:12" ht="15">
      <c r="B46" s="278" t="s">
        <v>392</v>
      </c>
      <c r="C46" s="278" t="s">
        <v>179</v>
      </c>
      <c r="D46" s="275">
        <v>125</v>
      </c>
      <c r="E46" s="276">
        <v>25125000</v>
      </c>
      <c r="F46" s="343">
        <v>17</v>
      </c>
      <c r="G46" s="276">
        <v>6</v>
      </c>
      <c r="H46" s="389">
        <v>127</v>
      </c>
      <c r="I46" s="390">
        <v>82</v>
      </c>
      <c r="J46" s="385">
        <v>2</v>
      </c>
      <c r="K46" s="336">
        <v>2</v>
      </c>
      <c r="L46" s="340">
        <v>2</v>
      </c>
    </row>
    <row r="47" spans="2:12" ht="15">
      <c r="B47" s="274" t="s">
        <v>393</v>
      </c>
      <c r="C47" s="274" t="s">
        <v>180</v>
      </c>
      <c r="D47" s="275">
        <v>52</v>
      </c>
      <c r="E47" s="276">
        <v>32195800</v>
      </c>
      <c r="F47" s="343">
        <v>5</v>
      </c>
      <c r="G47" s="276">
        <v>13</v>
      </c>
      <c r="H47" s="389">
        <v>58</v>
      </c>
      <c r="I47" s="390">
        <v>50</v>
      </c>
      <c r="J47" s="385">
        <v>7</v>
      </c>
      <c r="K47" s="336">
        <v>1</v>
      </c>
      <c r="L47" s="340">
        <v>1</v>
      </c>
    </row>
    <row r="48" spans="2:12" ht="15">
      <c r="B48" s="278" t="s">
        <v>394</v>
      </c>
      <c r="C48" s="278" t="s">
        <v>181</v>
      </c>
      <c r="D48" s="275">
        <v>1127</v>
      </c>
      <c r="E48" s="276">
        <v>158286365</v>
      </c>
      <c r="F48" s="343">
        <v>135</v>
      </c>
      <c r="G48" s="276">
        <v>129</v>
      </c>
      <c r="H48" s="389">
        <v>668</v>
      </c>
      <c r="I48" s="390">
        <v>117</v>
      </c>
      <c r="J48" s="385">
        <v>3</v>
      </c>
      <c r="K48" s="336">
        <v>14</v>
      </c>
      <c r="L48" s="340">
        <v>5</v>
      </c>
    </row>
    <row r="49" spans="2:12" ht="15">
      <c r="B49" s="274" t="s">
        <v>395</v>
      </c>
      <c r="C49" s="274" t="s">
        <v>182</v>
      </c>
      <c r="D49" s="275">
        <v>933</v>
      </c>
      <c r="E49" s="276">
        <v>350000575</v>
      </c>
      <c r="F49" s="343">
        <v>128</v>
      </c>
      <c r="G49" s="276">
        <v>109</v>
      </c>
      <c r="H49" s="389">
        <v>557</v>
      </c>
      <c r="I49" s="390">
        <v>229</v>
      </c>
      <c r="J49" s="385">
        <v>24</v>
      </c>
      <c r="K49" s="336">
        <v>35</v>
      </c>
      <c r="L49" s="340">
        <v>28</v>
      </c>
    </row>
    <row r="50" spans="2:12" ht="15">
      <c r="B50" s="278" t="s">
        <v>396</v>
      </c>
      <c r="C50" s="278" t="s">
        <v>183</v>
      </c>
      <c r="D50" s="275">
        <v>116</v>
      </c>
      <c r="E50" s="276">
        <v>16060000</v>
      </c>
      <c r="F50" s="343">
        <v>17</v>
      </c>
      <c r="G50" s="276">
        <v>14</v>
      </c>
      <c r="H50" s="389">
        <v>168</v>
      </c>
      <c r="I50" s="390">
        <v>84</v>
      </c>
      <c r="J50" s="385">
        <v>8</v>
      </c>
      <c r="K50" s="336">
        <v>10</v>
      </c>
      <c r="L50" s="340">
        <v>7</v>
      </c>
    </row>
    <row r="51" spans="2:12" ht="15">
      <c r="B51" s="274" t="s">
        <v>397</v>
      </c>
      <c r="C51" s="274" t="s">
        <v>184</v>
      </c>
      <c r="D51" s="275">
        <v>222</v>
      </c>
      <c r="E51" s="276">
        <v>47475000</v>
      </c>
      <c r="F51" s="343">
        <v>30</v>
      </c>
      <c r="G51" s="276">
        <v>23</v>
      </c>
      <c r="H51" s="389">
        <v>175</v>
      </c>
      <c r="I51" s="390">
        <v>66</v>
      </c>
      <c r="J51" s="385">
        <v>4</v>
      </c>
      <c r="K51" s="336">
        <v>1</v>
      </c>
      <c r="L51" s="340">
        <v>4</v>
      </c>
    </row>
    <row r="52" spans="2:12" ht="15">
      <c r="B52" s="278" t="s">
        <v>398</v>
      </c>
      <c r="C52" s="278" t="s">
        <v>185</v>
      </c>
      <c r="D52" s="275">
        <v>355</v>
      </c>
      <c r="E52" s="276">
        <v>65892975</v>
      </c>
      <c r="F52" s="343">
        <v>39</v>
      </c>
      <c r="G52" s="276">
        <v>28</v>
      </c>
      <c r="H52" s="389">
        <v>440</v>
      </c>
      <c r="I52" s="390">
        <v>196</v>
      </c>
      <c r="J52" s="385">
        <v>7</v>
      </c>
      <c r="K52" s="336">
        <v>16</v>
      </c>
      <c r="L52" s="341">
        <v>16</v>
      </c>
    </row>
    <row r="53" spans="2:12" ht="15">
      <c r="B53" s="274" t="s">
        <v>399</v>
      </c>
      <c r="C53" s="274" t="s">
        <v>186</v>
      </c>
      <c r="D53" s="275">
        <v>293</v>
      </c>
      <c r="E53" s="276">
        <v>112803447</v>
      </c>
      <c r="F53" s="343">
        <v>31</v>
      </c>
      <c r="G53" s="276">
        <v>20</v>
      </c>
      <c r="H53" s="389">
        <v>307</v>
      </c>
      <c r="I53" s="390">
        <v>100</v>
      </c>
      <c r="J53" s="385">
        <v>5</v>
      </c>
      <c r="K53" s="336">
        <v>13</v>
      </c>
      <c r="L53" s="340">
        <v>2</v>
      </c>
    </row>
    <row r="54" spans="2:12" ht="15">
      <c r="B54" s="278" t="s">
        <v>400</v>
      </c>
      <c r="C54" s="278" t="s">
        <v>187</v>
      </c>
      <c r="D54" s="275">
        <v>264</v>
      </c>
      <c r="E54" s="276">
        <v>178055000</v>
      </c>
      <c r="F54" s="343">
        <v>9</v>
      </c>
      <c r="G54" s="276">
        <v>8</v>
      </c>
      <c r="H54" s="389">
        <v>110</v>
      </c>
      <c r="I54" s="390">
        <v>18</v>
      </c>
      <c r="J54" s="385">
        <v>8</v>
      </c>
      <c r="K54" s="336">
        <v>16</v>
      </c>
      <c r="L54" s="340">
        <v>10</v>
      </c>
    </row>
    <row r="55" spans="2:12" ht="15">
      <c r="B55" s="274" t="s">
        <v>401</v>
      </c>
      <c r="C55" s="274" t="s">
        <v>188</v>
      </c>
      <c r="D55" s="275">
        <v>539</v>
      </c>
      <c r="E55" s="276">
        <v>67754000</v>
      </c>
      <c r="F55" s="343">
        <v>144</v>
      </c>
      <c r="G55" s="276">
        <v>81</v>
      </c>
      <c r="H55" s="389">
        <v>450</v>
      </c>
      <c r="I55" s="390">
        <v>268</v>
      </c>
      <c r="J55" s="385">
        <v>8</v>
      </c>
      <c r="K55" s="336">
        <v>14</v>
      </c>
      <c r="L55" s="341">
        <v>14</v>
      </c>
    </row>
    <row r="56" spans="2:12" ht="15">
      <c r="B56" s="278" t="s">
        <v>402</v>
      </c>
      <c r="C56" s="278" t="s">
        <v>189</v>
      </c>
      <c r="D56" s="275">
        <v>58</v>
      </c>
      <c r="E56" s="276">
        <v>24590000</v>
      </c>
      <c r="F56" s="343">
        <v>13</v>
      </c>
      <c r="G56" s="276">
        <v>4</v>
      </c>
      <c r="H56" s="389">
        <v>40</v>
      </c>
      <c r="I56" s="390">
        <v>9</v>
      </c>
      <c r="J56" s="385">
        <v>3</v>
      </c>
      <c r="K56" s="336">
        <v>9</v>
      </c>
      <c r="L56" s="340">
        <v>5</v>
      </c>
    </row>
    <row r="57" spans="2:12" ht="15">
      <c r="B57" s="274" t="s">
        <v>403</v>
      </c>
      <c r="C57" s="274" t="s">
        <v>190</v>
      </c>
      <c r="D57" s="275">
        <v>88</v>
      </c>
      <c r="E57" s="276">
        <v>34950000</v>
      </c>
      <c r="F57" s="343">
        <v>14</v>
      </c>
      <c r="G57" s="276">
        <v>12</v>
      </c>
      <c r="H57" s="389">
        <v>85</v>
      </c>
      <c r="I57" s="390">
        <v>47</v>
      </c>
      <c r="J57" s="385">
        <v>16</v>
      </c>
      <c r="K57" s="336">
        <v>22</v>
      </c>
      <c r="L57" s="341">
        <v>37</v>
      </c>
    </row>
    <row r="58" spans="2:12" ht="15">
      <c r="B58" s="278" t="s">
        <v>404</v>
      </c>
      <c r="C58" s="278" t="s">
        <v>191</v>
      </c>
      <c r="D58" s="275">
        <v>71</v>
      </c>
      <c r="E58" s="276">
        <v>35069000</v>
      </c>
      <c r="F58" s="343">
        <v>21</v>
      </c>
      <c r="G58" s="276">
        <v>16</v>
      </c>
      <c r="H58" s="389">
        <v>59</v>
      </c>
      <c r="I58" s="390">
        <v>19</v>
      </c>
      <c r="J58" s="385">
        <v>2</v>
      </c>
      <c r="K58" s="336">
        <v>2</v>
      </c>
      <c r="L58" s="340">
        <v>5</v>
      </c>
    </row>
    <row r="59" spans="2:12" ht="15">
      <c r="B59" s="274" t="s">
        <v>405</v>
      </c>
      <c r="C59" s="274" t="s">
        <v>192</v>
      </c>
      <c r="D59" s="275">
        <v>164</v>
      </c>
      <c r="E59" s="276">
        <v>36416600</v>
      </c>
      <c r="F59" s="343">
        <v>12</v>
      </c>
      <c r="G59" s="276">
        <v>17</v>
      </c>
      <c r="H59" s="389">
        <v>122</v>
      </c>
      <c r="I59" s="390">
        <v>75</v>
      </c>
      <c r="J59" s="385">
        <v>2</v>
      </c>
      <c r="K59" s="336">
        <v>7</v>
      </c>
      <c r="L59" s="341">
        <v>1</v>
      </c>
    </row>
    <row r="60" spans="2:12" ht="15">
      <c r="B60" s="278" t="s">
        <v>406</v>
      </c>
      <c r="C60" s="278" t="s">
        <v>193</v>
      </c>
      <c r="D60" s="275">
        <v>78</v>
      </c>
      <c r="E60" s="276">
        <v>25060000</v>
      </c>
      <c r="F60" s="343">
        <v>19</v>
      </c>
      <c r="G60" s="276">
        <v>14</v>
      </c>
      <c r="H60" s="389">
        <v>85</v>
      </c>
      <c r="I60" s="390">
        <v>42</v>
      </c>
      <c r="J60" s="385">
        <v>5</v>
      </c>
      <c r="K60" s="336">
        <v>4</v>
      </c>
      <c r="L60" s="340">
        <v>7</v>
      </c>
    </row>
    <row r="61" spans="2:12" ht="15">
      <c r="B61" s="274" t="s">
        <v>407</v>
      </c>
      <c r="C61" s="274" t="s">
        <v>194</v>
      </c>
      <c r="D61" s="275">
        <v>438</v>
      </c>
      <c r="E61" s="276">
        <v>237077803</v>
      </c>
      <c r="F61" s="343">
        <v>53</v>
      </c>
      <c r="G61" s="276">
        <v>36</v>
      </c>
      <c r="H61" s="389">
        <v>241</v>
      </c>
      <c r="I61" s="390">
        <v>89</v>
      </c>
      <c r="J61" s="385">
        <v>2</v>
      </c>
      <c r="K61" s="336">
        <v>12</v>
      </c>
      <c r="L61" s="340">
        <v>7</v>
      </c>
    </row>
    <row r="62" spans="2:12" ht="15">
      <c r="B62" s="278" t="s">
        <v>408</v>
      </c>
      <c r="C62" s="278" t="s">
        <v>195</v>
      </c>
      <c r="D62" s="275">
        <v>441</v>
      </c>
      <c r="E62" s="276">
        <v>60300000</v>
      </c>
      <c r="F62" s="343">
        <v>52</v>
      </c>
      <c r="G62" s="276">
        <v>33</v>
      </c>
      <c r="H62" s="389">
        <v>400</v>
      </c>
      <c r="I62" s="390">
        <v>145</v>
      </c>
      <c r="J62" s="385">
        <v>8</v>
      </c>
      <c r="K62" s="336">
        <v>4</v>
      </c>
      <c r="L62" s="341">
        <v>7</v>
      </c>
    </row>
    <row r="63" spans="2:12" ht="15">
      <c r="B63" s="274" t="s">
        <v>409</v>
      </c>
      <c r="C63" s="274" t="s">
        <v>196</v>
      </c>
      <c r="D63" s="275">
        <v>70</v>
      </c>
      <c r="E63" s="276">
        <v>30520000</v>
      </c>
      <c r="F63" s="343">
        <v>2</v>
      </c>
      <c r="G63" s="276">
        <v>6</v>
      </c>
      <c r="H63" s="389">
        <v>30</v>
      </c>
      <c r="I63" s="390">
        <v>3</v>
      </c>
      <c r="J63" s="385">
        <v>5</v>
      </c>
      <c r="K63" s="336">
        <v>0</v>
      </c>
      <c r="L63" s="340">
        <v>1</v>
      </c>
    </row>
    <row r="64" spans="2:12" ht="15">
      <c r="B64" s="278" t="s">
        <v>410</v>
      </c>
      <c r="C64" s="278" t="s">
        <v>197</v>
      </c>
      <c r="D64" s="275">
        <v>31</v>
      </c>
      <c r="E64" s="276">
        <v>6872500</v>
      </c>
      <c r="F64" s="343">
        <v>5</v>
      </c>
      <c r="G64" s="276">
        <v>3</v>
      </c>
      <c r="H64" s="389">
        <v>40</v>
      </c>
      <c r="I64" s="390">
        <v>15</v>
      </c>
      <c r="J64" s="385">
        <v>6</v>
      </c>
      <c r="K64" s="336">
        <v>5</v>
      </c>
      <c r="L64" s="340">
        <v>4</v>
      </c>
    </row>
    <row r="65" spans="2:12" ht="15">
      <c r="B65" s="274" t="s">
        <v>411</v>
      </c>
      <c r="C65" s="274" t="s">
        <v>198</v>
      </c>
      <c r="D65" s="275">
        <v>184</v>
      </c>
      <c r="E65" s="276">
        <v>56541000</v>
      </c>
      <c r="F65" s="343">
        <v>29</v>
      </c>
      <c r="G65" s="276">
        <v>18</v>
      </c>
      <c r="H65" s="389">
        <v>143</v>
      </c>
      <c r="I65" s="390">
        <v>61</v>
      </c>
      <c r="J65" s="385">
        <v>5</v>
      </c>
      <c r="K65" s="336">
        <v>4</v>
      </c>
      <c r="L65" s="340">
        <v>1</v>
      </c>
    </row>
    <row r="66" spans="2:12" ht="15">
      <c r="B66" s="278" t="s">
        <v>412</v>
      </c>
      <c r="C66" s="278" t="s">
        <v>199</v>
      </c>
      <c r="D66" s="275">
        <v>434</v>
      </c>
      <c r="E66" s="276">
        <v>67834000</v>
      </c>
      <c r="F66" s="343">
        <v>39</v>
      </c>
      <c r="G66" s="276">
        <v>45</v>
      </c>
      <c r="H66" s="389">
        <v>587</v>
      </c>
      <c r="I66" s="390">
        <v>301</v>
      </c>
      <c r="J66" s="385">
        <v>5</v>
      </c>
      <c r="K66" s="336">
        <v>8</v>
      </c>
      <c r="L66" s="341">
        <v>9</v>
      </c>
    </row>
    <row r="67" spans="2:12" ht="15">
      <c r="B67" s="274" t="s">
        <v>413</v>
      </c>
      <c r="C67" s="274" t="s">
        <v>200</v>
      </c>
      <c r="D67" s="275">
        <v>120</v>
      </c>
      <c r="E67" s="276">
        <v>26710000</v>
      </c>
      <c r="F67" s="343">
        <v>18</v>
      </c>
      <c r="G67" s="276">
        <v>13</v>
      </c>
      <c r="H67" s="389">
        <v>164</v>
      </c>
      <c r="I67" s="390">
        <v>81</v>
      </c>
      <c r="J67" s="385">
        <v>3</v>
      </c>
      <c r="K67" s="336">
        <v>7</v>
      </c>
      <c r="L67" s="341">
        <v>7</v>
      </c>
    </row>
    <row r="68" spans="2:12" ht="15">
      <c r="B68" s="278" t="s">
        <v>414</v>
      </c>
      <c r="C68" s="278" t="s">
        <v>201</v>
      </c>
      <c r="D68" s="275">
        <v>300</v>
      </c>
      <c r="E68" s="276">
        <v>59169000</v>
      </c>
      <c r="F68" s="343">
        <v>19</v>
      </c>
      <c r="G68" s="276">
        <v>11</v>
      </c>
      <c r="H68" s="389">
        <v>102</v>
      </c>
      <c r="I68" s="390">
        <v>47</v>
      </c>
      <c r="J68" s="385">
        <v>2</v>
      </c>
      <c r="K68" s="336">
        <v>4</v>
      </c>
      <c r="L68" s="341">
        <v>3</v>
      </c>
    </row>
    <row r="69" spans="2:12" ht="15">
      <c r="B69" s="274" t="s">
        <v>415</v>
      </c>
      <c r="C69" s="274" t="s">
        <v>202</v>
      </c>
      <c r="D69" s="275">
        <v>18</v>
      </c>
      <c r="E69" s="276">
        <v>2690000</v>
      </c>
      <c r="F69" s="343">
        <v>4</v>
      </c>
      <c r="G69" s="276">
        <v>0</v>
      </c>
      <c r="H69" s="389">
        <v>15</v>
      </c>
      <c r="I69" s="390">
        <v>5</v>
      </c>
      <c r="J69" s="385">
        <v>2</v>
      </c>
      <c r="K69" s="336">
        <v>0</v>
      </c>
      <c r="L69" s="340">
        <v>0</v>
      </c>
    </row>
    <row r="70" spans="2:12" ht="15">
      <c r="B70" s="278" t="s">
        <v>416</v>
      </c>
      <c r="C70" s="278" t="s">
        <v>203</v>
      </c>
      <c r="D70" s="275">
        <v>534</v>
      </c>
      <c r="E70" s="276">
        <v>139304000</v>
      </c>
      <c r="F70" s="343">
        <v>51</v>
      </c>
      <c r="G70" s="276">
        <v>35</v>
      </c>
      <c r="H70" s="389">
        <v>306</v>
      </c>
      <c r="I70" s="390">
        <v>43</v>
      </c>
      <c r="J70" s="385">
        <v>5</v>
      </c>
      <c r="K70" s="336">
        <v>1</v>
      </c>
      <c r="L70" s="340">
        <v>1</v>
      </c>
    </row>
    <row r="71" spans="2:12" ht="15">
      <c r="B71" s="274" t="s">
        <v>417</v>
      </c>
      <c r="C71" s="274" t="s">
        <v>204</v>
      </c>
      <c r="D71" s="275">
        <v>124</v>
      </c>
      <c r="E71" s="276">
        <v>23123875</v>
      </c>
      <c r="F71" s="343">
        <v>14</v>
      </c>
      <c r="G71" s="276">
        <v>21</v>
      </c>
      <c r="H71" s="389">
        <v>162</v>
      </c>
      <c r="I71" s="390">
        <v>47</v>
      </c>
      <c r="J71" s="385">
        <v>2</v>
      </c>
      <c r="K71" s="336">
        <v>4</v>
      </c>
      <c r="L71" s="340">
        <v>2</v>
      </c>
    </row>
    <row r="72" spans="2:12" ht="15">
      <c r="B72" s="278" t="s">
        <v>418</v>
      </c>
      <c r="C72" s="278" t="s">
        <v>205</v>
      </c>
      <c r="D72" s="275">
        <v>236</v>
      </c>
      <c r="E72" s="276">
        <v>71447500</v>
      </c>
      <c r="F72" s="343">
        <v>42</v>
      </c>
      <c r="G72" s="276">
        <v>29</v>
      </c>
      <c r="H72" s="389">
        <v>243</v>
      </c>
      <c r="I72" s="390">
        <v>81</v>
      </c>
      <c r="J72" s="385">
        <v>4</v>
      </c>
      <c r="K72" s="336">
        <v>12</v>
      </c>
      <c r="L72" s="340">
        <v>10</v>
      </c>
    </row>
    <row r="73" spans="2:12" ht="15">
      <c r="B73" s="274" t="s">
        <v>419</v>
      </c>
      <c r="C73" s="274" t="s">
        <v>206</v>
      </c>
      <c r="D73" s="275">
        <v>72</v>
      </c>
      <c r="E73" s="276">
        <v>30765000</v>
      </c>
      <c r="F73" s="343">
        <v>6</v>
      </c>
      <c r="G73" s="276">
        <v>5</v>
      </c>
      <c r="H73" s="389">
        <v>149</v>
      </c>
      <c r="I73" s="390">
        <v>46</v>
      </c>
      <c r="J73" s="385">
        <v>5</v>
      </c>
      <c r="K73" s="336">
        <v>3</v>
      </c>
      <c r="L73" s="340">
        <v>5</v>
      </c>
    </row>
    <row r="74" spans="2:12" ht="15">
      <c r="B74" s="278" t="s">
        <v>420</v>
      </c>
      <c r="C74" s="278" t="s">
        <v>207</v>
      </c>
      <c r="D74" s="275">
        <v>124</v>
      </c>
      <c r="E74" s="276">
        <v>30875000</v>
      </c>
      <c r="F74" s="343">
        <v>19</v>
      </c>
      <c r="G74" s="276">
        <v>10</v>
      </c>
      <c r="H74" s="389">
        <v>105</v>
      </c>
      <c r="I74" s="390">
        <v>84</v>
      </c>
      <c r="J74" s="385">
        <v>3</v>
      </c>
      <c r="K74" s="336">
        <v>2</v>
      </c>
      <c r="L74" s="340">
        <v>4</v>
      </c>
    </row>
    <row r="75" spans="2:12" ht="15">
      <c r="B75" s="274" t="s">
        <v>421</v>
      </c>
      <c r="C75" s="274" t="s">
        <v>208</v>
      </c>
      <c r="D75" s="275">
        <v>188</v>
      </c>
      <c r="E75" s="276">
        <v>66319000</v>
      </c>
      <c r="F75" s="343">
        <v>20</v>
      </c>
      <c r="G75" s="276">
        <v>19</v>
      </c>
      <c r="H75" s="389">
        <v>88</v>
      </c>
      <c r="I75" s="390">
        <v>24</v>
      </c>
      <c r="J75" s="385">
        <v>4</v>
      </c>
      <c r="K75" s="336">
        <v>3</v>
      </c>
      <c r="L75" s="340">
        <v>3</v>
      </c>
    </row>
    <row r="76" spans="2:12" ht="15">
      <c r="B76" s="278" t="s">
        <v>422</v>
      </c>
      <c r="C76" s="278" t="s">
        <v>209</v>
      </c>
      <c r="D76" s="275">
        <v>17</v>
      </c>
      <c r="E76" s="276">
        <v>1510000</v>
      </c>
      <c r="F76" s="343">
        <v>0</v>
      </c>
      <c r="G76" s="276">
        <v>0</v>
      </c>
      <c r="H76" s="389">
        <v>16</v>
      </c>
      <c r="I76" s="390">
        <v>6</v>
      </c>
      <c r="J76" s="385">
        <v>1</v>
      </c>
      <c r="K76" s="336">
        <v>2</v>
      </c>
      <c r="L76" s="340">
        <v>2</v>
      </c>
    </row>
    <row r="77" spans="2:12" ht="15">
      <c r="B77" s="274" t="s">
        <v>423</v>
      </c>
      <c r="C77" s="274" t="s">
        <v>210</v>
      </c>
      <c r="D77" s="275">
        <v>79</v>
      </c>
      <c r="E77" s="276">
        <v>31115000</v>
      </c>
      <c r="F77" s="343">
        <v>12</v>
      </c>
      <c r="G77" s="276">
        <v>4</v>
      </c>
      <c r="H77" s="389">
        <v>117</v>
      </c>
      <c r="I77" s="390">
        <v>22</v>
      </c>
      <c r="J77" s="385">
        <v>7</v>
      </c>
      <c r="K77" s="336">
        <v>2</v>
      </c>
      <c r="L77" s="340">
        <v>4</v>
      </c>
    </row>
    <row r="78" spans="2:12" ht="15">
      <c r="B78" s="278" t="s">
        <v>424</v>
      </c>
      <c r="C78" s="278" t="s">
        <v>211</v>
      </c>
      <c r="D78" s="275">
        <v>64</v>
      </c>
      <c r="E78" s="276">
        <v>22511000</v>
      </c>
      <c r="F78" s="343">
        <v>3</v>
      </c>
      <c r="G78" s="276">
        <v>6</v>
      </c>
      <c r="H78" s="389">
        <v>46</v>
      </c>
      <c r="I78" s="390">
        <v>10</v>
      </c>
      <c r="J78" s="385">
        <v>2</v>
      </c>
      <c r="K78" s="336">
        <v>5</v>
      </c>
      <c r="L78" s="340">
        <v>2</v>
      </c>
    </row>
    <row r="79" spans="2:12" ht="15">
      <c r="B79" s="274" t="s">
        <v>425</v>
      </c>
      <c r="C79" s="274" t="s">
        <v>212</v>
      </c>
      <c r="D79" s="275">
        <v>190</v>
      </c>
      <c r="E79" s="276">
        <v>122310000</v>
      </c>
      <c r="F79" s="343">
        <v>16</v>
      </c>
      <c r="G79" s="276">
        <v>16</v>
      </c>
      <c r="H79" s="389">
        <v>107</v>
      </c>
      <c r="I79" s="390">
        <v>18</v>
      </c>
      <c r="J79" s="385">
        <v>4</v>
      </c>
      <c r="K79" s="336">
        <v>0</v>
      </c>
      <c r="L79" s="340">
        <v>2</v>
      </c>
    </row>
    <row r="80" spans="2:12" ht="15">
      <c r="B80" s="278" t="s">
        <v>426</v>
      </c>
      <c r="C80" s="278" t="s">
        <v>213</v>
      </c>
      <c r="D80" s="275">
        <v>176</v>
      </c>
      <c r="E80" s="276">
        <v>98570000</v>
      </c>
      <c r="F80" s="343">
        <v>7</v>
      </c>
      <c r="G80" s="276">
        <v>5</v>
      </c>
      <c r="H80" s="389">
        <v>51</v>
      </c>
      <c r="I80" s="390">
        <v>2</v>
      </c>
      <c r="J80" s="385">
        <v>5</v>
      </c>
      <c r="K80" s="336">
        <v>1</v>
      </c>
      <c r="L80" s="340">
        <v>0</v>
      </c>
    </row>
    <row r="81" spans="2:12" ht="15">
      <c r="B81" s="274" t="s">
        <v>427</v>
      </c>
      <c r="C81" s="274" t="s">
        <v>214</v>
      </c>
      <c r="D81" s="275">
        <v>33</v>
      </c>
      <c r="E81" s="277">
        <v>4228000</v>
      </c>
      <c r="F81" s="344">
        <v>5</v>
      </c>
      <c r="G81" s="277">
        <v>3</v>
      </c>
      <c r="H81" s="389">
        <v>50</v>
      </c>
      <c r="I81" s="390">
        <v>62</v>
      </c>
      <c r="J81" s="385">
        <v>0</v>
      </c>
      <c r="K81" s="336">
        <v>3</v>
      </c>
      <c r="L81" s="340">
        <v>1</v>
      </c>
    </row>
    <row r="82" spans="2:12" ht="15">
      <c r="B82" s="278" t="s">
        <v>428</v>
      </c>
      <c r="C82" s="278" t="s">
        <v>215</v>
      </c>
      <c r="D82" s="275">
        <v>26</v>
      </c>
      <c r="E82" s="276">
        <v>5790700</v>
      </c>
      <c r="F82" s="343">
        <v>0</v>
      </c>
      <c r="G82" s="276">
        <v>3</v>
      </c>
      <c r="H82" s="389">
        <v>27</v>
      </c>
      <c r="I82" s="390">
        <v>18</v>
      </c>
      <c r="J82" s="385">
        <v>1</v>
      </c>
      <c r="K82" s="336">
        <v>1</v>
      </c>
      <c r="L82" s="340">
        <v>0</v>
      </c>
    </row>
    <row r="83" spans="2:12" ht="15">
      <c r="B83" s="274" t="s">
        <v>429</v>
      </c>
      <c r="C83" s="274" t="s">
        <v>216</v>
      </c>
      <c r="D83" s="275">
        <v>35</v>
      </c>
      <c r="E83" s="276">
        <v>8000000</v>
      </c>
      <c r="F83" s="343">
        <v>4</v>
      </c>
      <c r="G83" s="276">
        <v>2</v>
      </c>
      <c r="H83" s="389">
        <v>48</v>
      </c>
      <c r="I83" s="390">
        <v>76</v>
      </c>
      <c r="J83" s="385">
        <v>0</v>
      </c>
      <c r="K83" s="336">
        <v>1</v>
      </c>
      <c r="L83" s="340">
        <v>0</v>
      </c>
    </row>
    <row r="84" spans="2:12" ht="15">
      <c r="B84" s="278" t="s">
        <v>430</v>
      </c>
      <c r="C84" s="278" t="s">
        <v>217</v>
      </c>
      <c r="D84" s="275">
        <v>145</v>
      </c>
      <c r="E84" s="276">
        <v>38082000</v>
      </c>
      <c r="F84" s="343">
        <v>15</v>
      </c>
      <c r="G84" s="276">
        <v>14</v>
      </c>
      <c r="H84" s="389">
        <v>115</v>
      </c>
      <c r="I84" s="390">
        <v>19</v>
      </c>
      <c r="J84" s="385">
        <v>5</v>
      </c>
      <c r="K84" s="336">
        <v>6</v>
      </c>
      <c r="L84" s="340">
        <v>2</v>
      </c>
    </row>
    <row r="85" spans="2:12" ht="15">
      <c r="B85" s="274" t="s">
        <v>431</v>
      </c>
      <c r="C85" s="274" t="s">
        <v>218</v>
      </c>
      <c r="D85" s="275">
        <v>77</v>
      </c>
      <c r="E85" s="276">
        <v>11177000</v>
      </c>
      <c r="F85" s="343">
        <v>5</v>
      </c>
      <c r="G85" s="276">
        <v>7</v>
      </c>
      <c r="H85" s="389">
        <v>54</v>
      </c>
      <c r="I85" s="390">
        <v>38</v>
      </c>
      <c r="J85" s="385">
        <v>2</v>
      </c>
      <c r="K85" s="336">
        <v>12</v>
      </c>
      <c r="L85" s="340">
        <v>6</v>
      </c>
    </row>
    <row r="86" spans="2:12" ht="15">
      <c r="B86" s="278" t="s">
        <v>432</v>
      </c>
      <c r="C86" s="278" t="s">
        <v>219</v>
      </c>
      <c r="D86" s="275">
        <v>37</v>
      </c>
      <c r="E86" s="276">
        <v>10300000</v>
      </c>
      <c r="F86" s="343">
        <v>3</v>
      </c>
      <c r="G86" s="276">
        <v>2</v>
      </c>
      <c r="H86" s="389">
        <v>45</v>
      </c>
      <c r="I86" s="390">
        <v>14</v>
      </c>
      <c r="J86" s="385">
        <v>0</v>
      </c>
      <c r="K86" s="336">
        <v>0</v>
      </c>
      <c r="L86" s="341">
        <v>1</v>
      </c>
    </row>
    <row r="87" spans="2:12" ht="15">
      <c r="B87" s="274" t="s">
        <v>433</v>
      </c>
      <c r="C87" s="274" t="s">
        <v>220</v>
      </c>
      <c r="D87" s="275">
        <v>106</v>
      </c>
      <c r="E87" s="276">
        <v>25079000</v>
      </c>
      <c r="F87" s="343">
        <v>10</v>
      </c>
      <c r="G87" s="276">
        <v>14</v>
      </c>
      <c r="H87" s="389">
        <v>85</v>
      </c>
      <c r="I87" s="390">
        <v>25</v>
      </c>
      <c r="J87" s="385">
        <v>2</v>
      </c>
      <c r="K87" s="336">
        <v>3</v>
      </c>
      <c r="L87" s="340">
        <v>2</v>
      </c>
    </row>
    <row r="88" spans="2:12" ht="15.75" thickBot="1">
      <c r="B88" s="280" t="s">
        <v>434</v>
      </c>
      <c r="C88" s="280" t="s">
        <v>221</v>
      </c>
      <c r="D88" s="281">
        <v>140</v>
      </c>
      <c r="E88" s="282">
        <v>21280000</v>
      </c>
      <c r="F88" s="343">
        <v>17</v>
      </c>
      <c r="G88" s="276">
        <v>13</v>
      </c>
      <c r="H88" s="393">
        <v>90</v>
      </c>
      <c r="I88" s="394">
        <v>27</v>
      </c>
      <c r="J88" s="386">
        <v>1</v>
      </c>
      <c r="K88" s="338">
        <v>2</v>
      </c>
      <c r="L88" s="342">
        <v>2</v>
      </c>
    </row>
    <row r="89" spans="2:12" ht="16.5" thickBot="1" thickTop="1">
      <c r="B89" s="283"/>
      <c r="C89" s="284" t="s">
        <v>222</v>
      </c>
      <c r="D89" s="285">
        <f>SUM(D8:D88)</f>
        <v>48087</v>
      </c>
      <c r="E89" s="285">
        <f aca="true" t="shared" si="0" ref="E89:L89">SUM(E8:E88)</f>
        <v>13048443727</v>
      </c>
      <c r="F89" s="285">
        <f t="shared" si="0"/>
        <v>8206</v>
      </c>
      <c r="G89" s="384">
        <f t="shared" si="0"/>
        <v>6787</v>
      </c>
      <c r="H89" s="384">
        <f t="shared" si="0"/>
        <v>31782</v>
      </c>
      <c r="I89" s="395">
        <f t="shared" si="0"/>
        <v>12716</v>
      </c>
      <c r="J89" s="395">
        <f t="shared" si="0"/>
        <v>630</v>
      </c>
      <c r="K89" s="285">
        <f t="shared" si="0"/>
        <v>778</v>
      </c>
      <c r="L89" s="339">
        <f t="shared" si="0"/>
        <v>673</v>
      </c>
    </row>
    <row r="90" spans="2:12" ht="15.75" thickTop="1">
      <c r="B90" s="214"/>
      <c r="C90" s="214"/>
      <c r="D90" s="214"/>
      <c r="E90" s="214"/>
      <c r="H90" s="214"/>
      <c r="J90" s="214"/>
      <c r="L90" s="214"/>
    </row>
    <row r="91" spans="2:12" ht="15">
      <c r="B91" s="1" t="s">
        <v>488</v>
      </c>
      <c r="C91" s="1"/>
      <c r="D91" s="1"/>
      <c r="E91" s="1"/>
      <c r="F91" s="1"/>
      <c r="G91" s="1"/>
      <c r="H91" s="1"/>
      <c r="I91" s="1"/>
      <c r="J91" s="214"/>
      <c r="L91" s="214"/>
    </row>
    <row r="92" spans="2:12" ht="15">
      <c r="B92" s="626" t="s">
        <v>15</v>
      </c>
      <c r="C92" s="626"/>
      <c r="D92" s="626"/>
      <c r="E92" s="626"/>
      <c r="F92" s="626"/>
      <c r="G92" s="626"/>
      <c r="H92" s="626"/>
      <c r="I92" s="327"/>
      <c r="J92" s="214"/>
      <c r="L92" s="214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orientation="portrait" paperSize="9" r:id="rId1"/>
  <headerFooter>
    <oddFooter>&amp;L18.09.2017&amp;CTÜRKİYE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37" t="s">
        <v>645</v>
      </c>
      <c r="B1" s="637"/>
      <c r="C1" s="637"/>
      <c r="D1" s="637"/>
      <c r="E1" s="297"/>
    </row>
    <row r="2" spans="2:4" ht="15.75" customHeight="1">
      <c r="B2" s="635" t="s">
        <v>654</v>
      </c>
      <c r="C2" s="635"/>
      <c r="D2" s="635"/>
    </row>
    <row r="3" spans="2:4" ht="15.75" customHeight="1" thickBot="1">
      <c r="B3" s="168"/>
      <c r="C3" s="168"/>
      <c r="D3" s="168"/>
    </row>
    <row r="4" spans="2:4" ht="19.5" customHeight="1" thickBot="1">
      <c r="B4" s="190" t="s">
        <v>307</v>
      </c>
      <c r="C4" s="191" t="s">
        <v>25</v>
      </c>
      <c r="D4" s="182"/>
    </row>
    <row r="5" spans="2:3" ht="16.5" customHeight="1">
      <c r="B5" s="183" t="s">
        <v>297</v>
      </c>
      <c r="C5" s="180">
        <v>42</v>
      </c>
    </row>
    <row r="6" spans="2:3" ht="16.5" customHeight="1">
      <c r="B6" s="184" t="s">
        <v>298</v>
      </c>
      <c r="C6" s="181">
        <v>8</v>
      </c>
    </row>
    <row r="7" spans="1:3" ht="16.5" customHeight="1">
      <c r="A7" s="455"/>
      <c r="B7" s="184" t="s">
        <v>299</v>
      </c>
      <c r="C7" s="181">
        <v>7</v>
      </c>
    </row>
    <row r="8" spans="1:3" ht="16.5" customHeight="1">
      <c r="A8" s="455"/>
      <c r="B8" s="184" t="s">
        <v>300</v>
      </c>
      <c r="C8" s="181">
        <v>5</v>
      </c>
    </row>
    <row r="9" spans="1:3" ht="16.5" customHeight="1">
      <c r="A9" s="455"/>
      <c r="B9" s="184" t="s">
        <v>303</v>
      </c>
      <c r="C9" s="181">
        <v>5</v>
      </c>
    </row>
    <row r="10" spans="1:3" ht="16.5" customHeight="1">
      <c r="A10" s="455"/>
      <c r="B10" s="184" t="s">
        <v>302</v>
      </c>
      <c r="C10" s="181">
        <v>3</v>
      </c>
    </row>
    <row r="11" spans="1:3" s="446" customFormat="1" ht="16.5" customHeight="1">
      <c r="A11" s="455"/>
      <c r="B11" s="184" t="s">
        <v>314</v>
      </c>
      <c r="C11" s="181">
        <v>3</v>
      </c>
    </row>
    <row r="12" spans="1:3" s="446" customFormat="1" ht="16.5" customHeight="1">
      <c r="A12" s="455"/>
      <c r="B12" s="184" t="s">
        <v>305</v>
      </c>
      <c r="C12" s="181">
        <v>3</v>
      </c>
    </row>
    <row r="13" spans="1:3" s="446" customFormat="1" ht="16.5" customHeight="1">
      <c r="A13" s="455"/>
      <c r="B13" s="184" t="s">
        <v>306</v>
      </c>
      <c r="C13" s="181">
        <v>2</v>
      </c>
    </row>
    <row r="14" spans="1:3" s="214" customFormat="1" ht="16.5" customHeight="1">
      <c r="A14" s="455"/>
      <c r="B14" s="184" t="s">
        <v>301</v>
      </c>
      <c r="C14" s="181">
        <v>1</v>
      </c>
    </row>
    <row r="15" spans="1:3" s="214" customFormat="1" ht="16.5" customHeight="1">
      <c r="A15" s="455"/>
      <c r="B15" s="184" t="s">
        <v>457</v>
      </c>
      <c r="C15" s="181">
        <v>1</v>
      </c>
    </row>
    <row r="16" spans="1:3" s="214" customFormat="1" ht="16.5" customHeight="1" thickBot="1">
      <c r="A16" s="455"/>
      <c r="B16" s="184" t="s">
        <v>677</v>
      </c>
      <c r="C16" s="181">
        <v>1</v>
      </c>
    </row>
    <row r="17" spans="2:3" ht="19.5" customHeight="1" thickBot="1">
      <c r="B17" s="187" t="s">
        <v>25</v>
      </c>
      <c r="C17" s="188">
        <f>SUM(C5:C16)</f>
        <v>81</v>
      </c>
    </row>
    <row r="18" spans="2:3" ht="15">
      <c r="B18" s="636"/>
      <c r="C18" s="636"/>
    </row>
    <row r="19" spans="2:3" s="214" customFormat="1" ht="15">
      <c r="B19" s="328"/>
      <c r="C19" s="328"/>
    </row>
    <row r="20" spans="1:4" ht="15.75" customHeight="1">
      <c r="A20" s="638" t="s">
        <v>655</v>
      </c>
      <c r="B20" s="638"/>
      <c r="C20" s="638"/>
      <c r="D20" s="638"/>
    </row>
    <row r="21" spans="2:4" ht="15.75" customHeight="1" thickBot="1">
      <c r="B21" s="168"/>
      <c r="C21" s="168"/>
      <c r="D21" s="168"/>
    </row>
    <row r="22" spans="2:4" ht="18" customHeight="1" thickBot="1">
      <c r="B22" s="192" t="s">
        <v>307</v>
      </c>
      <c r="C22" s="191" t="s">
        <v>25</v>
      </c>
      <c r="D22" s="182"/>
    </row>
    <row r="23" spans="2:3" ht="16.5" customHeight="1">
      <c r="B23" s="185" t="s">
        <v>297</v>
      </c>
      <c r="C23" s="180">
        <v>280</v>
      </c>
    </row>
    <row r="24" spans="2:3" ht="16.5" customHeight="1">
      <c r="B24" s="186" t="s">
        <v>298</v>
      </c>
      <c r="C24" s="181">
        <v>83</v>
      </c>
    </row>
    <row r="25" spans="1:3" ht="16.5" customHeight="1">
      <c r="A25" s="437"/>
      <c r="B25" s="186" t="s">
        <v>299</v>
      </c>
      <c r="C25" s="181">
        <v>57</v>
      </c>
    </row>
    <row r="26" spans="1:3" ht="16.5" customHeight="1">
      <c r="A26" s="437"/>
      <c r="B26" s="186" t="s">
        <v>303</v>
      </c>
      <c r="C26" s="181">
        <v>48</v>
      </c>
    </row>
    <row r="27" spans="1:3" ht="16.5" customHeight="1">
      <c r="A27" s="437"/>
      <c r="B27" s="186" t="s">
        <v>300</v>
      </c>
      <c r="C27" s="181">
        <v>37</v>
      </c>
    </row>
    <row r="28" spans="1:3" ht="16.5" customHeight="1">
      <c r="A28" s="437"/>
      <c r="B28" s="186" t="s">
        <v>301</v>
      </c>
      <c r="C28" s="181">
        <v>31</v>
      </c>
    </row>
    <row r="29" spans="1:3" ht="18" customHeight="1">
      <c r="A29" s="437"/>
      <c r="B29" s="186" t="s">
        <v>302</v>
      </c>
      <c r="C29" s="181">
        <v>29</v>
      </c>
    </row>
    <row r="30" spans="1:3" ht="16.5" customHeight="1">
      <c r="A30" s="437"/>
      <c r="B30" s="186" t="s">
        <v>314</v>
      </c>
      <c r="C30" s="181">
        <v>14</v>
      </c>
    </row>
    <row r="31" spans="1:3" ht="16.5" customHeight="1">
      <c r="A31" s="437"/>
      <c r="B31" s="186" t="s">
        <v>318</v>
      </c>
      <c r="C31" s="181">
        <v>11</v>
      </c>
    </row>
    <row r="32" spans="1:3" ht="16.5" customHeight="1">
      <c r="A32" s="437"/>
      <c r="B32" s="186" t="s">
        <v>305</v>
      </c>
      <c r="C32" s="181">
        <v>10</v>
      </c>
    </row>
    <row r="33" spans="1:3" s="214" customFormat="1" ht="16.5" customHeight="1">
      <c r="A33" s="437"/>
      <c r="B33" s="186" t="s">
        <v>304</v>
      </c>
      <c r="C33" s="181">
        <v>8</v>
      </c>
    </row>
    <row r="34" spans="1:3" s="214" customFormat="1" ht="16.5" customHeight="1">
      <c r="A34" s="437"/>
      <c r="B34" s="186" t="s">
        <v>306</v>
      </c>
      <c r="C34" s="181">
        <v>7</v>
      </c>
    </row>
    <row r="35" spans="1:3" s="214" customFormat="1" ht="16.5" customHeight="1">
      <c r="A35" s="437"/>
      <c r="B35" s="186" t="s">
        <v>532</v>
      </c>
      <c r="C35" s="181">
        <v>5</v>
      </c>
    </row>
    <row r="36" spans="1:3" ht="16.5" customHeight="1">
      <c r="A36" s="437"/>
      <c r="B36" s="186" t="s">
        <v>457</v>
      </c>
      <c r="C36" s="181">
        <v>3</v>
      </c>
    </row>
    <row r="37" spans="1:3" ht="16.5" customHeight="1">
      <c r="A37" s="437"/>
      <c r="B37" s="186" t="s">
        <v>531</v>
      </c>
      <c r="C37" s="181">
        <v>2</v>
      </c>
    </row>
    <row r="38" spans="2:3" s="437" customFormat="1" ht="16.5" customHeight="1">
      <c r="B38" s="186" t="s">
        <v>498</v>
      </c>
      <c r="C38" s="181">
        <v>2</v>
      </c>
    </row>
    <row r="39" spans="1:3" s="214" customFormat="1" ht="16.5" customHeight="1">
      <c r="A39" s="437"/>
      <c r="B39" s="186" t="s">
        <v>625</v>
      </c>
      <c r="C39" s="181">
        <v>1</v>
      </c>
    </row>
    <row r="40" spans="1:3" s="214" customFormat="1" ht="16.5" customHeight="1">
      <c r="A40" s="437"/>
      <c r="B40" s="186" t="s">
        <v>499</v>
      </c>
      <c r="C40" s="181">
        <v>1</v>
      </c>
    </row>
    <row r="41" spans="2:3" s="455" customFormat="1" ht="16.5" customHeight="1" thickBot="1">
      <c r="B41" s="186" t="s">
        <v>677</v>
      </c>
      <c r="C41" s="181">
        <v>1</v>
      </c>
    </row>
    <row r="42" spans="1:3" ht="20.25" customHeight="1" thickBot="1">
      <c r="A42" s="437"/>
      <c r="B42" s="189" t="s">
        <v>25</v>
      </c>
      <c r="C42" s="188">
        <f>SUM(C23:C41)</f>
        <v>630</v>
      </c>
    </row>
    <row r="43" spans="1:2" ht="15">
      <c r="A43" s="437"/>
      <c r="B43" s="63" t="s">
        <v>15</v>
      </c>
    </row>
  </sheetData>
  <sheetProtection/>
  <mergeCells count="4">
    <mergeCell ref="B2:D2"/>
    <mergeCell ref="B18:C18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1" ht="15">
      <c r="H1" s="297"/>
    </row>
    <row r="2" spans="1:8" ht="18.75" thickBot="1">
      <c r="A2" s="318" t="s">
        <v>645</v>
      </c>
      <c r="B2" s="318"/>
      <c r="C2" s="318"/>
      <c r="D2" s="318"/>
      <c r="E2" s="318"/>
      <c r="F2" s="318"/>
      <c r="G2" s="318"/>
      <c r="H2" s="318"/>
    </row>
    <row r="5" spans="1:8" ht="18.75" customHeight="1">
      <c r="A5" s="264" t="s">
        <v>656</v>
      </c>
      <c r="B5" s="264"/>
      <c r="C5" s="264"/>
      <c r="D5" s="264"/>
      <c r="E5" s="264"/>
      <c r="F5" s="264"/>
      <c r="G5" s="264"/>
      <c r="H5" s="264"/>
    </row>
    <row r="6" spans="2:8" ht="15.75">
      <c r="B6" s="1"/>
      <c r="C6" s="66"/>
      <c r="D6" s="66"/>
      <c r="E6" s="66"/>
      <c r="F6" s="66"/>
      <c r="G6" s="66"/>
      <c r="H6" s="66"/>
    </row>
    <row r="7" spans="1:5" s="214" customFormat="1" ht="31.5" customHeight="1">
      <c r="A7" s="96"/>
      <c r="B7" s="290" t="s">
        <v>3</v>
      </c>
      <c r="C7" s="290" t="s">
        <v>6</v>
      </c>
      <c r="D7" s="435" t="s">
        <v>2</v>
      </c>
      <c r="E7" s="297"/>
    </row>
    <row r="8" spans="1:4" s="214" customFormat="1" ht="24" customHeight="1">
      <c r="A8" s="313" t="s">
        <v>9</v>
      </c>
      <c r="B8" s="305">
        <v>94</v>
      </c>
      <c r="C8" s="305">
        <v>550</v>
      </c>
      <c r="D8" s="305">
        <v>644</v>
      </c>
    </row>
    <row r="9" spans="1:5" s="214" customFormat="1" ht="27.75" customHeight="1">
      <c r="A9" s="314" t="s">
        <v>227</v>
      </c>
      <c r="B9" s="315">
        <v>83720000</v>
      </c>
      <c r="C9" s="315">
        <v>90700600</v>
      </c>
      <c r="D9" s="315">
        <v>174420600</v>
      </c>
      <c r="E9" s="125"/>
    </row>
    <row r="10" spans="1:5" s="214" customFormat="1" ht="36" customHeight="1">
      <c r="A10" s="314" t="s">
        <v>228</v>
      </c>
      <c r="B10" s="315">
        <v>73153250</v>
      </c>
      <c r="C10" s="315">
        <v>72046300</v>
      </c>
      <c r="D10" s="315">
        <v>145199550</v>
      </c>
      <c r="E10" s="125"/>
    </row>
    <row r="11" spans="1:4" s="214" customFormat="1" ht="21" customHeight="1">
      <c r="A11" s="314" t="s">
        <v>500</v>
      </c>
      <c r="B11" s="305">
        <v>87.38</v>
      </c>
      <c r="C11" s="370">
        <v>79.43</v>
      </c>
      <c r="D11" s="305">
        <v>83.25</v>
      </c>
    </row>
    <row r="12" spans="1:4" ht="15">
      <c r="A12" s="3" t="s">
        <v>15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639" t="s">
        <v>657</v>
      </c>
      <c r="B16" s="639"/>
      <c r="C16" s="639"/>
      <c r="D16" s="639"/>
      <c r="E16" s="639"/>
      <c r="F16" s="639"/>
      <c r="G16" s="639"/>
    </row>
    <row r="17" spans="1:7" ht="15.75" customHeight="1">
      <c r="A17" s="639"/>
      <c r="B17" s="639"/>
      <c r="C17" s="639"/>
      <c r="D17" s="639"/>
      <c r="E17" s="639"/>
      <c r="F17" s="639"/>
      <c r="G17" s="639"/>
    </row>
    <row r="18" spans="1:7" s="214" customFormat="1" ht="15.75" customHeight="1">
      <c r="A18" s="289"/>
      <c r="B18" s="289"/>
      <c r="C18" s="289"/>
      <c r="D18" s="289"/>
      <c r="E18" s="289"/>
      <c r="F18" s="289"/>
      <c r="G18" s="289"/>
    </row>
    <row r="19" spans="1:4" s="214" customFormat="1" ht="31.5" customHeight="1">
      <c r="A19" s="97"/>
      <c r="B19" s="290" t="s">
        <v>3</v>
      </c>
      <c r="C19" s="290" t="s">
        <v>6</v>
      </c>
      <c r="D19" s="290" t="s">
        <v>2</v>
      </c>
    </row>
    <row r="20" spans="1:4" s="214" customFormat="1" ht="20.25" customHeight="1">
      <c r="A20" s="316" t="s">
        <v>9</v>
      </c>
      <c r="B20" s="305">
        <v>595</v>
      </c>
      <c r="C20" s="315">
        <v>3363</v>
      </c>
      <c r="D20" s="315">
        <v>3958</v>
      </c>
    </row>
    <row r="21" spans="1:4" s="214" customFormat="1" ht="30.75" customHeight="1">
      <c r="A21" s="317" t="s">
        <v>227</v>
      </c>
      <c r="B21" s="315">
        <v>481851200</v>
      </c>
      <c r="C21" s="315">
        <v>555368500</v>
      </c>
      <c r="D21" s="315">
        <v>1037219700</v>
      </c>
    </row>
    <row r="22" spans="1:4" s="214" customFormat="1" ht="36.75" customHeight="1">
      <c r="A22" s="317" t="s">
        <v>228</v>
      </c>
      <c r="B22" s="315">
        <v>378980236</v>
      </c>
      <c r="C22" s="315">
        <v>453971245</v>
      </c>
      <c r="D22" s="315">
        <v>832951481</v>
      </c>
    </row>
    <row r="23" spans="1:4" s="214" customFormat="1" ht="18.75" customHeight="1">
      <c r="A23" s="314" t="s">
        <v>501</v>
      </c>
      <c r="B23" s="305">
        <v>78.65</v>
      </c>
      <c r="C23" s="305">
        <v>81.74</v>
      </c>
      <c r="D23" s="370">
        <v>80.31</v>
      </c>
    </row>
    <row r="24" spans="1:4" ht="18.75" customHeight="1">
      <c r="A24" s="3" t="s">
        <v>15</v>
      </c>
      <c r="B24" s="3"/>
      <c r="C24" s="3"/>
      <c r="D24" s="3"/>
    </row>
  </sheetData>
  <sheetProtection/>
  <mergeCells count="1">
    <mergeCell ref="A16:G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2.7109375" style="0" customWidth="1"/>
    <col min="3" max="3" width="18.00390625" style="21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46" t="s">
        <v>639</v>
      </c>
      <c r="B1" s="646"/>
      <c r="C1" s="646"/>
      <c r="D1" s="646"/>
      <c r="E1" s="646"/>
      <c r="F1" s="646"/>
      <c r="G1" s="221"/>
    </row>
    <row r="2" spans="1:7" ht="15" customHeight="1">
      <c r="A2" s="647" t="s">
        <v>658</v>
      </c>
      <c r="B2" s="647"/>
      <c r="C2" s="647"/>
      <c r="D2" s="647"/>
      <c r="E2" s="647"/>
      <c r="F2" s="647"/>
      <c r="G2" s="179"/>
    </row>
    <row r="3" spans="1:7" ht="15" customHeight="1">
      <c r="A3" s="638"/>
      <c r="B3" s="638"/>
      <c r="C3" s="638"/>
      <c r="D3" s="638"/>
      <c r="E3" s="638"/>
      <c r="F3" s="638"/>
      <c r="G3" s="179"/>
    </row>
    <row r="4" spans="1:6" ht="15.75" customHeight="1">
      <c r="A4" s="1"/>
      <c r="B4" s="644" t="s">
        <v>119</v>
      </c>
      <c r="C4" s="644"/>
      <c r="D4" s="644"/>
      <c r="E4" s="644"/>
      <c r="F4" s="644"/>
    </row>
    <row r="5" spans="2:6" ht="45" customHeight="1">
      <c r="B5" s="642" t="s">
        <v>353</v>
      </c>
      <c r="C5" s="640" t="s">
        <v>229</v>
      </c>
      <c r="D5" s="642" t="s">
        <v>230</v>
      </c>
      <c r="E5" s="642" t="s">
        <v>231</v>
      </c>
      <c r="F5" s="642" t="s">
        <v>232</v>
      </c>
    </row>
    <row r="6" spans="2:6" ht="15" customHeight="1">
      <c r="B6" s="642"/>
      <c r="C6" s="645"/>
      <c r="D6" s="642"/>
      <c r="E6" s="643"/>
      <c r="F6" s="643"/>
    </row>
    <row r="7" spans="2:6" ht="17.25" customHeight="1" hidden="1">
      <c r="B7" s="642"/>
      <c r="C7" s="217"/>
      <c r="D7" s="642"/>
      <c r="E7" s="643"/>
      <c r="F7" s="643"/>
    </row>
    <row r="8" spans="2:6" ht="15">
      <c r="B8" s="212" t="s">
        <v>387</v>
      </c>
      <c r="C8" s="212" t="s">
        <v>174</v>
      </c>
      <c r="D8" s="212">
        <v>395</v>
      </c>
      <c r="E8" s="213">
        <v>266225000</v>
      </c>
      <c r="F8" s="213">
        <v>222308736</v>
      </c>
    </row>
    <row r="9" spans="2:6" ht="15">
      <c r="B9" s="212" t="s">
        <v>359</v>
      </c>
      <c r="C9" s="212" t="s">
        <v>147</v>
      </c>
      <c r="D9" s="212">
        <v>61</v>
      </c>
      <c r="E9" s="213">
        <v>90700000</v>
      </c>
      <c r="F9" s="213">
        <v>54625150</v>
      </c>
    </row>
    <row r="10" spans="1:6" ht="15">
      <c r="A10" s="214"/>
      <c r="B10" s="212" t="s">
        <v>388</v>
      </c>
      <c r="C10" s="212" t="s">
        <v>175</v>
      </c>
      <c r="D10" s="212">
        <v>27</v>
      </c>
      <c r="E10" s="213">
        <v>51800000</v>
      </c>
      <c r="F10" s="213">
        <v>49073750</v>
      </c>
    </row>
    <row r="11" spans="1:6" ht="15">
      <c r="A11" s="214"/>
      <c r="B11" s="212" t="s">
        <v>360</v>
      </c>
      <c r="C11" s="212" t="s">
        <v>148</v>
      </c>
      <c r="D11" s="212">
        <v>23</v>
      </c>
      <c r="E11" s="213">
        <v>4501000</v>
      </c>
      <c r="F11" s="213">
        <v>2668000</v>
      </c>
    </row>
    <row r="12" spans="1:6" ht="15">
      <c r="A12" s="214"/>
      <c r="B12" s="212" t="s">
        <v>369</v>
      </c>
      <c r="C12" s="212" t="s">
        <v>157</v>
      </c>
      <c r="D12" s="212">
        <v>19</v>
      </c>
      <c r="E12" s="213">
        <v>45184200</v>
      </c>
      <c r="F12" s="213">
        <v>37503800</v>
      </c>
    </row>
    <row r="13" spans="1:6" ht="15">
      <c r="A13" s="214"/>
      <c r="B13" s="212" t="s">
        <v>394</v>
      </c>
      <c r="C13" s="212" t="s">
        <v>181</v>
      </c>
      <c r="D13" s="212">
        <v>8</v>
      </c>
      <c r="E13" s="213">
        <v>3950000</v>
      </c>
      <c r="F13" s="213">
        <v>1787500</v>
      </c>
    </row>
    <row r="14" spans="1:6" ht="15">
      <c r="A14" s="214"/>
      <c r="B14" s="212" t="s">
        <v>386</v>
      </c>
      <c r="C14" s="212" t="s">
        <v>293</v>
      </c>
      <c r="D14" s="212">
        <v>7</v>
      </c>
      <c r="E14" s="213">
        <v>1751000</v>
      </c>
      <c r="F14" s="213">
        <v>861500</v>
      </c>
    </row>
    <row r="15" spans="2:6" s="214" customFormat="1" ht="15">
      <c r="B15" s="212" t="s">
        <v>412</v>
      </c>
      <c r="C15" s="212" t="s">
        <v>199</v>
      </c>
      <c r="D15" s="212">
        <v>6</v>
      </c>
      <c r="E15" s="213">
        <v>2910000</v>
      </c>
      <c r="F15" s="213">
        <v>2608000</v>
      </c>
    </row>
    <row r="16" spans="2:6" s="214" customFormat="1" ht="15">
      <c r="B16" s="212" t="s">
        <v>401</v>
      </c>
      <c r="C16" s="212" t="s">
        <v>188</v>
      </c>
      <c r="D16" s="212">
        <v>6</v>
      </c>
      <c r="E16" s="213">
        <v>1710000</v>
      </c>
      <c r="F16" s="213">
        <v>894300</v>
      </c>
    </row>
    <row r="17" spans="2:6" s="214" customFormat="1" ht="15">
      <c r="B17" s="212" t="s">
        <v>395</v>
      </c>
      <c r="C17" s="212" t="s">
        <v>182</v>
      </c>
      <c r="D17" s="212">
        <v>4</v>
      </c>
      <c r="E17" s="213">
        <v>1800000</v>
      </c>
      <c r="F17" s="213">
        <v>711500</v>
      </c>
    </row>
    <row r="18" spans="2:6" s="214" customFormat="1" ht="15">
      <c r="B18" s="212" t="s">
        <v>380</v>
      </c>
      <c r="C18" s="212" t="s">
        <v>168</v>
      </c>
      <c r="D18" s="212">
        <v>4</v>
      </c>
      <c r="E18" s="213">
        <v>3050000</v>
      </c>
      <c r="F18" s="213">
        <v>2370000</v>
      </c>
    </row>
    <row r="19" spans="2:6" s="214" customFormat="1" ht="15">
      <c r="B19" s="212" t="s">
        <v>362</v>
      </c>
      <c r="C19" s="212" t="s">
        <v>150</v>
      </c>
      <c r="D19" s="212">
        <v>4</v>
      </c>
      <c r="E19" s="213">
        <v>400000</v>
      </c>
      <c r="F19" s="213">
        <v>279000</v>
      </c>
    </row>
    <row r="20" spans="2:6" s="214" customFormat="1" ht="15">
      <c r="B20" s="212" t="s">
        <v>391</v>
      </c>
      <c r="C20" s="212" t="s">
        <v>178</v>
      </c>
      <c r="D20" s="212">
        <v>4</v>
      </c>
      <c r="E20" s="213">
        <v>450000</v>
      </c>
      <c r="F20" s="213">
        <v>390000</v>
      </c>
    </row>
    <row r="21" spans="2:6" s="214" customFormat="1" ht="15">
      <c r="B21" s="212" t="s">
        <v>373</v>
      </c>
      <c r="C21" s="212" t="s">
        <v>161</v>
      </c>
      <c r="D21" s="212">
        <v>3</v>
      </c>
      <c r="E21" s="213">
        <v>2000000</v>
      </c>
      <c r="F21" s="213">
        <v>297500</v>
      </c>
    </row>
    <row r="22" spans="2:6" s="214" customFormat="1" ht="15">
      <c r="B22" s="212" t="s">
        <v>354</v>
      </c>
      <c r="C22" s="212" t="s">
        <v>142</v>
      </c>
      <c r="D22" s="212">
        <v>2</v>
      </c>
      <c r="E22" s="213">
        <v>150000</v>
      </c>
      <c r="F22" s="213">
        <v>100000</v>
      </c>
    </row>
    <row r="23" spans="2:6" s="214" customFormat="1" ht="15">
      <c r="B23" s="212" t="s">
        <v>418</v>
      </c>
      <c r="C23" s="212" t="s">
        <v>205</v>
      </c>
      <c r="D23" s="212">
        <v>2</v>
      </c>
      <c r="E23" s="213">
        <v>220000</v>
      </c>
      <c r="F23" s="213">
        <v>220000</v>
      </c>
    </row>
    <row r="24" spans="2:6" s="214" customFormat="1" ht="15">
      <c r="B24" s="212" t="s">
        <v>411</v>
      </c>
      <c r="C24" s="212" t="s">
        <v>198</v>
      </c>
      <c r="D24" s="212">
        <v>2</v>
      </c>
      <c r="E24" s="213">
        <v>2050000</v>
      </c>
      <c r="F24" s="213">
        <v>90000</v>
      </c>
    </row>
    <row r="25" spans="2:6" s="214" customFormat="1" ht="15">
      <c r="B25" s="212" t="s">
        <v>407</v>
      </c>
      <c r="C25" s="212" t="s">
        <v>194</v>
      </c>
      <c r="D25" s="212">
        <v>2</v>
      </c>
      <c r="E25" s="213">
        <v>200000</v>
      </c>
      <c r="F25" s="213">
        <v>125000</v>
      </c>
    </row>
    <row r="26" spans="1:7" ht="15">
      <c r="A26" s="214"/>
      <c r="B26" s="212" t="s">
        <v>398</v>
      </c>
      <c r="C26" s="212" t="s">
        <v>185</v>
      </c>
      <c r="D26" s="212">
        <v>2</v>
      </c>
      <c r="E26" s="213">
        <v>600000</v>
      </c>
      <c r="F26" s="213">
        <v>540000</v>
      </c>
      <c r="G26" t="s">
        <v>533</v>
      </c>
    </row>
    <row r="27" spans="1:6" ht="15">
      <c r="A27" s="214"/>
      <c r="B27" s="212" t="s">
        <v>397</v>
      </c>
      <c r="C27" s="212" t="s">
        <v>184</v>
      </c>
      <c r="D27" s="212">
        <v>2</v>
      </c>
      <c r="E27" s="213">
        <v>200000</v>
      </c>
      <c r="F27" s="213">
        <v>149000</v>
      </c>
    </row>
    <row r="28" spans="2:6" s="424" customFormat="1" ht="15">
      <c r="B28" s="212" t="s">
        <v>379</v>
      </c>
      <c r="C28" s="212" t="s">
        <v>167</v>
      </c>
      <c r="D28" s="212">
        <v>1</v>
      </c>
      <c r="E28" s="213">
        <v>100000</v>
      </c>
      <c r="F28" s="213">
        <v>15000</v>
      </c>
    </row>
    <row r="29" spans="2:6" s="424" customFormat="1" ht="15">
      <c r="B29" s="212" t="s">
        <v>434</v>
      </c>
      <c r="C29" s="212" t="s">
        <v>221</v>
      </c>
      <c r="D29" s="212">
        <v>1</v>
      </c>
      <c r="E29" s="213">
        <v>50000</v>
      </c>
      <c r="F29" s="213">
        <v>35000</v>
      </c>
    </row>
    <row r="30" spans="2:6" s="436" customFormat="1" ht="15">
      <c r="B30" s="212" t="s">
        <v>404</v>
      </c>
      <c r="C30" s="212" t="s">
        <v>191</v>
      </c>
      <c r="D30" s="212">
        <v>1</v>
      </c>
      <c r="E30" s="213">
        <v>100000</v>
      </c>
      <c r="F30" s="213">
        <v>90000</v>
      </c>
    </row>
    <row r="31" spans="2:6" s="436" customFormat="1" ht="15">
      <c r="B31" s="212" t="s">
        <v>406</v>
      </c>
      <c r="C31" s="212" t="s">
        <v>193</v>
      </c>
      <c r="D31" s="212">
        <v>1</v>
      </c>
      <c r="E31" s="213">
        <v>100000</v>
      </c>
      <c r="F31" s="213">
        <v>40000</v>
      </c>
    </row>
    <row r="32" spans="2:6" s="436" customFormat="1" ht="15">
      <c r="B32" s="212" t="s">
        <v>430</v>
      </c>
      <c r="C32" s="212" t="s">
        <v>217</v>
      </c>
      <c r="D32" s="212">
        <v>1</v>
      </c>
      <c r="E32" s="213">
        <v>100000</v>
      </c>
      <c r="F32" s="213">
        <v>40000</v>
      </c>
    </row>
    <row r="33" spans="2:6" s="436" customFormat="1" ht="15">
      <c r="B33" s="212" t="s">
        <v>393</v>
      </c>
      <c r="C33" s="212" t="s">
        <v>180</v>
      </c>
      <c r="D33" s="212">
        <v>1</v>
      </c>
      <c r="E33" s="213">
        <v>50000</v>
      </c>
      <c r="F33" s="213">
        <v>50000</v>
      </c>
    </row>
    <row r="34" spans="2:6" s="436" customFormat="1" ht="15">
      <c r="B34" s="212" t="s">
        <v>400</v>
      </c>
      <c r="C34" s="212" t="s">
        <v>187</v>
      </c>
      <c r="D34" s="212">
        <v>1</v>
      </c>
      <c r="E34" s="213">
        <v>800000</v>
      </c>
      <c r="F34" s="213">
        <v>800000</v>
      </c>
    </row>
    <row r="35" spans="2:6" s="424" customFormat="1" ht="15">
      <c r="B35" s="212" t="s">
        <v>361</v>
      </c>
      <c r="C35" s="212" t="s">
        <v>149</v>
      </c>
      <c r="D35" s="212">
        <v>1</v>
      </c>
      <c r="E35" s="213">
        <v>50000</v>
      </c>
      <c r="F35" s="213">
        <v>2500</v>
      </c>
    </row>
    <row r="36" spans="1:6" ht="15">
      <c r="A36" s="214"/>
      <c r="B36" s="212" t="s">
        <v>422</v>
      </c>
      <c r="C36" s="212" t="s">
        <v>209</v>
      </c>
      <c r="D36" s="212">
        <v>1</v>
      </c>
      <c r="E36" s="213">
        <v>100000</v>
      </c>
      <c r="F36" s="213">
        <v>90000</v>
      </c>
    </row>
    <row r="37" spans="2:6" s="214" customFormat="1" ht="15">
      <c r="B37" s="212" t="s">
        <v>384</v>
      </c>
      <c r="C37" s="212" t="s">
        <v>172</v>
      </c>
      <c r="D37" s="212">
        <v>1</v>
      </c>
      <c r="E37" s="213">
        <v>400000</v>
      </c>
      <c r="F37" s="213">
        <v>140000</v>
      </c>
    </row>
    <row r="38" spans="2:6" s="454" customFormat="1" ht="15">
      <c r="B38" s="451" t="s">
        <v>431</v>
      </c>
      <c r="C38" s="452" t="s">
        <v>218</v>
      </c>
      <c r="D38" s="452">
        <v>1</v>
      </c>
      <c r="E38" s="453">
        <v>50000</v>
      </c>
      <c r="F38" s="213">
        <v>25000</v>
      </c>
    </row>
    <row r="39" spans="2:6" s="454" customFormat="1" ht="15">
      <c r="B39" s="451" t="s">
        <v>419</v>
      </c>
      <c r="C39" s="452" t="s">
        <v>206</v>
      </c>
      <c r="D39" s="452">
        <v>1</v>
      </c>
      <c r="E39" s="453">
        <v>100000</v>
      </c>
      <c r="F39" s="213">
        <v>50000</v>
      </c>
    </row>
    <row r="40" spans="2:6" ht="15" customHeight="1">
      <c r="B40" s="649" t="s">
        <v>25</v>
      </c>
      <c r="C40" s="650"/>
      <c r="D40" s="650"/>
      <c r="E40" s="651"/>
      <c r="F40" s="101">
        <f>SUM(F8:F39)</f>
        <v>378980236</v>
      </c>
    </row>
    <row r="41" spans="4:6" ht="15" customHeight="1">
      <c r="D41" s="3"/>
      <c r="E41" s="3"/>
      <c r="F41" s="98"/>
    </row>
    <row r="42" spans="4:6" s="447" customFormat="1" ht="15" customHeight="1">
      <c r="D42" s="3"/>
      <c r="E42" s="3"/>
      <c r="F42" s="98"/>
    </row>
    <row r="43" spans="4:6" s="447" customFormat="1" ht="15" customHeight="1">
      <c r="D43" s="3"/>
      <c r="E43" s="3"/>
      <c r="F43" s="98"/>
    </row>
    <row r="44" spans="4:6" s="447" customFormat="1" ht="15" customHeight="1">
      <c r="D44" s="3"/>
      <c r="E44" s="3"/>
      <c r="F44" s="98"/>
    </row>
    <row r="45" spans="4:6" s="447" customFormat="1" ht="15" customHeight="1">
      <c r="D45" s="3"/>
      <c r="E45" s="3"/>
      <c r="F45" s="98"/>
    </row>
    <row r="46" spans="4:6" s="447" customFormat="1" ht="15" customHeight="1">
      <c r="D46" s="3"/>
      <c r="E46" s="3"/>
      <c r="F46" s="98"/>
    </row>
    <row r="47" spans="4:6" s="447" customFormat="1" ht="15" customHeight="1">
      <c r="D47" s="3"/>
      <c r="E47" s="3"/>
      <c r="F47" s="98"/>
    </row>
    <row r="48" spans="4:6" s="447" customFormat="1" ht="15" customHeight="1">
      <c r="D48" s="3"/>
      <c r="E48" s="3"/>
      <c r="F48" s="98"/>
    </row>
    <row r="49" spans="4:6" s="447" customFormat="1" ht="15" customHeight="1">
      <c r="D49" s="3"/>
      <c r="E49" s="3"/>
      <c r="F49" s="98"/>
    </row>
    <row r="50" spans="4:6" s="447" customFormat="1" ht="15" customHeight="1">
      <c r="D50" s="3"/>
      <c r="E50" s="3"/>
      <c r="F50" s="98"/>
    </row>
    <row r="51" spans="4:6" s="447" customFormat="1" ht="15" customHeight="1">
      <c r="D51" s="3"/>
      <c r="E51" s="3"/>
      <c r="F51" s="98"/>
    </row>
    <row r="52" spans="2:6" ht="15.75" customHeight="1">
      <c r="B52" s="644" t="s">
        <v>127</v>
      </c>
      <c r="C52" s="644"/>
      <c r="D52" s="644"/>
      <c r="E52" s="644"/>
      <c r="F52" s="644"/>
    </row>
    <row r="53" spans="2:6" ht="30" customHeight="1">
      <c r="B53" s="640" t="s">
        <v>353</v>
      </c>
      <c r="C53" s="640" t="s">
        <v>229</v>
      </c>
      <c r="D53" s="640" t="s">
        <v>230</v>
      </c>
      <c r="E53" s="640" t="s">
        <v>231</v>
      </c>
      <c r="F53" s="640" t="s">
        <v>232</v>
      </c>
    </row>
    <row r="54" spans="2:6" ht="27.75" customHeight="1">
      <c r="B54" s="641"/>
      <c r="C54" s="641"/>
      <c r="D54" s="641"/>
      <c r="E54" s="641"/>
      <c r="F54" s="641"/>
    </row>
    <row r="55" spans="2:6" ht="18.75" customHeight="1" hidden="1">
      <c r="B55" s="645"/>
      <c r="C55" s="218"/>
      <c r="D55" s="645"/>
      <c r="E55" s="645"/>
      <c r="F55" s="645"/>
    </row>
    <row r="56" spans="2:6" ht="15">
      <c r="B56" s="212" t="s">
        <v>387</v>
      </c>
      <c r="C56" s="212" t="s">
        <v>174</v>
      </c>
      <c r="D56" s="213">
        <v>1874</v>
      </c>
      <c r="E56" s="213">
        <v>288857000</v>
      </c>
      <c r="F56" s="213">
        <v>251555760</v>
      </c>
    </row>
    <row r="57" spans="2:6" ht="15">
      <c r="B57" s="212" t="s">
        <v>380</v>
      </c>
      <c r="C57" s="212" t="s">
        <v>168</v>
      </c>
      <c r="D57" s="212">
        <v>247</v>
      </c>
      <c r="E57" s="213">
        <v>67262000</v>
      </c>
      <c r="F57" s="213">
        <v>52529000</v>
      </c>
    </row>
    <row r="58" spans="1:6" ht="15">
      <c r="A58" s="214"/>
      <c r="B58" s="212" t="s">
        <v>360</v>
      </c>
      <c r="C58" s="212" t="s">
        <v>148</v>
      </c>
      <c r="D58" s="212">
        <v>206</v>
      </c>
      <c r="E58" s="213">
        <v>17230000</v>
      </c>
      <c r="F58" s="213">
        <v>13380225</v>
      </c>
    </row>
    <row r="59" spans="1:6" ht="15">
      <c r="A59" s="436"/>
      <c r="B59" s="212" t="s">
        <v>369</v>
      </c>
      <c r="C59" s="212" t="s">
        <v>157</v>
      </c>
      <c r="D59" s="212">
        <v>176</v>
      </c>
      <c r="E59" s="213">
        <v>30919500</v>
      </c>
      <c r="F59" s="213">
        <v>23784900</v>
      </c>
    </row>
    <row r="60" spans="1:6" ht="15">
      <c r="A60" s="436"/>
      <c r="B60" s="212" t="s">
        <v>386</v>
      </c>
      <c r="C60" s="212" t="s">
        <v>293</v>
      </c>
      <c r="D60" s="212">
        <v>166</v>
      </c>
      <c r="E60" s="213">
        <v>28880000</v>
      </c>
      <c r="F60" s="213">
        <v>25532500</v>
      </c>
    </row>
    <row r="61" spans="1:6" ht="15">
      <c r="A61" s="436"/>
      <c r="B61" s="212" t="s">
        <v>384</v>
      </c>
      <c r="C61" s="212" t="s">
        <v>172</v>
      </c>
      <c r="D61" s="212">
        <v>118</v>
      </c>
      <c r="E61" s="213">
        <v>20942000</v>
      </c>
      <c r="F61" s="213">
        <v>17156100</v>
      </c>
    </row>
    <row r="62" spans="1:6" ht="15">
      <c r="A62" s="436"/>
      <c r="B62" s="212" t="s">
        <v>359</v>
      </c>
      <c r="C62" s="212" t="s">
        <v>147</v>
      </c>
      <c r="D62" s="212">
        <v>109</v>
      </c>
      <c r="E62" s="213">
        <v>10305000</v>
      </c>
      <c r="F62" s="213">
        <v>7684950</v>
      </c>
    </row>
    <row r="63" spans="1:6" ht="15">
      <c r="A63" s="436"/>
      <c r="B63" s="212" t="s">
        <v>388</v>
      </c>
      <c r="C63" s="212" t="s">
        <v>175</v>
      </c>
      <c r="D63" s="212">
        <v>70</v>
      </c>
      <c r="E63" s="213">
        <v>4843000</v>
      </c>
      <c r="F63" s="213">
        <v>3859135</v>
      </c>
    </row>
    <row r="64" spans="1:6" ht="15">
      <c r="A64" s="436"/>
      <c r="B64" s="212" t="s">
        <v>395</v>
      </c>
      <c r="C64" s="212" t="s">
        <v>182</v>
      </c>
      <c r="D64" s="212">
        <v>35</v>
      </c>
      <c r="E64" s="213">
        <v>6875000</v>
      </c>
      <c r="F64" s="213">
        <v>4160025</v>
      </c>
    </row>
    <row r="65" spans="1:6" ht="15">
      <c r="A65" s="436"/>
      <c r="B65" s="212" t="s">
        <v>416</v>
      </c>
      <c r="C65" s="212" t="s">
        <v>534</v>
      </c>
      <c r="D65" s="212">
        <v>29</v>
      </c>
      <c r="E65" s="213">
        <v>5525000</v>
      </c>
      <c r="F65" s="213">
        <v>4305500</v>
      </c>
    </row>
    <row r="66" spans="1:6" ht="15">
      <c r="A66" s="436"/>
      <c r="B66" s="212" t="s">
        <v>354</v>
      </c>
      <c r="C66" s="212" t="s">
        <v>142</v>
      </c>
      <c r="D66" s="212">
        <v>29</v>
      </c>
      <c r="E66" s="213">
        <v>5100000</v>
      </c>
      <c r="F66" s="213">
        <v>4007400</v>
      </c>
    </row>
    <row r="67" spans="1:6" ht="15">
      <c r="A67" s="436"/>
      <c r="B67" s="212" t="s">
        <v>430</v>
      </c>
      <c r="C67" s="212" t="s">
        <v>217</v>
      </c>
      <c r="D67" s="212">
        <v>27</v>
      </c>
      <c r="E67" s="213">
        <v>9425000</v>
      </c>
      <c r="F67" s="213">
        <v>8086500</v>
      </c>
    </row>
    <row r="68" spans="1:6" ht="15">
      <c r="A68" s="436"/>
      <c r="B68" s="212" t="s">
        <v>394</v>
      </c>
      <c r="C68" s="212" t="s">
        <v>181</v>
      </c>
      <c r="D68" s="212">
        <v>23</v>
      </c>
      <c r="E68" s="213">
        <v>4830000</v>
      </c>
      <c r="F68" s="213">
        <v>3474400</v>
      </c>
    </row>
    <row r="69" spans="1:6" ht="15">
      <c r="A69" s="436"/>
      <c r="B69" s="212" t="s">
        <v>401</v>
      </c>
      <c r="C69" s="212" t="s">
        <v>188</v>
      </c>
      <c r="D69" s="212">
        <v>21</v>
      </c>
      <c r="E69" s="213">
        <v>1670000</v>
      </c>
      <c r="F69" s="213">
        <v>1154000</v>
      </c>
    </row>
    <row r="70" spans="1:6" ht="15">
      <c r="A70" s="436"/>
      <c r="B70" s="212" t="s">
        <v>414</v>
      </c>
      <c r="C70" s="212" t="s">
        <v>201</v>
      </c>
      <c r="D70" s="212">
        <v>20</v>
      </c>
      <c r="E70" s="213">
        <v>3770000</v>
      </c>
      <c r="F70" s="213">
        <v>2645800</v>
      </c>
    </row>
    <row r="71" spans="1:6" ht="15">
      <c r="A71" s="436"/>
      <c r="B71" s="212" t="s">
        <v>407</v>
      </c>
      <c r="C71" s="212" t="s">
        <v>194</v>
      </c>
      <c r="D71" s="212">
        <v>20</v>
      </c>
      <c r="E71" s="213">
        <v>3540000</v>
      </c>
      <c r="F71" s="213">
        <v>2475700</v>
      </c>
    </row>
    <row r="72" spans="1:6" ht="15">
      <c r="A72" s="436"/>
      <c r="B72" s="212" t="s">
        <v>391</v>
      </c>
      <c r="C72" s="212" t="s">
        <v>178</v>
      </c>
      <c r="D72" s="212">
        <v>19</v>
      </c>
      <c r="E72" s="213">
        <v>3570000</v>
      </c>
      <c r="F72" s="213">
        <v>2637400</v>
      </c>
    </row>
    <row r="73" spans="1:6" ht="15">
      <c r="A73" s="436"/>
      <c r="B73" s="212" t="s">
        <v>373</v>
      </c>
      <c r="C73" s="212" t="s">
        <v>161</v>
      </c>
      <c r="D73" s="212">
        <v>15</v>
      </c>
      <c r="E73" s="213">
        <v>4290000</v>
      </c>
      <c r="F73" s="213">
        <v>3044100</v>
      </c>
    </row>
    <row r="74" spans="1:6" s="214" customFormat="1" ht="15">
      <c r="A74" s="436"/>
      <c r="B74" s="212" t="s">
        <v>362</v>
      </c>
      <c r="C74" s="212" t="s">
        <v>150</v>
      </c>
      <c r="D74" s="212">
        <v>13</v>
      </c>
      <c r="E74" s="213">
        <v>2215000</v>
      </c>
      <c r="F74" s="213">
        <v>1472300</v>
      </c>
    </row>
    <row r="75" spans="1:6" s="214" customFormat="1" ht="15">
      <c r="A75" s="436"/>
      <c r="B75" s="212" t="s">
        <v>432</v>
      </c>
      <c r="C75" s="212" t="s">
        <v>219</v>
      </c>
      <c r="D75" s="212">
        <v>10</v>
      </c>
      <c r="E75" s="213">
        <v>3810000</v>
      </c>
      <c r="F75" s="213">
        <v>3187000</v>
      </c>
    </row>
    <row r="76" spans="1:6" s="214" customFormat="1" ht="15">
      <c r="A76" s="436"/>
      <c r="B76" s="212" t="s">
        <v>379</v>
      </c>
      <c r="C76" s="212" t="s">
        <v>167</v>
      </c>
      <c r="D76" s="212">
        <v>9</v>
      </c>
      <c r="E76" s="213">
        <v>570000</v>
      </c>
      <c r="F76" s="213">
        <v>492700</v>
      </c>
    </row>
    <row r="77" spans="1:6" s="214" customFormat="1" ht="15">
      <c r="A77" s="436"/>
      <c r="B77" s="212" t="s">
        <v>412</v>
      </c>
      <c r="C77" s="212" t="s">
        <v>199</v>
      </c>
      <c r="D77" s="212">
        <v>9</v>
      </c>
      <c r="E77" s="213">
        <v>1160000</v>
      </c>
      <c r="F77" s="213">
        <v>656650</v>
      </c>
    </row>
    <row r="78" spans="1:6" s="214" customFormat="1" ht="15">
      <c r="A78" s="436"/>
      <c r="B78" s="212" t="s">
        <v>356</v>
      </c>
      <c r="C78" s="212" t="s">
        <v>144</v>
      </c>
      <c r="D78" s="212">
        <v>8</v>
      </c>
      <c r="E78" s="213">
        <v>2260000</v>
      </c>
      <c r="F78" s="213">
        <v>2130000</v>
      </c>
    </row>
    <row r="79" spans="1:6" s="214" customFormat="1" ht="15">
      <c r="A79" s="436"/>
      <c r="B79" s="212" t="s">
        <v>408</v>
      </c>
      <c r="C79" s="212" t="s">
        <v>195</v>
      </c>
      <c r="D79" s="212">
        <v>8</v>
      </c>
      <c r="E79" s="213">
        <v>990000</v>
      </c>
      <c r="F79" s="213">
        <v>835000</v>
      </c>
    </row>
    <row r="80" spans="1:6" s="214" customFormat="1" ht="15">
      <c r="A80" s="436"/>
      <c r="B80" s="212" t="s">
        <v>368</v>
      </c>
      <c r="C80" s="212" t="s">
        <v>156</v>
      </c>
      <c r="D80" s="212">
        <v>6</v>
      </c>
      <c r="E80" s="213">
        <v>620000</v>
      </c>
      <c r="F80" s="213">
        <v>388000</v>
      </c>
    </row>
    <row r="81" spans="1:6" s="214" customFormat="1" ht="15">
      <c r="A81" s="436"/>
      <c r="B81" s="212" t="s">
        <v>423</v>
      </c>
      <c r="C81" s="212" t="s">
        <v>210</v>
      </c>
      <c r="D81" s="212">
        <v>6</v>
      </c>
      <c r="E81" s="213">
        <v>1280000</v>
      </c>
      <c r="F81" s="213">
        <v>1218000</v>
      </c>
    </row>
    <row r="82" spans="1:6" ht="15">
      <c r="A82" s="436"/>
      <c r="B82" s="212" t="s">
        <v>398</v>
      </c>
      <c r="C82" s="212" t="s">
        <v>185</v>
      </c>
      <c r="D82" s="212">
        <v>5</v>
      </c>
      <c r="E82" s="213">
        <v>235000</v>
      </c>
      <c r="F82" s="213">
        <v>220000</v>
      </c>
    </row>
    <row r="83" spans="1:6" ht="15">
      <c r="A83" s="436"/>
      <c r="B83" s="212" t="s">
        <v>425</v>
      </c>
      <c r="C83" s="212" t="s">
        <v>212</v>
      </c>
      <c r="D83" s="212">
        <v>4</v>
      </c>
      <c r="E83" s="213">
        <v>550000</v>
      </c>
      <c r="F83" s="213">
        <v>328000</v>
      </c>
    </row>
    <row r="84" spans="1:6" ht="15">
      <c r="A84" s="436"/>
      <c r="B84" s="212" t="s">
        <v>417</v>
      </c>
      <c r="C84" s="212" t="s">
        <v>204</v>
      </c>
      <c r="D84" s="212">
        <v>4</v>
      </c>
      <c r="E84" s="213">
        <v>485000</v>
      </c>
      <c r="F84" s="213">
        <v>200000</v>
      </c>
    </row>
    <row r="85" spans="1:6" ht="15">
      <c r="A85" s="436"/>
      <c r="B85" s="212" t="s">
        <v>399</v>
      </c>
      <c r="C85" s="212" t="s">
        <v>535</v>
      </c>
      <c r="D85" s="212">
        <v>4</v>
      </c>
      <c r="E85" s="213">
        <v>240000</v>
      </c>
      <c r="F85" s="213">
        <v>240000</v>
      </c>
    </row>
    <row r="86" spans="1:6" ht="15">
      <c r="A86" s="436"/>
      <c r="B86" s="212" t="s">
        <v>434</v>
      </c>
      <c r="C86" s="212" t="s">
        <v>221</v>
      </c>
      <c r="D86" s="212">
        <v>4</v>
      </c>
      <c r="E86" s="213">
        <v>650000</v>
      </c>
      <c r="F86" s="213">
        <v>570000</v>
      </c>
    </row>
    <row r="87" spans="1:6" ht="15">
      <c r="A87" s="436"/>
      <c r="B87" s="212" t="s">
        <v>364</v>
      </c>
      <c r="C87" s="212" t="s">
        <v>152</v>
      </c>
      <c r="D87" s="212">
        <v>4</v>
      </c>
      <c r="E87" s="213">
        <v>510000</v>
      </c>
      <c r="F87" s="213">
        <v>481000</v>
      </c>
    </row>
    <row r="88" spans="1:6" ht="15">
      <c r="A88" s="436"/>
      <c r="B88" s="212" t="s">
        <v>385</v>
      </c>
      <c r="C88" s="212" t="s">
        <v>173</v>
      </c>
      <c r="D88" s="212">
        <v>3</v>
      </c>
      <c r="E88" s="213">
        <v>220000</v>
      </c>
      <c r="F88" s="213">
        <v>170000</v>
      </c>
    </row>
    <row r="89" spans="1:6" ht="15">
      <c r="A89" s="436"/>
      <c r="B89" s="212" t="s">
        <v>404</v>
      </c>
      <c r="C89" s="212" t="s">
        <v>191</v>
      </c>
      <c r="D89" s="212">
        <v>3</v>
      </c>
      <c r="E89" s="213">
        <v>210000</v>
      </c>
      <c r="F89" s="213">
        <v>60000</v>
      </c>
    </row>
    <row r="90" spans="1:6" s="214" customFormat="1" ht="15">
      <c r="A90" s="436"/>
      <c r="B90" s="212" t="s">
        <v>405</v>
      </c>
      <c r="C90" s="212" t="s">
        <v>192</v>
      </c>
      <c r="D90" s="212">
        <v>3</v>
      </c>
      <c r="E90" s="213">
        <v>120000</v>
      </c>
      <c r="F90" s="213">
        <v>114900</v>
      </c>
    </row>
    <row r="91" spans="1:6" s="214" customFormat="1" ht="15">
      <c r="A91" s="436"/>
      <c r="B91" s="212" t="s">
        <v>420</v>
      </c>
      <c r="C91" s="212" t="s">
        <v>207</v>
      </c>
      <c r="D91" s="212">
        <v>3</v>
      </c>
      <c r="E91" s="213">
        <v>1300000</v>
      </c>
      <c r="F91" s="213">
        <v>1292000</v>
      </c>
    </row>
    <row r="92" spans="1:6" s="424" customFormat="1" ht="15">
      <c r="A92" s="436"/>
      <c r="B92" s="212" t="s">
        <v>363</v>
      </c>
      <c r="C92" s="212" t="s">
        <v>151</v>
      </c>
      <c r="D92" s="212">
        <v>3</v>
      </c>
      <c r="E92" s="213">
        <v>50000</v>
      </c>
      <c r="F92" s="213">
        <v>33000</v>
      </c>
    </row>
    <row r="93" spans="1:6" s="424" customFormat="1" ht="15">
      <c r="A93" s="436"/>
      <c r="B93" s="212" t="s">
        <v>406</v>
      </c>
      <c r="C93" s="212" t="s">
        <v>193</v>
      </c>
      <c r="D93" s="212">
        <v>3</v>
      </c>
      <c r="E93" s="213">
        <v>270000</v>
      </c>
      <c r="F93" s="213">
        <v>269000</v>
      </c>
    </row>
    <row r="94" spans="1:6" s="424" customFormat="1" ht="15">
      <c r="A94" s="436"/>
      <c r="B94" s="212" t="s">
        <v>433</v>
      </c>
      <c r="C94" s="212" t="s">
        <v>220</v>
      </c>
      <c r="D94" s="212">
        <v>3</v>
      </c>
      <c r="E94" s="213">
        <v>480000</v>
      </c>
      <c r="F94" s="213">
        <v>480000</v>
      </c>
    </row>
    <row r="95" spans="1:6" s="424" customFormat="1" ht="15">
      <c r="A95" s="436"/>
      <c r="B95" s="212" t="s">
        <v>355</v>
      </c>
      <c r="C95" s="212" t="s">
        <v>143</v>
      </c>
      <c r="D95" s="212">
        <v>2</v>
      </c>
      <c r="E95" s="213">
        <v>150000</v>
      </c>
      <c r="F95" s="213">
        <v>125000</v>
      </c>
    </row>
    <row r="96" spans="1:6" s="424" customFormat="1" ht="15">
      <c r="A96" s="436"/>
      <c r="B96" s="212" t="s">
        <v>361</v>
      </c>
      <c r="C96" s="212" t="s">
        <v>149</v>
      </c>
      <c r="D96" s="212">
        <v>2</v>
      </c>
      <c r="E96" s="213">
        <v>150000</v>
      </c>
      <c r="F96" s="213">
        <v>100000</v>
      </c>
    </row>
    <row r="97" spans="2:6" s="436" customFormat="1" ht="15">
      <c r="B97" s="212" t="s">
        <v>357</v>
      </c>
      <c r="C97" s="212" t="s">
        <v>145</v>
      </c>
      <c r="D97" s="212">
        <v>2</v>
      </c>
      <c r="E97" s="213">
        <v>160000</v>
      </c>
      <c r="F97" s="213">
        <v>160000</v>
      </c>
    </row>
    <row r="98" spans="2:6" s="436" customFormat="1" ht="15">
      <c r="B98" s="212" t="s">
        <v>375</v>
      </c>
      <c r="C98" s="212" t="s">
        <v>163</v>
      </c>
      <c r="D98" s="212">
        <v>2</v>
      </c>
      <c r="E98" s="213">
        <v>600000</v>
      </c>
      <c r="F98" s="213">
        <v>550000</v>
      </c>
    </row>
    <row r="99" spans="2:6" s="436" customFormat="1" ht="15">
      <c r="B99" s="212" t="s">
        <v>376</v>
      </c>
      <c r="C99" s="212" t="s">
        <v>164</v>
      </c>
      <c r="D99" s="212">
        <v>2</v>
      </c>
      <c r="E99" s="213">
        <v>220000</v>
      </c>
      <c r="F99" s="213">
        <v>120000</v>
      </c>
    </row>
    <row r="100" spans="2:6" s="436" customFormat="1" ht="15">
      <c r="B100" s="212" t="s">
        <v>381</v>
      </c>
      <c r="C100" s="212" t="s">
        <v>169</v>
      </c>
      <c r="D100" s="212">
        <v>2</v>
      </c>
      <c r="E100" s="213">
        <v>350000</v>
      </c>
      <c r="F100" s="213">
        <v>275000</v>
      </c>
    </row>
    <row r="101" spans="2:6" s="436" customFormat="1" ht="15">
      <c r="B101" s="212" t="s">
        <v>429</v>
      </c>
      <c r="C101" s="212" t="s">
        <v>216</v>
      </c>
      <c r="D101" s="212">
        <v>2</v>
      </c>
      <c r="E101" s="213">
        <v>250000</v>
      </c>
      <c r="F101" s="213">
        <v>250000</v>
      </c>
    </row>
    <row r="102" spans="2:6" s="436" customFormat="1" ht="15">
      <c r="B102" s="212" t="s">
        <v>396</v>
      </c>
      <c r="C102" s="212" t="s">
        <v>183</v>
      </c>
      <c r="D102" s="212">
        <v>2</v>
      </c>
      <c r="E102" s="213">
        <v>150000</v>
      </c>
      <c r="F102" s="213">
        <v>110000</v>
      </c>
    </row>
    <row r="103" spans="2:6" s="436" customFormat="1" ht="15">
      <c r="B103" s="212" t="s">
        <v>397</v>
      </c>
      <c r="C103" s="212" t="s">
        <v>184</v>
      </c>
      <c r="D103" s="212">
        <v>2</v>
      </c>
      <c r="E103" s="213">
        <v>130000</v>
      </c>
      <c r="F103" s="213">
        <v>110000</v>
      </c>
    </row>
    <row r="104" spans="1:6" s="424" customFormat="1" ht="15">
      <c r="A104" s="436"/>
      <c r="B104" s="212" t="s">
        <v>400</v>
      </c>
      <c r="C104" s="212" t="s">
        <v>187</v>
      </c>
      <c r="D104" s="212">
        <v>2</v>
      </c>
      <c r="E104" s="213">
        <v>4100000</v>
      </c>
      <c r="F104" s="213">
        <v>450000</v>
      </c>
    </row>
    <row r="105" spans="1:6" s="424" customFormat="1" ht="15">
      <c r="A105" s="436"/>
      <c r="B105" s="212" t="s">
        <v>413</v>
      </c>
      <c r="C105" s="212" t="s">
        <v>200</v>
      </c>
      <c r="D105" s="212">
        <v>2</v>
      </c>
      <c r="E105" s="213">
        <v>20000</v>
      </c>
      <c r="F105" s="213">
        <v>15000</v>
      </c>
    </row>
    <row r="106" spans="1:6" s="424" customFormat="1" ht="15">
      <c r="A106" s="436"/>
      <c r="B106" s="212" t="s">
        <v>418</v>
      </c>
      <c r="C106" s="212" t="s">
        <v>205</v>
      </c>
      <c r="D106" s="212">
        <v>2</v>
      </c>
      <c r="E106" s="213">
        <v>330000</v>
      </c>
      <c r="F106" s="213">
        <v>100300</v>
      </c>
    </row>
    <row r="107" spans="1:6" s="214" customFormat="1" ht="15">
      <c r="A107" s="436"/>
      <c r="B107" s="212" t="s">
        <v>419</v>
      </c>
      <c r="C107" s="212" t="s">
        <v>206</v>
      </c>
      <c r="D107" s="212">
        <v>2</v>
      </c>
      <c r="E107" s="213">
        <v>6000000</v>
      </c>
      <c r="F107" s="213">
        <v>1500000</v>
      </c>
    </row>
    <row r="108" spans="1:6" s="214" customFormat="1" ht="15">
      <c r="A108" s="436"/>
      <c r="B108" s="212" t="s">
        <v>372</v>
      </c>
      <c r="C108" s="212" t="s">
        <v>160</v>
      </c>
      <c r="D108" s="212">
        <v>2</v>
      </c>
      <c r="E108" s="213">
        <v>600000</v>
      </c>
      <c r="F108" s="213">
        <v>600000</v>
      </c>
    </row>
    <row r="109" spans="1:6" s="214" customFormat="1" ht="15">
      <c r="A109" s="436"/>
      <c r="B109" s="212" t="s">
        <v>426</v>
      </c>
      <c r="C109" s="212" t="s">
        <v>213</v>
      </c>
      <c r="D109" s="212">
        <v>2</v>
      </c>
      <c r="E109" s="213">
        <v>1050000</v>
      </c>
      <c r="F109" s="213">
        <v>530000</v>
      </c>
    </row>
    <row r="110" spans="1:6" s="214" customFormat="1" ht="15">
      <c r="A110" s="436"/>
      <c r="B110" s="212" t="s">
        <v>421</v>
      </c>
      <c r="C110" s="212" t="s">
        <v>208</v>
      </c>
      <c r="D110" s="212">
        <v>1</v>
      </c>
      <c r="E110" s="213">
        <v>120000</v>
      </c>
      <c r="F110" s="213">
        <v>40000</v>
      </c>
    </row>
    <row r="111" spans="2:6" s="446" customFormat="1" ht="15">
      <c r="B111" s="212" t="s">
        <v>358</v>
      </c>
      <c r="C111" s="212" t="s">
        <v>146</v>
      </c>
      <c r="D111" s="212">
        <v>1</v>
      </c>
      <c r="E111" s="213">
        <v>200000</v>
      </c>
      <c r="F111" s="213">
        <v>200000</v>
      </c>
    </row>
    <row r="112" spans="2:6" s="446" customFormat="1" ht="15">
      <c r="B112" s="212" t="s">
        <v>427</v>
      </c>
      <c r="C112" s="212" t="s">
        <v>214</v>
      </c>
      <c r="D112" s="212">
        <v>1</v>
      </c>
      <c r="E112" s="213">
        <v>20000</v>
      </c>
      <c r="F112" s="213">
        <v>10000</v>
      </c>
    </row>
    <row r="113" spans="2:6" s="446" customFormat="1" ht="15">
      <c r="B113" s="212" t="s">
        <v>367</v>
      </c>
      <c r="C113" s="212" t="s">
        <v>155</v>
      </c>
      <c r="D113" s="212">
        <v>1</v>
      </c>
      <c r="E113" s="213">
        <v>450000</v>
      </c>
      <c r="F113" s="213">
        <v>150000</v>
      </c>
    </row>
    <row r="114" spans="2:6" s="446" customFormat="1" ht="15">
      <c r="B114" s="212" t="s">
        <v>365</v>
      </c>
      <c r="C114" s="212" t="s">
        <v>153</v>
      </c>
      <c r="D114" s="212">
        <v>1</v>
      </c>
      <c r="E114" s="213">
        <v>1000000</v>
      </c>
      <c r="F114" s="213">
        <v>500000</v>
      </c>
    </row>
    <row r="115" spans="1:6" s="214" customFormat="1" ht="15">
      <c r="A115" s="436"/>
      <c r="B115" s="212" t="s">
        <v>366</v>
      </c>
      <c r="C115" s="212" t="s">
        <v>154</v>
      </c>
      <c r="D115" s="212">
        <v>1</v>
      </c>
      <c r="E115" s="213">
        <v>100000</v>
      </c>
      <c r="F115" s="213">
        <v>5000</v>
      </c>
    </row>
    <row r="116" spans="1:6" s="214" customFormat="1" ht="15">
      <c r="A116" s="436"/>
      <c r="B116" s="212" t="s">
        <v>370</v>
      </c>
      <c r="C116" s="212" t="s">
        <v>158</v>
      </c>
      <c r="D116" s="212">
        <v>1</v>
      </c>
      <c r="E116" s="213">
        <v>10000</v>
      </c>
      <c r="F116" s="213">
        <v>10000</v>
      </c>
    </row>
    <row r="117" spans="1:6" ht="15">
      <c r="A117" s="436"/>
      <c r="B117" s="212" t="s">
        <v>382</v>
      </c>
      <c r="C117" s="212" t="s">
        <v>170</v>
      </c>
      <c r="D117" s="212">
        <v>1</v>
      </c>
      <c r="E117" s="213">
        <v>100000</v>
      </c>
      <c r="F117" s="213">
        <v>100000</v>
      </c>
    </row>
    <row r="118" spans="2:6" s="436" customFormat="1" ht="15">
      <c r="B118" s="212" t="s">
        <v>392</v>
      </c>
      <c r="C118" s="212" t="s">
        <v>179</v>
      </c>
      <c r="D118" s="212">
        <v>1</v>
      </c>
      <c r="E118" s="213">
        <v>500000</v>
      </c>
      <c r="F118" s="213">
        <v>250000</v>
      </c>
    </row>
    <row r="119" spans="2:6" s="454" customFormat="1" ht="15">
      <c r="B119" s="212" t="s">
        <v>393</v>
      </c>
      <c r="C119" s="212" t="s">
        <v>180</v>
      </c>
      <c r="D119" s="212">
        <v>1</v>
      </c>
      <c r="E119" s="213">
        <v>2000000</v>
      </c>
      <c r="F119" s="213">
        <v>1000000</v>
      </c>
    </row>
    <row r="120" spans="2:6" s="454" customFormat="1" ht="15">
      <c r="B120" s="212" t="s">
        <v>403</v>
      </c>
      <c r="C120" s="212" t="s">
        <v>190</v>
      </c>
      <c r="D120" s="212">
        <v>1</v>
      </c>
      <c r="E120" s="213">
        <v>100000</v>
      </c>
      <c r="F120" s="213">
        <v>50000</v>
      </c>
    </row>
    <row r="121" spans="2:6" s="454" customFormat="1" ht="15">
      <c r="B121" s="212" t="s">
        <v>410</v>
      </c>
      <c r="C121" s="212" t="s">
        <v>197</v>
      </c>
      <c r="D121" s="212">
        <v>1</v>
      </c>
      <c r="E121" s="213">
        <v>200000</v>
      </c>
      <c r="F121" s="213">
        <v>100000</v>
      </c>
    </row>
    <row r="122" spans="2:6" s="454" customFormat="1" ht="15">
      <c r="B122" s="212" t="s">
        <v>411</v>
      </c>
      <c r="C122" s="212" t="s">
        <v>198</v>
      </c>
      <c r="D122" s="212">
        <v>1</v>
      </c>
      <c r="E122" s="213">
        <v>100000</v>
      </c>
      <c r="F122" s="213">
        <v>100000</v>
      </c>
    </row>
    <row r="123" spans="2:6" s="454" customFormat="1" ht="15">
      <c r="B123" s="212" t="s">
        <v>377</v>
      </c>
      <c r="C123" s="212" t="s">
        <v>165</v>
      </c>
      <c r="D123" s="212">
        <v>1</v>
      </c>
      <c r="E123" s="213">
        <v>150000</v>
      </c>
      <c r="F123" s="213">
        <v>150000</v>
      </c>
    </row>
    <row r="124" spans="1:6" ht="15" customHeight="1">
      <c r="A124" s="436"/>
      <c r="B124" s="649" t="s">
        <v>25</v>
      </c>
      <c r="C124" s="650"/>
      <c r="D124" s="650"/>
      <c r="E124" s="651"/>
      <c r="F124" s="101">
        <f>SUM(F56:F123)</f>
        <v>453971245</v>
      </c>
    </row>
    <row r="125" spans="1:4" ht="15">
      <c r="A125" s="436"/>
      <c r="B125" s="648" t="s">
        <v>15</v>
      </c>
      <c r="C125" s="648"/>
      <c r="D125" s="648"/>
    </row>
    <row r="134" ht="15" customHeight="1"/>
  </sheetData>
  <sheetProtection/>
  <mergeCells count="17">
    <mergeCell ref="A1:F1"/>
    <mergeCell ref="A2:F3"/>
    <mergeCell ref="B125:D125"/>
    <mergeCell ref="B124:E124"/>
    <mergeCell ref="B40:E40"/>
    <mergeCell ref="B52:F52"/>
    <mergeCell ref="B53:B55"/>
    <mergeCell ref="D53:D55"/>
    <mergeCell ref="E53:E55"/>
    <mergeCell ref="F53:F55"/>
    <mergeCell ref="C53:C54"/>
    <mergeCell ref="B5:B7"/>
    <mergeCell ref="D5:D7"/>
    <mergeCell ref="E5:E7"/>
    <mergeCell ref="F5:F7"/>
    <mergeCell ref="B4:F4"/>
    <mergeCell ref="C5:C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8"/>
  <sheetViews>
    <sheetView zoomScale="110" zoomScaleNormal="110" zoomScalePageLayoutView="0" workbookViewId="0" topLeftCell="A1">
      <selection activeCell="D25" sqref="D25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55" t="s">
        <v>644</v>
      </c>
      <c r="B1" s="655"/>
      <c r="C1" s="655"/>
      <c r="D1" s="655"/>
      <c r="E1" s="655"/>
      <c r="F1" s="655"/>
    </row>
    <row r="2" spans="1:6" ht="16.5" customHeight="1">
      <c r="A2" s="482" t="s">
        <v>659</v>
      </c>
      <c r="B2" s="482"/>
      <c r="C2" s="482"/>
      <c r="D2" s="482"/>
      <c r="E2" s="482"/>
      <c r="F2" s="482"/>
    </row>
    <row r="3" spans="1:6" ht="16.5" customHeight="1">
      <c r="A3" s="132"/>
      <c r="B3" s="132"/>
      <c r="C3" s="132"/>
      <c r="D3" s="132"/>
      <c r="E3" s="132"/>
      <c r="F3" s="132"/>
    </row>
    <row r="4" spans="2:5" ht="16.5" customHeight="1">
      <c r="B4" s="644" t="s">
        <v>119</v>
      </c>
      <c r="C4" s="644"/>
      <c r="D4" s="644"/>
      <c r="E4" s="644"/>
    </row>
    <row r="5" spans="2:5" ht="16.5" customHeight="1">
      <c r="B5" s="642" t="s">
        <v>233</v>
      </c>
      <c r="C5" s="642" t="s">
        <v>234</v>
      </c>
      <c r="D5" s="642" t="s">
        <v>231</v>
      </c>
      <c r="E5" s="642" t="s">
        <v>232</v>
      </c>
    </row>
    <row r="6" spans="2:5" ht="16.5" customHeight="1">
      <c r="B6" s="642"/>
      <c r="C6" s="642"/>
      <c r="D6" s="643"/>
      <c r="E6" s="643"/>
    </row>
    <row r="7" spans="2:5" ht="24.75" customHeight="1">
      <c r="B7" s="642"/>
      <c r="C7" s="642"/>
      <c r="D7" s="643"/>
      <c r="E7" s="643"/>
    </row>
    <row r="8" spans="2:5" ht="16.5" customHeight="1">
      <c r="B8" s="212" t="s">
        <v>478</v>
      </c>
      <c r="C8" s="212">
        <v>34</v>
      </c>
      <c r="D8" s="213">
        <v>9200000</v>
      </c>
      <c r="E8" s="213">
        <v>4935000</v>
      </c>
    </row>
    <row r="9" spans="2:5" ht="16.5" customHeight="1">
      <c r="B9" s="212" t="s">
        <v>264</v>
      </c>
      <c r="C9" s="212">
        <v>8</v>
      </c>
      <c r="D9" s="213">
        <v>1520000</v>
      </c>
      <c r="E9" s="213">
        <v>1262500</v>
      </c>
    </row>
    <row r="10" spans="1:5" ht="16.5" customHeight="1">
      <c r="A10" s="454"/>
      <c r="B10" s="212" t="s">
        <v>267</v>
      </c>
      <c r="C10" s="212">
        <v>6</v>
      </c>
      <c r="D10" s="213">
        <v>500000</v>
      </c>
      <c r="E10" s="213">
        <v>500000</v>
      </c>
    </row>
    <row r="11" spans="1:5" ht="16.5" customHeight="1">
      <c r="A11" s="454"/>
      <c r="B11" s="212" t="s">
        <v>296</v>
      </c>
      <c r="C11" s="212">
        <v>6</v>
      </c>
      <c r="D11" s="213">
        <v>1940000</v>
      </c>
      <c r="E11" s="213">
        <v>1411000</v>
      </c>
    </row>
    <row r="12" spans="1:5" ht="16.5" customHeight="1">
      <c r="A12" s="454"/>
      <c r="B12" s="212" t="s">
        <v>266</v>
      </c>
      <c r="C12" s="212">
        <v>4</v>
      </c>
      <c r="D12" s="213">
        <v>510000</v>
      </c>
      <c r="E12" s="213">
        <v>888000</v>
      </c>
    </row>
    <row r="13" spans="1:5" ht="16.5" customHeight="1">
      <c r="A13" s="454"/>
      <c r="B13" s="212" t="s">
        <v>265</v>
      </c>
      <c r="C13" s="212">
        <v>4</v>
      </c>
      <c r="D13" s="213">
        <v>1650000</v>
      </c>
      <c r="E13" s="213">
        <v>784500</v>
      </c>
    </row>
    <row r="14" spans="1:5" ht="16.5" customHeight="1">
      <c r="A14" s="454"/>
      <c r="B14" s="212" t="s">
        <v>289</v>
      </c>
      <c r="C14" s="212">
        <v>4</v>
      </c>
      <c r="D14" s="213">
        <v>400000</v>
      </c>
      <c r="E14" s="213">
        <v>315833</v>
      </c>
    </row>
    <row r="15" spans="1:5" ht="16.5" customHeight="1">
      <c r="A15" s="454"/>
      <c r="B15" s="212" t="s">
        <v>278</v>
      </c>
      <c r="C15" s="212">
        <v>4</v>
      </c>
      <c r="D15" s="213">
        <v>1350000</v>
      </c>
      <c r="E15" s="213">
        <v>766000</v>
      </c>
    </row>
    <row r="16" spans="1:5" ht="16.5" customHeight="1">
      <c r="A16" s="454"/>
      <c r="B16" s="212" t="s">
        <v>290</v>
      </c>
      <c r="C16" s="212">
        <v>3</v>
      </c>
      <c r="D16" s="213">
        <v>4200000</v>
      </c>
      <c r="E16" s="213">
        <v>1136000</v>
      </c>
    </row>
    <row r="17" spans="1:5" ht="16.5" customHeight="1">
      <c r="A17" s="454"/>
      <c r="B17" s="212" t="s">
        <v>458</v>
      </c>
      <c r="C17" s="212">
        <v>3</v>
      </c>
      <c r="D17" s="213">
        <v>650000</v>
      </c>
      <c r="E17" s="213">
        <v>356000</v>
      </c>
    </row>
    <row r="18" spans="1:5" s="214" customFormat="1" ht="16.5" customHeight="1">
      <c r="A18" s="454"/>
      <c r="B18" s="212" t="s">
        <v>280</v>
      </c>
      <c r="C18" s="212">
        <v>3</v>
      </c>
      <c r="D18" s="213">
        <v>550000</v>
      </c>
      <c r="E18" s="213">
        <v>217000</v>
      </c>
    </row>
    <row r="19" spans="1:5" s="214" customFormat="1" ht="16.5" customHeight="1">
      <c r="A19" s="454"/>
      <c r="B19" s="212" t="s">
        <v>320</v>
      </c>
      <c r="C19" s="212">
        <v>3</v>
      </c>
      <c r="D19" s="213">
        <v>650000</v>
      </c>
      <c r="E19" s="213">
        <v>241500</v>
      </c>
    </row>
    <row r="20" spans="1:5" s="214" customFormat="1" ht="16.5" customHeight="1">
      <c r="A20" s="454"/>
      <c r="B20" s="212" t="s">
        <v>319</v>
      </c>
      <c r="C20" s="212">
        <v>2</v>
      </c>
      <c r="D20" s="213">
        <v>100000</v>
      </c>
      <c r="E20" s="213">
        <v>45000</v>
      </c>
    </row>
    <row r="21" spans="1:5" s="214" customFormat="1" ht="16.5" customHeight="1">
      <c r="A21" s="454"/>
      <c r="B21" s="212" t="s">
        <v>277</v>
      </c>
      <c r="C21" s="212">
        <v>2</v>
      </c>
      <c r="D21" s="213">
        <v>100000</v>
      </c>
      <c r="E21" s="213">
        <v>40833</v>
      </c>
    </row>
    <row r="22" spans="1:5" s="214" customFormat="1" ht="16.5" customHeight="1">
      <c r="A22" s="454"/>
      <c r="B22" s="212" t="s">
        <v>284</v>
      </c>
      <c r="C22" s="212">
        <v>2</v>
      </c>
      <c r="D22" s="213">
        <v>3350000</v>
      </c>
      <c r="E22" s="213">
        <v>3185000</v>
      </c>
    </row>
    <row r="23" spans="1:5" s="214" customFormat="1" ht="16.5" customHeight="1">
      <c r="A23" s="454"/>
      <c r="B23" s="212" t="s">
        <v>295</v>
      </c>
      <c r="C23" s="212">
        <v>2</v>
      </c>
      <c r="D23" s="213">
        <v>100000</v>
      </c>
      <c r="E23" s="213">
        <v>50000</v>
      </c>
    </row>
    <row r="24" spans="1:5" s="214" customFormat="1" ht="16.5" customHeight="1">
      <c r="A24" s="454"/>
      <c r="B24" s="212" t="s">
        <v>315</v>
      </c>
      <c r="C24" s="212">
        <v>1</v>
      </c>
      <c r="D24" s="213">
        <v>50000</v>
      </c>
      <c r="E24" s="213">
        <v>17500</v>
      </c>
    </row>
    <row r="25" spans="1:5" s="214" customFormat="1" ht="16.5" customHeight="1">
      <c r="A25" s="454"/>
      <c r="B25" s="212" t="s">
        <v>341</v>
      </c>
      <c r="C25" s="212">
        <v>1</v>
      </c>
      <c r="D25" s="213">
        <v>50000</v>
      </c>
      <c r="E25" s="213">
        <v>15834</v>
      </c>
    </row>
    <row r="26" spans="1:5" s="446" customFormat="1" ht="16.5" customHeight="1">
      <c r="A26" s="454"/>
      <c r="B26" s="212" t="s">
        <v>276</v>
      </c>
      <c r="C26" s="212">
        <v>1</v>
      </c>
      <c r="D26" s="213">
        <v>200000</v>
      </c>
      <c r="E26" s="213">
        <v>40000</v>
      </c>
    </row>
    <row r="27" spans="1:5" s="214" customFormat="1" ht="16.5" customHeight="1">
      <c r="A27" s="454"/>
      <c r="B27" s="212" t="s">
        <v>484</v>
      </c>
      <c r="C27" s="212">
        <v>1</v>
      </c>
      <c r="D27" s="213">
        <v>50000</v>
      </c>
      <c r="E27" s="213">
        <v>50000</v>
      </c>
    </row>
    <row r="28" spans="1:5" s="214" customFormat="1" ht="16.5" customHeight="1">
      <c r="A28" s="454"/>
      <c r="B28" s="212" t="s">
        <v>345</v>
      </c>
      <c r="C28" s="212">
        <v>1</v>
      </c>
      <c r="D28" s="213">
        <v>50000</v>
      </c>
      <c r="E28" s="213">
        <v>31250</v>
      </c>
    </row>
    <row r="29" spans="1:5" s="448" customFormat="1" ht="16.5" customHeight="1">
      <c r="A29" s="454"/>
      <c r="B29" s="212" t="s">
        <v>283</v>
      </c>
      <c r="C29" s="212">
        <v>1</v>
      </c>
      <c r="D29" s="213">
        <v>100000</v>
      </c>
      <c r="E29" s="213">
        <v>99000</v>
      </c>
    </row>
    <row r="30" spans="1:5" s="448" customFormat="1" ht="16.5" customHeight="1">
      <c r="A30" s="454"/>
      <c r="B30" s="212" t="s">
        <v>482</v>
      </c>
      <c r="C30" s="212">
        <v>1</v>
      </c>
      <c r="D30" s="213">
        <v>50000000</v>
      </c>
      <c r="E30" s="213">
        <v>50000000</v>
      </c>
    </row>
    <row r="31" spans="1:5" s="448" customFormat="1" ht="16.5" customHeight="1">
      <c r="A31" s="454"/>
      <c r="B31" s="212" t="s">
        <v>435</v>
      </c>
      <c r="C31" s="212">
        <v>1</v>
      </c>
      <c r="D31" s="213">
        <v>100000</v>
      </c>
      <c r="E31" s="213">
        <v>90000</v>
      </c>
    </row>
    <row r="32" spans="1:5" s="448" customFormat="1" ht="16.5" customHeight="1">
      <c r="A32" s="454"/>
      <c r="B32" s="212" t="s">
        <v>291</v>
      </c>
      <c r="C32" s="212">
        <v>1</v>
      </c>
      <c r="D32" s="213">
        <v>5500000</v>
      </c>
      <c r="E32" s="213">
        <v>4400000</v>
      </c>
    </row>
    <row r="33" spans="1:5" s="448" customFormat="1" ht="16.5" customHeight="1">
      <c r="A33" s="454"/>
      <c r="B33" s="212" t="s">
        <v>294</v>
      </c>
      <c r="C33" s="212">
        <v>1</v>
      </c>
      <c r="D33" s="213">
        <v>2000000</v>
      </c>
      <c r="E33" s="213">
        <v>2000000</v>
      </c>
    </row>
    <row r="34" spans="1:5" s="448" customFormat="1" ht="16.5" customHeight="1">
      <c r="A34" s="454"/>
      <c r="B34" s="212" t="s">
        <v>337</v>
      </c>
      <c r="C34" s="212">
        <v>1</v>
      </c>
      <c r="D34" s="213">
        <v>50000</v>
      </c>
      <c r="E34" s="213">
        <v>25500</v>
      </c>
    </row>
    <row r="35" spans="1:5" s="448" customFormat="1" ht="16.5" customHeight="1">
      <c r="A35" s="454"/>
      <c r="B35" s="212" t="s">
        <v>281</v>
      </c>
      <c r="C35" s="212">
        <v>1</v>
      </c>
      <c r="D35" s="213">
        <v>250000</v>
      </c>
      <c r="E35" s="213">
        <v>250000</v>
      </c>
    </row>
    <row r="36" spans="1:5" ht="16.5" customHeight="1">
      <c r="A36" s="454"/>
      <c r="B36" s="652" t="s">
        <v>25</v>
      </c>
      <c r="C36" s="652"/>
      <c r="D36" s="652"/>
      <c r="E36" s="101">
        <f>SUM(E8:E35)</f>
        <v>73153250</v>
      </c>
    </row>
    <row r="37" s="214" customFormat="1" ht="16.5" customHeight="1"/>
    <row r="38" s="214" customFormat="1" ht="16.5" customHeight="1"/>
    <row r="39" s="447" customFormat="1" ht="16.5" customHeight="1"/>
    <row r="40" s="447" customFormat="1" ht="16.5" customHeight="1"/>
    <row r="41" s="447" customFormat="1" ht="16.5" customHeight="1"/>
    <row r="42" s="447" customFormat="1" ht="16.5" customHeight="1"/>
    <row r="43" s="447" customFormat="1" ht="16.5" customHeight="1"/>
    <row r="44" s="447" customFormat="1" ht="16.5" customHeight="1"/>
    <row r="45" s="214" customFormat="1" ht="16.5" customHeight="1"/>
    <row r="46" spans="2:5" ht="16.5" customHeight="1">
      <c r="B46" s="644" t="s">
        <v>127</v>
      </c>
      <c r="C46" s="644"/>
      <c r="D46" s="644"/>
      <c r="E46" s="644"/>
    </row>
    <row r="47" spans="2:5" ht="16.5" customHeight="1">
      <c r="B47" s="642" t="s">
        <v>233</v>
      </c>
      <c r="C47" s="642" t="s">
        <v>230</v>
      </c>
      <c r="D47" s="642" t="s">
        <v>231</v>
      </c>
      <c r="E47" s="642" t="s">
        <v>232</v>
      </c>
    </row>
    <row r="48" spans="2:5" ht="16.5" customHeight="1">
      <c r="B48" s="642"/>
      <c r="C48" s="642"/>
      <c r="D48" s="643"/>
      <c r="E48" s="643"/>
    </row>
    <row r="49" spans="2:5" ht="23.25" customHeight="1">
      <c r="B49" s="642"/>
      <c r="C49" s="642"/>
      <c r="D49" s="643"/>
      <c r="E49" s="643"/>
    </row>
    <row r="50" spans="2:5" ht="16.5" customHeight="1">
      <c r="B50" s="212" t="s">
        <v>478</v>
      </c>
      <c r="C50" s="212">
        <v>276</v>
      </c>
      <c r="D50" s="213">
        <v>48110000</v>
      </c>
      <c r="E50" s="213">
        <v>34216000</v>
      </c>
    </row>
    <row r="51" spans="2:5" ht="16.5" customHeight="1">
      <c r="B51" s="212" t="s">
        <v>281</v>
      </c>
      <c r="C51" s="212">
        <v>71</v>
      </c>
      <c r="D51" s="213">
        <v>10675000</v>
      </c>
      <c r="E51" s="213">
        <v>7302450</v>
      </c>
    </row>
    <row r="52" spans="1:5" ht="16.5" customHeight="1">
      <c r="A52" s="454"/>
      <c r="B52" s="212" t="s">
        <v>296</v>
      </c>
      <c r="C52" s="212">
        <v>46</v>
      </c>
      <c r="D52" s="213">
        <v>8625000</v>
      </c>
      <c r="E52" s="213">
        <v>6090750</v>
      </c>
    </row>
    <row r="53" spans="1:5" ht="16.5" customHeight="1">
      <c r="A53" s="454"/>
      <c r="B53" s="212" t="s">
        <v>264</v>
      </c>
      <c r="C53" s="212">
        <v>33</v>
      </c>
      <c r="D53" s="213">
        <v>3100000</v>
      </c>
      <c r="E53" s="213">
        <v>2167300</v>
      </c>
    </row>
    <row r="54" spans="1:5" ht="16.5" customHeight="1">
      <c r="A54" s="454"/>
      <c r="B54" s="212" t="s">
        <v>276</v>
      </c>
      <c r="C54" s="212">
        <v>18</v>
      </c>
      <c r="D54" s="213">
        <v>4850000</v>
      </c>
      <c r="E54" s="213">
        <v>3640000</v>
      </c>
    </row>
    <row r="55" spans="1:5" ht="16.5" customHeight="1">
      <c r="A55" s="454"/>
      <c r="B55" s="212" t="s">
        <v>290</v>
      </c>
      <c r="C55" s="212">
        <v>18</v>
      </c>
      <c r="D55" s="213">
        <v>2270000</v>
      </c>
      <c r="E55" s="213">
        <v>1540000</v>
      </c>
    </row>
    <row r="56" spans="1:5" ht="16.5" customHeight="1">
      <c r="A56" s="454"/>
      <c r="B56" s="212" t="s">
        <v>278</v>
      </c>
      <c r="C56" s="212">
        <v>13</v>
      </c>
      <c r="D56" s="213">
        <v>1410000</v>
      </c>
      <c r="E56" s="213">
        <v>956000</v>
      </c>
    </row>
    <row r="57" spans="1:5" ht="16.5" customHeight="1">
      <c r="A57" s="454"/>
      <c r="B57" s="212" t="s">
        <v>289</v>
      </c>
      <c r="C57" s="212">
        <v>12</v>
      </c>
      <c r="D57" s="213">
        <v>4115000</v>
      </c>
      <c r="E57" s="213">
        <v>3882100</v>
      </c>
    </row>
    <row r="58" spans="1:5" ht="16.5" customHeight="1">
      <c r="A58" s="454"/>
      <c r="B58" s="212" t="s">
        <v>458</v>
      </c>
      <c r="C58" s="212">
        <v>10</v>
      </c>
      <c r="D58" s="213">
        <v>2005000</v>
      </c>
      <c r="E58" s="213">
        <v>1705000</v>
      </c>
    </row>
    <row r="59" spans="1:5" ht="16.5" customHeight="1">
      <c r="A59" s="454"/>
      <c r="B59" s="212" t="s">
        <v>267</v>
      </c>
      <c r="C59" s="212">
        <v>10</v>
      </c>
      <c r="D59" s="213">
        <v>950000</v>
      </c>
      <c r="E59" s="213">
        <v>938000</v>
      </c>
    </row>
    <row r="60" spans="1:5" ht="16.5" customHeight="1">
      <c r="A60" s="454"/>
      <c r="B60" s="212" t="s">
        <v>265</v>
      </c>
      <c r="C60" s="212">
        <v>9</v>
      </c>
      <c r="D60" s="213">
        <v>530000</v>
      </c>
      <c r="E60" s="213">
        <v>371600</v>
      </c>
    </row>
    <row r="61" spans="1:5" ht="16.5" customHeight="1">
      <c r="A61" s="454"/>
      <c r="B61" s="212" t="s">
        <v>320</v>
      </c>
      <c r="C61" s="212">
        <v>7</v>
      </c>
      <c r="D61" s="213">
        <v>300000</v>
      </c>
      <c r="E61" s="213">
        <v>210000</v>
      </c>
    </row>
    <row r="62" spans="1:5" ht="16.5" customHeight="1">
      <c r="A62" s="454"/>
      <c r="B62" s="212" t="s">
        <v>272</v>
      </c>
      <c r="C62" s="212">
        <v>6</v>
      </c>
      <c r="D62" s="213">
        <v>280000</v>
      </c>
      <c r="E62" s="213">
        <v>245100</v>
      </c>
    </row>
    <row r="63" spans="1:5" ht="16.5" customHeight="1">
      <c r="A63" s="454"/>
      <c r="B63" s="212" t="s">
        <v>319</v>
      </c>
      <c r="C63" s="212">
        <v>5</v>
      </c>
      <c r="D63" s="213">
        <v>410000</v>
      </c>
      <c r="E63" s="213">
        <v>310000</v>
      </c>
    </row>
    <row r="64" spans="1:5" ht="16.5" customHeight="1">
      <c r="A64" s="454"/>
      <c r="B64" s="212" t="s">
        <v>542</v>
      </c>
      <c r="C64" s="212">
        <v>4</v>
      </c>
      <c r="D64" s="213">
        <v>1040000</v>
      </c>
      <c r="E64" s="213">
        <v>1040000</v>
      </c>
    </row>
    <row r="65" spans="1:5" ht="16.5" customHeight="1">
      <c r="A65" s="454"/>
      <c r="B65" s="212" t="s">
        <v>347</v>
      </c>
      <c r="C65" s="212">
        <v>4</v>
      </c>
      <c r="D65" s="213">
        <v>400000</v>
      </c>
      <c r="E65" s="213">
        <v>257200</v>
      </c>
    </row>
    <row r="66" spans="1:5" ht="16.5" customHeight="1">
      <c r="A66" s="454"/>
      <c r="B66" s="212" t="s">
        <v>279</v>
      </c>
      <c r="C66" s="212">
        <v>4</v>
      </c>
      <c r="D66" s="213">
        <v>310000</v>
      </c>
      <c r="E66" s="213">
        <v>210000</v>
      </c>
    </row>
    <row r="67" spans="1:5" ht="16.5" customHeight="1">
      <c r="A67" s="454"/>
      <c r="B67" s="212" t="s">
        <v>275</v>
      </c>
      <c r="C67" s="212">
        <v>3</v>
      </c>
      <c r="D67" s="213">
        <v>70000</v>
      </c>
      <c r="E67" s="213">
        <v>62500</v>
      </c>
    </row>
    <row r="68" spans="1:5" ht="16.5" customHeight="1">
      <c r="A68" s="454"/>
      <c r="B68" s="212" t="s">
        <v>295</v>
      </c>
      <c r="C68" s="212">
        <v>3</v>
      </c>
      <c r="D68" s="213">
        <v>300000</v>
      </c>
      <c r="E68" s="213">
        <v>200000</v>
      </c>
    </row>
    <row r="69" spans="1:5" ht="16.5" customHeight="1">
      <c r="A69" s="454"/>
      <c r="B69" s="212" t="s">
        <v>280</v>
      </c>
      <c r="C69" s="212">
        <v>3</v>
      </c>
      <c r="D69" s="213">
        <v>80000</v>
      </c>
      <c r="E69" s="213">
        <v>70000</v>
      </c>
    </row>
    <row r="70" spans="1:5" ht="16.5" customHeight="1">
      <c r="A70" s="454"/>
      <c r="B70" s="212" t="s">
        <v>343</v>
      </c>
      <c r="C70" s="212">
        <v>3</v>
      </c>
      <c r="D70" s="213">
        <v>1200000</v>
      </c>
      <c r="E70" s="213">
        <v>1200000</v>
      </c>
    </row>
    <row r="71" spans="1:5" ht="16.5" customHeight="1">
      <c r="A71" s="454"/>
      <c r="B71" s="212" t="s">
        <v>437</v>
      </c>
      <c r="C71" s="212">
        <v>2</v>
      </c>
      <c r="D71" s="213">
        <v>450000</v>
      </c>
      <c r="E71" s="213">
        <v>449000</v>
      </c>
    </row>
    <row r="72" spans="1:5" ht="16.5" customHeight="1">
      <c r="A72" s="454"/>
      <c r="B72" s="212" t="s">
        <v>271</v>
      </c>
      <c r="C72" s="212">
        <v>2</v>
      </c>
      <c r="D72" s="213">
        <v>250000</v>
      </c>
      <c r="E72" s="213">
        <v>250000</v>
      </c>
    </row>
    <row r="73" spans="1:5" ht="16.5" customHeight="1">
      <c r="A73" s="454"/>
      <c r="B73" s="212" t="s">
        <v>283</v>
      </c>
      <c r="C73" s="212">
        <v>2</v>
      </c>
      <c r="D73" s="213">
        <v>50000</v>
      </c>
      <c r="E73" s="213">
        <v>45000</v>
      </c>
    </row>
    <row r="74" spans="1:5" ht="16.5" customHeight="1">
      <c r="A74" s="454"/>
      <c r="B74" s="212" t="s">
        <v>284</v>
      </c>
      <c r="C74" s="212">
        <v>2</v>
      </c>
      <c r="D74" s="213">
        <v>90000</v>
      </c>
      <c r="E74" s="213">
        <v>86000</v>
      </c>
    </row>
    <row r="75" spans="1:5" ht="16.5" customHeight="1">
      <c r="A75" s="454"/>
      <c r="B75" s="212" t="s">
        <v>503</v>
      </c>
      <c r="C75" s="212">
        <v>2</v>
      </c>
      <c r="D75" s="213">
        <v>300000</v>
      </c>
      <c r="E75" s="213">
        <v>250000</v>
      </c>
    </row>
    <row r="76" spans="1:5" ht="16.5" customHeight="1">
      <c r="A76" s="454"/>
      <c r="B76" s="212" t="s">
        <v>266</v>
      </c>
      <c r="C76" s="212">
        <v>2</v>
      </c>
      <c r="D76" s="213">
        <v>60000</v>
      </c>
      <c r="E76" s="213">
        <v>29900</v>
      </c>
    </row>
    <row r="77" spans="1:5" ht="16.5" customHeight="1">
      <c r="A77" s="454"/>
      <c r="B77" s="212" t="s">
        <v>273</v>
      </c>
      <c r="C77" s="212">
        <v>2</v>
      </c>
      <c r="D77" s="213">
        <v>2010000</v>
      </c>
      <c r="E77" s="213">
        <v>2010000</v>
      </c>
    </row>
    <row r="78" spans="1:5" ht="16.5" customHeight="1">
      <c r="A78" s="454"/>
      <c r="B78" s="212" t="s">
        <v>438</v>
      </c>
      <c r="C78" s="212">
        <v>2</v>
      </c>
      <c r="D78" s="213">
        <v>500000</v>
      </c>
      <c r="E78" s="213">
        <v>495000</v>
      </c>
    </row>
    <row r="79" spans="1:5" ht="16.5" customHeight="1">
      <c r="A79" s="454"/>
      <c r="B79" s="212" t="s">
        <v>277</v>
      </c>
      <c r="C79" s="212">
        <v>2</v>
      </c>
      <c r="D79" s="213">
        <v>370000</v>
      </c>
      <c r="E79" s="213">
        <v>195000</v>
      </c>
    </row>
    <row r="80" spans="1:5" ht="16.5" customHeight="1">
      <c r="A80" s="454"/>
      <c r="B80" s="212" t="s">
        <v>315</v>
      </c>
      <c r="C80" s="212">
        <v>2</v>
      </c>
      <c r="D80" s="213">
        <v>225000</v>
      </c>
      <c r="E80" s="213">
        <v>175000</v>
      </c>
    </row>
    <row r="81" spans="1:5" ht="16.5" customHeight="1">
      <c r="A81" s="454"/>
      <c r="B81" s="212" t="s">
        <v>337</v>
      </c>
      <c r="C81" s="212">
        <v>2</v>
      </c>
      <c r="D81" s="213">
        <v>350000</v>
      </c>
      <c r="E81" s="213">
        <v>200000</v>
      </c>
    </row>
    <row r="82" spans="1:5" ht="16.5" customHeight="1">
      <c r="A82" s="454"/>
      <c r="B82" s="212" t="s">
        <v>671</v>
      </c>
      <c r="C82" s="212">
        <v>1</v>
      </c>
      <c r="D82" s="213">
        <v>100000</v>
      </c>
      <c r="E82" s="213">
        <v>50000</v>
      </c>
    </row>
    <row r="83" spans="1:5" ht="16.5" customHeight="1">
      <c r="A83" s="454"/>
      <c r="B83" s="212" t="s">
        <v>309</v>
      </c>
      <c r="C83" s="212">
        <v>1</v>
      </c>
      <c r="D83" s="213">
        <v>100000</v>
      </c>
      <c r="E83" s="213">
        <v>100000</v>
      </c>
    </row>
    <row r="84" spans="1:5" ht="16.5" customHeight="1">
      <c r="A84" s="454"/>
      <c r="B84" s="212" t="s">
        <v>472</v>
      </c>
      <c r="C84" s="212">
        <v>1</v>
      </c>
      <c r="D84" s="213">
        <v>100000</v>
      </c>
      <c r="E84" s="213">
        <v>30000</v>
      </c>
    </row>
    <row r="85" spans="1:5" s="214" customFormat="1" ht="16.5" customHeight="1">
      <c r="A85" s="454"/>
      <c r="B85" s="212" t="s">
        <v>268</v>
      </c>
      <c r="C85" s="212">
        <v>1</v>
      </c>
      <c r="D85" s="213">
        <v>100000</v>
      </c>
      <c r="E85" s="213">
        <v>100000</v>
      </c>
    </row>
    <row r="86" spans="1:5" s="214" customFormat="1" ht="16.5" customHeight="1">
      <c r="A86" s="454"/>
      <c r="B86" s="212" t="s">
        <v>270</v>
      </c>
      <c r="C86" s="212">
        <v>1</v>
      </c>
      <c r="D86" s="213">
        <v>100000</v>
      </c>
      <c r="E86" s="213">
        <v>100000</v>
      </c>
    </row>
    <row r="87" spans="1:5" s="214" customFormat="1" ht="16.5" customHeight="1">
      <c r="A87" s="454"/>
      <c r="B87" s="212" t="s">
        <v>504</v>
      </c>
      <c r="C87" s="212">
        <v>1</v>
      </c>
      <c r="D87" s="213">
        <v>100000</v>
      </c>
      <c r="E87" s="213">
        <v>100000</v>
      </c>
    </row>
    <row r="88" spans="1:5" s="214" customFormat="1" ht="16.5" customHeight="1">
      <c r="A88" s="454"/>
      <c r="B88" s="212" t="s">
        <v>541</v>
      </c>
      <c r="C88" s="212">
        <v>1</v>
      </c>
      <c r="D88" s="213">
        <v>50000</v>
      </c>
      <c r="E88" s="213">
        <v>50000</v>
      </c>
    </row>
    <row r="89" spans="1:5" s="214" customFormat="1" ht="16.5" customHeight="1">
      <c r="A89" s="454"/>
      <c r="B89" s="212" t="s">
        <v>291</v>
      </c>
      <c r="C89" s="212">
        <v>1</v>
      </c>
      <c r="D89" s="213">
        <v>160000</v>
      </c>
      <c r="E89" s="213">
        <v>80000</v>
      </c>
    </row>
    <row r="90" spans="1:5" s="214" customFormat="1" ht="16.5" customHeight="1">
      <c r="A90" s="454"/>
      <c r="B90" s="212" t="s">
        <v>340</v>
      </c>
      <c r="C90" s="212">
        <v>1</v>
      </c>
      <c r="D90" s="213">
        <v>10000</v>
      </c>
      <c r="E90" s="213">
        <v>10000</v>
      </c>
    </row>
    <row r="91" spans="1:5" ht="16.5" customHeight="1">
      <c r="A91" s="454"/>
      <c r="B91" s="212" t="s">
        <v>341</v>
      </c>
      <c r="C91" s="212">
        <v>1</v>
      </c>
      <c r="D91" s="213">
        <v>12000</v>
      </c>
      <c r="E91" s="213">
        <v>8000</v>
      </c>
    </row>
    <row r="92" spans="1:5" ht="16.5" customHeight="1">
      <c r="A92" s="454"/>
      <c r="B92" s="212" t="s">
        <v>321</v>
      </c>
      <c r="C92" s="212">
        <v>1</v>
      </c>
      <c r="D92" s="213">
        <v>100000</v>
      </c>
      <c r="E92" s="213">
        <v>40000</v>
      </c>
    </row>
    <row r="93" spans="1:5" ht="16.5" customHeight="1">
      <c r="A93" s="454"/>
      <c r="B93" s="212" t="s">
        <v>294</v>
      </c>
      <c r="C93" s="212">
        <v>1</v>
      </c>
      <c r="D93" s="213">
        <v>10000</v>
      </c>
      <c r="E93" s="213">
        <v>9600</v>
      </c>
    </row>
    <row r="94" spans="2:5" s="454" customFormat="1" ht="16.5" customHeight="1">
      <c r="B94" s="212" t="s">
        <v>511</v>
      </c>
      <c r="C94" s="212">
        <v>1</v>
      </c>
      <c r="D94" s="213">
        <v>423600</v>
      </c>
      <c r="E94" s="213">
        <v>423600</v>
      </c>
    </row>
    <row r="95" spans="2:5" s="454" customFormat="1" ht="16.5" customHeight="1">
      <c r="B95" s="212" t="s">
        <v>672</v>
      </c>
      <c r="C95" s="212">
        <v>1</v>
      </c>
      <c r="D95" s="213">
        <v>10000</v>
      </c>
      <c r="E95" s="213">
        <v>5000</v>
      </c>
    </row>
    <row r="96" spans="2:5" s="454" customFormat="1" ht="16.5" customHeight="1">
      <c r="B96" s="212" t="s">
        <v>673</v>
      </c>
      <c r="C96" s="212">
        <v>1</v>
      </c>
      <c r="D96" s="213">
        <v>100000</v>
      </c>
      <c r="E96" s="213">
        <v>25000</v>
      </c>
    </row>
    <row r="97" spans="2:5" s="454" customFormat="1" ht="16.5" customHeight="1">
      <c r="B97" s="212" t="s">
        <v>471</v>
      </c>
      <c r="C97" s="212">
        <v>1</v>
      </c>
      <c r="D97" s="213">
        <v>70000</v>
      </c>
      <c r="E97" s="213">
        <v>35000</v>
      </c>
    </row>
    <row r="98" spans="2:5" s="454" customFormat="1" ht="16.5" customHeight="1">
      <c r="B98" s="212" t="s">
        <v>348</v>
      </c>
      <c r="C98" s="212">
        <v>1</v>
      </c>
      <c r="D98" s="213">
        <v>10000</v>
      </c>
      <c r="E98" s="213">
        <v>10000</v>
      </c>
    </row>
    <row r="99" spans="2:5" s="454" customFormat="1" ht="16.5" customHeight="1">
      <c r="B99" s="212" t="s">
        <v>336</v>
      </c>
      <c r="C99" s="212">
        <v>1</v>
      </c>
      <c r="D99" s="213">
        <v>100000</v>
      </c>
      <c r="E99" s="213">
        <v>11200</v>
      </c>
    </row>
    <row r="100" spans="2:5" s="454" customFormat="1" ht="16.5" customHeight="1">
      <c r="B100" s="212" t="s">
        <v>609</v>
      </c>
      <c r="C100" s="212">
        <v>1</v>
      </c>
      <c r="D100" s="213">
        <v>100000</v>
      </c>
      <c r="E100" s="213">
        <v>50000</v>
      </c>
    </row>
    <row r="101" spans="2:5" s="454" customFormat="1" ht="16.5" customHeight="1">
      <c r="B101" s="212" t="s">
        <v>674</v>
      </c>
      <c r="C101" s="212">
        <v>1</v>
      </c>
      <c r="D101" s="213">
        <v>10000</v>
      </c>
      <c r="E101" s="213">
        <v>10000</v>
      </c>
    </row>
    <row r="102" spans="1:5" ht="16.5" customHeight="1">
      <c r="A102" s="454"/>
      <c r="B102" s="652" t="s">
        <v>25</v>
      </c>
      <c r="C102" s="652"/>
      <c r="D102" s="652"/>
      <c r="E102" s="101">
        <f>SUM(E50:E101)</f>
        <v>72046300</v>
      </c>
    </row>
    <row r="103" spans="1:4" ht="16.5" customHeight="1">
      <c r="A103" s="454"/>
      <c r="B103" s="3" t="s">
        <v>15</v>
      </c>
      <c r="C103" s="3"/>
      <c r="D103" s="3"/>
    </row>
    <row r="104" spans="1:5" ht="16.5" customHeight="1">
      <c r="A104" s="454"/>
      <c r="B104" s="122" t="s">
        <v>235</v>
      </c>
      <c r="C104" s="122"/>
      <c r="D104" s="122"/>
      <c r="E104" s="122"/>
    </row>
    <row r="105" spans="2:5" s="214" customFormat="1" ht="16.5" customHeight="1">
      <c r="B105" s="122"/>
      <c r="C105" s="122"/>
      <c r="D105" s="122"/>
      <c r="E105" s="122"/>
    </row>
    <row r="106" s="432" customFormat="1" ht="16.5" customHeight="1"/>
    <row r="107" spans="1:6" ht="16.5" customHeight="1">
      <c r="A107" s="654" t="s">
        <v>660</v>
      </c>
      <c r="B107" s="654"/>
      <c r="C107" s="654"/>
      <c r="D107" s="654"/>
      <c r="E107" s="654"/>
      <c r="F107" s="654"/>
    </row>
    <row r="108" spans="1:6" ht="16.5" customHeight="1">
      <c r="A108" s="214"/>
      <c r="B108" s="644" t="s">
        <v>119</v>
      </c>
      <c r="C108" s="644"/>
      <c r="D108" s="644"/>
      <c r="E108" s="644"/>
      <c r="F108" s="214"/>
    </row>
    <row r="109" spans="1:6" ht="16.5" customHeight="1">
      <c r="A109" s="214"/>
      <c r="B109" s="642" t="s">
        <v>233</v>
      </c>
      <c r="C109" s="642" t="s">
        <v>234</v>
      </c>
      <c r="D109" s="642" t="s">
        <v>231</v>
      </c>
      <c r="E109" s="642" t="s">
        <v>232</v>
      </c>
      <c r="F109" s="214"/>
    </row>
    <row r="110" spans="1:6" ht="16.5" customHeight="1">
      <c r="A110" s="214"/>
      <c r="B110" s="642"/>
      <c r="C110" s="642"/>
      <c r="D110" s="643"/>
      <c r="E110" s="643"/>
      <c r="F110" s="214"/>
    </row>
    <row r="111" spans="1:6" ht="29.25" customHeight="1">
      <c r="A111" s="214"/>
      <c r="B111" s="642"/>
      <c r="C111" s="642"/>
      <c r="D111" s="643"/>
      <c r="E111" s="643"/>
      <c r="F111" s="214"/>
    </row>
    <row r="112" spans="1:6" ht="16.5" customHeight="1">
      <c r="A112" s="214"/>
      <c r="B112" s="212" t="s">
        <v>478</v>
      </c>
      <c r="C112" s="212">
        <v>178</v>
      </c>
      <c r="D112" s="213">
        <v>73572000</v>
      </c>
      <c r="E112" s="213">
        <v>41066256</v>
      </c>
      <c r="F112" s="214"/>
    </row>
    <row r="113" spans="1:6" ht="16.5" customHeight="1">
      <c r="A113" s="214"/>
      <c r="B113" s="212" t="s">
        <v>296</v>
      </c>
      <c r="C113" s="212">
        <v>43</v>
      </c>
      <c r="D113" s="213">
        <v>12840000</v>
      </c>
      <c r="E113" s="213">
        <v>8821000</v>
      </c>
      <c r="F113" s="214"/>
    </row>
    <row r="114" spans="1:6" ht="16.5" customHeight="1">
      <c r="A114" s="422"/>
      <c r="B114" s="212" t="s">
        <v>264</v>
      </c>
      <c r="C114" s="212">
        <v>36</v>
      </c>
      <c r="D114" s="213">
        <v>5100000</v>
      </c>
      <c r="E114" s="213">
        <v>4045000</v>
      </c>
      <c r="F114" s="214"/>
    </row>
    <row r="115" spans="1:6" ht="16.5" customHeight="1">
      <c r="A115" s="454"/>
      <c r="B115" s="212" t="s">
        <v>265</v>
      </c>
      <c r="C115" s="212">
        <v>34</v>
      </c>
      <c r="D115" s="213">
        <v>14514200</v>
      </c>
      <c r="E115" s="213">
        <v>8754780</v>
      </c>
      <c r="F115" s="214"/>
    </row>
    <row r="116" spans="1:6" ht="16.5" customHeight="1">
      <c r="A116" s="454"/>
      <c r="B116" s="212" t="s">
        <v>267</v>
      </c>
      <c r="C116" s="212">
        <v>26</v>
      </c>
      <c r="D116" s="213">
        <v>2900000</v>
      </c>
      <c r="E116" s="213">
        <v>2564950</v>
      </c>
      <c r="F116" s="214"/>
    </row>
    <row r="117" spans="1:6" ht="16.5" customHeight="1">
      <c r="A117" s="454"/>
      <c r="B117" s="212" t="s">
        <v>281</v>
      </c>
      <c r="C117" s="212">
        <v>22</v>
      </c>
      <c r="D117" s="213">
        <v>9204200</v>
      </c>
      <c r="E117" s="213">
        <v>7776300</v>
      </c>
      <c r="F117" s="214"/>
    </row>
    <row r="118" spans="1:6" ht="16.5" customHeight="1">
      <c r="A118" s="454"/>
      <c r="B118" s="212" t="s">
        <v>289</v>
      </c>
      <c r="C118" s="212">
        <v>20</v>
      </c>
      <c r="D118" s="213">
        <v>4460000</v>
      </c>
      <c r="E118" s="213">
        <v>3806333</v>
      </c>
      <c r="F118" s="214"/>
    </row>
    <row r="119" spans="1:5" s="436" customFormat="1" ht="16.5" customHeight="1">
      <c r="A119" s="454"/>
      <c r="B119" s="212" t="s">
        <v>290</v>
      </c>
      <c r="C119" s="212">
        <v>20</v>
      </c>
      <c r="D119" s="213">
        <v>14450000</v>
      </c>
      <c r="E119" s="213">
        <v>6986500</v>
      </c>
    </row>
    <row r="120" spans="1:5" s="436" customFormat="1" ht="16.5" customHeight="1">
      <c r="A120" s="454"/>
      <c r="B120" s="212" t="s">
        <v>320</v>
      </c>
      <c r="C120" s="212">
        <v>17</v>
      </c>
      <c r="D120" s="213">
        <v>7785000</v>
      </c>
      <c r="E120" s="213">
        <v>6760500</v>
      </c>
    </row>
    <row r="121" spans="1:5" s="436" customFormat="1" ht="16.5" customHeight="1">
      <c r="A121" s="454"/>
      <c r="B121" s="212" t="s">
        <v>278</v>
      </c>
      <c r="C121" s="212">
        <v>16</v>
      </c>
      <c r="D121" s="213">
        <v>5090000</v>
      </c>
      <c r="E121" s="213">
        <v>2046000</v>
      </c>
    </row>
    <row r="122" spans="1:6" ht="16.5" customHeight="1">
      <c r="A122" s="454"/>
      <c r="B122" s="212" t="s">
        <v>337</v>
      </c>
      <c r="C122" s="212">
        <v>14</v>
      </c>
      <c r="D122" s="213">
        <v>2850000</v>
      </c>
      <c r="E122" s="213">
        <v>2040500</v>
      </c>
      <c r="F122" s="214"/>
    </row>
    <row r="123" spans="1:6" ht="16.5" customHeight="1">
      <c r="A123" s="454"/>
      <c r="B123" s="212" t="s">
        <v>272</v>
      </c>
      <c r="C123" s="212">
        <v>13</v>
      </c>
      <c r="D123" s="213">
        <v>2190000</v>
      </c>
      <c r="E123" s="213">
        <v>2003500</v>
      </c>
      <c r="F123" s="214"/>
    </row>
    <row r="124" spans="1:6" ht="16.5" customHeight="1">
      <c r="A124" s="454"/>
      <c r="B124" s="212" t="s">
        <v>266</v>
      </c>
      <c r="C124" s="212">
        <v>13</v>
      </c>
      <c r="D124" s="213">
        <v>1820000</v>
      </c>
      <c r="E124" s="213">
        <v>1551500</v>
      </c>
      <c r="F124" s="214"/>
    </row>
    <row r="125" spans="1:6" ht="16.5" customHeight="1">
      <c r="A125" s="454"/>
      <c r="B125" s="212" t="s">
        <v>277</v>
      </c>
      <c r="C125" s="212">
        <v>12</v>
      </c>
      <c r="D125" s="213">
        <v>2840000</v>
      </c>
      <c r="E125" s="213">
        <v>1600833</v>
      </c>
      <c r="F125" s="214"/>
    </row>
    <row r="126" spans="1:6" ht="16.5" customHeight="1">
      <c r="A126" s="454"/>
      <c r="B126" s="212" t="s">
        <v>319</v>
      </c>
      <c r="C126" s="212">
        <v>12</v>
      </c>
      <c r="D126" s="213">
        <v>94760000</v>
      </c>
      <c r="E126" s="213">
        <v>79255000</v>
      </c>
      <c r="F126" s="214"/>
    </row>
    <row r="127" spans="1:6" ht="16.5" customHeight="1">
      <c r="A127" s="454"/>
      <c r="B127" s="212" t="s">
        <v>458</v>
      </c>
      <c r="C127" s="212">
        <v>11</v>
      </c>
      <c r="D127" s="213">
        <v>4600000</v>
      </c>
      <c r="E127" s="213">
        <v>4306000</v>
      </c>
      <c r="F127" s="214"/>
    </row>
    <row r="128" spans="1:6" ht="16.5" customHeight="1">
      <c r="A128" s="454"/>
      <c r="B128" s="212" t="s">
        <v>280</v>
      </c>
      <c r="C128" s="212">
        <v>11</v>
      </c>
      <c r="D128" s="213">
        <v>5680000</v>
      </c>
      <c r="E128" s="213">
        <v>4635100</v>
      </c>
      <c r="F128" s="214"/>
    </row>
    <row r="129" spans="1:6" ht="16.5" customHeight="1">
      <c r="A129" s="454"/>
      <c r="B129" s="212" t="s">
        <v>276</v>
      </c>
      <c r="C129" s="212">
        <v>10</v>
      </c>
      <c r="D129" s="213">
        <v>3660000</v>
      </c>
      <c r="E129" s="213">
        <v>2458500</v>
      </c>
      <c r="F129" s="214"/>
    </row>
    <row r="130" spans="1:5" s="214" customFormat="1" ht="16.5" customHeight="1">
      <c r="A130" s="454"/>
      <c r="B130" s="212" t="s">
        <v>271</v>
      </c>
      <c r="C130" s="212">
        <v>9</v>
      </c>
      <c r="D130" s="213">
        <v>6450000</v>
      </c>
      <c r="E130" s="213">
        <v>6335500</v>
      </c>
    </row>
    <row r="131" spans="1:5" s="214" customFormat="1" ht="16.5" customHeight="1">
      <c r="A131" s="454"/>
      <c r="B131" s="212" t="s">
        <v>275</v>
      </c>
      <c r="C131" s="212">
        <v>8</v>
      </c>
      <c r="D131" s="213">
        <v>38994200</v>
      </c>
      <c r="E131" s="213">
        <v>38694500</v>
      </c>
    </row>
    <row r="132" spans="1:5" s="214" customFormat="1" ht="16.5" customHeight="1">
      <c r="A132" s="454"/>
      <c r="B132" s="212" t="s">
        <v>315</v>
      </c>
      <c r="C132" s="212">
        <v>7</v>
      </c>
      <c r="D132" s="213">
        <v>850000</v>
      </c>
      <c r="E132" s="213">
        <v>391500</v>
      </c>
    </row>
    <row r="133" spans="1:5" s="214" customFormat="1" ht="16.5" customHeight="1">
      <c r="A133" s="454"/>
      <c r="B133" s="212" t="s">
        <v>295</v>
      </c>
      <c r="C133" s="212">
        <v>6</v>
      </c>
      <c r="D133" s="213">
        <v>660000</v>
      </c>
      <c r="E133" s="213">
        <v>250000</v>
      </c>
    </row>
    <row r="134" spans="1:5" s="214" customFormat="1" ht="16.5" customHeight="1">
      <c r="A134" s="454"/>
      <c r="B134" s="212" t="s">
        <v>284</v>
      </c>
      <c r="C134" s="212">
        <v>6</v>
      </c>
      <c r="D134" s="213">
        <v>3600000</v>
      </c>
      <c r="E134" s="213">
        <v>3330000</v>
      </c>
    </row>
    <row r="135" spans="1:5" s="214" customFormat="1" ht="16.5" customHeight="1">
      <c r="A135" s="454"/>
      <c r="B135" s="212" t="s">
        <v>471</v>
      </c>
      <c r="C135" s="212">
        <v>6</v>
      </c>
      <c r="D135" s="213">
        <v>350000</v>
      </c>
      <c r="E135" s="213">
        <v>216000</v>
      </c>
    </row>
    <row r="136" spans="1:5" s="214" customFormat="1" ht="16.5" customHeight="1">
      <c r="A136" s="454"/>
      <c r="B136" s="212" t="s">
        <v>274</v>
      </c>
      <c r="C136" s="212">
        <v>5</v>
      </c>
      <c r="D136" s="213">
        <v>350000</v>
      </c>
      <c r="E136" s="213">
        <v>215000</v>
      </c>
    </row>
    <row r="137" spans="1:5" s="214" customFormat="1" ht="16.5" customHeight="1">
      <c r="A137" s="454"/>
      <c r="B137" s="212" t="s">
        <v>481</v>
      </c>
      <c r="C137" s="212">
        <v>5</v>
      </c>
      <c r="D137" s="213">
        <v>250000</v>
      </c>
      <c r="E137" s="213">
        <v>225000</v>
      </c>
    </row>
    <row r="138" spans="1:5" s="214" customFormat="1" ht="16.5" customHeight="1">
      <c r="A138" s="454"/>
      <c r="B138" s="212" t="s">
        <v>291</v>
      </c>
      <c r="C138" s="212">
        <v>5</v>
      </c>
      <c r="D138" s="213">
        <v>5700000</v>
      </c>
      <c r="E138" s="213">
        <v>4500000</v>
      </c>
    </row>
    <row r="139" spans="1:5" s="214" customFormat="1" ht="16.5" customHeight="1">
      <c r="A139" s="454"/>
      <c r="B139" s="212" t="s">
        <v>345</v>
      </c>
      <c r="C139" s="212">
        <v>5</v>
      </c>
      <c r="D139" s="213">
        <v>900000</v>
      </c>
      <c r="E139" s="213">
        <v>732250</v>
      </c>
    </row>
    <row r="140" spans="1:5" s="214" customFormat="1" ht="16.5" customHeight="1">
      <c r="A140" s="454"/>
      <c r="B140" s="212" t="s">
        <v>269</v>
      </c>
      <c r="C140" s="212">
        <v>5</v>
      </c>
      <c r="D140" s="213">
        <v>320000</v>
      </c>
      <c r="E140" s="213">
        <v>320000</v>
      </c>
    </row>
    <row r="141" spans="1:5" s="214" customFormat="1" ht="16.5" customHeight="1">
      <c r="A141" s="454"/>
      <c r="B141" s="212" t="s">
        <v>438</v>
      </c>
      <c r="C141" s="212">
        <v>4</v>
      </c>
      <c r="D141" s="213">
        <v>69800000</v>
      </c>
      <c r="E141" s="213">
        <v>37800000</v>
      </c>
    </row>
    <row r="142" spans="1:5" s="214" customFormat="1" ht="16.5" customHeight="1">
      <c r="A142" s="454"/>
      <c r="B142" s="212" t="s">
        <v>273</v>
      </c>
      <c r="C142" s="212">
        <v>4</v>
      </c>
      <c r="D142" s="213">
        <v>250000</v>
      </c>
      <c r="E142" s="213">
        <v>165500</v>
      </c>
    </row>
    <row r="143" spans="1:5" s="214" customFormat="1" ht="16.5" customHeight="1">
      <c r="A143" s="454"/>
      <c r="B143" s="212" t="s">
        <v>472</v>
      </c>
      <c r="C143" s="212">
        <v>3</v>
      </c>
      <c r="D143" s="213">
        <v>200000</v>
      </c>
      <c r="E143" s="213">
        <v>105000</v>
      </c>
    </row>
    <row r="144" spans="1:5" s="214" customFormat="1" ht="16.5" customHeight="1">
      <c r="A144" s="454"/>
      <c r="B144" s="212" t="s">
        <v>340</v>
      </c>
      <c r="C144" s="212">
        <v>3</v>
      </c>
      <c r="D144" s="213">
        <v>1200000</v>
      </c>
      <c r="E144" s="213">
        <v>1175000</v>
      </c>
    </row>
    <row r="145" spans="1:5" s="214" customFormat="1" ht="16.5" customHeight="1">
      <c r="A145" s="454"/>
      <c r="B145" s="212" t="s">
        <v>502</v>
      </c>
      <c r="C145" s="212">
        <v>3</v>
      </c>
      <c r="D145" s="213">
        <v>250000</v>
      </c>
      <c r="E145" s="213">
        <v>157500</v>
      </c>
    </row>
    <row r="146" spans="1:5" s="214" customFormat="1" ht="16.5" customHeight="1">
      <c r="A146" s="454"/>
      <c r="B146" s="212" t="s">
        <v>338</v>
      </c>
      <c r="C146" s="212">
        <v>3</v>
      </c>
      <c r="D146" s="213">
        <v>42200000</v>
      </c>
      <c r="E146" s="213">
        <v>38280000</v>
      </c>
    </row>
    <row r="147" spans="1:5" s="214" customFormat="1" ht="16.5" customHeight="1">
      <c r="A147" s="454"/>
      <c r="B147" s="212" t="s">
        <v>437</v>
      </c>
      <c r="C147" s="212">
        <v>3</v>
      </c>
      <c r="D147" s="213">
        <v>1100000</v>
      </c>
      <c r="E147" s="213">
        <v>307500</v>
      </c>
    </row>
    <row r="148" spans="1:5" s="214" customFormat="1" ht="16.5" customHeight="1">
      <c r="A148" s="454"/>
      <c r="B148" s="212" t="s">
        <v>270</v>
      </c>
      <c r="C148" s="212">
        <v>3</v>
      </c>
      <c r="D148" s="213">
        <v>150000</v>
      </c>
      <c r="E148" s="213">
        <v>150000</v>
      </c>
    </row>
    <row r="149" spans="1:5" s="214" customFormat="1" ht="16.5" customHeight="1">
      <c r="A149" s="454"/>
      <c r="B149" s="212" t="s">
        <v>268</v>
      </c>
      <c r="C149" s="212">
        <v>3</v>
      </c>
      <c r="D149" s="213">
        <v>250000</v>
      </c>
      <c r="E149" s="213">
        <v>161600</v>
      </c>
    </row>
    <row r="150" spans="1:5" s="214" customFormat="1" ht="16.5" customHeight="1">
      <c r="A150" s="454"/>
      <c r="B150" s="212" t="s">
        <v>341</v>
      </c>
      <c r="C150" s="212">
        <v>3</v>
      </c>
      <c r="D150" s="213">
        <v>750000</v>
      </c>
      <c r="E150" s="213">
        <v>362834</v>
      </c>
    </row>
    <row r="151" spans="1:5" s="214" customFormat="1" ht="16.5" customHeight="1">
      <c r="A151" s="454"/>
      <c r="B151" s="212" t="s">
        <v>439</v>
      </c>
      <c r="C151" s="212">
        <v>2</v>
      </c>
      <c r="D151" s="213">
        <v>220000</v>
      </c>
      <c r="E151" s="213">
        <v>140000</v>
      </c>
    </row>
    <row r="152" spans="1:5" s="214" customFormat="1" ht="16.5" customHeight="1">
      <c r="A152" s="454"/>
      <c r="B152" s="212" t="s">
        <v>623</v>
      </c>
      <c r="C152" s="212">
        <v>2</v>
      </c>
      <c r="D152" s="213">
        <v>150000</v>
      </c>
      <c r="E152" s="213">
        <v>150000</v>
      </c>
    </row>
    <row r="153" spans="1:5" s="214" customFormat="1" ht="16.5" customHeight="1">
      <c r="A153" s="454"/>
      <c r="B153" s="212" t="s">
        <v>321</v>
      </c>
      <c r="C153" s="212">
        <v>2</v>
      </c>
      <c r="D153" s="213">
        <v>150000</v>
      </c>
      <c r="E153" s="213">
        <v>100000</v>
      </c>
    </row>
    <row r="154" spans="1:5" s="214" customFormat="1" ht="16.5" customHeight="1">
      <c r="A154" s="454"/>
      <c r="B154" s="212" t="s">
        <v>542</v>
      </c>
      <c r="C154" s="212">
        <v>2</v>
      </c>
      <c r="D154" s="213">
        <v>350000</v>
      </c>
      <c r="E154" s="213">
        <v>97500</v>
      </c>
    </row>
    <row r="155" spans="1:5" s="214" customFormat="1" ht="16.5" customHeight="1">
      <c r="A155" s="454"/>
      <c r="B155" s="212" t="s">
        <v>294</v>
      </c>
      <c r="C155" s="212">
        <v>2</v>
      </c>
      <c r="D155" s="213">
        <v>2050000</v>
      </c>
      <c r="E155" s="213">
        <v>2050000</v>
      </c>
    </row>
    <row r="156" spans="1:5" s="214" customFormat="1" ht="16.5" customHeight="1">
      <c r="A156" s="454"/>
      <c r="B156" s="212" t="s">
        <v>279</v>
      </c>
      <c r="C156" s="212">
        <v>2</v>
      </c>
      <c r="D156" s="213">
        <v>150000</v>
      </c>
      <c r="E156" s="213">
        <v>100000</v>
      </c>
    </row>
    <row r="157" spans="1:5" s="214" customFormat="1" ht="16.5" customHeight="1">
      <c r="A157" s="454"/>
      <c r="B157" s="212" t="s">
        <v>479</v>
      </c>
      <c r="C157" s="212">
        <v>2</v>
      </c>
      <c r="D157" s="213">
        <v>150000</v>
      </c>
      <c r="E157" s="213">
        <v>100000</v>
      </c>
    </row>
    <row r="158" spans="1:5" s="214" customFormat="1" ht="16.5" customHeight="1">
      <c r="A158" s="454"/>
      <c r="B158" s="212" t="s">
        <v>309</v>
      </c>
      <c r="C158" s="212">
        <v>2</v>
      </c>
      <c r="D158" s="213">
        <v>550000</v>
      </c>
      <c r="E158" s="213">
        <v>141000</v>
      </c>
    </row>
    <row r="159" spans="1:5" s="214" customFormat="1" ht="16.5" customHeight="1">
      <c r="A159" s="454"/>
      <c r="B159" s="212" t="s">
        <v>339</v>
      </c>
      <c r="C159" s="212">
        <v>2</v>
      </c>
      <c r="D159" s="213">
        <v>100000</v>
      </c>
      <c r="E159" s="213">
        <v>100000</v>
      </c>
    </row>
    <row r="160" spans="1:5" s="214" customFormat="1" ht="16.5" customHeight="1">
      <c r="A160" s="454"/>
      <c r="B160" s="212" t="s">
        <v>282</v>
      </c>
      <c r="C160" s="212">
        <v>2</v>
      </c>
      <c r="D160" s="213">
        <v>150000</v>
      </c>
      <c r="E160" s="213">
        <v>133500</v>
      </c>
    </row>
    <row r="161" spans="1:5" s="214" customFormat="1" ht="16.5" customHeight="1">
      <c r="A161" s="454"/>
      <c r="B161" s="212" t="s">
        <v>484</v>
      </c>
      <c r="C161" s="212">
        <v>2</v>
      </c>
      <c r="D161" s="213">
        <v>100000</v>
      </c>
      <c r="E161" s="213">
        <v>62500</v>
      </c>
    </row>
    <row r="162" spans="1:5" s="214" customFormat="1" ht="16.5" customHeight="1">
      <c r="A162" s="454"/>
      <c r="B162" s="212" t="s">
        <v>283</v>
      </c>
      <c r="C162" s="212">
        <v>2</v>
      </c>
      <c r="D162" s="213">
        <v>150000</v>
      </c>
      <c r="E162" s="213">
        <v>124000</v>
      </c>
    </row>
    <row r="163" spans="1:5" s="214" customFormat="1" ht="16.5" customHeight="1">
      <c r="A163" s="454"/>
      <c r="B163" s="212" t="s">
        <v>342</v>
      </c>
      <c r="C163" s="212">
        <v>2</v>
      </c>
      <c r="D163" s="213">
        <v>130000</v>
      </c>
      <c r="E163" s="213">
        <v>129500</v>
      </c>
    </row>
    <row r="164" spans="1:5" s="214" customFormat="1" ht="16.5" customHeight="1">
      <c r="A164" s="454"/>
      <c r="B164" s="212" t="s">
        <v>347</v>
      </c>
      <c r="C164" s="212">
        <v>2</v>
      </c>
      <c r="D164" s="213">
        <v>300000</v>
      </c>
      <c r="E164" s="213">
        <v>62500</v>
      </c>
    </row>
    <row r="165" spans="1:5" s="424" customFormat="1" ht="16.5" customHeight="1">
      <c r="A165" s="454"/>
      <c r="B165" s="212" t="s">
        <v>616</v>
      </c>
      <c r="C165" s="212">
        <v>1</v>
      </c>
      <c r="D165" s="213">
        <v>2000000</v>
      </c>
      <c r="E165" s="213">
        <v>600000</v>
      </c>
    </row>
    <row r="166" spans="1:5" s="424" customFormat="1" ht="16.5" customHeight="1">
      <c r="A166" s="454"/>
      <c r="B166" s="212" t="s">
        <v>536</v>
      </c>
      <c r="C166" s="212">
        <v>1</v>
      </c>
      <c r="D166" s="213">
        <v>50000</v>
      </c>
      <c r="E166" s="213">
        <v>50000</v>
      </c>
    </row>
    <row r="167" spans="1:5" s="424" customFormat="1" ht="16.5" customHeight="1">
      <c r="A167" s="454"/>
      <c r="B167" s="212" t="s">
        <v>634</v>
      </c>
      <c r="C167" s="212">
        <v>1</v>
      </c>
      <c r="D167" s="213">
        <v>50000</v>
      </c>
      <c r="E167" s="213">
        <v>50000</v>
      </c>
    </row>
    <row r="168" spans="1:5" s="424" customFormat="1" ht="16.5" customHeight="1">
      <c r="A168" s="454"/>
      <c r="B168" s="212" t="s">
        <v>440</v>
      </c>
      <c r="C168" s="212">
        <v>1</v>
      </c>
      <c r="D168" s="213">
        <v>50000</v>
      </c>
      <c r="E168" s="213">
        <v>25000</v>
      </c>
    </row>
    <row r="169" spans="1:5" s="424" customFormat="1" ht="16.5" customHeight="1">
      <c r="A169" s="454"/>
      <c r="B169" s="212" t="s">
        <v>483</v>
      </c>
      <c r="C169" s="212">
        <v>1</v>
      </c>
      <c r="D169" s="213">
        <v>50000</v>
      </c>
      <c r="E169" s="213">
        <v>20000</v>
      </c>
    </row>
    <row r="170" spans="1:5" s="424" customFormat="1" ht="16.5" customHeight="1">
      <c r="A170" s="454"/>
      <c r="B170" s="212" t="s">
        <v>635</v>
      </c>
      <c r="C170" s="212">
        <v>1</v>
      </c>
      <c r="D170" s="213">
        <v>50000</v>
      </c>
      <c r="E170" s="213">
        <v>50000</v>
      </c>
    </row>
    <row r="171" spans="1:5" s="214" customFormat="1" ht="16.5" customHeight="1">
      <c r="A171" s="454"/>
      <c r="B171" s="212" t="s">
        <v>512</v>
      </c>
      <c r="C171" s="212">
        <v>1</v>
      </c>
      <c r="D171" s="213">
        <v>50000</v>
      </c>
      <c r="E171" s="213">
        <v>50000</v>
      </c>
    </row>
    <row r="172" spans="1:5" s="214" customFormat="1" ht="16.5" customHeight="1">
      <c r="A172" s="454"/>
      <c r="B172" s="212" t="s">
        <v>537</v>
      </c>
      <c r="C172" s="212">
        <v>1</v>
      </c>
      <c r="D172" s="213">
        <v>50000</v>
      </c>
      <c r="E172" s="213">
        <v>12500</v>
      </c>
    </row>
    <row r="173" spans="1:5" s="214" customFormat="1" ht="16.5" customHeight="1">
      <c r="A173" s="454"/>
      <c r="B173" s="212" t="s">
        <v>435</v>
      </c>
      <c r="C173" s="212">
        <v>1</v>
      </c>
      <c r="D173" s="213">
        <v>100000</v>
      </c>
      <c r="E173" s="213">
        <v>90000</v>
      </c>
    </row>
    <row r="174" spans="1:5" s="446" customFormat="1" ht="16.5" customHeight="1">
      <c r="A174" s="454"/>
      <c r="B174" s="212" t="s">
        <v>343</v>
      </c>
      <c r="C174" s="212">
        <v>1</v>
      </c>
      <c r="D174" s="213">
        <v>50000</v>
      </c>
      <c r="E174" s="213">
        <v>50000</v>
      </c>
    </row>
    <row r="175" spans="1:5" s="446" customFormat="1" ht="16.5" customHeight="1">
      <c r="A175" s="454"/>
      <c r="B175" s="212" t="s">
        <v>509</v>
      </c>
      <c r="C175" s="212">
        <v>1</v>
      </c>
      <c r="D175" s="213">
        <v>50000</v>
      </c>
      <c r="E175" s="213">
        <v>12500</v>
      </c>
    </row>
    <row r="176" spans="1:5" s="446" customFormat="1" ht="16.5" customHeight="1">
      <c r="A176" s="454"/>
      <c r="B176" s="212" t="s">
        <v>538</v>
      </c>
      <c r="C176" s="212">
        <v>1</v>
      </c>
      <c r="D176" s="213">
        <v>50000</v>
      </c>
      <c r="E176" s="213">
        <v>12500</v>
      </c>
    </row>
    <row r="177" spans="1:5" s="446" customFormat="1" ht="16.5" customHeight="1">
      <c r="A177" s="454"/>
      <c r="B177" s="212" t="s">
        <v>503</v>
      </c>
      <c r="C177" s="212">
        <v>1</v>
      </c>
      <c r="D177" s="213">
        <v>50000</v>
      </c>
      <c r="E177" s="213">
        <v>16500</v>
      </c>
    </row>
    <row r="178" spans="1:5" s="446" customFormat="1" ht="16.5" customHeight="1">
      <c r="A178" s="454"/>
      <c r="B178" s="212" t="s">
        <v>517</v>
      </c>
      <c r="C178" s="212">
        <v>1</v>
      </c>
      <c r="D178" s="213">
        <v>50000</v>
      </c>
      <c r="E178" s="213">
        <v>10000</v>
      </c>
    </row>
    <row r="179" spans="1:5" s="214" customFormat="1" ht="16.5" customHeight="1">
      <c r="A179" s="454"/>
      <c r="B179" s="212" t="s">
        <v>539</v>
      </c>
      <c r="C179" s="212">
        <v>1</v>
      </c>
      <c r="D179" s="213">
        <v>100000</v>
      </c>
      <c r="E179" s="213">
        <v>25000</v>
      </c>
    </row>
    <row r="180" spans="1:5" s="424" customFormat="1" ht="16.5" customHeight="1">
      <c r="A180" s="454"/>
      <c r="B180" s="212" t="s">
        <v>636</v>
      </c>
      <c r="C180" s="212">
        <v>1</v>
      </c>
      <c r="D180" s="213">
        <v>50000</v>
      </c>
      <c r="E180" s="213">
        <v>12500</v>
      </c>
    </row>
    <row r="181" spans="1:5" s="448" customFormat="1" ht="16.5" customHeight="1">
      <c r="A181" s="454"/>
      <c r="B181" s="451" t="s">
        <v>482</v>
      </c>
      <c r="C181" s="452">
        <v>1</v>
      </c>
      <c r="D181" s="453">
        <v>50000000</v>
      </c>
      <c r="E181" s="213">
        <v>50000000</v>
      </c>
    </row>
    <row r="182" spans="2:5" s="454" customFormat="1" ht="16.5" customHeight="1">
      <c r="B182" s="451" t="s">
        <v>346</v>
      </c>
      <c r="C182" s="452">
        <v>1</v>
      </c>
      <c r="D182" s="453">
        <v>50000</v>
      </c>
      <c r="E182" s="213">
        <v>25000</v>
      </c>
    </row>
    <row r="183" spans="2:5" s="454" customFormat="1" ht="16.5" customHeight="1">
      <c r="B183" s="451" t="s">
        <v>617</v>
      </c>
      <c r="C183" s="452">
        <v>1</v>
      </c>
      <c r="D183" s="453">
        <v>50000</v>
      </c>
      <c r="E183" s="213">
        <v>25000</v>
      </c>
    </row>
    <row r="184" spans="1:5" s="214" customFormat="1" ht="16.5" customHeight="1">
      <c r="A184" s="454"/>
      <c r="B184" s="649" t="s">
        <v>25</v>
      </c>
      <c r="C184" s="650"/>
      <c r="D184" s="651"/>
      <c r="E184" s="101">
        <f>SUM(E112:E183)</f>
        <v>378980236</v>
      </c>
    </row>
    <row r="185" spans="2:5" s="214" customFormat="1" ht="16.5" customHeight="1">
      <c r="B185" s="99"/>
      <c r="C185" s="99"/>
      <c r="D185" s="100"/>
      <c r="E185" s="100"/>
    </row>
    <row r="186" spans="2:5" s="448" customFormat="1" ht="16.5" customHeight="1">
      <c r="B186" s="99"/>
      <c r="C186" s="99"/>
      <c r="D186" s="100"/>
      <c r="E186" s="100"/>
    </row>
    <row r="187" spans="2:5" s="448" customFormat="1" ht="16.5" customHeight="1">
      <c r="B187" s="99"/>
      <c r="C187" s="99"/>
      <c r="D187" s="100"/>
      <c r="E187" s="100"/>
    </row>
    <row r="188" spans="2:5" s="448" customFormat="1" ht="16.5" customHeight="1">
      <c r="B188" s="99"/>
      <c r="C188" s="99"/>
      <c r="D188" s="100"/>
      <c r="E188" s="100"/>
    </row>
    <row r="189" spans="2:5" s="448" customFormat="1" ht="16.5" customHeight="1">
      <c r="B189" s="99"/>
      <c r="C189" s="99"/>
      <c r="D189" s="100"/>
      <c r="E189" s="100"/>
    </row>
    <row r="190" spans="2:5" s="214" customFormat="1" ht="16.5" customHeight="1">
      <c r="B190" s="653" t="s">
        <v>127</v>
      </c>
      <c r="C190" s="653"/>
      <c r="D190" s="653"/>
      <c r="E190" s="653"/>
    </row>
    <row r="191" spans="2:5" s="214" customFormat="1" ht="16.5" customHeight="1">
      <c r="B191" s="640" t="s">
        <v>233</v>
      </c>
      <c r="C191" s="640" t="s">
        <v>230</v>
      </c>
      <c r="D191" s="640" t="s">
        <v>231</v>
      </c>
      <c r="E191" s="640" t="s">
        <v>232</v>
      </c>
    </row>
    <row r="192" spans="2:5" s="214" customFormat="1" ht="16.5" customHeight="1">
      <c r="B192" s="641"/>
      <c r="C192" s="641"/>
      <c r="D192" s="641"/>
      <c r="E192" s="641"/>
    </row>
    <row r="193" spans="2:5" s="214" customFormat="1" ht="25.5" customHeight="1">
      <c r="B193" s="645"/>
      <c r="C193" s="645"/>
      <c r="D193" s="645"/>
      <c r="E193" s="645"/>
    </row>
    <row r="194" spans="2:5" s="214" customFormat="1" ht="16.5" customHeight="1">
      <c r="B194" s="212" t="s">
        <v>478</v>
      </c>
      <c r="C194" s="212">
        <v>1191</v>
      </c>
      <c r="D194" s="213">
        <v>199853500</v>
      </c>
      <c r="E194" s="213">
        <v>139140550</v>
      </c>
    </row>
    <row r="195" spans="2:5" s="214" customFormat="1" ht="16.5" customHeight="1">
      <c r="B195" s="212" t="s">
        <v>281</v>
      </c>
      <c r="C195" s="212">
        <v>780</v>
      </c>
      <c r="D195" s="213">
        <v>147883000</v>
      </c>
      <c r="E195" s="213">
        <v>120510400</v>
      </c>
    </row>
    <row r="196" spans="1:5" s="214" customFormat="1" ht="16.5" customHeight="1">
      <c r="A196" s="454"/>
      <c r="B196" s="212" t="s">
        <v>296</v>
      </c>
      <c r="C196" s="212">
        <v>248</v>
      </c>
      <c r="D196" s="213">
        <v>56850000</v>
      </c>
      <c r="E196" s="213">
        <v>40710930</v>
      </c>
    </row>
    <row r="197" spans="1:5" s="214" customFormat="1" ht="16.5" customHeight="1">
      <c r="A197" s="454"/>
      <c r="B197" s="212" t="s">
        <v>264</v>
      </c>
      <c r="C197" s="212">
        <v>177</v>
      </c>
      <c r="D197" s="213">
        <v>17166000</v>
      </c>
      <c r="E197" s="213">
        <v>14530300</v>
      </c>
    </row>
    <row r="198" spans="1:5" s="436" customFormat="1" ht="16.5" customHeight="1">
      <c r="A198" s="454"/>
      <c r="B198" s="212" t="s">
        <v>276</v>
      </c>
      <c r="C198" s="212">
        <v>127</v>
      </c>
      <c r="D198" s="213">
        <v>27090000</v>
      </c>
      <c r="E198" s="213">
        <v>18527200</v>
      </c>
    </row>
    <row r="199" spans="1:5" s="436" customFormat="1" ht="16.5" customHeight="1">
      <c r="A199" s="454"/>
      <c r="B199" s="212" t="s">
        <v>290</v>
      </c>
      <c r="C199" s="212">
        <v>105</v>
      </c>
      <c r="D199" s="213">
        <v>12481000</v>
      </c>
      <c r="E199" s="213">
        <v>10198130</v>
      </c>
    </row>
    <row r="200" spans="1:5" s="436" customFormat="1" ht="16.5" customHeight="1">
      <c r="A200" s="454"/>
      <c r="B200" s="212" t="s">
        <v>265</v>
      </c>
      <c r="C200" s="212">
        <v>80</v>
      </c>
      <c r="D200" s="213">
        <v>9347000</v>
      </c>
      <c r="E200" s="213">
        <v>6993310</v>
      </c>
    </row>
    <row r="201" spans="1:5" s="436" customFormat="1" ht="16.5" customHeight="1">
      <c r="A201" s="454"/>
      <c r="B201" s="212" t="s">
        <v>278</v>
      </c>
      <c r="C201" s="212">
        <v>71</v>
      </c>
      <c r="D201" s="213">
        <v>7770000</v>
      </c>
      <c r="E201" s="213">
        <v>5860600</v>
      </c>
    </row>
    <row r="202" spans="1:5" s="436" customFormat="1" ht="16.5" customHeight="1">
      <c r="A202" s="454"/>
      <c r="B202" s="212" t="s">
        <v>267</v>
      </c>
      <c r="C202" s="212">
        <v>59</v>
      </c>
      <c r="D202" s="213">
        <v>11525000</v>
      </c>
      <c r="E202" s="213">
        <v>11162650</v>
      </c>
    </row>
    <row r="203" spans="1:5" s="436" customFormat="1" ht="16.5" customHeight="1">
      <c r="A203" s="454"/>
      <c r="B203" s="212" t="s">
        <v>320</v>
      </c>
      <c r="C203" s="212">
        <v>53</v>
      </c>
      <c r="D203" s="213">
        <v>2992000</v>
      </c>
      <c r="E203" s="213">
        <v>2008200</v>
      </c>
    </row>
    <row r="204" spans="1:5" s="436" customFormat="1" ht="16.5" customHeight="1">
      <c r="A204" s="454"/>
      <c r="B204" s="212" t="s">
        <v>289</v>
      </c>
      <c r="C204" s="212">
        <v>46</v>
      </c>
      <c r="D204" s="213">
        <v>7990000</v>
      </c>
      <c r="E204" s="213">
        <v>7165000</v>
      </c>
    </row>
    <row r="205" spans="1:5" s="436" customFormat="1" ht="16.5" customHeight="1">
      <c r="A205" s="454"/>
      <c r="B205" s="212" t="s">
        <v>319</v>
      </c>
      <c r="C205" s="212">
        <v>38</v>
      </c>
      <c r="D205" s="213">
        <v>4930000</v>
      </c>
      <c r="E205" s="213">
        <v>3167400</v>
      </c>
    </row>
    <row r="206" spans="1:5" s="436" customFormat="1" ht="16.5" customHeight="1">
      <c r="A206" s="454"/>
      <c r="B206" s="212" t="s">
        <v>272</v>
      </c>
      <c r="C206" s="212">
        <v>35</v>
      </c>
      <c r="D206" s="213">
        <v>7328000</v>
      </c>
      <c r="E206" s="213">
        <v>6040500</v>
      </c>
    </row>
    <row r="207" spans="1:5" s="214" customFormat="1" ht="16.5" customHeight="1">
      <c r="A207" s="454"/>
      <c r="B207" s="212" t="s">
        <v>295</v>
      </c>
      <c r="C207" s="212">
        <v>35</v>
      </c>
      <c r="D207" s="213">
        <v>6100000</v>
      </c>
      <c r="E207" s="213">
        <v>5590100</v>
      </c>
    </row>
    <row r="208" spans="1:5" s="214" customFormat="1" ht="16.5" customHeight="1">
      <c r="A208" s="454"/>
      <c r="B208" s="212" t="s">
        <v>283</v>
      </c>
      <c r="C208" s="212">
        <v>29</v>
      </c>
      <c r="D208" s="213">
        <v>1470000</v>
      </c>
      <c r="E208" s="213">
        <v>1237200</v>
      </c>
    </row>
    <row r="209" spans="1:5" s="214" customFormat="1" ht="16.5" customHeight="1">
      <c r="A209" s="454"/>
      <c r="B209" s="212" t="s">
        <v>458</v>
      </c>
      <c r="C209" s="212">
        <v>28</v>
      </c>
      <c r="D209" s="213">
        <v>3605000</v>
      </c>
      <c r="E209" s="213">
        <v>2776400</v>
      </c>
    </row>
    <row r="210" spans="1:5" s="214" customFormat="1" ht="16.5" customHeight="1">
      <c r="A210" s="454"/>
      <c r="B210" s="212" t="s">
        <v>280</v>
      </c>
      <c r="C210" s="212">
        <v>28</v>
      </c>
      <c r="D210" s="213">
        <v>5525525</v>
      </c>
      <c r="E210" s="213">
        <v>5067525</v>
      </c>
    </row>
    <row r="211" spans="1:5" s="214" customFormat="1" ht="16.5" customHeight="1">
      <c r="A211" s="454"/>
      <c r="B211" s="212" t="s">
        <v>284</v>
      </c>
      <c r="C211" s="212">
        <v>28</v>
      </c>
      <c r="D211" s="213">
        <v>1962000</v>
      </c>
      <c r="E211" s="213">
        <v>1329700</v>
      </c>
    </row>
    <row r="212" spans="1:5" s="214" customFormat="1" ht="16.5" customHeight="1">
      <c r="A212" s="454"/>
      <c r="B212" s="212" t="s">
        <v>337</v>
      </c>
      <c r="C212" s="212">
        <v>25</v>
      </c>
      <c r="D212" s="213">
        <v>5465000</v>
      </c>
      <c r="E212" s="213">
        <v>3668400</v>
      </c>
    </row>
    <row r="213" spans="1:5" s="214" customFormat="1" ht="16.5" customHeight="1">
      <c r="A213" s="454"/>
      <c r="B213" s="212" t="s">
        <v>347</v>
      </c>
      <c r="C213" s="212">
        <v>25</v>
      </c>
      <c r="D213" s="213">
        <v>4360000</v>
      </c>
      <c r="E213" s="213">
        <v>3699200</v>
      </c>
    </row>
    <row r="214" spans="1:5" s="214" customFormat="1" ht="16.5" customHeight="1">
      <c r="A214" s="454"/>
      <c r="B214" s="212" t="s">
        <v>315</v>
      </c>
      <c r="C214" s="212">
        <v>22</v>
      </c>
      <c r="D214" s="213">
        <v>11312875</v>
      </c>
      <c r="E214" s="213">
        <v>10924275</v>
      </c>
    </row>
    <row r="215" spans="1:5" s="214" customFormat="1" ht="16.5" customHeight="1">
      <c r="A215" s="454"/>
      <c r="B215" s="212" t="s">
        <v>277</v>
      </c>
      <c r="C215" s="212">
        <v>20</v>
      </c>
      <c r="D215" s="213">
        <v>2270000</v>
      </c>
      <c r="E215" s="213">
        <v>1496250</v>
      </c>
    </row>
    <row r="216" spans="1:5" s="214" customFormat="1" ht="16.5" customHeight="1">
      <c r="A216" s="454"/>
      <c r="B216" s="212" t="s">
        <v>343</v>
      </c>
      <c r="C216" s="212">
        <v>20</v>
      </c>
      <c r="D216" s="213">
        <v>2665000</v>
      </c>
      <c r="E216" s="213">
        <v>1967000</v>
      </c>
    </row>
    <row r="217" spans="1:5" s="214" customFormat="1" ht="16.5" customHeight="1">
      <c r="A217" s="454"/>
      <c r="B217" s="212" t="s">
        <v>271</v>
      </c>
      <c r="C217" s="212">
        <v>18</v>
      </c>
      <c r="D217" s="213">
        <v>2005000</v>
      </c>
      <c r="E217" s="213">
        <v>1597500</v>
      </c>
    </row>
    <row r="218" spans="1:5" s="214" customFormat="1" ht="16.5" customHeight="1">
      <c r="A218" s="454"/>
      <c r="B218" s="212" t="s">
        <v>437</v>
      </c>
      <c r="C218" s="212">
        <v>17</v>
      </c>
      <c r="D218" s="213">
        <v>1525000</v>
      </c>
      <c r="E218" s="213">
        <v>1401000</v>
      </c>
    </row>
    <row r="219" spans="1:5" s="214" customFormat="1" ht="16.5" customHeight="1">
      <c r="A219" s="454"/>
      <c r="B219" s="212" t="s">
        <v>309</v>
      </c>
      <c r="C219" s="212">
        <v>17</v>
      </c>
      <c r="D219" s="213">
        <v>2530000</v>
      </c>
      <c r="E219" s="213">
        <v>2033000</v>
      </c>
    </row>
    <row r="220" spans="1:5" s="214" customFormat="1" ht="16.5" customHeight="1">
      <c r="A220" s="454"/>
      <c r="B220" s="212" t="s">
        <v>275</v>
      </c>
      <c r="C220" s="212">
        <v>15</v>
      </c>
      <c r="D220" s="213">
        <v>665000</v>
      </c>
      <c r="E220" s="213">
        <v>523500</v>
      </c>
    </row>
    <row r="221" spans="1:5" s="214" customFormat="1" ht="16.5" customHeight="1">
      <c r="A221" s="454"/>
      <c r="B221" s="212" t="s">
        <v>279</v>
      </c>
      <c r="C221" s="212">
        <v>14</v>
      </c>
      <c r="D221" s="213">
        <v>850000</v>
      </c>
      <c r="E221" s="213">
        <v>632500</v>
      </c>
    </row>
    <row r="222" spans="1:5" s="214" customFormat="1" ht="16.5" customHeight="1">
      <c r="A222" s="454"/>
      <c r="B222" s="212" t="s">
        <v>504</v>
      </c>
      <c r="C222" s="212">
        <v>12</v>
      </c>
      <c r="D222" s="213">
        <v>770000</v>
      </c>
      <c r="E222" s="213">
        <v>751000</v>
      </c>
    </row>
    <row r="223" spans="1:5" s="214" customFormat="1" ht="16.5" customHeight="1">
      <c r="A223" s="454"/>
      <c r="B223" s="212" t="s">
        <v>439</v>
      </c>
      <c r="C223" s="212">
        <v>11</v>
      </c>
      <c r="D223" s="213">
        <v>1650000</v>
      </c>
      <c r="E223" s="213">
        <v>1600000</v>
      </c>
    </row>
    <row r="224" spans="1:5" s="214" customFormat="1" ht="16.5" customHeight="1">
      <c r="A224" s="454"/>
      <c r="B224" s="212" t="s">
        <v>273</v>
      </c>
      <c r="C224" s="212">
        <v>11</v>
      </c>
      <c r="D224" s="213">
        <v>5480000</v>
      </c>
      <c r="E224" s="213">
        <v>5036500</v>
      </c>
    </row>
    <row r="225" spans="1:5" s="214" customFormat="1" ht="16.5" customHeight="1">
      <c r="A225" s="454"/>
      <c r="B225" s="212" t="s">
        <v>321</v>
      </c>
      <c r="C225" s="212">
        <v>10</v>
      </c>
      <c r="D225" s="213">
        <v>830000</v>
      </c>
      <c r="E225" s="213">
        <v>459000</v>
      </c>
    </row>
    <row r="226" spans="1:5" s="214" customFormat="1" ht="16.5" customHeight="1">
      <c r="A226" s="454"/>
      <c r="B226" s="212" t="s">
        <v>336</v>
      </c>
      <c r="C226" s="212">
        <v>10</v>
      </c>
      <c r="D226" s="213">
        <v>3390000</v>
      </c>
      <c r="E226" s="213">
        <v>1001200</v>
      </c>
    </row>
    <row r="227" spans="1:5" ht="16.5" customHeight="1">
      <c r="A227" s="454"/>
      <c r="B227" s="212" t="s">
        <v>542</v>
      </c>
      <c r="C227" s="212">
        <v>10</v>
      </c>
      <c r="D227" s="213">
        <v>1990000</v>
      </c>
      <c r="E227" s="213">
        <v>1520000</v>
      </c>
    </row>
    <row r="228" spans="1:5" ht="16.5" customHeight="1">
      <c r="A228" s="454"/>
      <c r="B228" s="212" t="s">
        <v>471</v>
      </c>
      <c r="C228" s="212">
        <v>9</v>
      </c>
      <c r="D228" s="213">
        <v>375000</v>
      </c>
      <c r="E228" s="213">
        <v>255000</v>
      </c>
    </row>
    <row r="229" spans="1:5" ht="16.5" customHeight="1">
      <c r="A229" s="454"/>
      <c r="B229" s="212" t="s">
        <v>282</v>
      </c>
      <c r="C229" s="212">
        <v>9</v>
      </c>
      <c r="D229" s="213">
        <v>870000</v>
      </c>
      <c r="E229" s="213">
        <v>488300</v>
      </c>
    </row>
    <row r="230" spans="1:5" ht="16.5" customHeight="1">
      <c r="A230" s="454"/>
      <c r="B230" s="212" t="s">
        <v>274</v>
      </c>
      <c r="C230" s="212">
        <v>9</v>
      </c>
      <c r="D230" s="213">
        <v>770000</v>
      </c>
      <c r="E230" s="213">
        <v>403300</v>
      </c>
    </row>
    <row r="231" spans="1:5" ht="16.5" customHeight="1">
      <c r="A231" s="454"/>
      <c r="B231" s="212" t="s">
        <v>270</v>
      </c>
      <c r="C231" s="212">
        <v>9</v>
      </c>
      <c r="D231" s="213">
        <v>540000</v>
      </c>
      <c r="E231" s="213">
        <v>460000</v>
      </c>
    </row>
    <row r="232" spans="1:5" ht="16.5" customHeight="1">
      <c r="A232" s="454"/>
      <c r="B232" s="212" t="s">
        <v>344</v>
      </c>
      <c r="C232" s="212">
        <v>8</v>
      </c>
      <c r="D232" s="213">
        <v>900000</v>
      </c>
      <c r="E232" s="213">
        <v>631500</v>
      </c>
    </row>
    <row r="233" spans="1:5" ht="16.5" customHeight="1">
      <c r="A233" s="454"/>
      <c r="B233" s="212" t="s">
        <v>268</v>
      </c>
      <c r="C233" s="212">
        <v>7</v>
      </c>
      <c r="D233" s="213">
        <v>1790000</v>
      </c>
      <c r="E233" s="213">
        <v>1739000</v>
      </c>
    </row>
    <row r="234" spans="1:5" ht="16.5" customHeight="1">
      <c r="A234" s="454"/>
      <c r="B234" s="212" t="s">
        <v>340</v>
      </c>
      <c r="C234" s="212">
        <v>7</v>
      </c>
      <c r="D234" s="213">
        <v>190000</v>
      </c>
      <c r="E234" s="213">
        <v>155375</v>
      </c>
    </row>
    <row r="235" spans="1:5" ht="16.5" customHeight="1">
      <c r="A235" s="454"/>
      <c r="B235" s="212" t="s">
        <v>269</v>
      </c>
      <c r="C235" s="212">
        <v>7</v>
      </c>
      <c r="D235" s="213">
        <v>70000</v>
      </c>
      <c r="E235" s="213">
        <v>62300</v>
      </c>
    </row>
    <row r="236" spans="1:5" ht="16.5" customHeight="1">
      <c r="A236" s="454"/>
      <c r="B236" s="212" t="s">
        <v>438</v>
      </c>
      <c r="C236" s="212">
        <v>6</v>
      </c>
      <c r="D236" s="213">
        <v>810000</v>
      </c>
      <c r="E236" s="213">
        <v>805000</v>
      </c>
    </row>
    <row r="237" spans="1:5" ht="16.5" customHeight="1">
      <c r="A237" s="454"/>
      <c r="B237" s="212" t="s">
        <v>291</v>
      </c>
      <c r="C237" s="212">
        <v>6</v>
      </c>
      <c r="D237" s="213">
        <v>530000</v>
      </c>
      <c r="E237" s="213">
        <v>349500</v>
      </c>
    </row>
    <row r="238" spans="1:5" ht="16.5" customHeight="1">
      <c r="A238" s="454"/>
      <c r="B238" s="212" t="s">
        <v>341</v>
      </c>
      <c r="C238" s="212">
        <v>6</v>
      </c>
      <c r="D238" s="213">
        <v>892000</v>
      </c>
      <c r="E238" s="213">
        <v>238000</v>
      </c>
    </row>
    <row r="239" spans="1:5" ht="16.5" customHeight="1">
      <c r="A239" s="454"/>
      <c r="B239" s="212" t="s">
        <v>294</v>
      </c>
      <c r="C239" s="212">
        <v>6</v>
      </c>
      <c r="D239" s="213">
        <v>420000</v>
      </c>
      <c r="E239" s="213">
        <v>357100</v>
      </c>
    </row>
    <row r="240" spans="1:5" ht="16.5" customHeight="1">
      <c r="A240" s="454"/>
      <c r="B240" s="212" t="s">
        <v>266</v>
      </c>
      <c r="C240" s="212">
        <v>6</v>
      </c>
      <c r="D240" s="213">
        <v>230000</v>
      </c>
      <c r="E240" s="213">
        <v>199900</v>
      </c>
    </row>
    <row r="241" spans="1:5" ht="16.5" customHeight="1">
      <c r="A241" s="454"/>
      <c r="B241" s="212" t="s">
        <v>624</v>
      </c>
      <c r="C241" s="212">
        <v>6</v>
      </c>
      <c r="D241" s="213">
        <v>310000</v>
      </c>
      <c r="E241" s="213">
        <v>252100</v>
      </c>
    </row>
    <row r="242" spans="1:5" ht="16.5" customHeight="1">
      <c r="A242" s="454"/>
      <c r="B242" s="212" t="s">
        <v>348</v>
      </c>
      <c r="C242" s="212">
        <v>6</v>
      </c>
      <c r="D242" s="213">
        <v>340000</v>
      </c>
      <c r="E242" s="213">
        <v>155000</v>
      </c>
    </row>
    <row r="243" spans="1:5" ht="16.5" customHeight="1">
      <c r="A243" s="454"/>
      <c r="B243" s="212" t="s">
        <v>345</v>
      </c>
      <c r="C243" s="212">
        <v>6</v>
      </c>
      <c r="D243" s="213">
        <v>300000</v>
      </c>
      <c r="E243" s="213">
        <v>285000</v>
      </c>
    </row>
    <row r="244" spans="1:5" ht="16.5" customHeight="1">
      <c r="A244" s="454"/>
      <c r="B244" s="212" t="s">
        <v>436</v>
      </c>
      <c r="C244" s="212">
        <v>5</v>
      </c>
      <c r="D244" s="213">
        <v>2330000</v>
      </c>
      <c r="E244" s="213">
        <v>1830000</v>
      </c>
    </row>
    <row r="245" spans="1:5" ht="16.5" customHeight="1">
      <c r="A245" s="454"/>
      <c r="B245" s="212" t="s">
        <v>435</v>
      </c>
      <c r="C245" s="212">
        <v>5</v>
      </c>
      <c r="D245" s="213">
        <v>280000</v>
      </c>
      <c r="E245" s="213">
        <v>230000</v>
      </c>
    </row>
    <row r="246" spans="1:5" ht="16.5" customHeight="1">
      <c r="A246" s="454"/>
      <c r="B246" s="212" t="s">
        <v>621</v>
      </c>
      <c r="C246" s="212">
        <v>4</v>
      </c>
      <c r="D246" s="213">
        <v>236000</v>
      </c>
      <c r="E246" s="213">
        <v>162000</v>
      </c>
    </row>
    <row r="247" spans="1:5" ht="16.5" customHeight="1">
      <c r="A247" s="454"/>
      <c r="B247" s="212" t="s">
        <v>512</v>
      </c>
      <c r="C247" s="212">
        <v>4</v>
      </c>
      <c r="D247" s="213">
        <v>910000</v>
      </c>
      <c r="E247" s="213">
        <v>485000</v>
      </c>
    </row>
    <row r="248" spans="1:5" ht="16.5" customHeight="1">
      <c r="A248" s="454"/>
      <c r="B248" s="212" t="s">
        <v>506</v>
      </c>
      <c r="C248" s="212">
        <v>4</v>
      </c>
      <c r="D248" s="213">
        <v>80000</v>
      </c>
      <c r="E248" s="213">
        <v>72000</v>
      </c>
    </row>
    <row r="249" spans="1:5" ht="16.5" customHeight="1">
      <c r="A249" s="454"/>
      <c r="B249" s="212" t="s">
        <v>634</v>
      </c>
      <c r="C249" s="212">
        <v>4</v>
      </c>
      <c r="D249" s="213">
        <v>40000</v>
      </c>
      <c r="E249" s="213">
        <v>40000</v>
      </c>
    </row>
    <row r="250" spans="1:5" ht="16.5" customHeight="1">
      <c r="A250" s="454"/>
      <c r="B250" s="212" t="s">
        <v>472</v>
      </c>
      <c r="C250" s="212">
        <v>4</v>
      </c>
      <c r="D250" s="213">
        <v>260000</v>
      </c>
      <c r="E250" s="213">
        <v>135000</v>
      </c>
    </row>
    <row r="251" spans="1:5" ht="16.5" customHeight="1">
      <c r="A251" s="454"/>
      <c r="B251" s="212" t="s">
        <v>346</v>
      </c>
      <c r="C251" s="212">
        <v>3</v>
      </c>
      <c r="D251" s="213">
        <v>230000</v>
      </c>
      <c r="E251" s="213">
        <v>180000</v>
      </c>
    </row>
    <row r="252" spans="1:5" ht="16.5" customHeight="1">
      <c r="A252" s="454"/>
      <c r="B252" s="212" t="s">
        <v>539</v>
      </c>
      <c r="C252" s="212">
        <v>3</v>
      </c>
      <c r="D252" s="213">
        <v>1110000</v>
      </c>
      <c r="E252" s="213">
        <v>590000</v>
      </c>
    </row>
    <row r="253" spans="1:5" s="214" customFormat="1" ht="16.5" customHeight="1">
      <c r="A253" s="454"/>
      <c r="B253" s="212" t="s">
        <v>541</v>
      </c>
      <c r="C253" s="212">
        <v>3</v>
      </c>
      <c r="D253" s="213">
        <v>110000</v>
      </c>
      <c r="E253" s="213">
        <v>75500</v>
      </c>
    </row>
    <row r="254" spans="1:5" s="214" customFormat="1" ht="16.5" customHeight="1">
      <c r="A254" s="454"/>
      <c r="B254" s="212" t="s">
        <v>482</v>
      </c>
      <c r="C254" s="212">
        <v>3</v>
      </c>
      <c r="D254" s="213">
        <v>520000</v>
      </c>
      <c r="E254" s="213">
        <v>520000</v>
      </c>
    </row>
    <row r="255" spans="1:5" s="214" customFormat="1" ht="16.5" customHeight="1">
      <c r="A255" s="454"/>
      <c r="B255" s="212" t="s">
        <v>511</v>
      </c>
      <c r="C255" s="212">
        <v>2</v>
      </c>
      <c r="D255" s="213">
        <v>473600</v>
      </c>
      <c r="E255" s="213">
        <v>448600</v>
      </c>
    </row>
    <row r="256" spans="1:5" s="214" customFormat="1" ht="16.5" customHeight="1">
      <c r="A256" s="454"/>
      <c r="B256" s="212" t="s">
        <v>609</v>
      </c>
      <c r="C256" s="212">
        <v>2</v>
      </c>
      <c r="D256" s="213">
        <v>270000</v>
      </c>
      <c r="E256" s="213">
        <v>220000</v>
      </c>
    </row>
    <row r="257" spans="1:5" s="214" customFormat="1" ht="16.5" customHeight="1">
      <c r="A257" s="454"/>
      <c r="B257" s="212" t="s">
        <v>339</v>
      </c>
      <c r="C257" s="212">
        <v>2</v>
      </c>
      <c r="D257" s="213">
        <v>210000</v>
      </c>
      <c r="E257" s="213">
        <v>210000</v>
      </c>
    </row>
    <row r="258" spans="1:5" s="214" customFormat="1" ht="16.5" customHeight="1">
      <c r="A258" s="454"/>
      <c r="B258" s="212" t="s">
        <v>503</v>
      </c>
      <c r="C258" s="212">
        <v>2</v>
      </c>
      <c r="D258" s="213">
        <v>300000</v>
      </c>
      <c r="E258" s="213">
        <v>250000</v>
      </c>
    </row>
    <row r="259" spans="1:5" s="214" customFormat="1" ht="16.5" customHeight="1">
      <c r="A259" s="454"/>
      <c r="B259" s="212" t="s">
        <v>483</v>
      </c>
      <c r="C259" s="212">
        <v>2</v>
      </c>
      <c r="D259" s="213">
        <v>60000</v>
      </c>
      <c r="E259" s="213">
        <v>21650</v>
      </c>
    </row>
    <row r="260" spans="1:5" s="214" customFormat="1" ht="16.5" customHeight="1">
      <c r="A260" s="454"/>
      <c r="B260" s="212" t="s">
        <v>338</v>
      </c>
      <c r="C260" s="212">
        <v>1</v>
      </c>
      <c r="D260" s="213">
        <v>20000</v>
      </c>
      <c r="E260" s="213">
        <v>20000</v>
      </c>
    </row>
    <row r="261" spans="1:5" s="214" customFormat="1" ht="16.5" customHeight="1">
      <c r="A261" s="454"/>
      <c r="B261" s="212" t="s">
        <v>342</v>
      </c>
      <c r="C261" s="212">
        <v>1</v>
      </c>
      <c r="D261" s="213">
        <v>10000</v>
      </c>
      <c r="E261" s="213">
        <v>10000</v>
      </c>
    </row>
    <row r="262" spans="1:5" s="214" customFormat="1" ht="16.5" customHeight="1">
      <c r="A262" s="454"/>
      <c r="B262" s="212" t="s">
        <v>673</v>
      </c>
      <c r="C262" s="212">
        <v>1</v>
      </c>
      <c r="D262" s="213">
        <v>100000</v>
      </c>
      <c r="E262" s="213">
        <v>25000</v>
      </c>
    </row>
    <row r="263" spans="1:5" s="214" customFormat="1" ht="16.5" customHeight="1">
      <c r="A263" s="454"/>
      <c r="B263" s="212" t="s">
        <v>672</v>
      </c>
      <c r="C263" s="212">
        <v>1</v>
      </c>
      <c r="D263" s="213">
        <v>10000</v>
      </c>
      <c r="E263" s="213">
        <v>5000</v>
      </c>
    </row>
    <row r="264" spans="1:5" ht="16.5" customHeight="1">
      <c r="A264" s="454"/>
      <c r="B264" s="212" t="s">
        <v>615</v>
      </c>
      <c r="C264" s="212">
        <v>1</v>
      </c>
      <c r="D264" s="213">
        <v>100000</v>
      </c>
      <c r="E264" s="213">
        <v>50000</v>
      </c>
    </row>
    <row r="265" spans="1:5" ht="16.5" customHeight="1">
      <c r="A265" s="454"/>
      <c r="B265" s="212" t="s">
        <v>513</v>
      </c>
      <c r="C265" s="212">
        <v>1</v>
      </c>
      <c r="D265" s="213">
        <v>100000</v>
      </c>
      <c r="E265" s="213">
        <v>80000</v>
      </c>
    </row>
    <row r="266" spans="1:5" ht="16.5" customHeight="1">
      <c r="A266" s="454"/>
      <c r="B266" s="212" t="s">
        <v>623</v>
      </c>
      <c r="C266" s="212">
        <v>1</v>
      </c>
      <c r="D266" s="213">
        <v>50000</v>
      </c>
      <c r="E266" s="213">
        <v>50000</v>
      </c>
    </row>
    <row r="267" spans="1:5" ht="16.5" customHeight="1">
      <c r="A267" s="454"/>
      <c r="B267" s="212" t="s">
        <v>508</v>
      </c>
      <c r="C267" s="212">
        <v>1</v>
      </c>
      <c r="D267" s="213">
        <v>300000</v>
      </c>
      <c r="E267" s="213">
        <v>18000</v>
      </c>
    </row>
    <row r="268" spans="1:5" s="214" customFormat="1" ht="16.5" customHeight="1">
      <c r="A268" s="454"/>
      <c r="B268" s="212" t="s">
        <v>671</v>
      </c>
      <c r="C268" s="212">
        <v>1</v>
      </c>
      <c r="D268" s="213">
        <v>100000</v>
      </c>
      <c r="E268" s="213">
        <v>50000</v>
      </c>
    </row>
    <row r="269" spans="1:5" s="214" customFormat="1" ht="16.5" customHeight="1">
      <c r="A269" s="454"/>
      <c r="B269" s="212" t="s">
        <v>479</v>
      </c>
      <c r="C269" s="212">
        <v>1</v>
      </c>
      <c r="D269" s="213">
        <v>10000</v>
      </c>
      <c r="E269" s="213">
        <v>6700</v>
      </c>
    </row>
    <row r="270" spans="1:5" s="214" customFormat="1" ht="16.5" customHeight="1">
      <c r="A270" s="454"/>
      <c r="B270" s="212" t="s">
        <v>440</v>
      </c>
      <c r="C270" s="212">
        <v>1</v>
      </c>
      <c r="D270" s="213">
        <v>800000</v>
      </c>
      <c r="E270" s="213">
        <v>400000</v>
      </c>
    </row>
    <row r="271" spans="1:5" s="214" customFormat="1" ht="16.5" customHeight="1">
      <c r="A271" s="454"/>
      <c r="B271" s="212" t="s">
        <v>622</v>
      </c>
      <c r="C271" s="212">
        <v>1</v>
      </c>
      <c r="D271" s="213">
        <v>100000</v>
      </c>
      <c r="E271" s="213">
        <v>100000</v>
      </c>
    </row>
    <row r="272" spans="1:5" s="214" customFormat="1" ht="16.5" customHeight="1">
      <c r="A272" s="454"/>
      <c r="B272" s="212" t="s">
        <v>485</v>
      </c>
      <c r="C272" s="212">
        <v>1</v>
      </c>
      <c r="D272" s="213">
        <v>100000</v>
      </c>
      <c r="E272" s="213">
        <v>35000</v>
      </c>
    </row>
    <row r="273" spans="1:5" ht="16.5" customHeight="1">
      <c r="A273" s="454"/>
      <c r="B273" s="212" t="s">
        <v>502</v>
      </c>
      <c r="C273" s="212">
        <v>1</v>
      </c>
      <c r="D273" s="213">
        <v>50000</v>
      </c>
      <c r="E273" s="213">
        <v>45000</v>
      </c>
    </row>
    <row r="274" spans="1:5" ht="16.5" customHeight="1">
      <c r="A274" s="454"/>
      <c r="B274" s="212" t="s">
        <v>507</v>
      </c>
      <c r="C274" s="212">
        <v>1</v>
      </c>
      <c r="D274" s="213">
        <v>10000</v>
      </c>
      <c r="E274" s="213">
        <v>9000</v>
      </c>
    </row>
    <row r="275" spans="1:5" s="214" customFormat="1" ht="16.5" customHeight="1">
      <c r="A275" s="454"/>
      <c r="B275" s="212" t="s">
        <v>514</v>
      </c>
      <c r="C275" s="212">
        <v>1</v>
      </c>
      <c r="D275" s="213">
        <v>75000</v>
      </c>
      <c r="E275" s="213">
        <v>75000</v>
      </c>
    </row>
    <row r="276" spans="1:5" s="214" customFormat="1" ht="16.5" customHeight="1">
      <c r="A276" s="454"/>
      <c r="B276" s="212" t="s">
        <v>505</v>
      </c>
      <c r="C276" s="212">
        <v>1</v>
      </c>
      <c r="D276" s="213">
        <v>10000</v>
      </c>
      <c r="E276" s="213">
        <v>10000</v>
      </c>
    </row>
    <row r="277" spans="1:5" s="214" customFormat="1" ht="16.5" customHeight="1">
      <c r="A277" s="454"/>
      <c r="B277" s="212" t="s">
        <v>515</v>
      </c>
      <c r="C277" s="212">
        <v>1</v>
      </c>
      <c r="D277" s="213">
        <v>20000</v>
      </c>
      <c r="E277" s="213">
        <v>20000</v>
      </c>
    </row>
    <row r="278" spans="1:5" ht="16.5" customHeight="1">
      <c r="A278" s="454"/>
      <c r="B278" s="212" t="s">
        <v>540</v>
      </c>
      <c r="C278" s="212">
        <v>1</v>
      </c>
      <c r="D278" s="213">
        <v>100000</v>
      </c>
      <c r="E278" s="213">
        <v>50000</v>
      </c>
    </row>
    <row r="279" spans="1:5" ht="16.5" customHeight="1">
      <c r="A279" s="454"/>
      <c r="B279" s="212" t="s">
        <v>637</v>
      </c>
      <c r="C279" s="212">
        <v>1</v>
      </c>
      <c r="D279" s="213">
        <v>10000</v>
      </c>
      <c r="E279" s="213">
        <v>10000</v>
      </c>
    </row>
    <row r="280" spans="1:5" s="446" customFormat="1" ht="16.5" customHeight="1">
      <c r="A280" s="454"/>
      <c r="B280" s="212" t="s">
        <v>480</v>
      </c>
      <c r="C280" s="212">
        <v>1</v>
      </c>
      <c r="D280" s="213">
        <v>10000</v>
      </c>
      <c r="E280" s="213">
        <v>10000</v>
      </c>
    </row>
    <row r="281" spans="2:5" s="454" customFormat="1" ht="16.5" customHeight="1">
      <c r="B281" s="212" t="s">
        <v>510</v>
      </c>
      <c r="C281" s="212">
        <v>1</v>
      </c>
      <c r="D281" s="213">
        <v>100000</v>
      </c>
      <c r="E281" s="213">
        <v>100000</v>
      </c>
    </row>
    <row r="282" spans="2:5" s="454" customFormat="1" ht="16.5" customHeight="1">
      <c r="B282" s="212" t="s">
        <v>517</v>
      </c>
      <c r="C282" s="212">
        <v>1</v>
      </c>
      <c r="D282" s="213">
        <v>50000</v>
      </c>
      <c r="E282" s="213">
        <v>25000</v>
      </c>
    </row>
    <row r="283" spans="2:5" s="454" customFormat="1" ht="16.5" customHeight="1">
      <c r="B283" s="212" t="s">
        <v>516</v>
      </c>
      <c r="C283" s="212">
        <v>1</v>
      </c>
      <c r="D283" s="213">
        <v>500000</v>
      </c>
      <c r="E283" s="213">
        <v>75000</v>
      </c>
    </row>
    <row r="284" spans="2:5" s="454" customFormat="1" ht="16.5" customHeight="1">
      <c r="B284" s="212" t="s">
        <v>674</v>
      </c>
      <c r="C284" s="212">
        <v>1</v>
      </c>
      <c r="D284" s="213">
        <v>10000</v>
      </c>
      <c r="E284" s="213">
        <v>10000</v>
      </c>
    </row>
    <row r="285" spans="2:5" s="454" customFormat="1" ht="16.5" customHeight="1">
      <c r="B285" s="212" t="s">
        <v>481</v>
      </c>
      <c r="C285" s="212">
        <v>1</v>
      </c>
      <c r="D285" s="213">
        <v>100000</v>
      </c>
      <c r="E285" s="213">
        <v>50000</v>
      </c>
    </row>
    <row r="286" spans="2:5" s="446" customFormat="1" ht="16.5" customHeight="1">
      <c r="B286" s="652" t="s">
        <v>25</v>
      </c>
      <c r="C286" s="652"/>
      <c r="D286" s="652"/>
      <c r="E286" s="101">
        <f>SUM(E194:E285)</f>
        <v>453971245</v>
      </c>
    </row>
    <row r="287" spans="2:5" ht="16.5" customHeight="1">
      <c r="B287" s="3" t="s">
        <v>15</v>
      </c>
      <c r="C287" s="3"/>
      <c r="D287" s="3"/>
      <c r="E287" s="214"/>
    </row>
    <row r="288" spans="2:5" ht="16.5" customHeight="1">
      <c r="B288" s="122" t="s">
        <v>235</v>
      </c>
      <c r="C288" s="122"/>
      <c r="D288" s="122"/>
      <c r="E288" s="12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102:D102"/>
    <mergeCell ref="B36:D36"/>
    <mergeCell ref="B46:E46"/>
    <mergeCell ref="B47:B49"/>
    <mergeCell ref="C47:C49"/>
    <mergeCell ref="D47:D49"/>
    <mergeCell ref="E47:E49"/>
    <mergeCell ref="A107:F107"/>
    <mergeCell ref="B108:E108"/>
    <mergeCell ref="B109:B111"/>
    <mergeCell ref="C109:C111"/>
    <mergeCell ref="D109:D111"/>
    <mergeCell ref="E109:E111"/>
    <mergeCell ref="B286:D286"/>
    <mergeCell ref="B184:D184"/>
    <mergeCell ref="B190:E190"/>
    <mergeCell ref="B191:B193"/>
    <mergeCell ref="C191:C193"/>
    <mergeCell ref="D191:D193"/>
    <mergeCell ref="E191:E19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63" t="s">
        <v>666</v>
      </c>
      <c r="B1" s="463"/>
      <c r="C1" s="463"/>
    </row>
    <row r="7" ht="15">
      <c r="B7" s="1"/>
    </row>
    <row r="8" ht="18">
      <c r="B8" s="111" t="s">
        <v>240</v>
      </c>
    </row>
    <row r="9" ht="15.75" thickBot="1"/>
    <row r="10" spans="1:3" ht="15.75">
      <c r="A10" s="418"/>
      <c r="B10" s="412"/>
      <c r="C10" s="112"/>
    </row>
    <row r="11" spans="1:3" ht="25.5">
      <c r="A11" s="113"/>
      <c r="B11" s="413"/>
      <c r="C11" s="114" t="s">
        <v>241</v>
      </c>
    </row>
    <row r="12" spans="1:3" ht="15">
      <c r="A12" s="113"/>
      <c r="B12" s="414" t="s">
        <v>0</v>
      </c>
      <c r="C12" s="115">
        <v>3</v>
      </c>
    </row>
    <row r="13" spans="1:3" s="214" customFormat="1" ht="15">
      <c r="A13" s="113"/>
      <c r="B13" s="414" t="s">
        <v>522</v>
      </c>
      <c r="C13" s="329">
        <v>4</v>
      </c>
    </row>
    <row r="14" spans="1:3" ht="15.75">
      <c r="A14" s="116"/>
      <c r="B14" s="414" t="s">
        <v>242</v>
      </c>
      <c r="C14" s="117" t="s">
        <v>521</v>
      </c>
    </row>
    <row r="15" spans="1:3" ht="15.75">
      <c r="A15" s="116"/>
      <c r="B15" s="415" t="s">
        <v>243</v>
      </c>
      <c r="C15" s="115">
        <v>7</v>
      </c>
    </row>
    <row r="16" spans="1:3" ht="13.5" customHeight="1">
      <c r="A16" s="116"/>
      <c r="B16" s="415" t="s">
        <v>244</v>
      </c>
      <c r="C16" s="117">
        <v>8</v>
      </c>
    </row>
    <row r="17" spans="1:3" ht="15" customHeight="1">
      <c r="A17" s="118"/>
      <c r="B17" s="415" t="s">
        <v>317</v>
      </c>
      <c r="C17" s="115">
        <v>9</v>
      </c>
    </row>
    <row r="18" spans="1:3" ht="15.75">
      <c r="A18" s="118"/>
      <c r="B18" s="416" t="s">
        <v>245</v>
      </c>
      <c r="C18" s="115">
        <v>10</v>
      </c>
    </row>
    <row r="19" spans="1:3" ht="15.75">
      <c r="A19" s="118"/>
      <c r="B19" s="414" t="s">
        <v>246</v>
      </c>
      <c r="C19" s="115">
        <v>11</v>
      </c>
    </row>
    <row r="20" spans="1:3" ht="15">
      <c r="A20" s="119"/>
      <c r="B20" s="414" t="s">
        <v>247</v>
      </c>
      <c r="C20" s="120">
        <v>12</v>
      </c>
    </row>
    <row r="21" spans="1:3" ht="15">
      <c r="A21" s="119"/>
      <c r="B21" s="414" t="s">
        <v>248</v>
      </c>
      <c r="C21" s="120" t="s">
        <v>249</v>
      </c>
    </row>
    <row r="22" spans="1:3" s="214" customFormat="1" ht="15">
      <c r="A22" s="119"/>
      <c r="B22" s="414" t="s">
        <v>323</v>
      </c>
      <c r="C22" s="120" t="s">
        <v>251</v>
      </c>
    </row>
    <row r="23" spans="1:3" ht="15">
      <c r="A23" s="119"/>
      <c r="B23" s="414" t="s">
        <v>250</v>
      </c>
      <c r="C23" s="120" t="s">
        <v>253</v>
      </c>
    </row>
    <row r="24" spans="1:3" ht="15">
      <c r="A24" s="119"/>
      <c r="B24" s="414" t="s">
        <v>252</v>
      </c>
      <c r="C24" s="120" t="s">
        <v>322</v>
      </c>
    </row>
    <row r="25" spans="1:3" s="214" customFormat="1" ht="15">
      <c r="A25" s="119"/>
      <c r="B25" s="414" t="s">
        <v>489</v>
      </c>
      <c r="C25" s="120" t="s">
        <v>490</v>
      </c>
    </row>
    <row r="26" spans="1:3" ht="15">
      <c r="A26" s="119"/>
      <c r="B26" s="414" t="s">
        <v>308</v>
      </c>
      <c r="C26" s="286">
        <v>23</v>
      </c>
    </row>
    <row r="27" spans="1:3" ht="15">
      <c r="A27" s="119"/>
      <c r="B27" s="414" t="s">
        <v>254</v>
      </c>
      <c r="C27" s="286">
        <v>24</v>
      </c>
    </row>
    <row r="28" spans="1:3" ht="15">
      <c r="A28" s="119"/>
      <c r="B28" s="414" t="s">
        <v>255</v>
      </c>
      <c r="C28" s="120" t="s">
        <v>491</v>
      </c>
    </row>
    <row r="29" spans="1:3" ht="15">
      <c r="A29" s="119"/>
      <c r="B29" s="414" t="s">
        <v>256</v>
      </c>
      <c r="C29" s="120" t="s">
        <v>492</v>
      </c>
    </row>
    <row r="30" spans="1:3" ht="15">
      <c r="A30" s="119"/>
      <c r="B30" s="415" t="s">
        <v>257</v>
      </c>
      <c r="C30" s="120" t="s">
        <v>493</v>
      </c>
    </row>
    <row r="31" spans="1:3" ht="15">
      <c r="A31" s="119"/>
      <c r="B31" s="415" t="s">
        <v>600</v>
      </c>
      <c r="C31" s="120" t="s">
        <v>603</v>
      </c>
    </row>
    <row r="32" spans="1:3" ht="15">
      <c r="A32" s="366"/>
      <c r="B32" s="415" t="s">
        <v>601</v>
      </c>
      <c r="C32" s="120" t="s">
        <v>604</v>
      </c>
    </row>
    <row r="33" spans="1:3" ht="15.75" thickBot="1">
      <c r="A33" s="366"/>
      <c r="B33" s="417" t="s">
        <v>602</v>
      </c>
      <c r="C33" s="367" t="s">
        <v>605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="110" zoomScaleNormal="110" zoomScalePageLayoutView="0" workbookViewId="0" topLeftCell="A55">
      <selection activeCell="D25" sqref="D25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63" t="s">
        <v>644</v>
      </c>
      <c r="B1" s="463"/>
      <c r="C1" s="463"/>
      <c r="D1" s="463"/>
      <c r="E1" s="463"/>
      <c r="F1" s="463"/>
    </row>
    <row r="2" spans="1:6" s="214" customFormat="1" ht="18">
      <c r="A2" s="57"/>
      <c r="B2" s="57"/>
      <c r="C2" s="57"/>
      <c r="D2" s="57"/>
      <c r="E2" s="57"/>
      <c r="F2" s="57"/>
    </row>
    <row r="3" spans="1:6" s="214" customFormat="1" ht="18">
      <c r="A3" s="57"/>
      <c r="B3" s="57"/>
      <c r="C3" s="57"/>
      <c r="D3" s="57"/>
      <c r="E3" s="57"/>
      <c r="F3" s="57"/>
    </row>
    <row r="4" spans="1:5" ht="15">
      <c r="A4" s="638" t="s">
        <v>661</v>
      </c>
      <c r="B4" s="638"/>
      <c r="C4" s="638"/>
      <c r="D4" s="638"/>
      <c r="E4" s="638"/>
    </row>
    <row r="5" spans="1:5" ht="15">
      <c r="A5" s="638"/>
      <c r="B5" s="638"/>
      <c r="C5" s="638"/>
      <c r="D5" s="638"/>
      <c r="E5" s="638"/>
    </row>
    <row r="6" spans="1:5" s="214" customFormat="1" ht="15.75">
      <c r="A6" s="220"/>
      <c r="B6" s="220"/>
      <c r="C6" s="220"/>
      <c r="D6" s="220"/>
      <c r="E6" s="220"/>
    </row>
    <row r="7" spans="2:5" ht="15">
      <c r="B7" s="644" t="s">
        <v>119</v>
      </c>
      <c r="C7" s="644"/>
      <c r="D7" s="644"/>
      <c r="E7" s="644"/>
    </row>
    <row r="8" spans="1:5" ht="15">
      <c r="A8" s="642" t="s">
        <v>120</v>
      </c>
      <c r="B8" s="642" t="s">
        <v>447</v>
      </c>
      <c r="C8" s="642" t="s">
        <v>230</v>
      </c>
      <c r="D8" s="642" t="s">
        <v>231</v>
      </c>
      <c r="E8" s="642" t="s">
        <v>232</v>
      </c>
    </row>
    <row r="9" spans="1:5" ht="15">
      <c r="A9" s="642"/>
      <c r="B9" s="642"/>
      <c r="C9" s="642"/>
      <c r="D9" s="643"/>
      <c r="E9" s="643"/>
    </row>
    <row r="10" spans="1:5" ht="15">
      <c r="A10" s="642"/>
      <c r="B10" s="642"/>
      <c r="C10" s="642"/>
      <c r="D10" s="643"/>
      <c r="E10" s="643"/>
    </row>
    <row r="11" spans="1:5" ht="30">
      <c r="A11" s="166">
        <v>1</v>
      </c>
      <c r="B11" s="266" t="s">
        <v>459</v>
      </c>
      <c r="C11" s="103">
        <v>60</v>
      </c>
      <c r="D11" s="104">
        <v>45431000</v>
      </c>
      <c r="E11" s="104">
        <v>19823800</v>
      </c>
    </row>
    <row r="12" spans="1:5" ht="30">
      <c r="A12" s="166">
        <v>2</v>
      </c>
      <c r="B12" s="266" t="s">
        <v>465</v>
      </c>
      <c r="C12" s="103">
        <v>40</v>
      </c>
      <c r="D12" s="104">
        <v>9460000</v>
      </c>
      <c r="E12" s="104">
        <v>8547500</v>
      </c>
    </row>
    <row r="13" spans="1:5" ht="30">
      <c r="A13" s="166">
        <v>3</v>
      </c>
      <c r="B13" s="267" t="s">
        <v>462</v>
      </c>
      <c r="C13" s="103">
        <v>22</v>
      </c>
      <c r="D13" s="104">
        <v>4000000</v>
      </c>
      <c r="E13" s="104">
        <v>3109750</v>
      </c>
    </row>
    <row r="14" spans="1:5" ht="15">
      <c r="A14" s="166">
        <v>4</v>
      </c>
      <c r="B14" s="266" t="s">
        <v>460</v>
      </c>
      <c r="C14" s="103">
        <v>20</v>
      </c>
      <c r="D14" s="104">
        <v>80810000</v>
      </c>
      <c r="E14" s="104">
        <v>78735000</v>
      </c>
    </row>
    <row r="15" spans="1:5" ht="30">
      <c r="A15" s="166">
        <v>5</v>
      </c>
      <c r="B15" s="267" t="s">
        <v>463</v>
      </c>
      <c r="C15" s="103">
        <v>17</v>
      </c>
      <c r="D15" s="104">
        <v>29050000</v>
      </c>
      <c r="E15" s="104">
        <v>23967500</v>
      </c>
    </row>
    <row r="16" spans="1:5" ht="15">
      <c r="A16" s="166">
        <v>6</v>
      </c>
      <c r="B16" s="267" t="s">
        <v>518</v>
      </c>
      <c r="C16" s="103">
        <v>16</v>
      </c>
      <c r="D16" s="104">
        <v>1050000</v>
      </c>
      <c r="E16" s="104">
        <v>769000</v>
      </c>
    </row>
    <row r="17" spans="1:5" ht="15">
      <c r="A17" s="166">
        <v>7</v>
      </c>
      <c r="B17" s="267" t="s">
        <v>466</v>
      </c>
      <c r="C17" s="103">
        <v>16</v>
      </c>
      <c r="D17" s="104">
        <v>1485000</v>
      </c>
      <c r="E17" s="104">
        <v>1423000</v>
      </c>
    </row>
    <row r="18" spans="1:5" ht="30">
      <c r="A18" s="166">
        <v>8</v>
      </c>
      <c r="B18" s="267" t="s">
        <v>461</v>
      </c>
      <c r="C18" s="103">
        <v>13</v>
      </c>
      <c r="D18" s="104">
        <v>1950000</v>
      </c>
      <c r="E18" s="104">
        <v>1199500</v>
      </c>
    </row>
    <row r="19" spans="1:5" ht="15">
      <c r="A19" s="166">
        <v>9</v>
      </c>
      <c r="B19" s="267" t="s">
        <v>467</v>
      </c>
      <c r="C19" s="103">
        <v>13</v>
      </c>
      <c r="D19" s="104">
        <v>7800000</v>
      </c>
      <c r="E19" s="104">
        <v>7511500</v>
      </c>
    </row>
    <row r="20" spans="1:5" ht="15">
      <c r="A20" s="166">
        <v>10</v>
      </c>
      <c r="B20" s="267" t="s">
        <v>468</v>
      </c>
      <c r="C20" s="103">
        <v>10</v>
      </c>
      <c r="D20" s="104">
        <v>2810000</v>
      </c>
      <c r="E20" s="104">
        <v>2760750</v>
      </c>
    </row>
    <row r="21" spans="1:5" ht="30">
      <c r="A21" s="166">
        <v>11</v>
      </c>
      <c r="B21" s="267" t="s">
        <v>486</v>
      </c>
      <c r="C21" s="103">
        <v>10</v>
      </c>
      <c r="D21" s="104">
        <v>500000</v>
      </c>
      <c r="E21" s="104">
        <v>375000</v>
      </c>
    </row>
    <row r="22" spans="1:5" ht="30">
      <c r="A22" s="166">
        <v>12</v>
      </c>
      <c r="B22" s="267" t="s">
        <v>632</v>
      </c>
      <c r="C22" s="103">
        <v>9</v>
      </c>
      <c r="D22" s="104">
        <v>810000</v>
      </c>
      <c r="E22" s="104">
        <v>1136000</v>
      </c>
    </row>
    <row r="23" spans="1:5" ht="30">
      <c r="A23" s="166">
        <v>13</v>
      </c>
      <c r="B23" s="267" t="s">
        <v>675</v>
      </c>
      <c r="C23" s="105">
        <v>9</v>
      </c>
      <c r="D23" s="106">
        <v>1790000</v>
      </c>
      <c r="E23" s="106">
        <v>948166</v>
      </c>
    </row>
    <row r="24" spans="1:6" ht="15">
      <c r="A24" s="166">
        <v>14</v>
      </c>
      <c r="B24" s="267" t="s">
        <v>520</v>
      </c>
      <c r="C24" s="105">
        <v>8</v>
      </c>
      <c r="D24" s="106">
        <v>2020000</v>
      </c>
      <c r="E24" s="106">
        <v>1850600</v>
      </c>
      <c r="F24" s="214"/>
    </row>
    <row r="25" spans="1:5" ht="30">
      <c r="A25" s="166">
        <v>15</v>
      </c>
      <c r="B25" s="267" t="s">
        <v>618</v>
      </c>
      <c r="C25" s="105">
        <v>8</v>
      </c>
      <c r="D25" s="106">
        <v>1200000</v>
      </c>
      <c r="E25" s="106">
        <v>786000</v>
      </c>
    </row>
    <row r="26" spans="1:5" ht="30">
      <c r="A26" s="166">
        <v>16</v>
      </c>
      <c r="B26" s="267" t="s">
        <v>619</v>
      </c>
      <c r="C26" s="105">
        <v>8</v>
      </c>
      <c r="D26" s="106">
        <v>550000</v>
      </c>
      <c r="E26" s="106">
        <v>549950</v>
      </c>
    </row>
    <row r="27" spans="1:5" ht="15">
      <c r="A27" s="166">
        <v>17</v>
      </c>
      <c r="B27" s="267" t="s">
        <v>519</v>
      </c>
      <c r="C27" s="105">
        <v>8</v>
      </c>
      <c r="D27" s="106">
        <v>2750000</v>
      </c>
      <c r="E27" s="106">
        <v>1441740</v>
      </c>
    </row>
    <row r="28" spans="1:5" ht="15">
      <c r="A28" s="166">
        <v>18</v>
      </c>
      <c r="B28" s="267" t="s">
        <v>464</v>
      </c>
      <c r="C28" s="105">
        <v>7</v>
      </c>
      <c r="D28" s="106">
        <v>950000</v>
      </c>
      <c r="E28" s="106">
        <v>793000</v>
      </c>
    </row>
    <row r="29" spans="1:5" ht="15">
      <c r="A29" s="166">
        <v>19</v>
      </c>
      <c r="B29" s="267" t="s">
        <v>473</v>
      </c>
      <c r="C29" s="105">
        <v>7</v>
      </c>
      <c r="D29" s="106">
        <v>450000</v>
      </c>
      <c r="E29" s="106">
        <v>387000</v>
      </c>
    </row>
    <row r="30" spans="1:5" ht="30">
      <c r="A30" s="166">
        <v>20</v>
      </c>
      <c r="B30" s="267" t="s">
        <v>676</v>
      </c>
      <c r="C30" s="105">
        <v>6</v>
      </c>
      <c r="D30" s="106">
        <v>1450000</v>
      </c>
      <c r="E30" s="106">
        <v>1276000</v>
      </c>
    </row>
    <row r="31" spans="1:5" ht="15">
      <c r="A31" s="649" t="s">
        <v>25</v>
      </c>
      <c r="B31" s="656"/>
      <c r="C31" s="650"/>
      <c r="D31" s="651"/>
      <c r="E31" s="101">
        <f>SUM(E11:E30)</f>
        <v>157390756</v>
      </c>
    </row>
    <row r="32" spans="2:5" ht="15">
      <c r="B32" s="3" t="s">
        <v>15</v>
      </c>
      <c r="C32" s="3"/>
      <c r="D32" s="3"/>
      <c r="E32" s="107"/>
    </row>
    <row r="33" spans="2:5" s="214" customFormat="1" ht="15">
      <c r="B33" s="3"/>
      <c r="C33" s="3"/>
      <c r="D33" s="3"/>
      <c r="E33" s="98"/>
    </row>
    <row r="34" spans="2:5" s="214" customFormat="1" ht="15">
      <c r="B34" s="3"/>
      <c r="C34" s="3"/>
      <c r="D34" s="3"/>
      <c r="E34" s="98"/>
    </row>
    <row r="35" spans="2:5" s="214" customFormat="1" ht="15">
      <c r="B35" s="3"/>
      <c r="C35" s="3"/>
      <c r="D35" s="3"/>
      <c r="E35" s="98"/>
    </row>
    <row r="36" spans="2:5" s="214" customFormat="1" ht="15">
      <c r="B36" s="3"/>
      <c r="C36" s="3"/>
      <c r="D36" s="3"/>
      <c r="E36" s="98"/>
    </row>
    <row r="37" spans="2:5" s="214" customFormat="1" ht="15">
      <c r="B37" s="3"/>
      <c r="C37" s="3"/>
      <c r="D37" s="3"/>
      <c r="E37" s="98"/>
    </row>
    <row r="38" spans="2:5" s="214" customFormat="1" ht="15">
      <c r="B38" s="3"/>
      <c r="C38" s="3"/>
      <c r="D38" s="3"/>
      <c r="E38" s="98"/>
    </row>
    <row r="39" spans="2:5" ht="15">
      <c r="B39" s="644" t="s">
        <v>127</v>
      </c>
      <c r="C39" s="644"/>
      <c r="D39" s="644"/>
      <c r="E39" s="644"/>
    </row>
    <row r="41" spans="1:5" ht="15">
      <c r="A41" s="642" t="s">
        <v>120</v>
      </c>
      <c r="B41" s="642" t="s">
        <v>447</v>
      </c>
      <c r="C41" s="642" t="s">
        <v>230</v>
      </c>
      <c r="D41" s="642" t="s">
        <v>231</v>
      </c>
      <c r="E41" s="642" t="s">
        <v>232</v>
      </c>
    </row>
    <row r="42" spans="1:5" ht="15">
      <c r="A42" s="642"/>
      <c r="B42" s="642"/>
      <c r="C42" s="642"/>
      <c r="D42" s="643"/>
      <c r="E42" s="643"/>
    </row>
    <row r="43" spans="1:5" ht="15">
      <c r="A43" s="642"/>
      <c r="B43" s="642"/>
      <c r="C43" s="642"/>
      <c r="D43" s="643"/>
      <c r="E43" s="643"/>
    </row>
    <row r="44" spans="1:5" ht="30">
      <c r="A44" s="102">
        <v>1</v>
      </c>
      <c r="B44" s="267" t="s">
        <v>465</v>
      </c>
      <c r="C44" s="103">
        <v>427</v>
      </c>
      <c r="D44" s="104">
        <v>77272009</v>
      </c>
      <c r="E44" s="104">
        <v>66531509</v>
      </c>
    </row>
    <row r="45" spans="1:5" ht="30">
      <c r="A45" s="102">
        <v>2</v>
      </c>
      <c r="B45" s="267" t="s">
        <v>459</v>
      </c>
      <c r="C45" s="103">
        <v>301</v>
      </c>
      <c r="D45" s="104">
        <v>86149045</v>
      </c>
      <c r="E45" s="104">
        <v>72660470</v>
      </c>
    </row>
    <row r="46" spans="1:5" ht="15">
      <c r="A46" s="102">
        <v>3</v>
      </c>
      <c r="B46" s="267" t="s">
        <v>460</v>
      </c>
      <c r="C46" s="103">
        <v>257</v>
      </c>
      <c r="D46" s="104">
        <v>40476081</v>
      </c>
      <c r="E46" s="104">
        <v>33865514</v>
      </c>
    </row>
    <row r="47" spans="1:5" ht="30">
      <c r="A47" s="102">
        <v>4</v>
      </c>
      <c r="B47" s="267" t="s">
        <v>461</v>
      </c>
      <c r="C47" s="103">
        <v>129</v>
      </c>
      <c r="D47" s="104">
        <v>14790502</v>
      </c>
      <c r="E47" s="104">
        <v>12439951</v>
      </c>
    </row>
    <row r="48" spans="1:5" ht="15">
      <c r="A48" s="102">
        <v>5</v>
      </c>
      <c r="B48" s="267" t="s">
        <v>468</v>
      </c>
      <c r="C48" s="103">
        <v>116</v>
      </c>
      <c r="D48" s="104">
        <v>12001003</v>
      </c>
      <c r="E48" s="104">
        <v>10399403</v>
      </c>
    </row>
    <row r="49" spans="1:5" ht="15">
      <c r="A49" s="102">
        <v>6</v>
      </c>
      <c r="B49" s="267" t="s">
        <v>467</v>
      </c>
      <c r="C49" s="103">
        <v>103</v>
      </c>
      <c r="D49" s="104">
        <v>11050008</v>
      </c>
      <c r="E49" s="104">
        <v>8959683</v>
      </c>
    </row>
    <row r="50" spans="1:5" ht="30">
      <c r="A50" s="102">
        <v>7</v>
      </c>
      <c r="B50" s="267" t="s">
        <v>462</v>
      </c>
      <c r="C50" s="103">
        <v>93</v>
      </c>
      <c r="D50" s="104">
        <v>9933604</v>
      </c>
      <c r="E50" s="104">
        <v>9584503</v>
      </c>
    </row>
    <row r="51" spans="1:5" ht="15">
      <c r="A51" s="102">
        <v>8</v>
      </c>
      <c r="B51" s="267" t="s">
        <v>464</v>
      </c>
      <c r="C51" s="103">
        <v>74</v>
      </c>
      <c r="D51" s="104">
        <v>11807950</v>
      </c>
      <c r="E51" s="104">
        <v>7573093</v>
      </c>
    </row>
    <row r="52" spans="1:5" ht="15">
      <c r="A52" s="102">
        <v>9</v>
      </c>
      <c r="B52" s="267" t="s">
        <v>470</v>
      </c>
      <c r="C52" s="103">
        <v>53</v>
      </c>
      <c r="D52" s="104">
        <v>7060000</v>
      </c>
      <c r="E52" s="104">
        <v>5773000</v>
      </c>
    </row>
    <row r="53" spans="1:5" ht="30">
      <c r="A53" s="102">
        <v>10</v>
      </c>
      <c r="B53" s="267" t="s">
        <v>469</v>
      </c>
      <c r="C53" s="103">
        <v>45</v>
      </c>
      <c r="D53" s="104">
        <v>7495000</v>
      </c>
      <c r="E53" s="104">
        <v>6349400</v>
      </c>
    </row>
    <row r="54" spans="1:5" ht="15">
      <c r="A54" s="102">
        <v>11</v>
      </c>
      <c r="B54" s="267" t="s">
        <v>473</v>
      </c>
      <c r="C54" s="103">
        <v>44</v>
      </c>
      <c r="D54" s="104">
        <v>5530450</v>
      </c>
      <c r="E54" s="104">
        <v>4704787</v>
      </c>
    </row>
    <row r="55" spans="1:5" ht="15">
      <c r="A55" s="102">
        <v>12</v>
      </c>
      <c r="B55" s="267" t="s">
        <v>466</v>
      </c>
      <c r="C55" s="103">
        <v>40</v>
      </c>
      <c r="D55" s="104">
        <v>2720001</v>
      </c>
      <c r="E55" s="104">
        <v>2465501</v>
      </c>
    </row>
    <row r="56" spans="1:5" ht="15">
      <c r="A56" s="102">
        <v>13</v>
      </c>
      <c r="B56" s="267" t="s">
        <v>544</v>
      </c>
      <c r="C56" s="105">
        <v>39</v>
      </c>
      <c r="D56" s="106">
        <v>5815000</v>
      </c>
      <c r="E56" s="106">
        <v>4731500</v>
      </c>
    </row>
    <row r="57" spans="1:5" ht="45">
      <c r="A57" s="102">
        <v>14</v>
      </c>
      <c r="B57" s="267" t="s">
        <v>487</v>
      </c>
      <c r="C57" s="105">
        <v>35</v>
      </c>
      <c r="D57" s="106">
        <v>2911000</v>
      </c>
      <c r="E57" s="106">
        <v>2206000</v>
      </c>
    </row>
    <row r="58" spans="1:5" ht="30">
      <c r="A58" s="102">
        <v>15</v>
      </c>
      <c r="B58" s="267" t="s">
        <v>486</v>
      </c>
      <c r="C58" s="105">
        <v>34</v>
      </c>
      <c r="D58" s="106">
        <v>6000500</v>
      </c>
      <c r="E58" s="106">
        <v>5765875</v>
      </c>
    </row>
    <row r="59" spans="1:5" ht="30">
      <c r="A59" s="102">
        <v>16</v>
      </c>
      <c r="B59" s="267" t="s">
        <v>463</v>
      </c>
      <c r="C59" s="105">
        <v>34</v>
      </c>
      <c r="D59" s="106">
        <v>13860429</v>
      </c>
      <c r="E59" s="106">
        <v>13606374</v>
      </c>
    </row>
    <row r="60" spans="1:5" ht="15">
      <c r="A60" s="102">
        <v>17</v>
      </c>
      <c r="B60" s="267" t="s">
        <v>633</v>
      </c>
      <c r="C60" s="105">
        <v>31</v>
      </c>
      <c r="D60" s="106">
        <v>3490000</v>
      </c>
      <c r="E60" s="106">
        <v>2933000</v>
      </c>
    </row>
    <row r="61" spans="1:5" ht="45">
      <c r="A61" s="102">
        <v>18</v>
      </c>
      <c r="B61" s="267" t="s">
        <v>543</v>
      </c>
      <c r="C61" s="105">
        <v>30</v>
      </c>
      <c r="D61" s="106">
        <v>6215000</v>
      </c>
      <c r="E61" s="106">
        <v>4010400</v>
      </c>
    </row>
    <row r="62" spans="1:5" ht="15">
      <c r="A62" s="102">
        <v>19</v>
      </c>
      <c r="B62" s="267" t="s">
        <v>520</v>
      </c>
      <c r="C62" s="105">
        <v>30</v>
      </c>
      <c r="D62" s="106">
        <v>4652002</v>
      </c>
      <c r="E62" s="106">
        <v>4138002</v>
      </c>
    </row>
    <row r="63" spans="1:5" ht="30">
      <c r="A63" s="102">
        <v>20</v>
      </c>
      <c r="B63" s="267" t="s">
        <v>632</v>
      </c>
      <c r="C63" s="105">
        <v>30</v>
      </c>
      <c r="D63" s="106">
        <v>3185810</v>
      </c>
      <c r="E63" s="106">
        <v>2991001</v>
      </c>
    </row>
    <row r="64" spans="1:5" ht="15">
      <c r="A64" s="649" t="s">
        <v>25</v>
      </c>
      <c r="B64" s="656"/>
      <c r="C64" s="650"/>
      <c r="D64" s="651"/>
      <c r="E64" s="101">
        <f>SUM(E44:E63)</f>
        <v>281688966</v>
      </c>
    </row>
    <row r="65" spans="1:2" ht="15">
      <c r="A65" s="3"/>
      <c r="B65" s="3" t="s">
        <v>15</v>
      </c>
    </row>
  </sheetData>
  <sheetProtection/>
  <mergeCells count="16">
    <mergeCell ref="A64:D64"/>
    <mergeCell ref="A31:D31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11" customFormat="1" ht="18.75" thickBot="1">
      <c r="A1" s="419" t="s">
        <v>644</v>
      </c>
      <c r="B1" s="419"/>
      <c r="C1" s="419"/>
      <c r="D1" s="419"/>
      <c r="E1" s="419"/>
      <c r="F1" s="419"/>
      <c r="G1" s="420"/>
      <c r="H1" s="420"/>
      <c r="I1" s="420"/>
    </row>
    <row r="2" s="411" customFormat="1" ht="15.75" thickTop="1"/>
    <row r="3" spans="1:9" ht="18">
      <c r="A3" s="53" t="s">
        <v>662</v>
      </c>
      <c r="B3" s="53"/>
      <c r="C3" s="53"/>
      <c r="D3" s="53"/>
      <c r="E3" s="53"/>
      <c r="F3" s="53"/>
      <c r="G3" s="53"/>
      <c r="H3" s="53"/>
      <c r="I3" s="53"/>
    </row>
    <row r="4" s="346" customFormat="1" ht="15.75">
      <c r="A4" s="347"/>
    </row>
    <row r="5" spans="1:9" ht="15" customHeight="1" thickBot="1">
      <c r="A5" s="657" t="s">
        <v>590</v>
      </c>
      <c r="B5" s="657"/>
      <c r="C5" s="657"/>
      <c r="D5" s="657"/>
      <c r="E5" s="657"/>
      <c r="F5" s="657"/>
      <c r="G5" s="657"/>
      <c r="H5" s="657"/>
      <c r="I5" s="657"/>
    </row>
    <row r="6" spans="1:9" ht="60">
      <c r="A6" s="350" t="s">
        <v>591</v>
      </c>
      <c r="B6" s="351" t="s">
        <v>5</v>
      </c>
      <c r="C6" s="351" t="s">
        <v>4</v>
      </c>
      <c r="D6" s="351" t="s">
        <v>620</v>
      </c>
      <c r="E6" s="351" t="s">
        <v>7</v>
      </c>
      <c r="F6" s="351" t="s">
        <v>592</v>
      </c>
      <c r="G6" s="351" t="s">
        <v>593</v>
      </c>
      <c r="H6" s="352" t="s">
        <v>2</v>
      </c>
      <c r="I6" s="346"/>
    </row>
    <row r="7" spans="1:9" ht="20.25" customHeight="1">
      <c r="A7" s="353" t="s">
        <v>594</v>
      </c>
      <c r="B7" s="267"/>
      <c r="C7" s="267"/>
      <c r="D7" s="267"/>
      <c r="E7" s="267"/>
      <c r="F7" s="267"/>
      <c r="G7" s="267"/>
      <c r="H7" s="354">
        <v>0</v>
      </c>
      <c r="I7" s="346"/>
    </row>
    <row r="8" spans="1:9" ht="20.25" customHeight="1" thickBot="1">
      <c r="A8" s="353" t="s">
        <v>595</v>
      </c>
      <c r="B8" s="267"/>
      <c r="C8" s="267"/>
      <c r="D8" s="267"/>
      <c r="E8" s="267"/>
      <c r="F8" s="267"/>
      <c r="G8" s="267">
        <v>1</v>
      </c>
      <c r="H8" s="354">
        <v>1</v>
      </c>
      <c r="I8" s="346"/>
    </row>
    <row r="9" spans="1:9" ht="30">
      <c r="A9" s="351" t="s">
        <v>620</v>
      </c>
      <c r="B9" s="267"/>
      <c r="C9" s="267"/>
      <c r="D9" s="267"/>
      <c r="E9" s="267"/>
      <c r="F9" s="267">
        <v>31</v>
      </c>
      <c r="G9" s="267">
        <v>108</v>
      </c>
      <c r="H9" s="354">
        <v>139</v>
      </c>
      <c r="I9" s="346"/>
    </row>
    <row r="10" spans="1:9" ht="20.25" customHeight="1">
      <c r="A10" s="353" t="s">
        <v>7</v>
      </c>
      <c r="B10" s="267"/>
      <c r="C10" s="267"/>
      <c r="D10" s="267"/>
      <c r="E10" s="267"/>
      <c r="F10" s="267"/>
      <c r="G10" s="267"/>
      <c r="H10" s="354">
        <v>0</v>
      </c>
      <c r="I10" s="346"/>
    </row>
    <row r="11" spans="1:9" ht="20.25" customHeight="1">
      <c r="A11" s="353" t="s">
        <v>592</v>
      </c>
      <c r="B11" s="267"/>
      <c r="C11" s="267"/>
      <c r="D11" s="267">
        <v>2</v>
      </c>
      <c r="E11" s="267"/>
      <c r="F11" s="267"/>
      <c r="G11" s="267">
        <v>2</v>
      </c>
      <c r="H11" s="354">
        <v>4</v>
      </c>
      <c r="I11" s="346"/>
    </row>
    <row r="12" spans="1:9" ht="20.25" customHeight="1">
      <c r="A12" s="353" t="s">
        <v>593</v>
      </c>
      <c r="B12" s="267"/>
      <c r="C12" s="267"/>
      <c r="D12" s="267">
        <v>8</v>
      </c>
      <c r="E12" s="267"/>
      <c r="F12" s="267">
        <v>141</v>
      </c>
      <c r="G12" s="267"/>
      <c r="H12" s="354">
        <v>149</v>
      </c>
      <c r="I12" s="346"/>
    </row>
    <row r="13" spans="1:9" ht="20.25" customHeight="1" thickBot="1">
      <c r="A13" s="355" t="s">
        <v>222</v>
      </c>
      <c r="B13" s="356">
        <v>0</v>
      </c>
      <c r="C13" s="356">
        <v>0</v>
      </c>
      <c r="D13" s="356">
        <v>10</v>
      </c>
      <c r="E13" s="356">
        <v>0</v>
      </c>
      <c r="F13" s="356">
        <v>172</v>
      </c>
      <c r="G13" s="356">
        <v>111</v>
      </c>
      <c r="H13" s="357">
        <v>293</v>
      </c>
      <c r="I13" s="346"/>
    </row>
    <row r="14" spans="1:8" s="346" customFormat="1" ht="20.25" customHeight="1">
      <c r="A14" s="358"/>
      <c r="B14" s="358"/>
      <c r="C14" s="358"/>
      <c r="D14" s="358"/>
      <c r="E14" s="358"/>
      <c r="F14" s="358"/>
      <c r="G14" s="358"/>
      <c r="H14" s="358"/>
    </row>
    <row r="15" spans="1:9" ht="15.75">
      <c r="A15" s="349"/>
      <c r="B15" s="349"/>
      <c r="C15" s="349"/>
      <c r="D15" s="349"/>
      <c r="E15" s="349"/>
      <c r="F15" s="349"/>
      <c r="G15" s="349"/>
      <c r="H15" s="349"/>
      <c r="I15" s="346"/>
    </row>
    <row r="16" spans="1:9" ht="18">
      <c r="A16" s="53" t="s">
        <v>596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8"/>
      <c r="B17" s="346"/>
      <c r="C17" s="346"/>
      <c r="D17" s="346"/>
      <c r="E17" s="346"/>
      <c r="F17" s="346"/>
      <c r="G17" s="346"/>
      <c r="H17" s="346"/>
      <c r="I17" s="346"/>
    </row>
    <row r="18" spans="1:9" ht="15" customHeight="1" thickBot="1">
      <c r="A18" s="657" t="s">
        <v>590</v>
      </c>
      <c r="B18" s="657"/>
      <c r="C18" s="657"/>
      <c r="D18" s="657"/>
      <c r="E18" s="657"/>
      <c r="F18" s="657"/>
      <c r="G18" s="657"/>
      <c r="H18" s="657"/>
      <c r="I18" s="657"/>
    </row>
    <row r="19" spans="1:9" ht="60">
      <c r="A19" s="350" t="s">
        <v>591</v>
      </c>
      <c r="B19" s="351" t="s">
        <v>5</v>
      </c>
      <c r="C19" s="351" t="s">
        <v>4</v>
      </c>
      <c r="D19" s="351" t="s">
        <v>620</v>
      </c>
      <c r="E19" s="351" t="s">
        <v>7</v>
      </c>
      <c r="F19" s="351" t="s">
        <v>592</v>
      </c>
      <c r="G19" s="351" t="s">
        <v>593</v>
      </c>
      <c r="H19" s="352" t="s">
        <v>2</v>
      </c>
      <c r="I19" s="346"/>
    </row>
    <row r="20" spans="1:9" ht="15">
      <c r="A20" s="353" t="s">
        <v>594</v>
      </c>
      <c r="B20" s="267"/>
      <c r="C20" s="267"/>
      <c r="D20" s="267"/>
      <c r="E20" s="267"/>
      <c r="F20" s="267"/>
      <c r="G20" s="267">
        <v>2</v>
      </c>
      <c r="H20" s="354">
        <v>2</v>
      </c>
      <c r="I20" s="346"/>
    </row>
    <row r="21" spans="1:9" ht="15.75" thickBot="1">
      <c r="A21" s="353" t="s">
        <v>595</v>
      </c>
      <c r="B21" s="267"/>
      <c r="C21" s="267"/>
      <c r="D21" s="267"/>
      <c r="E21" s="267"/>
      <c r="F21" s="267">
        <v>5</v>
      </c>
      <c r="G21" s="267">
        <v>21</v>
      </c>
      <c r="H21" s="354">
        <v>26</v>
      </c>
      <c r="I21" s="346"/>
    </row>
    <row r="22" spans="1:9" ht="30">
      <c r="A22" s="351" t="s">
        <v>620</v>
      </c>
      <c r="B22" s="267"/>
      <c r="C22" s="267"/>
      <c r="D22" s="267"/>
      <c r="E22" s="267"/>
      <c r="F22" s="267">
        <v>203</v>
      </c>
      <c r="G22" s="267">
        <v>944</v>
      </c>
      <c r="H22" s="354">
        <v>1147</v>
      </c>
      <c r="I22" s="346"/>
    </row>
    <row r="23" spans="1:9" ht="15">
      <c r="A23" s="353" t="s">
        <v>7</v>
      </c>
      <c r="B23" s="267"/>
      <c r="C23" s="267"/>
      <c r="D23" s="267"/>
      <c r="E23" s="267"/>
      <c r="F23" s="267">
        <v>2</v>
      </c>
      <c r="G23" s="267"/>
      <c r="H23" s="354">
        <v>2</v>
      </c>
      <c r="I23" s="346"/>
    </row>
    <row r="24" spans="1:9" ht="15">
      <c r="A24" s="353" t="s">
        <v>592</v>
      </c>
      <c r="B24" s="267"/>
      <c r="C24" s="267"/>
      <c r="D24" s="267">
        <v>5</v>
      </c>
      <c r="E24" s="267"/>
      <c r="F24" s="267"/>
      <c r="G24" s="267">
        <v>35</v>
      </c>
      <c r="H24" s="354">
        <v>40</v>
      </c>
      <c r="I24" s="346"/>
    </row>
    <row r="25" spans="1:9" ht="15">
      <c r="A25" s="353" t="s">
        <v>593</v>
      </c>
      <c r="B25" s="267"/>
      <c r="C25" s="267"/>
      <c r="D25" s="267">
        <v>94</v>
      </c>
      <c r="E25" s="267"/>
      <c r="F25" s="267">
        <v>1133</v>
      </c>
      <c r="G25" s="267"/>
      <c r="H25" s="354">
        <v>1227</v>
      </c>
      <c r="I25" s="346"/>
    </row>
    <row r="26" spans="1:9" ht="16.5" thickBot="1">
      <c r="A26" s="355" t="s">
        <v>222</v>
      </c>
      <c r="B26" s="356">
        <v>0</v>
      </c>
      <c r="C26" s="356">
        <v>0</v>
      </c>
      <c r="D26" s="356">
        <v>99</v>
      </c>
      <c r="E26" s="356">
        <v>0</v>
      </c>
      <c r="F26" s="356">
        <v>1343</v>
      </c>
      <c r="G26" s="356">
        <v>1002</v>
      </c>
      <c r="H26" s="433">
        <v>2444</v>
      </c>
      <c r="I26" s="346"/>
    </row>
    <row r="27" spans="1:9" ht="15">
      <c r="A27" s="346"/>
      <c r="B27" s="346"/>
      <c r="C27" s="346"/>
      <c r="D27" s="346"/>
      <c r="E27" s="346"/>
      <c r="F27" s="346"/>
      <c r="G27" s="346"/>
      <c r="H27" s="346"/>
      <c r="I27" s="346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36">
      <selection activeCell="D25" sqref="D25"/>
    </sheetView>
  </sheetViews>
  <sheetFormatPr defaultColWidth="9.140625" defaultRowHeight="15"/>
  <cols>
    <col min="2" max="2" width="17.8515625" style="345" customWidth="1"/>
    <col min="3" max="3" width="16.421875" style="0" customWidth="1"/>
    <col min="4" max="4" width="18.8515625" style="0" customWidth="1"/>
    <col min="5" max="5" width="14.7109375" style="0" customWidth="1"/>
    <col min="6" max="6" width="18.28125" style="0" customWidth="1"/>
  </cols>
  <sheetData>
    <row r="1" spans="1:6" s="411" customFormat="1" ht="18.75" thickBot="1">
      <c r="A1" s="419" t="s">
        <v>644</v>
      </c>
      <c r="B1" s="419"/>
      <c r="C1" s="419"/>
      <c r="D1" s="419"/>
      <c r="E1" s="419"/>
      <c r="F1" s="419"/>
    </row>
    <row r="2" s="411" customFormat="1" ht="15.75" thickTop="1">
      <c r="B2" s="345"/>
    </row>
    <row r="3" spans="1:6" ht="15.75" customHeight="1">
      <c r="A3" s="264" t="s">
        <v>610</v>
      </c>
      <c r="B3" s="1"/>
      <c r="C3" s="1"/>
      <c r="D3" s="1"/>
      <c r="E3" s="1"/>
      <c r="F3" s="1"/>
    </row>
    <row r="4" ht="15">
      <c r="B4"/>
    </row>
    <row r="5" spans="1:6" ht="15">
      <c r="A5" s="662" t="s">
        <v>353</v>
      </c>
      <c r="B5" s="662" t="s">
        <v>477</v>
      </c>
      <c r="C5" s="662" t="s">
        <v>663</v>
      </c>
      <c r="D5" s="662"/>
      <c r="E5" s="662" t="s">
        <v>664</v>
      </c>
      <c r="F5" s="662"/>
    </row>
    <row r="6" spans="1:6" ht="30">
      <c r="A6" s="662"/>
      <c r="B6" s="662"/>
      <c r="C6" s="430" t="s">
        <v>588</v>
      </c>
      <c r="D6" s="430" t="s">
        <v>589</v>
      </c>
      <c r="E6" s="430" t="s">
        <v>588</v>
      </c>
      <c r="F6" s="430" t="s">
        <v>10</v>
      </c>
    </row>
    <row r="7" spans="1:6" ht="15">
      <c r="A7" s="661" t="s">
        <v>546</v>
      </c>
      <c r="B7" s="661"/>
      <c r="C7" s="661"/>
      <c r="D7" s="661"/>
      <c r="E7" s="661"/>
      <c r="F7" s="661"/>
    </row>
    <row r="8" spans="1:6" ht="15">
      <c r="A8" s="659" t="s">
        <v>547</v>
      </c>
      <c r="B8" s="659"/>
      <c r="C8" s="659"/>
      <c r="D8" s="659"/>
      <c r="E8" s="659"/>
      <c r="F8" s="659"/>
    </row>
    <row r="9" spans="1:6" ht="15">
      <c r="A9" s="426" t="s">
        <v>387</v>
      </c>
      <c r="B9" s="434" t="s">
        <v>174</v>
      </c>
      <c r="C9" s="427">
        <v>2387</v>
      </c>
      <c r="D9" s="427">
        <v>872242453</v>
      </c>
      <c r="E9" s="427">
        <v>17630</v>
      </c>
      <c r="F9" s="427">
        <v>5483144710</v>
      </c>
    </row>
    <row r="10" spans="1:6" ht="15">
      <c r="A10" s="658" t="s">
        <v>548</v>
      </c>
      <c r="B10" s="658"/>
      <c r="C10" s="427">
        <v>2387</v>
      </c>
      <c r="D10" s="427">
        <v>872242453</v>
      </c>
      <c r="E10" s="427">
        <v>17630</v>
      </c>
      <c r="F10" s="427">
        <v>5483144710</v>
      </c>
    </row>
    <row r="11" spans="1:6" ht="15">
      <c r="A11" s="658" t="s">
        <v>549</v>
      </c>
      <c r="B11" s="658"/>
      <c r="C11" s="427">
        <v>2387</v>
      </c>
      <c r="D11" s="427">
        <v>872242453</v>
      </c>
      <c r="E11" s="427">
        <v>17630</v>
      </c>
      <c r="F11" s="427">
        <v>5483144710</v>
      </c>
    </row>
    <row r="12" spans="1:6" ht="15">
      <c r="A12" s="661" t="s">
        <v>550</v>
      </c>
      <c r="B12" s="661"/>
      <c r="C12" s="661"/>
      <c r="D12" s="661"/>
      <c r="E12" s="661"/>
      <c r="F12" s="661"/>
    </row>
    <row r="13" spans="1:6" ht="15">
      <c r="A13" s="659" t="s">
        <v>551</v>
      </c>
      <c r="B13" s="659"/>
      <c r="C13" s="659"/>
      <c r="D13" s="659"/>
      <c r="E13" s="659"/>
      <c r="F13" s="659"/>
    </row>
    <row r="14" spans="1:6" ht="15">
      <c r="A14" s="426" t="s">
        <v>412</v>
      </c>
      <c r="B14" s="434" t="s">
        <v>199</v>
      </c>
      <c r="C14" s="428">
        <v>63</v>
      </c>
      <c r="D14" s="427">
        <v>9230000</v>
      </c>
      <c r="E14" s="428">
        <v>434</v>
      </c>
      <c r="F14" s="427">
        <v>67834000</v>
      </c>
    </row>
    <row r="15" spans="1:6" ht="15">
      <c r="A15" s="426" t="s">
        <v>375</v>
      </c>
      <c r="B15" s="434" t="s">
        <v>163</v>
      </c>
      <c r="C15" s="428">
        <v>20</v>
      </c>
      <c r="D15" s="427">
        <v>7185000</v>
      </c>
      <c r="E15" s="428">
        <v>128</v>
      </c>
      <c r="F15" s="427">
        <v>24125000</v>
      </c>
    </row>
    <row r="16" spans="1:6" ht="15">
      <c r="A16" s="426" t="s">
        <v>392</v>
      </c>
      <c r="B16" s="434" t="s">
        <v>179</v>
      </c>
      <c r="C16" s="428">
        <v>17</v>
      </c>
      <c r="D16" s="427">
        <v>2745000</v>
      </c>
      <c r="E16" s="428">
        <v>125</v>
      </c>
      <c r="F16" s="427">
        <v>25125000</v>
      </c>
    </row>
    <row r="17" spans="1:6" ht="15">
      <c r="A17" s="658" t="s">
        <v>548</v>
      </c>
      <c r="B17" s="658"/>
      <c r="C17" s="428">
        <v>100</v>
      </c>
      <c r="D17" s="427">
        <v>19160000</v>
      </c>
      <c r="E17" s="428">
        <v>687</v>
      </c>
      <c r="F17" s="427">
        <v>117084000</v>
      </c>
    </row>
    <row r="18" spans="1:6" ht="15">
      <c r="A18" s="659" t="s">
        <v>552</v>
      </c>
      <c r="B18" s="659"/>
      <c r="C18" s="659"/>
      <c r="D18" s="659"/>
      <c r="E18" s="659"/>
      <c r="F18" s="659"/>
    </row>
    <row r="19" spans="1:6" ht="15">
      <c r="A19" s="426" t="s">
        <v>363</v>
      </c>
      <c r="B19" s="434" t="s">
        <v>151</v>
      </c>
      <c r="C19" s="428">
        <v>57</v>
      </c>
      <c r="D19" s="427">
        <v>60310000</v>
      </c>
      <c r="E19" s="428">
        <v>334</v>
      </c>
      <c r="F19" s="427">
        <v>115062000</v>
      </c>
    </row>
    <row r="20" spans="1:6" ht="15">
      <c r="A20" s="426" t="s">
        <v>370</v>
      </c>
      <c r="B20" s="434" t="s">
        <v>158</v>
      </c>
      <c r="C20" s="428">
        <v>31</v>
      </c>
      <c r="D20" s="427">
        <v>2700000</v>
      </c>
      <c r="E20" s="428">
        <v>208</v>
      </c>
      <c r="F20" s="427">
        <v>37738000</v>
      </c>
    </row>
    <row r="21" spans="1:6" ht="15">
      <c r="A21" s="658" t="s">
        <v>548</v>
      </c>
      <c r="B21" s="658"/>
      <c r="C21" s="428">
        <v>88</v>
      </c>
      <c r="D21" s="427">
        <v>63010000</v>
      </c>
      <c r="E21" s="428">
        <v>542</v>
      </c>
      <c r="F21" s="427">
        <v>152800000</v>
      </c>
    </row>
    <row r="22" spans="1:6" ht="15">
      <c r="A22" s="658" t="s">
        <v>549</v>
      </c>
      <c r="B22" s="658"/>
      <c r="C22" s="428">
        <v>188</v>
      </c>
      <c r="D22" s="427">
        <v>82170000</v>
      </c>
      <c r="E22" s="428">
        <v>1229</v>
      </c>
      <c r="F22" s="427">
        <v>269884000</v>
      </c>
    </row>
    <row r="23" spans="1:6" ht="15">
      <c r="A23" s="661" t="s">
        <v>553</v>
      </c>
      <c r="B23" s="661"/>
      <c r="C23" s="661"/>
      <c r="D23" s="661"/>
      <c r="E23" s="661"/>
      <c r="F23" s="661"/>
    </row>
    <row r="24" spans="1:6" ht="15">
      <c r="A24" s="659" t="s">
        <v>554</v>
      </c>
      <c r="B24" s="659"/>
      <c r="C24" s="659"/>
      <c r="D24" s="659"/>
      <c r="E24" s="659"/>
      <c r="F24" s="659"/>
    </row>
    <row r="25" spans="1:6" ht="15">
      <c r="A25" s="426" t="s">
        <v>388</v>
      </c>
      <c r="B25" s="434" t="s">
        <v>175</v>
      </c>
      <c r="C25" s="428">
        <v>413</v>
      </c>
      <c r="D25" s="427">
        <v>50527000</v>
      </c>
      <c r="E25" s="427">
        <v>2991</v>
      </c>
      <c r="F25" s="427">
        <v>431967209</v>
      </c>
    </row>
    <row r="26" spans="1:6" ht="15">
      <c r="A26" s="658" t="s">
        <v>548</v>
      </c>
      <c r="B26" s="658"/>
      <c r="C26" s="428">
        <v>413</v>
      </c>
      <c r="D26" s="427">
        <v>50527000</v>
      </c>
      <c r="E26" s="427">
        <v>2991</v>
      </c>
      <c r="F26" s="427">
        <v>431967209</v>
      </c>
    </row>
    <row r="27" spans="1:6" ht="15">
      <c r="A27" s="659" t="s">
        <v>555</v>
      </c>
      <c r="B27" s="659"/>
      <c r="C27" s="659"/>
      <c r="D27" s="659"/>
      <c r="E27" s="659"/>
      <c r="F27" s="659"/>
    </row>
    <row r="28" spans="1:6" ht="15">
      <c r="A28" s="426" t="s">
        <v>362</v>
      </c>
      <c r="B28" s="434" t="s">
        <v>150</v>
      </c>
      <c r="C28" s="428">
        <v>55</v>
      </c>
      <c r="D28" s="427">
        <v>11167000</v>
      </c>
      <c r="E28" s="428">
        <v>419</v>
      </c>
      <c r="F28" s="427">
        <v>59207000</v>
      </c>
    </row>
    <row r="29" spans="1:6" ht="15">
      <c r="A29" s="426" t="s">
        <v>373</v>
      </c>
      <c r="B29" s="434" t="s">
        <v>161</v>
      </c>
      <c r="C29" s="428">
        <v>57</v>
      </c>
      <c r="D29" s="427">
        <v>5464000</v>
      </c>
      <c r="E29" s="428">
        <v>492</v>
      </c>
      <c r="F29" s="427">
        <v>87185536</v>
      </c>
    </row>
    <row r="30" spans="1:6" ht="15">
      <c r="A30" s="426" t="s">
        <v>401</v>
      </c>
      <c r="B30" s="434" t="s">
        <v>188</v>
      </c>
      <c r="C30" s="428">
        <v>68</v>
      </c>
      <c r="D30" s="427">
        <v>10470000</v>
      </c>
      <c r="E30" s="428">
        <v>539</v>
      </c>
      <c r="F30" s="427">
        <v>67754000</v>
      </c>
    </row>
    <row r="31" spans="1:6" ht="15">
      <c r="A31" s="658" t="s">
        <v>548</v>
      </c>
      <c r="B31" s="658"/>
      <c r="C31" s="428">
        <v>180</v>
      </c>
      <c r="D31" s="427">
        <v>27101000</v>
      </c>
      <c r="E31" s="428">
        <v>1450</v>
      </c>
      <c r="F31" s="427">
        <v>214146536</v>
      </c>
    </row>
    <row r="32" spans="1:6" ht="15">
      <c r="A32" s="659" t="s">
        <v>556</v>
      </c>
      <c r="B32" s="659"/>
      <c r="C32" s="659"/>
      <c r="D32" s="659"/>
      <c r="E32" s="659"/>
      <c r="F32" s="659"/>
    </row>
    <row r="33" spans="1:6" ht="15">
      <c r="A33" s="426" t="s">
        <v>398</v>
      </c>
      <c r="B33" s="434" t="s">
        <v>185</v>
      </c>
      <c r="C33" s="428">
        <v>44</v>
      </c>
      <c r="D33" s="427">
        <v>8162000</v>
      </c>
      <c r="E33" s="428">
        <v>355</v>
      </c>
      <c r="F33" s="427">
        <v>65892975</v>
      </c>
    </row>
    <row r="34" spans="1:6" ht="15">
      <c r="A34" s="426" t="s">
        <v>356</v>
      </c>
      <c r="B34" s="434" t="s">
        <v>144</v>
      </c>
      <c r="C34" s="428">
        <v>46</v>
      </c>
      <c r="D34" s="427">
        <v>6713000</v>
      </c>
      <c r="E34" s="428">
        <v>231</v>
      </c>
      <c r="F34" s="427">
        <v>37388000</v>
      </c>
    </row>
    <row r="35" spans="1:6" ht="15">
      <c r="A35" s="426" t="s">
        <v>396</v>
      </c>
      <c r="B35" s="434" t="s">
        <v>183</v>
      </c>
      <c r="C35" s="428">
        <v>16</v>
      </c>
      <c r="D35" s="427">
        <v>2565000</v>
      </c>
      <c r="E35" s="428">
        <v>116</v>
      </c>
      <c r="F35" s="427">
        <v>16060000</v>
      </c>
    </row>
    <row r="36" spans="1:6" ht="15">
      <c r="A36" s="426" t="s">
        <v>417</v>
      </c>
      <c r="B36" s="434" t="s">
        <v>204</v>
      </c>
      <c r="C36" s="428">
        <v>21</v>
      </c>
      <c r="D36" s="427">
        <v>1592000</v>
      </c>
      <c r="E36" s="428">
        <v>124</v>
      </c>
      <c r="F36" s="427">
        <v>23123875</v>
      </c>
    </row>
    <row r="37" spans="1:6" ht="15">
      <c r="A37" s="658" t="s">
        <v>548</v>
      </c>
      <c r="B37" s="658"/>
      <c r="C37" s="428">
        <v>127</v>
      </c>
      <c r="D37" s="427">
        <v>19032000</v>
      </c>
      <c r="E37" s="428">
        <v>826</v>
      </c>
      <c r="F37" s="427">
        <v>142464850</v>
      </c>
    </row>
    <row r="38" spans="1:6" ht="15">
      <c r="A38" s="658" t="s">
        <v>549</v>
      </c>
      <c r="B38" s="658"/>
      <c r="C38" s="428">
        <v>720</v>
      </c>
      <c r="D38" s="427">
        <v>96660000</v>
      </c>
      <c r="E38" s="427">
        <v>5267</v>
      </c>
      <c r="F38" s="427">
        <v>788578595</v>
      </c>
    </row>
    <row r="39" spans="1:6" ht="15">
      <c r="A39" s="661" t="s">
        <v>557</v>
      </c>
      <c r="B39" s="661"/>
      <c r="C39" s="661"/>
      <c r="D39" s="661"/>
      <c r="E39" s="661"/>
      <c r="F39" s="661"/>
    </row>
    <row r="40" spans="1:6" ht="15">
      <c r="A40" s="659" t="s">
        <v>558</v>
      </c>
      <c r="B40" s="659"/>
      <c r="C40" s="659"/>
      <c r="D40" s="659"/>
      <c r="E40" s="659"/>
      <c r="F40" s="659"/>
    </row>
    <row r="41" spans="1:6" ht="15">
      <c r="A41" s="426" t="s">
        <v>369</v>
      </c>
      <c r="B41" s="434" t="s">
        <v>157</v>
      </c>
      <c r="C41" s="428">
        <v>298</v>
      </c>
      <c r="D41" s="427">
        <v>49571378</v>
      </c>
      <c r="E41" s="427">
        <v>1913</v>
      </c>
      <c r="F41" s="427">
        <v>401937756</v>
      </c>
    </row>
    <row r="42" spans="1:6" ht="15">
      <c r="A42" s="426" t="s">
        <v>379</v>
      </c>
      <c r="B42" s="434" t="s">
        <v>167</v>
      </c>
      <c r="C42" s="428">
        <v>49</v>
      </c>
      <c r="D42" s="427">
        <v>4670000</v>
      </c>
      <c r="E42" s="428">
        <v>368</v>
      </c>
      <c r="F42" s="427">
        <v>54948750</v>
      </c>
    </row>
    <row r="43" spans="1:6" ht="15">
      <c r="A43" s="426" t="s">
        <v>364</v>
      </c>
      <c r="B43" s="434" t="s">
        <v>152</v>
      </c>
      <c r="C43" s="428">
        <v>4</v>
      </c>
      <c r="D43" s="427">
        <v>800000</v>
      </c>
      <c r="E43" s="428">
        <v>55</v>
      </c>
      <c r="F43" s="427">
        <v>13778000</v>
      </c>
    </row>
    <row r="44" spans="1:6" ht="15">
      <c r="A44" s="658" t="s">
        <v>548</v>
      </c>
      <c r="B44" s="658"/>
      <c r="C44" s="428">
        <v>351</v>
      </c>
      <c r="D44" s="427">
        <v>55041378</v>
      </c>
      <c r="E44" s="427">
        <v>2336</v>
      </c>
      <c r="F44" s="427">
        <v>470664506</v>
      </c>
    </row>
    <row r="45" spans="1:6" ht="15">
      <c r="A45" s="659" t="s">
        <v>559</v>
      </c>
      <c r="B45" s="659"/>
      <c r="C45" s="659"/>
      <c r="D45" s="659"/>
      <c r="E45" s="659"/>
      <c r="F45" s="659"/>
    </row>
    <row r="46" spans="1:6" ht="15">
      <c r="A46" s="426" t="s">
        <v>394</v>
      </c>
      <c r="B46" s="434" t="s">
        <v>181</v>
      </c>
      <c r="C46" s="428">
        <v>135</v>
      </c>
      <c r="D46" s="427">
        <v>16883000</v>
      </c>
      <c r="E46" s="428">
        <v>1127</v>
      </c>
      <c r="F46" s="427">
        <v>158286365</v>
      </c>
    </row>
    <row r="47" spans="1:6" ht="15">
      <c r="A47" s="426" t="s">
        <v>407</v>
      </c>
      <c r="B47" s="434" t="s">
        <v>194</v>
      </c>
      <c r="C47" s="428">
        <v>57</v>
      </c>
      <c r="D47" s="427">
        <v>163892803</v>
      </c>
      <c r="E47" s="428">
        <v>438</v>
      </c>
      <c r="F47" s="427">
        <v>237077803</v>
      </c>
    </row>
    <row r="48" spans="1:6" ht="15">
      <c r="A48" s="426" t="s">
        <v>434</v>
      </c>
      <c r="B48" s="434" t="s">
        <v>221</v>
      </c>
      <c r="C48" s="428">
        <v>18</v>
      </c>
      <c r="D48" s="427">
        <v>4880000</v>
      </c>
      <c r="E48" s="428">
        <v>140</v>
      </c>
      <c r="F48" s="427">
        <v>21280000</v>
      </c>
    </row>
    <row r="49" spans="1:6" ht="15">
      <c r="A49" s="426" t="s">
        <v>367</v>
      </c>
      <c r="B49" s="434" t="s">
        <v>155</v>
      </c>
      <c r="C49" s="428">
        <v>13</v>
      </c>
      <c r="D49" s="427">
        <v>3360000</v>
      </c>
      <c r="E49" s="428">
        <v>100</v>
      </c>
      <c r="F49" s="427">
        <v>18870000</v>
      </c>
    </row>
    <row r="50" spans="1:6" ht="15">
      <c r="A50" s="426" t="s">
        <v>430</v>
      </c>
      <c r="B50" s="434" t="s">
        <v>217</v>
      </c>
      <c r="C50" s="428">
        <v>23</v>
      </c>
      <c r="D50" s="427">
        <v>5272000</v>
      </c>
      <c r="E50" s="428">
        <v>145</v>
      </c>
      <c r="F50" s="427">
        <v>38082000</v>
      </c>
    </row>
    <row r="51" spans="1:6" ht="15">
      <c r="A51" s="658" t="s">
        <v>548</v>
      </c>
      <c r="B51" s="658"/>
      <c r="C51" s="428">
        <v>246</v>
      </c>
      <c r="D51" s="427">
        <v>194287803</v>
      </c>
      <c r="E51" s="427">
        <v>1950</v>
      </c>
      <c r="F51" s="427">
        <v>473596168</v>
      </c>
    </row>
    <row r="52" spans="1:6" ht="15">
      <c r="A52" s="658" t="s">
        <v>549</v>
      </c>
      <c r="B52" s="658"/>
      <c r="C52" s="428">
        <v>597</v>
      </c>
      <c r="D52" s="427">
        <v>249329181</v>
      </c>
      <c r="E52" s="427">
        <v>4286</v>
      </c>
      <c r="F52" s="427">
        <v>944260674</v>
      </c>
    </row>
    <row r="53" spans="1:6" ht="15">
      <c r="A53" s="661" t="s">
        <v>560</v>
      </c>
      <c r="B53" s="661"/>
      <c r="C53" s="661"/>
      <c r="D53" s="661"/>
      <c r="E53" s="661"/>
      <c r="F53" s="661"/>
    </row>
    <row r="54" spans="1:6" ht="15">
      <c r="A54" s="659" t="s">
        <v>561</v>
      </c>
      <c r="B54" s="659"/>
      <c r="C54" s="659"/>
      <c r="D54" s="659"/>
      <c r="E54" s="659"/>
      <c r="F54" s="659"/>
    </row>
    <row r="55" spans="1:6" ht="15">
      <c r="A55" s="426" t="s">
        <v>359</v>
      </c>
      <c r="B55" s="434" t="s">
        <v>147</v>
      </c>
      <c r="C55" s="428">
        <v>747</v>
      </c>
      <c r="D55" s="427">
        <v>483784000</v>
      </c>
      <c r="E55" s="427">
        <v>5431</v>
      </c>
      <c r="F55" s="427">
        <v>1484221086</v>
      </c>
    </row>
    <row r="56" spans="1:6" ht="15">
      <c r="A56" s="658" t="s">
        <v>548</v>
      </c>
      <c r="B56" s="658"/>
      <c r="C56" s="428">
        <v>747</v>
      </c>
      <c r="D56" s="427">
        <v>483784000</v>
      </c>
      <c r="E56" s="427">
        <v>5431</v>
      </c>
      <c r="F56" s="427">
        <v>1484221086</v>
      </c>
    </row>
    <row r="57" spans="1:6" ht="15">
      <c r="A57" s="659" t="s">
        <v>562</v>
      </c>
      <c r="B57" s="659"/>
      <c r="C57" s="659"/>
      <c r="D57" s="659"/>
      <c r="E57" s="659"/>
      <c r="F57" s="659"/>
    </row>
    <row r="58" spans="1:6" ht="15">
      <c r="A58" s="426" t="s">
        <v>395</v>
      </c>
      <c r="B58" s="434" t="s">
        <v>182</v>
      </c>
      <c r="C58" s="428">
        <v>102</v>
      </c>
      <c r="D58" s="427">
        <v>27880000</v>
      </c>
      <c r="E58" s="428">
        <v>933</v>
      </c>
      <c r="F58" s="427">
        <v>350000575</v>
      </c>
    </row>
    <row r="59" spans="1:6" ht="15">
      <c r="A59" s="426" t="s">
        <v>423</v>
      </c>
      <c r="B59" s="434" t="s">
        <v>210</v>
      </c>
      <c r="C59" s="428">
        <v>15</v>
      </c>
      <c r="D59" s="427">
        <v>5580000</v>
      </c>
      <c r="E59" s="428">
        <v>79</v>
      </c>
      <c r="F59" s="427">
        <v>31115000</v>
      </c>
    </row>
    <row r="60" spans="1:6" ht="15">
      <c r="A60" s="658" t="s">
        <v>548</v>
      </c>
      <c r="B60" s="658"/>
      <c r="C60" s="428">
        <v>117</v>
      </c>
      <c r="D60" s="427">
        <v>33460000</v>
      </c>
      <c r="E60" s="428">
        <v>1012</v>
      </c>
      <c r="F60" s="427">
        <v>381115575</v>
      </c>
    </row>
    <row r="61" spans="1:6" ht="15">
      <c r="A61" s="658" t="s">
        <v>549</v>
      </c>
      <c r="B61" s="658"/>
      <c r="C61" s="428">
        <v>864</v>
      </c>
      <c r="D61" s="427">
        <v>517244000</v>
      </c>
      <c r="E61" s="427">
        <v>6443</v>
      </c>
      <c r="F61" s="427">
        <v>1865336661</v>
      </c>
    </row>
    <row r="62" spans="1:6" ht="15">
      <c r="A62" s="661" t="s">
        <v>563</v>
      </c>
      <c r="B62" s="661"/>
      <c r="C62" s="661"/>
      <c r="D62" s="661"/>
      <c r="E62" s="661"/>
      <c r="F62" s="661"/>
    </row>
    <row r="63" spans="1:6" ht="15">
      <c r="A63" s="659" t="s">
        <v>564</v>
      </c>
      <c r="B63" s="659"/>
      <c r="C63" s="659"/>
      <c r="D63" s="659"/>
      <c r="E63" s="659"/>
      <c r="F63" s="659"/>
    </row>
    <row r="64" spans="1:6" ht="15">
      <c r="A64" s="426" t="s">
        <v>360</v>
      </c>
      <c r="B64" s="434" t="s">
        <v>148</v>
      </c>
      <c r="C64" s="428">
        <v>239</v>
      </c>
      <c r="D64" s="427">
        <v>40624000</v>
      </c>
      <c r="E64" s="427">
        <v>1931</v>
      </c>
      <c r="F64" s="427">
        <v>292847000</v>
      </c>
    </row>
    <row r="65" spans="1:6" ht="15">
      <c r="A65" s="426" t="s">
        <v>385</v>
      </c>
      <c r="B65" s="434" t="s">
        <v>173</v>
      </c>
      <c r="C65" s="428">
        <v>21</v>
      </c>
      <c r="D65" s="427">
        <v>2602000</v>
      </c>
      <c r="E65" s="428">
        <v>160</v>
      </c>
      <c r="F65" s="427">
        <v>20066000</v>
      </c>
    </row>
    <row r="66" spans="1:6" ht="15">
      <c r="A66" s="426" t="s">
        <v>368</v>
      </c>
      <c r="B66" s="434" t="s">
        <v>156</v>
      </c>
      <c r="C66" s="428">
        <v>11</v>
      </c>
      <c r="D66" s="427">
        <v>670000</v>
      </c>
      <c r="E66" s="428">
        <v>84</v>
      </c>
      <c r="F66" s="427">
        <v>13142000</v>
      </c>
    </row>
    <row r="67" spans="1:6" ht="15">
      <c r="A67" s="658" t="s">
        <v>548</v>
      </c>
      <c r="B67" s="658"/>
      <c r="C67" s="428">
        <v>271</v>
      </c>
      <c r="D67" s="427">
        <v>43896000</v>
      </c>
      <c r="E67" s="427">
        <v>2175</v>
      </c>
      <c r="F67" s="427">
        <v>326055000</v>
      </c>
    </row>
    <row r="68" spans="1:6" ht="15">
      <c r="A68" s="659" t="s">
        <v>565</v>
      </c>
      <c r="B68" s="659"/>
      <c r="C68" s="659"/>
      <c r="D68" s="659"/>
      <c r="E68" s="659"/>
      <c r="F68" s="659"/>
    </row>
    <row r="69" spans="1:6" ht="15">
      <c r="A69" s="426" t="s">
        <v>354</v>
      </c>
      <c r="B69" s="434" t="s">
        <v>142</v>
      </c>
      <c r="C69" s="428">
        <v>128</v>
      </c>
      <c r="D69" s="427">
        <v>20656000</v>
      </c>
      <c r="E69" s="428">
        <v>1050</v>
      </c>
      <c r="F69" s="427">
        <v>241006000</v>
      </c>
    </row>
    <row r="70" spans="1:6" ht="15">
      <c r="A70" s="426" t="s">
        <v>386</v>
      </c>
      <c r="B70" s="434" t="s">
        <v>293</v>
      </c>
      <c r="C70" s="428">
        <v>173</v>
      </c>
      <c r="D70" s="427">
        <v>55860000</v>
      </c>
      <c r="E70" s="428">
        <v>1154</v>
      </c>
      <c r="F70" s="427">
        <v>305862500</v>
      </c>
    </row>
    <row r="71" spans="1:6" ht="15">
      <c r="A71" s="658" t="s">
        <v>548</v>
      </c>
      <c r="B71" s="658"/>
      <c r="C71" s="428">
        <v>301</v>
      </c>
      <c r="D71" s="427">
        <v>76516000</v>
      </c>
      <c r="E71" s="427">
        <v>2204</v>
      </c>
      <c r="F71" s="427">
        <v>546868500</v>
      </c>
    </row>
    <row r="72" spans="1:6" ht="15">
      <c r="A72" s="659" t="s">
        <v>566</v>
      </c>
      <c r="B72" s="659"/>
      <c r="C72" s="659"/>
      <c r="D72" s="659"/>
      <c r="E72" s="659"/>
      <c r="F72" s="659"/>
    </row>
    <row r="73" spans="1:6" ht="15">
      <c r="A73" s="426" t="s">
        <v>384</v>
      </c>
      <c r="B73" s="434" t="s">
        <v>172</v>
      </c>
      <c r="C73" s="428">
        <v>89</v>
      </c>
      <c r="D73" s="427">
        <v>25840000</v>
      </c>
      <c r="E73" s="428">
        <v>659</v>
      </c>
      <c r="F73" s="427">
        <v>169397000</v>
      </c>
    </row>
    <row r="74" spans="1:6" ht="15">
      <c r="A74" s="426" t="s">
        <v>399</v>
      </c>
      <c r="B74" s="434" t="s">
        <v>535</v>
      </c>
      <c r="C74" s="428">
        <v>46</v>
      </c>
      <c r="D74" s="427">
        <v>15990000</v>
      </c>
      <c r="E74" s="428">
        <v>293</v>
      </c>
      <c r="F74" s="427">
        <v>112803447</v>
      </c>
    </row>
    <row r="75" spans="1:6" ht="15">
      <c r="A75" s="426" t="s">
        <v>433</v>
      </c>
      <c r="B75" s="434" t="s">
        <v>220</v>
      </c>
      <c r="C75" s="428">
        <v>15</v>
      </c>
      <c r="D75" s="427">
        <v>5950000</v>
      </c>
      <c r="E75" s="428">
        <v>106</v>
      </c>
      <c r="F75" s="427">
        <v>25079000</v>
      </c>
    </row>
    <row r="76" spans="1:6" ht="15">
      <c r="A76" s="658" t="s">
        <v>548</v>
      </c>
      <c r="B76" s="658"/>
      <c r="C76" s="428">
        <v>150</v>
      </c>
      <c r="D76" s="427">
        <v>47780000</v>
      </c>
      <c r="E76" s="428">
        <v>1058</v>
      </c>
      <c r="F76" s="427">
        <v>307279447</v>
      </c>
    </row>
    <row r="77" spans="1:6" ht="15">
      <c r="A77" s="658" t="s">
        <v>549</v>
      </c>
      <c r="B77" s="658"/>
      <c r="C77" s="428">
        <v>722</v>
      </c>
      <c r="D77" s="427">
        <v>168192000</v>
      </c>
      <c r="E77" s="427">
        <v>5437</v>
      </c>
      <c r="F77" s="427">
        <v>1180202947</v>
      </c>
    </row>
    <row r="78" spans="1:6" ht="15">
      <c r="A78" s="661" t="s">
        <v>567</v>
      </c>
      <c r="B78" s="661"/>
      <c r="C78" s="661"/>
      <c r="D78" s="661"/>
      <c r="E78" s="661"/>
      <c r="F78" s="661"/>
    </row>
    <row r="79" spans="1:6" ht="15">
      <c r="A79" s="659" t="s">
        <v>568</v>
      </c>
      <c r="B79" s="659"/>
      <c r="C79" s="659"/>
      <c r="D79" s="659"/>
      <c r="E79" s="659"/>
      <c r="F79" s="659"/>
    </row>
    <row r="80" spans="1:6" ht="15">
      <c r="A80" s="426" t="s">
        <v>424</v>
      </c>
      <c r="B80" s="434" t="s">
        <v>211</v>
      </c>
      <c r="C80" s="428">
        <v>12</v>
      </c>
      <c r="D80" s="427">
        <v>3371000</v>
      </c>
      <c r="E80" s="428">
        <v>64</v>
      </c>
      <c r="F80" s="427">
        <v>22511000</v>
      </c>
    </row>
    <row r="81" spans="1:6" ht="15">
      <c r="A81" s="426" t="s">
        <v>421</v>
      </c>
      <c r="B81" s="434" t="s">
        <v>208</v>
      </c>
      <c r="C81" s="428">
        <v>25</v>
      </c>
      <c r="D81" s="427">
        <v>6320000</v>
      </c>
      <c r="E81" s="428">
        <v>188</v>
      </c>
      <c r="F81" s="427">
        <v>66319000</v>
      </c>
    </row>
    <row r="82" spans="1:6" ht="15">
      <c r="A82" s="426" t="s">
        <v>404</v>
      </c>
      <c r="B82" s="434" t="s">
        <v>191</v>
      </c>
      <c r="C82" s="428">
        <v>7</v>
      </c>
      <c r="D82" s="427">
        <v>13680000</v>
      </c>
      <c r="E82" s="428">
        <v>71</v>
      </c>
      <c r="F82" s="427">
        <v>35069000</v>
      </c>
    </row>
    <row r="83" spans="1:6" ht="15">
      <c r="A83" s="426" t="s">
        <v>403</v>
      </c>
      <c r="B83" s="434" t="s">
        <v>190</v>
      </c>
      <c r="C83" s="428">
        <v>16</v>
      </c>
      <c r="D83" s="427">
        <v>11950000</v>
      </c>
      <c r="E83" s="428">
        <v>88</v>
      </c>
      <c r="F83" s="427">
        <v>34950000</v>
      </c>
    </row>
    <row r="84" spans="1:6" ht="15">
      <c r="A84" s="426" t="s">
        <v>393</v>
      </c>
      <c r="B84" s="434" t="s">
        <v>180</v>
      </c>
      <c r="C84" s="428">
        <v>7</v>
      </c>
      <c r="D84" s="427">
        <v>2560000</v>
      </c>
      <c r="E84" s="428">
        <v>52</v>
      </c>
      <c r="F84" s="427">
        <v>32195800</v>
      </c>
    </row>
    <row r="85" spans="1:6" ht="15">
      <c r="A85" s="658" t="s">
        <v>548</v>
      </c>
      <c r="B85" s="658"/>
      <c r="C85" s="428">
        <v>67</v>
      </c>
      <c r="D85" s="427">
        <v>37881000</v>
      </c>
      <c r="E85" s="428">
        <v>463</v>
      </c>
      <c r="F85" s="427">
        <v>191044800</v>
      </c>
    </row>
    <row r="86" spans="1:6" ht="15">
      <c r="A86" s="659" t="s">
        <v>569</v>
      </c>
      <c r="B86" s="659"/>
      <c r="C86" s="659"/>
      <c r="D86" s="659"/>
      <c r="E86" s="659"/>
      <c r="F86" s="659"/>
    </row>
    <row r="87" spans="1:6" ht="15">
      <c r="A87" s="426" t="s">
        <v>391</v>
      </c>
      <c r="B87" s="434" t="s">
        <v>178</v>
      </c>
      <c r="C87" s="428">
        <v>115</v>
      </c>
      <c r="D87" s="427">
        <v>23080000</v>
      </c>
      <c r="E87" s="428">
        <v>691</v>
      </c>
      <c r="F87" s="427">
        <v>98969000</v>
      </c>
    </row>
    <row r="88" spans="1:6" ht="15">
      <c r="A88" s="426" t="s">
        <v>411</v>
      </c>
      <c r="B88" s="434" t="s">
        <v>198</v>
      </c>
      <c r="C88" s="428">
        <v>31</v>
      </c>
      <c r="D88" s="427">
        <v>8090000</v>
      </c>
      <c r="E88" s="428">
        <v>184</v>
      </c>
      <c r="F88" s="427">
        <v>56541000</v>
      </c>
    </row>
    <row r="89" spans="1:6" ht="15">
      <c r="A89" s="426" t="s">
        <v>419</v>
      </c>
      <c r="B89" s="434" t="s">
        <v>206</v>
      </c>
      <c r="C89" s="428">
        <v>13</v>
      </c>
      <c r="D89" s="427">
        <v>5130000</v>
      </c>
      <c r="E89" s="428">
        <v>72</v>
      </c>
      <c r="F89" s="427">
        <v>30765000</v>
      </c>
    </row>
    <row r="90" spans="1:6" ht="15">
      <c r="A90" s="658" t="s">
        <v>548</v>
      </c>
      <c r="B90" s="658"/>
      <c r="C90" s="428">
        <v>159</v>
      </c>
      <c r="D90" s="427">
        <v>36300000</v>
      </c>
      <c r="E90" s="428">
        <v>947</v>
      </c>
      <c r="F90" s="427">
        <v>186275000</v>
      </c>
    </row>
    <row r="91" spans="1:6" ht="15">
      <c r="A91" s="658" t="s">
        <v>549</v>
      </c>
      <c r="B91" s="658"/>
      <c r="C91" s="428">
        <v>226</v>
      </c>
      <c r="D91" s="427">
        <v>74181000</v>
      </c>
      <c r="E91" s="428">
        <v>1410</v>
      </c>
      <c r="F91" s="427">
        <v>377319800</v>
      </c>
    </row>
    <row r="92" spans="1:6" ht="15">
      <c r="A92" s="661" t="s">
        <v>570</v>
      </c>
      <c r="B92" s="661"/>
      <c r="C92" s="661"/>
      <c r="D92" s="661"/>
      <c r="E92" s="661"/>
      <c r="F92" s="661"/>
    </row>
    <row r="93" spans="1:6" ht="15">
      <c r="A93" s="659" t="s">
        <v>571</v>
      </c>
      <c r="B93" s="659"/>
      <c r="C93" s="659"/>
      <c r="D93" s="659"/>
      <c r="E93" s="659"/>
      <c r="F93" s="659"/>
    </row>
    <row r="94" spans="1:6" ht="15">
      <c r="A94" s="426" t="s">
        <v>420</v>
      </c>
      <c r="B94" s="434" t="s">
        <v>207</v>
      </c>
      <c r="C94" s="428">
        <v>10</v>
      </c>
      <c r="D94" s="427">
        <v>1790000</v>
      </c>
      <c r="E94" s="428">
        <v>124</v>
      </c>
      <c r="F94" s="427">
        <v>30875000</v>
      </c>
    </row>
    <row r="95" spans="1:6" ht="15">
      <c r="A95" s="426" t="s">
        <v>431</v>
      </c>
      <c r="B95" s="434" t="s">
        <v>218</v>
      </c>
      <c r="C95" s="428">
        <v>17</v>
      </c>
      <c r="D95" s="427">
        <v>1570000</v>
      </c>
      <c r="E95" s="428">
        <v>77</v>
      </c>
      <c r="F95" s="427">
        <v>11177000</v>
      </c>
    </row>
    <row r="96" spans="1:6" ht="15">
      <c r="A96" s="426" t="s">
        <v>427</v>
      </c>
      <c r="B96" s="434" t="s">
        <v>214</v>
      </c>
      <c r="C96" s="428">
        <v>6</v>
      </c>
      <c r="D96" s="427">
        <v>328000</v>
      </c>
      <c r="E96" s="428">
        <v>33</v>
      </c>
      <c r="F96" s="427">
        <v>4228000</v>
      </c>
    </row>
    <row r="97" spans="1:6" ht="15">
      <c r="A97" s="658" t="s">
        <v>548</v>
      </c>
      <c r="B97" s="658"/>
      <c r="C97" s="428">
        <v>33</v>
      </c>
      <c r="D97" s="427">
        <v>3688000</v>
      </c>
      <c r="E97" s="428">
        <v>234</v>
      </c>
      <c r="F97" s="427">
        <v>46280000</v>
      </c>
    </row>
    <row r="98" spans="1:6" ht="15">
      <c r="A98" s="659" t="s">
        <v>572</v>
      </c>
      <c r="B98" s="659"/>
      <c r="C98" s="659"/>
      <c r="D98" s="659"/>
      <c r="E98" s="659"/>
      <c r="F98" s="659"/>
    </row>
    <row r="99" spans="1:6" ht="15">
      <c r="A99" s="426" t="s">
        <v>390</v>
      </c>
      <c r="B99" s="434" t="s">
        <v>177</v>
      </c>
      <c r="C99" s="428">
        <v>9</v>
      </c>
      <c r="D99" s="427">
        <v>1810000</v>
      </c>
      <c r="E99" s="428">
        <v>89</v>
      </c>
      <c r="F99" s="427">
        <v>26056000</v>
      </c>
    </row>
    <row r="100" spans="1:6" ht="15">
      <c r="A100" s="426" t="s">
        <v>371</v>
      </c>
      <c r="B100" s="434" t="s">
        <v>159</v>
      </c>
      <c r="C100" s="428">
        <v>11</v>
      </c>
      <c r="D100" s="427">
        <v>2010000</v>
      </c>
      <c r="E100" s="428">
        <v>49</v>
      </c>
      <c r="F100" s="427">
        <v>11020000</v>
      </c>
    </row>
    <row r="101" spans="1:6" ht="15">
      <c r="A101" s="426" t="s">
        <v>410</v>
      </c>
      <c r="B101" s="434" t="s">
        <v>197</v>
      </c>
      <c r="C101" s="428">
        <v>5</v>
      </c>
      <c r="D101" s="427">
        <v>750000</v>
      </c>
      <c r="E101" s="428">
        <v>31</v>
      </c>
      <c r="F101" s="427">
        <v>6872500</v>
      </c>
    </row>
    <row r="102" spans="1:6" ht="15">
      <c r="A102" s="658" t="s">
        <v>548</v>
      </c>
      <c r="B102" s="658"/>
      <c r="C102" s="428">
        <v>25</v>
      </c>
      <c r="D102" s="427">
        <v>4570000</v>
      </c>
      <c r="E102" s="428">
        <v>169</v>
      </c>
      <c r="F102" s="427">
        <v>43948500</v>
      </c>
    </row>
    <row r="103" spans="1:6" ht="15">
      <c r="A103" s="659" t="s">
        <v>573</v>
      </c>
      <c r="B103" s="659"/>
      <c r="C103" s="659"/>
      <c r="D103" s="659"/>
      <c r="E103" s="659"/>
      <c r="F103" s="659"/>
    </row>
    <row r="104" spans="1:6" ht="15">
      <c r="A104" s="426" t="s">
        <v>408</v>
      </c>
      <c r="B104" s="434" t="s">
        <v>195</v>
      </c>
      <c r="C104" s="428">
        <v>57</v>
      </c>
      <c r="D104" s="427">
        <v>9082000</v>
      </c>
      <c r="E104" s="428">
        <v>441</v>
      </c>
      <c r="F104" s="427">
        <v>60300000</v>
      </c>
    </row>
    <row r="105" spans="1:6" ht="15">
      <c r="A105" s="426" t="s">
        <v>413</v>
      </c>
      <c r="B105" s="434" t="s">
        <v>200</v>
      </c>
      <c r="C105" s="428">
        <v>21</v>
      </c>
      <c r="D105" s="427">
        <v>4600000</v>
      </c>
      <c r="E105" s="428">
        <v>120</v>
      </c>
      <c r="F105" s="427">
        <v>26710000</v>
      </c>
    </row>
    <row r="106" spans="1:6" ht="15">
      <c r="A106" s="426" t="s">
        <v>372</v>
      </c>
      <c r="B106" s="434" t="s">
        <v>160</v>
      </c>
      <c r="C106" s="428">
        <v>12</v>
      </c>
      <c r="D106" s="427">
        <v>2560000</v>
      </c>
      <c r="E106" s="428">
        <v>157</v>
      </c>
      <c r="F106" s="427">
        <v>34117040</v>
      </c>
    </row>
    <row r="107" spans="1:6" ht="15">
      <c r="A107" s="426" t="s">
        <v>358</v>
      </c>
      <c r="B107" s="434" t="s">
        <v>146</v>
      </c>
      <c r="C107" s="428">
        <v>14</v>
      </c>
      <c r="D107" s="427">
        <v>4511000</v>
      </c>
      <c r="E107" s="428">
        <v>76</v>
      </c>
      <c r="F107" s="427">
        <v>19901000</v>
      </c>
    </row>
    <row r="108" spans="1:6" ht="15">
      <c r="A108" s="658" t="s">
        <v>548</v>
      </c>
      <c r="B108" s="658"/>
      <c r="C108" s="428">
        <v>104</v>
      </c>
      <c r="D108" s="427">
        <v>20753000</v>
      </c>
      <c r="E108" s="428">
        <v>794</v>
      </c>
      <c r="F108" s="427">
        <v>141028040</v>
      </c>
    </row>
    <row r="109" spans="1:6" ht="15">
      <c r="A109" s="658" t="s">
        <v>549</v>
      </c>
      <c r="B109" s="658"/>
      <c r="C109" s="428">
        <v>162</v>
      </c>
      <c r="D109" s="427">
        <v>29011000</v>
      </c>
      <c r="E109" s="428">
        <v>1197</v>
      </c>
      <c r="F109" s="427">
        <v>231256540</v>
      </c>
    </row>
    <row r="110" spans="1:6" ht="15">
      <c r="A110" s="661" t="s">
        <v>574</v>
      </c>
      <c r="B110" s="661"/>
      <c r="C110" s="661"/>
      <c r="D110" s="661"/>
      <c r="E110" s="661"/>
      <c r="F110" s="661"/>
    </row>
    <row r="111" spans="1:6" ht="15">
      <c r="A111" s="659" t="s">
        <v>575</v>
      </c>
      <c r="B111" s="659"/>
      <c r="C111" s="659"/>
      <c r="D111" s="659"/>
      <c r="E111" s="659"/>
      <c r="F111" s="659"/>
    </row>
    <row r="112" spans="1:6" ht="15">
      <c r="A112" s="426" t="s">
        <v>414</v>
      </c>
      <c r="B112" s="434" t="s">
        <v>201</v>
      </c>
      <c r="C112" s="428">
        <v>45</v>
      </c>
      <c r="D112" s="427">
        <v>10615000</v>
      </c>
      <c r="E112" s="428">
        <v>300</v>
      </c>
      <c r="F112" s="427">
        <v>59169000</v>
      </c>
    </row>
    <row r="113" spans="1:6" ht="15">
      <c r="A113" s="426" t="s">
        <v>405</v>
      </c>
      <c r="B113" s="434" t="s">
        <v>192</v>
      </c>
      <c r="C113" s="428">
        <v>29</v>
      </c>
      <c r="D113" s="427">
        <v>7800000</v>
      </c>
      <c r="E113" s="428">
        <v>164</v>
      </c>
      <c r="F113" s="427">
        <v>36416600</v>
      </c>
    </row>
    <row r="114" spans="1:6" ht="15">
      <c r="A114" s="426" t="s">
        <v>381</v>
      </c>
      <c r="B114" s="434" t="s">
        <v>169</v>
      </c>
      <c r="C114" s="428">
        <v>11</v>
      </c>
      <c r="D114" s="427">
        <v>1580000</v>
      </c>
      <c r="E114" s="428">
        <v>86</v>
      </c>
      <c r="F114" s="427">
        <v>18035000</v>
      </c>
    </row>
    <row r="115" spans="1:6" ht="15">
      <c r="A115" s="426" t="s">
        <v>406</v>
      </c>
      <c r="B115" s="434" t="s">
        <v>193</v>
      </c>
      <c r="C115" s="428">
        <v>4</v>
      </c>
      <c r="D115" s="427">
        <v>350000</v>
      </c>
      <c r="E115" s="428">
        <v>78</v>
      </c>
      <c r="F115" s="427">
        <v>25060000</v>
      </c>
    </row>
    <row r="116" spans="1:6" ht="15">
      <c r="A116" s="426" t="s">
        <v>361</v>
      </c>
      <c r="B116" s="434" t="s">
        <v>149</v>
      </c>
      <c r="C116" s="428">
        <v>2</v>
      </c>
      <c r="D116" s="427">
        <v>60000</v>
      </c>
      <c r="E116" s="428">
        <v>44</v>
      </c>
      <c r="F116" s="427">
        <v>5970000</v>
      </c>
    </row>
    <row r="117" spans="1:6" ht="15">
      <c r="A117" s="426" t="s">
        <v>382</v>
      </c>
      <c r="B117" s="434" t="s">
        <v>170</v>
      </c>
      <c r="C117" s="428">
        <v>4</v>
      </c>
      <c r="D117" s="427">
        <v>360000</v>
      </c>
      <c r="E117" s="428">
        <v>19</v>
      </c>
      <c r="F117" s="427">
        <v>2402000</v>
      </c>
    </row>
    <row r="118" spans="1:6" ht="15">
      <c r="A118" s="658" t="s">
        <v>548</v>
      </c>
      <c r="B118" s="658"/>
      <c r="C118" s="428">
        <v>95</v>
      </c>
      <c r="D118" s="427">
        <v>20765000</v>
      </c>
      <c r="E118" s="428">
        <v>691</v>
      </c>
      <c r="F118" s="427">
        <v>147052600</v>
      </c>
    </row>
    <row r="119" spans="1:6" ht="15">
      <c r="A119" s="658" t="s">
        <v>549</v>
      </c>
      <c r="B119" s="658"/>
      <c r="C119" s="428">
        <v>95</v>
      </c>
      <c r="D119" s="427">
        <v>20765000</v>
      </c>
      <c r="E119" s="428">
        <v>691</v>
      </c>
      <c r="F119" s="427">
        <v>147052600</v>
      </c>
    </row>
    <row r="120" spans="1:6" ht="15">
      <c r="A120" s="661" t="s">
        <v>576</v>
      </c>
      <c r="B120" s="661"/>
      <c r="C120" s="661"/>
      <c r="D120" s="661"/>
      <c r="E120" s="661"/>
      <c r="F120" s="661"/>
    </row>
    <row r="121" spans="1:6" ht="15">
      <c r="A121" s="659" t="s">
        <v>577</v>
      </c>
      <c r="B121" s="659"/>
      <c r="C121" s="659"/>
      <c r="D121" s="659"/>
      <c r="E121" s="659"/>
      <c r="F121" s="659"/>
    </row>
    <row r="122" spans="1:6" ht="15">
      <c r="A122" s="426" t="s">
        <v>378</v>
      </c>
      <c r="B122" s="434" t="s">
        <v>166</v>
      </c>
      <c r="C122" s="428">
        <v>28</v>
      </c>
      <c r="D122" s="427">
        <v>8815000</v>
      </c>
      <c r="E122" s="428">
        <v>142</v>
      </c>
      <c r="F122" s="427">
        <v>34255000</v>
      </c>
    </row>
    <row r="123" spans="1:6" ht="15">
      <c r="A123" s="426" t="s">
        <v>377</v>
      </c>
      <c r="B123" s="434" t="s">
        <v>165</v>
      </c>
      <c r="C123" s="428">
        <v>7</v>
      </c>
      <c r="D123" s="427">
        <v>1787000</v>
      </c>
      <c r="E123" s="428">
        <v>56</v>
      </c>
      <c r="F123" s="427">
        <v>25307000</v>
      </c>
    </row>
    <row r="124" spans="1:6" ht="15">
      <c r="A124" s="426" t="s">
        <v>422</v>
      </c>
      <c r="B124" s="434" t="s">
        <v>209</v>
      </c>
      <c r="C124" s="428">
        <v>0</v>
      </c>
      <c r="D124" s="427">
        <v>0</v>
      </c>
      <c r="E124" s="428">
        <v>17</v>
      </c>
      <c r="F124" s="427">
        <v>1510000</v>
      </c>
    </row>
    <row r="125" spans="1:6" ht="15">
      <c r="A125" s="658" t="s">
        <v>548</v>
      </c>
      <c r="B125" s="658"/>
      <c r="C125" s="428">
        <v>35</v>
      </c>
      <c r="D125" s="427">
        <v>10602000</v>
      </c>
      <c r="E125" s="428">
        <v>215</v>
      </c>
      <c r="F125" s="427">
        <v>61072000</v>
      </c>
    </row>
    <row r="126" spans="1:6" ht="15">
      <c r="A126" s="659" t="s">
        <v>578</v>
      </c>
      <c r="B126" s="659"/>
      <c r="C126" s="659"/>
      <c r="D126" s="659"/>
      <c r="E126" s="659"/>
      <c r="F126" s="659"/>
    </row>
    <row r="127" spans="1:6" ht="15">
      <c r="A127" s="426" t="s">
        <v>357</v>
      </c>
      <c r="B127" s="434" t="s">
        <v>145</v>
      </c>
      <c r="C127" s="428">
        <v>9</v>
      </c>
      <c r="D127" s="427">
        <v>4250000</v>
      </c>
      <c r="E127" s="428">
        <v>73</v>
      </c>
      <c r="F127" s="427">
        <v>22990000</v>
      </c>
    </row>
    <row r="128" spans="1:6" ht="15">
      <c r="A128" s="426" t="s">
        <v>389</v>
      </c>
      <c r="B128" s="434" t="s">
        <v>176</v>
      </c>
      <c r="C128" s="428">
        <v>6</v>
      </c>
      <c r="D128" s="427">
        <v>735000</v>
      </c>
      <c r="E128" s="428">
        <v>41</v>
      </c>
      <c r="F128" s="427">
        <v>7215000</v>
      </c>
    </row>
    <row r="129" spans="1:6" ht="15">
      <c r="A129" s="426" t="s">
        <v>429</v>
      </c>
      <c r="B129" s="434" t="s">
        <v>216</v>
      </c>
      <c r="C129" s="428">
        <v>5</v>
      </c>
      <c r="D129" s="427">
        <v>510000</v>
      </c>
      <c r="E129" s="428">
        <v>35</v>
      </c>
      <c r="F129" s="427">
        <v>8000000</v>
      </c>
    </row>
    <row r="130" spans="1:6" ht="15">
      <c r="A130" s="426" t="s">
        <v>428</v>
      </c>
      <c r="B130" s="434" t="s">
        <v>215</v>
      </c>
      <c r="C130" s="428">
        <v>2</v>
      </c>
      <c r="D130" s="427">
        <v>410000</v>
      </c>
      <c r="E130" s="428">
        <v>26</v>
      </c>
      <c r="F130" s="427">
        <v>5790700</v>
      </c>
    </row>
    <row r="131" spans="1:6" ht="15">
      <c r="A131" s="658" t="s">
        <v>548</v>
      </c>
      <c r="B131" s="658"/>
      <c r="C131" s="428">
        <v>22</v>
      </c>
      <c r="D131" s="427">
        <v>5905000</v>
      </c>
      <c r="E131" s="428">
        <v>175</v>
      </c>
      <c r="F131" s="427">
        <v>43995700</v>
      </c>
    </row>
    <row r="132" spans="1:6" ht="15">
      <c r="A132" s="658" t="s">
        <v>549</v>
      </c>
      <c r="B132" s="658"/>
      <c r="C132" s="428">
        <v>57</v>
      </c>
      <c r="D132" s="427">
        <v>16507000</v>
      </c>
      <c r="E132" s="428">
        <v>390</v>
      </c>
      <c r="F132" s="427">
        <v>105067700</v>
      </c>
    </row>
    <row r="133" spans="1:6" ht="15">
      <c r="A133" s="661" t="s">
        <v>579</v>
      </c>
      <c r="B133" s="661"/>
      <c r="C133" s="661"/>
      <c r="D133" s="661"/>
      <c r="E133" s="661"/>
      <c r="F133" s="661"/>
    </row>
    <row r="134" spans="1:6" ht="15">
      <c r="A134" s="659" t="s">
        <v>580</v>
      </c>
      <c r="B134" s="659"/>
      <c r="C134" s="659"/>
      <c r="D134" s="659"/>
      <c r="E134" s="659"/>
      <c r="F134" s="659"/>
    </row>
    <row r="135" spans="1:6" ht="15">
      <c r="A135" s="426" t="s">
        <v>397</v>
      </c>
      <c r="B135" s="434" t="s">
        <v>184</v>
      </c>
      <c r="C135" s="428">
        <v>34</v>
      </c>
      <c r="D135" s="427">
        <v>11980000</v>
      </c>
      <c r="E135" s="428">
        <v>222</v>
      </c>
      <c r="F135" s="427">
        <v>47475000</v>
      </c>
    </row>
    <row r="136" spans="1:6" ht="15">
      <c r="A136" s="426" t="s">
        <v>376</v>
      </c>
      <c r="B136" s="434" t="s">
        <v>164</v>
      </c>
      <c r="C136" s="428">
        <v>20</v>
      </c>
      <c r="D136" s="427">
        <v>4320000</v>
      </c>
      <c r="E136" s="428">
        <v>135</v>
      </c>
      <c r="F136" s="427">
        <v>42245000</v>
      </c>
    </row>
    <row r="137" spans="1:6" ht="15">
      <c r="A137" s="426" t="s">
        <v>365</v>
      </c>
      <c r="B137" s="434" t="s">
        <v>153</v>
      </c>
      <c r="C137" s="428">
        <v>4</v>
      </c>
      <c r="D137" s="427">
        <v>550000</v>
      </c>
      <c r="E137" s="428">
        <v>81</v>
      </c>
      <c r="F137" s="427">
        <v>18525000</v>
      </c>
    </row>
    <row r="138" spans="1:6" ht="15">
      <c r="A138" s="426" t="s">
        <v>415</v>
      </c>
      <c r="B138" s="434" t="s">
        <v>202</v>
      </c>
      <c r="C138" s="428">
        <v>2</v>
      </c>
      <c r="D138" s="427">
        <v>520000</v>
      </c>
      <c r="E138" s="428">
        <v>18</v>
      </c>
      <c r="F138" s="427">
        <v>2690000</v>
      </c>
    </row>
    <row r="139" spans="1:6" ht="15">
      <c r="A139" s="658" t="s">
        <v>548</v>
      </c>
      <c r="B139" s="658"/>
      <c r="C139" s="428">
        <v>60</v>
      </c>
      <c r="D139" s="427">
        <v>17370000</v>
      </c>
      <c r="E139" s="428">
        <v>456</v>
      </c>
      <c r="F139" s="427">
        <v>110935000</v>
      </c>
    </row>
    <row r="140" spans="1:6" ht="15">
      <c r="A140" s="659" t="s">
        <v>581</v>
      </c>
      <c r="B140" s="659"/>
      <c r="C140" s="659"/>
      <c r="D140" s="659"/>
      <c r="E140" s="659"/>
      <c r="F140" s="659"/>
    </row>
    <row r="141" spans="1:6" ht="15">
      <c r="A141" s="426" t="s">
        <v>418</v>
      </c>
      <c r="B141" s="434" t="s">
        <v>205</v>
      </c>
      <c r="C141" s="428">
        <v>35</v>
      </c>
      <c r="D141" s="427">
        <v>10370000</v>
      </c>
      <c r="E141" s="428">
        <v>236</v>
      </c>
      <c r="F141" s="427">
        <v>71447500</v>
      </c>
    </row>
    <row r="142" spans="1:6" ht="15">
      <c r="A142" s="426" t="s">
        <v>402</v>
      </c>
      <c r="B142" s="434" t="s">
        <v>189</v>
      </c>
      <c r="C142" s="428">
        <v>6</v>
      </c>
      <c r="D142" s="427">
        <v>1900000</v>
      </c>
      <c r="E142" s="428">
        <v>58</v>
      </c>
      <c r="F142" s="427">
        <v>24590000</v>
      </c>
    </row>
    <row r="143" spans="1:6" ht="15">
      <c r="A143" s="426" t="s">
        <v>366</v>
      </c>
      <c r="B143" s="434" t="s">
        <v>154</v>
      </c>
      <c r="C143" s="428">
        <v>13</v>
      </c>
      <c r="D143" s="427">
        <v>2450000</v>
      </c>
      <c r="E143" s="428">
        <v>82</v>
      </c>
      <c r="F143" s="427">
        <v>28920000</v>
      </c>
    </row>
    <row r="144" spans="1:6" ht="15">
      <c r="A144" s="426" t="s">
        <v>383</v>
      </c>
      <c r="B144" s="434" t="s">
        <v>171</v>
      </c>
      <c r="C144" s="428">
        <v>8</v>
      </c>
      <c r="D144" s="427">
        <v>1910000</v>
      </c>
      <c r="E144" s="428">
        <v>57</v>
      </c>
      <c r="F144" s="427">
        <v>13856000</v>
      </c>
    </row>
    <row r="145" spans="1:6" ht="15">
      <c r="A145" s="658" t="s">
        <v>548</v>
      </c>
      <c r="B145" s="658"/>
      <c r="C145" s="428">
        <v>62</v>
      </c>
      <c r="D145" s="427">
        <v>16630000</v>
      </c>
      <c r="E145" s="428">
        <v>433</v>
      </c>
      <c r="F145" s="427">
        <v>138813500</v>
      </c>
    </row>
    <row r="146" spans="1:6" ht="15">
      <c r="A146" s="658" t="s">
        <v>549</v>
      </c>
      <c r="B146" s="658"/>
      <c r="C146" s="428">
        <v>122</v>
      </c>
      <c r="D146" s="427">
        <v>34000000</v>
      </c>
      <c r="E146" s="428">
        <v>889</v>
      </c>
      <c r="F146" s="427">
        <v>249748500</v>
      </c>
    </row>
    <row r="147" spans="1:6" ht="15">
      <c r="A147" s="661" t="s">
        <v>582</v>
      </c>
      <c r="B147" s="661"/>
      <c r="C147" s="661"/>
      <c r="D147" s="661"/>
      <c r="E147" s="661"/>
      <c r="F147" s="661"/>
    </row>
    <row r="148" spans="1:6" ht="15">
      <c r="A148" s="659" t="s">
        <v>583</v>
      </c>
      <c r="B148" s="659"/>
      <c r="C148" s="659"/>
      <c r="D148" s="659"/>
      <c r="E148" s="659"/>
      <c r="F148" s="659"/>
    </row>
    <row r="149" spans="1:6" ht="15">
      <c r="A149" s="426" t="s">
        <v>380</v>
      </c>
      <c r="B149" s="434" t="s">
        <v>168</v>
      </c>
      <c r="C149" s="428">
        <v>192</v>
      </c>
      <c r="D149" s="427">
        <v>87990000</v>
      </c>
      <c r="E149" s="428">
        <v>1237</v>
      </c>
      <c r="F149" s="427">
        <v>509032000</v>
      </c>
    </row>
    <row r="150" spans="1:6" ht="15">
      <c r="A150" s="426" t="s">
        <v>355</v>
      </c>
      <c r="B150" s="434" t="s">
        <v>143</v>
      </c>
      <c r="C150" s="428">
        <v>14</v>
      </c>
      <c r="D150" s="427">
        <v>2860000</v>
      </c>
      <c r="E150" s="428">
        <v>119</v>
      </c>
      <c r="F150" s="427">
        <v>32240000</v>
      </c>
    </row>
    <row r="151" spans="1:6" ht="15">
      <c r="A151" s="426" t="s">
        <v>432</v>
      </c>
      <c r="B151" s="434" t="s">
        <v>219</v>
      </c>
      <c r="C151" s="428">
        <v>6</v>
      </c>
      <c r="D151" s="427">
        <v>2000000</v>
      </c>
      <c r="E151" s="428">
        <v>37</v>
      </c>
      <c r="F151" s="427">
        <v>10300000</v>
      </c>
    </row>
    <row r="152" spans="1:6" ht="15">
      <c r="A152" s="658" t="s">
        <v>548</v>
      </c>
      <c r="B152" s="658"/>
      <c r="C152" s="428">
        <v>212</v>
      </c>
      <c r="D152" s="427">
        <v>92850000</v>
      </c>
      <c r="E152" s="428">
        <v>1393</v>
      </c>
      <c r="F152" s="427">
        <v>551572000</v>
      </c>
    </row>
    <row r="153" spans="1:6" ht="15">
      <c r="A153" s="659" t="s">
        <v>584</v>
      </c>
      <c r="B153" s="659"/>
      <c r="C153" s="659"/>
      <c r="D153" s="659"/>
      <c r="E153" s="659"/>
      <c r="F153" s="659"/>
    </row>
    <row r="154" spans="1:6" ht="15">
      <c r="A154" s="426" t="s">
        <v>416</v>
      </c>
      <c r="B154" s="434" t="s">
        <v>534</v>
      </c>
      <c r="C154" s="428">
        <v>68</v>
      </c>
      <c r="D154" s="427">
        <v>17720000</v>
      </c>
      <c r="E154" s="428">
        <v>534</v>
      </c>
      <c r="F154" s="427">
        <v>139304000</v>
      </c>
    </row>
    <row r="155" spans="1:6" ht="15">
      <c r="A155" s="426" t="s">
        <v>374</v>
      </c>
      <c r="B155" s="434" t="s">
        <v>162</v>
      </c>
      <c r="C155" s="428">
        <v>78</v>
      </c>
      <c r="D155" s="427">
        <v>22670000</v>
      </c>
      <c r="E155" s="428">
        <v>591</v>
      </c>
      <c r="F155" s="427">
        <v>286260000</v>
      </c>
    </row>
    <row r="156" spans="1:6" ht="15">
      <c r="A156" s="658" t="s">
        <v>548</v>
      </c>
      <c r="B156" s="658"/>
      <c r="C156" s="428">
        <v>146</v>
      </c>
      <c r="D156" s="427">
        <v>40390000</v>
      </c>
      <c r="E156" s="428">
        <v>1125</v>
      </c>
      <c r="F156" s="427">
        <v>425564000</v>
      </c>
    </row>
    <row r="157" spans="1:6" ht="15">
      <c r="A157" s="659" t="s">
        <v>585</v>
      </c>
      <c r="B157" s="659"/>
      <c r="C157" s="659"/>
      <c r="D157" s="659"/>
      <c r="E157" s="659"/>
      <c r="F157" s="659"/>
    </row>
    <row r="158" spans="1:6" ht="15">
      <c r="A158" s="426" t="s">
        <v>400</v>
      </c>
      <c r="B158" s="434" t="s">
        <v>187</v>
      </c>
      <c r="C158" s="428">
        <v>32</v>
      </c>
      <c r="D158" s="427">
        <v>14760000</v>
      </c>
      <c r="E158" s="428">
        <v>264</v>
      </c>
      <c r="F158" s="427">
        <v>178055000</v>
      </c>
    </row>
    <row r="159" spans="1:6" ht="15">
      <c r="A159" s="426" t="s">
        <v>425</v>
      </c>
      <c r="B159" s="434" t="s">
        <v>212</v>
      </c>
      <c r="C159" s="428">
        <v>29</v>
      </c>
      <c r="D159" s="427">
        <v>13040000</v>
      </c>
      <c r="E159" s="428">
        <v>190</v>
      </c>
      <c r="F159" s="427">
        <v>122310000</v>
      </c>
    </row>
    <row r="160" spans="1:6" ht="15">
      <c r="A160" s="426" t="s">
        <v>426</v>
      </c>
      <c r="B160" s="434" t="s">
        <v>213</v>
      </c>
      <c r="C160" s="428">
        <v>31</v>
      </c>
      <c r="D160" s="427">
        <v>22000000</v>
      </c>
      <c r="E160" s="428">
        <v>176</v>
      </c>
      <c r="F160" s="427">
        <v>98570000</v>
      </c>
    </row>
    <row r="161" spans="1:6" ht="15">
      <c r="A161" s="426" t="s">
        <v>409</v>
      </c>
      <c r="B161" s="434" t="s">
        <v>196</v>
      </c>
      <c r="C161" s="428">
        <v>3</v>
      </c>
      <c r="D161" s="427">
        <v>900000</v>
      </c>
      <c r="E161" s="428">
        <v>70</v>
      </c>
      <c r="F161" s="427">
        <v>30520000</v>
      </c>
    </row>
    <row r="162" spans="1:6" ht="15">
      <c r="A162" s="658" t="s">
        <v>548</v>
      </c>
      <c r="B162" s="658"/>
      <c r="C162" s="428">
        <v>95</v>
      </c>
      <c r="D162" s="427">
        <v>50700000</v>
      </c>
      <c r="E162" s="428">
        <v>700</v>
      </c>
      <c r="F162" s="427">
        <v>429455000</v>
      </c>
    </row>
    <row r="163" spans="1:6" ht="15">
      <c r="A163" s="658" t="s">
        <v>549</v>
      </c>
      <c r="B163" s="658"/>
      <c r="C163" s="428">
        <v>453</v>
      </c>
      <c r="D163" s="427">
        <v>183940000</v>
      </c>
      <c r="E163" s="427">
        <v>3218</v>
      </c>
      <c r="F163" s="427">
        <v>1406591000</v>
      </c>
    </row>
    <row r="164" spans="1:6" ht="15">
      <c r="A164" s="660" t="s">
        <v>586</v>
      </c>
      <c r="B164" s="660"/>
      <c r="C164" s="429">
        <v>6593</v>
      </c>
      <c r="D164" s="429">
        <v>2344241634</v>
      </c>
      <c r="E164" s="429">
        <v>48087</v>
      </c>
      <c r="F164" s="429">
        <v>13048443727</v>
      </c>
    </row>
  </sheetData>
  <sheetProtection/>
  <mergeCells count="81"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  <mergeCell ref="A85:B85"/>
    <mergeCell ref="A86:F86"/>
    <mergeCell ref="A92:F92"/>
    <mergeCell ref="A91:B91"/>
    <mergeCell ref="A93:F93"/>
    <mergeCell ref="A97:B97"/>
    <mergeCell ref="A62:F62"/>
    <mergeCell ref="A76:B76"/>
    <mergeCell ref="A68:F68"/>
    <mergeCell ref="A71:B71"/>
    <mergeCell ref="A72:F72"/>
    <mergeCell ref="A63:F63"/>
    <mergeCell ref="A67:B67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21:B21"/>
    <mergeCell ref="A7:F7"/>
    <mergeCell ref="A10:B10"/>
    <mergeCell ref="A8:F8"/>
    <mergeCell ref="E5:F5"/>
    <mergeCell ref="C5:D5"/>
    <mergeCell ref="A5:A6"/>
    <mergeCell ref="B5:B6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79">
      <selection activeCell="A25" sqref="A25:R25"/>
    </sheetView>
  </sheetViews>
  <sheetFormatPr defaultColWidth="9.140625" defaultRowHeight="15"/>
  <cols>
    <col min="1" max="1" width="9.140625" style="361" customWidth="1"/>
    <col min="2" max="2" width="13.28125" style="361" customWidth="1"/>
    <col min="3" max="10" width="6.8515625" style="361" customWidth="1"/>
    <col min="11" max="11" width="9.140625" style="442" bestFit="1" customWidth="1"/>
    <col min="12" max="18" width="6.8515625" style="361" customWidth="1"/>
  </cols>
  <sheetData>
    <row r="1" spans="1:18" s="411" customFormat="1" ht="18.75" thickBot="1">
      <c r="A1" s="663" t="s">
        <v>644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</row>
    <row r="2" spans="1:18" s="411" customFormat="1" ht="15.75" thickTop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442"/>
      <c r="L2" s="361"/>
      <c r="M2" s="361"/>
      <c r="N2" s="361"/>
      <c r="O2" s="361"/>
      <c r="P2" s="361"/>
      <c r="Q2" s="361"/>
      <c r="R2" s="361"/>
    </row>
    <row r="3" spans="1:18" ht="18">
      <c r="A3" s="53" t="s">
        <v>608</v>
      </c>
      <c r="B3" s="421"/>
      <c r="C3" s="421"/>
      <c r="D3" s="421"/>
      <c r="E3" s="421"/>
      <c r="F3" s="421"/>
      <c r="G3" s="421"/>
      <c r="H3" s="421"/>
      <c r="I3" s="421"/>
      <c r="J3" s="421"/>
      <c r="K3" s="443"/>
      <c r="L3" s="421"/>
      <c r="M3" s="421"/>
      <c r="N3" s="421"/>
      <c r="O3" s="421"/>
      <c r="P3" s="421"/>
      <c r="Q3" s="421"/>
      <c r="R3" s="421"/>
    </row>
    <row r="5" spans="1:18" ht="15" customHeight="1">
      <c r="A5" s="664" t="s">
        <v>353</v>
      </c>
      <c r="B5" s="664" t="s">
        <v>477</v>
      </c>
      <c r="C5" s="667" t="s">
        <v>626</v>
      </c>
      <c r="D5" s="668"/>
      <c r="E5" s="668"/>
      <c r="F5" s="668"/>
      <c r="G5" s="668"/>
      <c r="H5" s="668"/>
      <c r="I5" s="668"/>
      <c r="J5" s="669"/>
      <c r="K5" s="667" t="s">
        <v>627</v>
      </c>
      <c r="L5" s="668"/>
      <c r="M5" s="668"/>
      <c r="N5" s="668"/>
      <c r="O5" s="668"/>
      <c r="P5" s="668"/>
      <c r="Q5" s="668"/>
      <c r="R5" s="669"/>
    </row>
    <row r="6" spans="1:18" ht="15" customHeight="1">
      <c r="A6" s="665"/>
      <c r="B6" s="665"/>
      <c r="C6" s="667" t="s">
        <v>226</v>
      </c>
      <c r="D6" s="668"/>
      <c r="E6" s="669"/>
      <c r="F6" s="667" t="s">
        <v>476</v>
      </c>
      <c r="G6" s="669"/>
      <c r="H6" s="667" t="s">
        <v>545</v>
      </c>
      <c r="I6" s="668"/>
      <c r="J6" s="669"/>
      <c r="K6" s="667" t="s">
        <v>226</v>
      </c>
      <c r="L6" s="668"/>
      <c r="M6" s="669"/>
      <c r="N6" s="667" t="s">
        <v>476</v>
      </c>
      <c r="O6" s="669"/>
      <c r="P6" s="667" t="s">
        <v>545</v>
      </c>
      <c r="Q6" s="668"/>
      <c r="R6" s="669"/>
    </row>
    <row r="7" spans="1:18" ht="15">
      <c r="A7" s="666"/>
      <c r="B7" s="666"/>
      <c r="C7" s="423" t="s">
        <v>527</v>
      </c>
      <c r="D7" s="423" t="s">
        <v>529</v>
      </c>
      <c r="E7" s="423" t="s">
        <v>530</v>
      </c>
      <c r="F7" s="423" t="s">
        <v>527</v>
      </c>
      <c r="G7" s="423" t="s">
        <v>529</v>
      </c>
      <c r="H7" s="423" t="s">
        <v>527</v>
      </c>
      <c r="I7" s="423" t="s">
        <v>529</v>
      </c>
      <c r="J7" s="423" t="s">
        <v>530</v>
      </c>
      <c r="K7" s="423" t="s">
        <v>527</v>
      </c>
      <c r="L7" s="423" t="s">
        <v>529</v>
      </c>
      <c r="M7" s="423" t="s">
        <v>530</v>
      </c>
      <c r="N7" s="423" t="s">
        <v>527</v>
      </c>
      <c r="O7" s="423" t="s">
        <v>529</v>
      </c>
      <c r="P7" s="423" t="s">
        <v>527</v>
      </c>
      <c r="Q7" s="423" t="s">
        <v>529</v>
      </c>
      <c r="R7" s="423" t="s">
        <v>530</v>
      </c>
    </row>
    <row r="8" spans="1:18" ht="15" customHeight="1">
      <c r="A8" s="670" t="s">
        <v>546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2"/>
    </row>
    <row r="9" spans="1:18" ht="15" customHeight="1">
      <c r="A9" s="673" t="s">
        <v>547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  <c r="R9" s="675"/>
    </row>
    <row r="10" spans="1:18" ht="15">
      <c r="A10" s="362" t="s">
        <v>387</v>
      </c>
      <c r="B10" s="212" t="s">
        <v>174</v>
      </c>
      <c r="C10" s="363">
        <v>2387</v>
      </c>
      <c r="D10" s="364">
        <v>618</v>
      </c>
      <c r="E10" s="364">
        <v>368</v>
      </c>
      <c r="F10" s="363">
        <v>1272</v>
      </c>
      <c r="G10" s="364">
        <v>413</v>
      </c>
      <c r="H10" s="364">
        <v>3</v>
      </c>
      <c r="I10" s="364">
        <v>9</v>
      </c>
      <c r="J10" s="364">
        <v>5</v>
      </c>
      <c r="K10" s="444">
        <v>17630</v>
      </c>
      <c r="L10" s="363">
        <v>4153</v>
      </c>
      <c r="M10" s="363">
        <v>3594</v>
      </c>
      <c r="N10" s="363">
        <v>12528</v>
      </c>
      <c r="O10" s="363">
        <v>4289</v>
      </c>
      <c r="P10" s="364">
        <v>38</v>
      </c>
      <c r="Q10" s="364">
        <v>76</v>
      </c>
      <c r="R10" s="364">
        <v>69</v>
      </c>
    </row>
    <row r="11" spans="1:18" ht="15" customHeight="1">
      <c r="A11" s="676" t="s">
        <v>548</v>
      </c>
      <c r="B11" s="677"/>
      <c r="C11" s="364">
        <v>2387</v>
      </c>
      <c r="D11" s="364">
        <v>618</v>
      </c>
      <c r="E11" s="364">
        <v>368</v>
      </c>
      <c r="F11" s="364">
        <v>1272</v>
      </c>
      <c r="G11" s="364">
        <v>413</v>
      </c>
      <c r="H11" s="364">
        <v>3</v>
      </c>
      <c r="I11" s="364">
        <v>9</v>
      </c>
      <c r="J11" s="364">
        <v>5</v>
      </c>
      <c r="K11" s="444">
        <v>17630</v>
      </c>
      <c r="L11" s="364">
        <v>4153</v>
      </c>
      <c r="M11" s="364">
        <v>3594</v>
      </c>
      <c r="N11" s="363">
        <v>12528</v>
      </c>
      <c r="O11" s="364">
        <v>4289</v>
      </c>
      <c r="P11" s="364">
        <v>38</v>
      </c>
      <c r="Q11" s="364">
        <v>76</v>
      </c>
      <c r="R11" s="364">
        <v>69</v>
      </c>
    </row>
    <row r="12" spans="1:18" ht="15" customHeight="1">
      <c r="A12" s="676" t="s">
        <v>549</v>
      </c>
      <c r="B12" s="677"/>
      <c r="C12" s="364">
        <v>2387</v>
      </c>
      <c r="D12" s="364">
        <v>618</v>
      </c>
      <c r="E12" s="364">
        <v>368</v>
      </c>
      <c r="F12" s="364">
        <v>1272</v>
      </c>
      <c r="G12" s="364">
        <v>413</v>
      </c>
      <c r="H12" s="364">
        <v>3</v>
      </c>
      <c r="I12" s="364">
        <v>9</v>
      </c>
      <c r="J12" s="364">
        <v>5</v>
      </c>
      <c r="K12" s="444">
        <v>17630</v>
      </c>
      <c r="L12" s="364">
        <v>4153</v>
      </c>
      <c r="M12" s="364">
        <v>3594</v>
      </c>
      <c r="N12" s="363">
        <v>12528</v>
      </c>
      <c r="O12" s="364">
        <v>4289</v>
      </c>
      <c r="P12" s="364">
        <v>38</v>
      </c>
      <c r="Q12" s="364">
        <v>76</v>
      </c>
      <c r="R12" s="364">
        <v>69</v>
      </c>
    </row>
    <row r="13" spans="1:18" ht="15" customHeight="1">
      <c r="A13" s="670" t="s">
        <v>550</v>
      </c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2"/>
    </row>
    <row r="14" spans="1:18" ht="15" customHeight="1">
      <c r="A14" s="673" t="s">
        <v>551</v>
      </c>
      <c r="B14" s="674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5"/>
    </row>
    <row r="15" spans="1:18" ht="15">
      <c r="A15" s="362" t="s">
        <v>412</v>
      </c>
      <c r="B15" s="212" t="s">
        <v>199</v>
      </c>
      <c r="C15" s="364">
        <v>63</v>
      </c>
      <c r="D15" s="364">
        <v>8</v>
      </c>
      <c r="E15" s="364">
        <v>4</v>
      </c>
      <c r="F15" s="364">
        <v>68</v>
      </c>
      <c r="G15" s="364">
        <v>30</v>
      </c>
      <c r="H15" s="364">
        <v>1</v>
      </c>
      <c r="I15" s="364">
        <v>1</v>
      </c>
      <c r="J15" s="364">
        <v>2</v>
      </c>
      <c r="K15" s="445">
        <v>434</v>
      </c>
      <c r="L15" s="364">
        <v>39</v>
      </c>
      <c r="M15" s="364">
        <v>45</v>
      </c>
      <c r="N15" s="364">
        <v>587</v>
      </c>
      <c r="O15" s="364">
        <v>301</v>
      </c>
      <c r="P15" s="364">
        <v>5</v>
      </c>
      <c r="Q15" s="364">
        <v>8</v>
      </c>
      <c r="R15" s="364">
        <v>9</v>
      </c>
    </row>
    <row r="16" spans="1:18" ht="15">
      <c r="A16" s="362" t="s">
        <v>375</v>
      </c>
      <c r="B16" s="212" t="s">
        <v>163</v>
      </c>
      <c r="C16" s="364">
        <v>20</v>
      </c>
      <c r="D16" s="364">
        <v>0</v>
      </c>
      <c r="E16" s="364">
        <v>3</v>
      </c>
      <c r="F16" s="364">
        <v>10</v>
      </c>
      <c r="G16" s="364">
        <v>15</v>
      </c>
      <c r="H16" s="364">
        <v>5</v>
      </c>
      <c r="I16" s="364"/>
      <c r="J16" s="364">
        <v>1</v>
      </c>
      <c r="K16" s="445">
        <v>128</v>
      </c>
      <c r="L16" s="364">
        <v>16</v>
      </c>
      <c r="M16" s="364">
        <v>10</v>
      </c>
      <c r="N16" s="364">
        <v>82</v>
      </c>
      <c r="O16" s="364">
        <v>86</v>
      </c>
      <c r="P16" s="364">
        <v>14</v>
      </c>
      <c r="Q16" s="364">
        <v>7</v>
      </c>
      <c r="R16" s="364">
        <v>6</v>
      </c>
    </row>
    <row r="17" spans="1:18" ht="15">
      <c r="A17" s="362" t="s">
        <v>392</v>
      </c>
      <c r="B17" s="212" t="s">
        <v>179</v>
      </c>
      <c r="C17" s="364">
        <v>17</v>
      </c>
      <c r="D17" s="364">
        <v>1</v>
      </c>
      <c r="E17" s="364">
        <v>1</v>
      </c>
      <c r="F17" s="364">
        <v>16</v>
      </c>
      <c r="G17" s="364">
        <v>8</v>
      </c>
      <c r="H17" s="364"/>
      <c r="I17" s="364"/>
      <c r="J17" s="364">
        <v>0</v>
      </c>
      <c r="K17" s="445">
        <v>125</v>
      </c>
      <c r="L17" s="364">
        <v>17</v>
      </c>
      <c r="M17" s="364">
        <v>6</v>
      </c>
      <c r="N17" s="364">
        <v>127</v>
      </c>
      <c r="O17" s="364">
        <v>82</v>
      </c>
      <c r="P17" s="364">
        <v>2</v>
      </c>
      <c r="Q17" s="364">
        <v>2</v>
      </c>
      <c r="R17" s="364">
        <v>2</v>
      </c>
    </row>
    <row r="18" spans="1:18" ht="15" customHeight="1">
      <c r="A18" s="676" t="s">
        <v>548</v>
      </c>
      <c r="B18" s="677"/>
      <c r="C18" s="364">
        <v>100</v>
      </c>
      <c r="D18" s="364">
        <v>9</v>
      </c>
      <c r="E18" s="364">
        <v>8</v>
      </c>
      <c r="F18" s="364">
        <v>94</v>
      </c>
      <c r="G18" s="364">
        <v>53</v>
      </c>
      <c r="H18" s="364">
        <v>6</v>
      </c>
      <c r="I18" s="364">
        <v>1</v>
      </c>
      <c r="J18" s="364">
        <v>3</v>
      </c>
      <c r="K18" s="445">
        <v>687</v>
      </c>
      <c r="L18" s="364">
        <v>72</v>
      </c>
      <c r="M18" s="364">
        <v>61</v>
      </c>
      <c r="N18" s="364">
        <v>796</v>
      </c>
      <c r="O18" s="364">
        <v>469</v>
      </c>
      <c r="P18" s="364">
        <v>21</v>
      </c>
      <c r="Q18" s="364">
        <v>17</v>
      </c>
      <c r="R18" s="364">
        <v>17</v>
      </c>
    </row>
    <row r="19" spans="1:18" ht="15" customHeight="1">
      <c r="A19" s="673" t="s">
        <v>552</v>
      </c>
      <c r="B19" s="674"/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5"/>
    </row>
    <row r="20" spans="1:18" ht="15">
      <c r="A20" s="362" t="s">
        <v>363</v>
      </c>
      <c r="B20" s="212" t="s">
        <v>151</v>
      </c>
      <c r="C20" s="364">
        <v>57</v>
      </c>
      <c r="D20" s="364">
        <v>6</v>
      </c>
      <c r="E20" s="364">
        <v>3</v>
      </c>
      <c r="F20" s="364">
        <v>34</v>
      </c>
      <c r="G20" s="364">
        <v>25</v>
      </c>
      <c r="H20" s="364">
        <v>5</v>
      </c>
      <c r="I20" s="364">
        <v>4</v>
      </c>
      <c r="J20" s="364">
        <v>5</v>
      </c>
      <c r="K20" s="445">
        <v>334</v>
      </c>
      <c r="L20" s="364">
        <v>46</v>
      </c>
      <c r="M20" s="364">
        <v>35</v>
      </c>
      <c r="N20" s="364">
        <v>329</v>
      </c>
      <c r="O20" s="364">
        <v>182</v>
      </c>
      <c r="P20" s="364">
        <v>14</v>
      </c>
      <c r="Q20" s="364">
        <v>23</v>
      </c>
      <c r="R20" s="364">
        <v>20</v>
      </c>
    </row>
    <row r="21" spans="1:18" ht="15">
      <c r="A21" s="362" t="s">
        <v>370</v>
      </c>
      <c r="B21" s="212" t="s">
        <v>158</v>
      </c>
      <c r="C21" s="364">
        <v>31</v>
      </c>
      <c r="D21" s="364">
        <v>3</v>
      </c>
      <c r="E21" s="364">
        <v>5</v>
      </c>
      <c r="F21" s="364">
        <v>13</v>
      </c>
      <c r="G21" s="364">
        <v>7</v>
      </c>
      <c r="H21" s="364">
        <v>12</v>
      </c>
      <c r="I21" s="364"/>
      <c r="J21" s="364">
        <v>1</v>
      </c>
      <c r="K21" s="445">
        <v>208</v>
      </c>
      <c r="L21" s="364">
        <v>26</v>
      </c>
      <c r="M21" s="364">
        <v>22</v>
      </c>
      <c r="N21" s="364">
        <v>117</v>
      </c>
      <c r="O21" s="364">
        <v>78</v>
      </c>
      <c r="P21" s="364">
        <v>41</v>
      </c>
      <c r="Q21" s="364">
        <v>3</v>
      </c>
      <c r="R21" s="364">
        <v>7</v>
      </c>
    </row>
    <row r="22" spans="1:18" ht="15" customHeight="1">
      <c r="A22" s="676" t="s">
        <v>548</v>
      </c>
      <c r="B22" s="677"/>
      <c r="C22" s="364">
        <v>88</v>
      </c>
      <c r="D22" s="364">
        <v>9</v>
      </c>
      <c r="E22" s="364">
        <v>8</v>
      </c>
      <c r="F22" s="364">
        <v>47</v>
      </c>
      <c r="G22" s="364">
        <v>32</v>
      </c>
      <c r="H22" s="364">
        <v>17</v>
      </c>
      <c r="I22" s="364">
        <v>4</v>
      </c>
      <c r="J22" s="364">
        <v>6</v>
      </c>
      <c r="K22" s="445">
        <v>542</v>
      </c>
      <c r="L22" s="364">
        <v>72</v>
      </c>
      <c r="M22" s="364">
        <v>57</v>
      </c>
      <c r="N22" s="364">
        <v>446</v>
      </c>
      <c r="O22" s="364">
        <v>260</v>
      </c>
      <c r="P22" s="364">
        <v>55</v>
      </c>
      <c r="Q22" s="364">
        <v>26</v>
      </c>
      <c r="R22" s="364">
        <v>27</v>
      </c>
    </row>
    <row r="23" spans="1:18" ht="15" customHeight="1">
      <c r="A23" s="676" t="s">
        <v>549</v>
      </c>
      <c r="B23" s="677"/>
      <c r="C23" s="364">
        <v>188</v>
      </c>
      <c r="D23" s="364">
        <v>18</v>
      </c>
      <c r="E23" s="364">
        <v>16</v>
      </c>
      <c r="F23" s="364">
        <v>141</v>
      </c>
      <c r="G23" s="364">
        <v>85</v>
      </c>
      <c r="H23" s="364">
        <v>23</v>
      </c>
      <c r="I23" s="364">
        <v>5</v>
      </c>
      <c r="J23" s="364">
        <v>9</v>
      </c>
      <c r="K23" s="445">
        <v>1229</v>
      </c>
      <c r="L23" s="364">
        <v>144</v>
      </c>
      <c r="M23" s="364">
        <v>118</v>
      </c>
      <c r="N23" s="364">
        <v>1242</v>
      </c>
      <c r="O23" s="364">
        <v>729</v>
      </c>
      <c r="P23" s="364">
        <v>76</v>
      </c>
      <c r="Q23" s="364">
        <v>43</v>
      </c>
      <c r="R23" s="364">
        <v>44</v>
      </c>
    </row>
    <row r="24" spans="1:18" ht="15">
      <c r="A24" s="670" t="s">
        <v>553</v>
      </c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2"/>
    </row>
    <row r="25" spans="1:18" ht="15" customHeight="1">
      <c r="A25" s="673" t="s">
        <v>554</v>
      </c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5"/>
    </row>
    <row r="26" spans="1:18" ht="15">
      <c r="A26" s="362" t="s">
        <v>388</v>
      </c>
      <c r="B26" s="212" t="s">
        <v>175</v>
      </c>
      <c r="C26" s="364">
        <v>413</v>
      </c>
      <c r="D26" s="364">
        <v>75</v>
      </c>
      <c r="E26" s="364">
        <v>46</v>
      </c>
      <c r="F26" s="364">
        <v>174</v>
      </c>
      <c r="G26" s="364">
        <v>70</v>
      </c>
      <c r="H26" s="364">
        <v>5</v>
      </c>
      <c r="I26" s="364">
        <v>5</v>
      </c>
      <c r="J26" s="364">
        <v>4</v>
      </c>
      <c r="K26" s="444">
        <v>2991</v>
      </c>
      <c r="L26" s="364">
        <v>509</v>
      </c>
      <c r="M26" s="364">
        <v>380</v>
      </c>
      <c r="N26" s="364">
        <v>1697</v>
      </c>
      <c r="O26" s="364">
        <v>543</v>
      </c>
      <c r="P26" s="364">
        <v>34</v>
      </c>
      <c r="Q26" s="364">
        <v>42</v>
      </c>
      <c r="R26" s="364">
        <v>33</v>
      </c>
    </row>
    <row r="27" spans="1:18" ht="15" customHeight="1">
      <c r="A27" s="676" t="s">
        <v>548</v>
      </c>
      <c r="B27" s="677"/>
      <c r="C27" s="364">
        <v>413</v>
      </c>
      <c r="D27" s="364">
        <v>75</v>
      </c>
      <c r="E27" s="364">
        <v>46</v>
      </c>
      <c r="F27" s="364">
        <v>174</v>
      </c>
      <c r="G27" s="364">
        <v>70</v>
      </c>
      <c r="H27" s="364">
        <v>5</v>
      </c>
      <c r="I27" s="364">
        <v>5</v>
      </c>
      <c r="J27" s="364">
        <v>4</v>
      </c>
      <c r="K27" s="444">
        <v>2991</v>
      </c>
      <c r="L27" s="364">
        <v>509</v>
      </c>
      <c r="M27" s="364">
        <v>380</v>
      </c>
      <c r="N27" s="364">
        <v>1697</v>
      </c>
      <c r="O27" s="364">
        <v>543</v>
      </c>
      <c r="P27" s="364">
        <v>34</v>
      </c>
      <c r="Q27" s="364">
        <v>42</v>
      </c>
      <c r="R27" s="364">
        <v>33</v>
      </c>
    </row>
    <row r="28" spans="1:18" ht="15" customHeight="1">
      <c r="A28" s="673" t="s">
        <v>555</v>
      </c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5"/>
    </row>
    <row r="29" spans="1:18" ht="15">
      <c r="A29" s="362" t="s">
        <v>362</v>
      </c>
      <c r="B29" s="212" t="s">
        <v>150</v>
      </c>
      <c r="C29" s="364">
        <v>55</v>
      </c>
      <c r="D29" s="364">
        <v>10</v>
      </c>
      <c r="E29" s="364">
        <v>6</v>
      </c>
      <c r="F29" s="364">
        <v>61</v>
      </c>
      <c r="G29" s="364">
        <v>25</v>
      </c>
      <c r="H29" s="364"/>
      <c r="I29" s="364">
        <v>2</v>
      </c>
      <c r="J29" s="364">
        <v>2</v>
      </c>
      <c r="K29" s="445">
        <v>419</v>
      </c>
      <c r="L29" s="364">
        <v>63</v>
      </c>
      <c r="M29" s="364">
        <v>42</v>
      </c>
      <c r="N29" s="364">
        <v>599</v>
      </c>
      <c r="O29" s="364">
        <v>353</v>
      </c>
      <c r="P29" s="364">
        <v>3</v>
      </c>
      <c r="Q29" s="364">
        <v>26</v>
      </c>
      <c r="R29" s="364">
        <v>18</v>
      </c>
    </row>
    <row r="30" spans="1:18" ht="15">
      <c r="A30" s="362" t="s">
        <v>373</v>
      </c>
      <c r="B30" s="212" t="s">
        <v>161</v>
      </c>
      <c r="C30" s="364">
        <v>57</v>
      </c>
      <c r="D30" s="364">
        <v>7</v>
      </c>
      <c r="E30" s="364">
        <v>4</v>
      </c>
      <c r="F30" s="364">
        <v>52</v>
      </c>
      <c r="G30" s="364">
        <v>22</v>
      </c>
      <c r="H30" s="364"/>
      <c r="I30" s="364">
        <v>3</v>
      </c>
      <c r="J30" s="364">
        <v>3</v>
      </c>
      <c r="K30" s="445">
        <v>492</v>
      </c>
      <c r="L30" s="364">
        <v>45</v>
      </c>
      <c r="M30" s="364">
        <v>50</v>
      </c>
      <c r="N30" s="364">
        <v>508</v>
      </c>
      <c r="O30" s="364">
        <v>184</v>
      </c>
      <c r="P30" s="364">
        <v>3</v>
      </c>
      <c r="Q30" s="364">
        <v>15</v>
      </c>
      <c r="R30" s="364">
        <v>17</v>
      </c>
    </row>
    <row r="31" spans="1:18" ht="15">
      <c r="A31" s="362" t="s">
        <v>401</v>
      </c>
      <c r="B31" s="212" t="s">
        <v>188</v>
      </c>
      <c r="C31" s="364">
        <v>68</v>
      </c>
      <c r="D31" s="364">
        <v>22</v>
      </c>
      <c r="E31" s="364">
        <v>10</v>
      </c>
      <c r="F31" s="364">
        <v>35</v>
      </c>
      <c r="G31" s="364">
        <v>26</v>
      </c>
      <c r="H31" s="364"/>
      <c r="I31" s="364">
        <v>1</v>
      </c>
      <c r="J31" s="364">
        <v>5</v>
      </c>
      <c r="K31" s="445">
        <v>539</v>
      </c>
      <c r="L31" s="364">
        <v>144</v>
      </c>
      <c r="M31" s="364">
        <v>81</v>
      </c>
      <c r="N31" s="364">
        <v>450</v>
      </c>
      <c r="O31" s="364">
        <v>268</v>
      </c>
      <c r="P31" s="364">
        <v>8</v>
      </c>
      <c r="Q31" s="364">
        <v>14</v>
      </c>
      <c r="R31" s="364">
        <v>14</v>
      </c>
    </row>
    <row r="32" spans="1:18" ht="15" customHeight="1">
      <c r="A32" s="676" t="s">
        <v>548</v>
      </c>
      <c r="B32" s="677"/>
      <c r="C32" s="364">
        <v>180</v>
      </c>
      <c r="D32" s="364">
        <v>39</v>
      </c>
      <c r="E32" s="364">
        <v>20</v>
      </c>
      <c r="F32" s="364">
        <v>148</v>
      </c>
      <c r="G32" s="364">
        <v>73</v>
      </c>
      <c r="H32" s="364">
        <v>0</v>
      </c>
      <c r="I32" s="364">
        <v>6</v>
      </c>
      <c r="J32" s="364">
        <v>10</v>
      </c>
      <c r="K32" s="445">
        <v>1450</v>
      </c>
      <c r="L32" s="364">
        <v>252</v>
      </c>
      <c r="M32" s="364">
        <v>173</v>
      </c>
      <c r="N32" s="364">
        <v>1557</v>
      </c>
      <c r="O32" s="364">
        <v>805</v>
      </c>
      <c r="P32" s="364">
        <v>14</v>
      </c>
      <c r="Q32" s="364">
        <v>55</v>
      </c>
      <c r="R32" s="364">
        <v>49</v>
      </c>
    </row>
    <row r="33" spans="1:18" ht="15" customHeight="1">
      <c r="A33" s="673" t="s">
        <v>556</v>
      </c>
      <c r="B33" s="674"/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  <c r="R33" s="675"/>
    </row>
    <row r="34" spans="1:18" ht="15">
      <c r="A34" s="362" t="s">
        <v>398</v>
      </c>
      <c r="B34" s="212" t="s">
        <v>185</v>
      </c>
      <c r="C34" s="364">
        <v>44</v>
      </c>
      <c r="D34" s="364">
        <v>5</v>
      </c>
      <c r="E34" s="364">
        <v>4</v>
      </c>
      <c r="F34" s="364">
        <v>46</v>
      </c>
      <c r="G34" s="364">
        <v>28</v>
      </c>
      <c r="H34" s="364"/>
      <c r="I34" s="364">
        <v>2</v>
      </c>
      <c r="J34" s="364">
        <v>2</v>
      </c>
      <c r="K34" s="445">
        <v>355</v>
      </c>
      <c r="L34" s="364">
        <v>39</v>
      </c>
      <c r="M34" s="364">
        <v>28</v>
      </c>
      <c r="N34" s="364">
        <v>440</v>
      </c>
      <c r="O34" s="364">
        <v>196</v>
      </c>
      <c r="P34" s="364">
        <v>7</v>
      </c>
      <c r="Q34" s="364">
        <v>16</v>
      </c>
      <c r="R34" s="364">
        <v>16</v>
      </c>
    </row>
    <row r="35" spans="1:18" ht="15">
      <c r="A35" s="362" t="s">
        <v>356</v>
      </c>
      <c r="B35" s="212" t="s">
        <v>144</v>
      </c>
      <c r="C35" s="364">
        <v>46</v>
      </c>
      <c r="D35" s="364">
        <v>2</v>
      </c>
      <c r="E35" s="364">
        <v>2</v>
      </c>
      <c r="F35" s="364">
        <v>27</v>
      </c>
      <c r="G35" s="364">
        <v>8</v>
      </c>
      <c r="H35" s="364">
        <v>1</v>
      </c>
      <c r="I35" s="364">
        <v>2</v>
      </c>
      <c r="J35" s="364">
        <v>0</v>
      </c>
      <c r="K35" s="445">
        <v>231</v>
      </c>
      <c r="L35" s="364">
        <v>37</v>
      </c>
      <c r="M35" s="364">
        <v>28</v>
      </c>
      <c r="N35" s="364">
        <v>225</v>
      </c>
      <c r="O35" s="364">
        <v>61</v>
      </c>
      <c r="P35" s="364">
        <v>8</v>
      </c>
      <c r="Q35" s="364">
        <v>6</v>
      </c>
      <c r="R35" s="364">
        <v>6</v>
      </c>
    </row>
    <row r="36" spans="1:18" ht="15">
      <c r="A36" s="362" t="s">
        <v>396</v>
      </c>
      <c r="B36" s="212" t="s">
        <v>183</v>
      </c>
      <c r="C36" s="364">
        <v>16</v>
      </c>
      <c r="D36" s="364">
        <v>1</v>
      </c>
      <c r="E36" s="364">
        <v>1</v>
      </c>
      <c r="F36" s="364">
        <v>22</v>
      </c>
      <c r="G36" s="364">
        <v>10</v>
      </c>
      <c r="H36" s="364">
        <v>1</v>
      </c>
      <c r="I36" s="364"/>
      <c r="J36" s="364">
        <v>1</v>
      </c>
      <c r="K36" s="445">
        <v>116</v>
      </c>
      <c r="L36" s="364">
        <v>17</v>
      </c>
      <c r="M36" s="364">
        <v>14</v>
      </c>
      <c r="N36" s="364">
        <v>168</v>
      </c>
      <c r="O36" s="364">
        <v>84</v>
      </c>
      <c r="P36" s="364">
        <v>8</v>
      </c>
      <c r="Q36" s="364">
        <v>10</v>
      </c>
      <c r="R36" s="364">
        <v>7</v>
      </c>
    </row>
    <row r="37" spans="1:18" ht="15">
      <c r="A37" s="362" t="s">
        <v>417</v>
      </c>
      <c r="B37" s="212" t="s">
        <v>204</v>
      </c>
      <c r="C37" s="364">
        <v>21</v>
      </c>
      <c r="D37" s="364">
        <v>2</v>
      </c>
      <c r="E37" s="364">
        <v>0</v>
      </c>
      <c r="F37" s="364">
        <v>16</v>
      </c>
      <c r="G37" s="364">
        <v>8</v>
      </c>
      <c r="H37" s="364">
        <v>1</v>
      </c>
      <c r="I37" s="364"/>
      <c r="J37" s="364">
        <v>0</v>
      </c>
      <c r="K37" s="445">
        <v>124</v>
      </c>
      <c r="L37" s="364">
        <v>14</v>
      </c>
      <c r="M37" s="364">
        <v>21</v>
      </c>
      <c r="N37" s="364">
        <v>162</v>
      </c>
      <c r="O37" s="364">
        <v>47</v>
      </c>
      <c r="P37" s="364">
        <v>2</v>
      </c>
      <c r="Q37" s="364">
        <v>4</v>
      </c>
      <c r="R37" s="364">
        <v>2</v>
      </c>
    </row>
    <row r="38" spans="1:18" ht="15" customHeight="1">
      <c r="A38" s="676" t="s">
        <v>548</v>
      </c>
      <c r="B38" s="677"/>
      <c r="C38" s="364">
        <v>127</v>
      </c>
      <c r="D38" s="364">
        <v>10</v>
      </c>
      <c r="E38" s="364">
        <v>7</v>
      </c>
      <c r="F38" s="364">
        <v>111</v>
      </c>
      <c r="G38" s="364">
        <v>54</v>
      </c>
      <c r="H38" s="364">
        <v>3</v>
      </c>
      <c r="I38" s="364">
        <v>4</v>
      </c>
      <c r="J38" s="364">
        <v>3</v>
      </c>
      <c r="K38" s="445">
        <v>826</v>
      </c>
      <c r="L38" s="364">
        <v>107</v>
      </c>
      <c r="M38" s="364">
        <v>91</v>
      </c>
      <c r="N38" s="364">
        <v>995</v>
      </c>
      <c r="O38" s="364">
        <v>388</v>
      </c>
      <c r="P38" s="364">
        <v>25</v>
      </c>
      <c r="Q38" s="364">
        <v>36</v>
      </c>
      <c r="R38" s="364">
        <v>31</v>
      </c>
    </row>
    <row r="39" spans="1:18" ht="15" customHeight="1">
      <c r="A39" s="676" t="s">
        <v>549</v>
      </c>
      <c r="B39" s="677"/>
      <c r="C39" s="364">
        <v>720</v>
      </c>
      <c r="D39" s="364">
        <v>124</v>
      </c>
      <c r="E39" s="364">
        <v>73</v>
      </c>
      <c r="F39" s="364">
        <v>433</v>
      </c>
      <c r="G39" s="364">
        <v>197</v>
      </c>
      <c r="H39" s="364">
        <v>8</v>
      </c>
      <c r="I39" s="364">
        <v>15</v>
      </c>
      <c r="J39" s="364">
        <v>17</v>
      </c>
      <c r="K39" s="444">
        <v>5267</v>
      </c>
      <c r="L39" s="364">
        <v>868</v>
      </c>
      <c r="M39" s="364">
        <v>644</v>
      </c>
      <c r="N39" s="364">
        <v>4249</v>
      </c>
      <c r="O39" s="364">
        <v>1736</v>
      </c>
      <c r="P39" s="364">
        <v>73</v>
      </c>
      <c r="Q39" s="364">
        <v>133</v>
      </c>
      <c r="R39" s="364">
        <v>113</v>
      </c>
    </row>
    <row r="40" spans="1:18" ht="15" customHeight="1">
      <c r="A40" s="670" t="s">
        <v>557</v>
      </c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2"/>
    </row>
    <row r="41" spans="1:18" ht="15" customHeight="1">
      <c r="A41" s="673" t="s">
        <v>558</v>
      </c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5"/>
    </row>
    <row r="42" spans="1:18" ht="15">
      <c r="A42" s="362" t="s">
        <v>369</v>
      </c>
      <c r="B42" s="212" t="s">
        <v>157</v>
      </c>
      <c r="C42" s="364">
        <v>298</v>
      </c>
      <c r="D42" s="364">
        <v>39</v>
      </c>
      <c r="E42" s="364">
        <v>24</v>
      </c>
      <c r="F42" s="364">
        <v>60</v>
      </c>
      <c r="G42" s="364">
        <v>48</v>
      </c>
      <c r="H42" s="364"/>
      <c r="I42" s="364">
        <v>2</v>
      </c>
      <c r="J42" s="364">
        <v>3</v>
      </c>
      <c r="K42" s="445">
        <v>1913</v>
      </c>
      <c r="L42" s="364">
        <v>231</v>
      </c>
      <c r="M42" s="364">
        <v>186</v>
      </c>
      <c r="N42" s="364">
        <v>643</v>
      </c>
      <c r="O42" s="364">
        <v>285</v>
      </c>
      <c r="P42" s="364">
        <v>29</v>
      </c>
      <c r="Q42" s="364">
        <v>36</v>
      </c>
      <c r="R42" s="364">
        <v>20</v>
      </c>
    </row>
    <row r="43" spans="1:18" ht="15">
      <c r="A43" s="362" t="s">
        <v>379</v>
      </c>
      <c r="B43" s="212" t="s">
        <v>167</v>
      </c>
      <c r="C43" s="364">
        <v>49</v>
      </c>
      <c r="D43" s="364">
        <v>7</v>
      </c>
      <c r="E43" s="364">
        <v>5</v>
      </c>
      <c r="F43" s="364">
        <v>61</v>
      </c>
      <c r="G43" s="364">
        <v>21</v>
      </c>
      <c r="H43" s="364">
        <v>1</v>
      </c>
      <c r="I43" s="364"/>
      <c r="J43" s="364">
        <v>0</v>
      </c>
      <c r="K43" s="445">
        <v>368</v>
      </c>
      <c r="L43" s="364">
        <v>64</v>
      </c>
      <c r="M43" s="364">
        <v>47</v>
      </c>
      <c r="N43" s="364">
        <v>651</v>
      </c>
      <c r="O43" s="364">
        <v>298</v>
      </c>
      <c r="P43" s="364">
        <v>3</v>
      </c>
      <c r="Q43" s="364">
        <v>6</v>
      </c>
      <c r="R43" s="364">
        <v>8</v>
      </c>
    </row>
    <row r="44" spans="1:18" ht="15">
      <c r="A44" s="362" t="s">
        <v>364</v>
      </c>
      <c r="B44" s="212" t="s">
        <v>152</v>
      </c>
      <c r="C44" s="364">
        <v>4</v>
      </c>
      <c r="D44" s="364">
        <v>2</v>
      </c>
      <c r="E44" s="364">
        <v>2</v>
      </c>
      <c r="F44" s="364">
        <v>5</v>
      </c>
      <c r="G44" s="364">
        <v>3</v>
      </c>
      <c r="H44" s="364"/>
      <c r="I44" s="364"/>
      <c r="J44" s="364">
        <v>1</v>
      </c>
      <c r="K44" s="445">
        <v>55</v>
      </c>
      <c r="L44" s="364">
        <v>16</v>
      </c>
      <c r="M44" s="364">
        <v>4</v>
      </c>
      <c r="N44" s="364">
        <v>44</v>
      </c>
      <c r="O44" s="364">
        <v>34</v>
      </c>
      <c r="P44" s="364">
        <v>2</v>
      </c>
      <c r="Q44" s="364"/>
      <c r="R44" s="364">
        <v>3</v>
      </c>
    </row>
    <row r="45" spans="1:18" ht="15" customHeight="1">
      <c r="A45" s="676" t="s">
        <v>548</v>
      </c>
      <c r="B45" s="677"/>
      <c r="C45" s="364">
        <v>351</v>
      </c>
      <c r="D45" s="364">
        <v>48</v>
      </c>
      <c r="E45" s="364">
        <v>31</v>
      </c>
      <c r="F45" s="364">
        <v>126</v>
      </c>
      <c r="G45" s="364">
        <v>72</v>
      </c>
      <c r="H45" s="364">
        <v>1</v>
      </c>
      <c r="I45" s="364">
        <v>2</v>
      </c>
      <c r="J45" s="364">
        <v>4</v>
      </c>
      <c r="K45" s="445">
        <v>2336</v>
      </c>
      <c r="L45" s="364">
        <v>311</v>
      </c>
      <c r="M45" s="364">
        <v>237</v>
      </c>
      <c r="N45" s="364">
        <v>1338</v>
      </c>
      <c r="O45" s="364">
        <v>617</v>
      </c>
      <c r="P45" s="364">
        <v>34</v>
      </c>
      <c r="Q45" s="364">
        <v>42</v>
      </c>
      <c r="R45" s="364">
        <v>31</v>
      </c>
    </row>
    <row r="46" spans="1:18" ht="15" customHeight="1">
      <c r="A46" s="673" t="s">
        <v>559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5"/>
    </row>
    <row r="47" spans="1:18" ht="15">
      <c r="A47" s="362" t="s">
        <v>394</v>
      </c>
      <c r="B47" s="212" t="s">
        <v>181</v>
      </c>
      <c r="C47" s="364">
        <v>135</v>
      </c>
      <c r="D47" s="364">
        <v>18</v>
      </c>
      <c r="E47" s="364">
        <v>17</v>
      </c>
      <c r="F47" s="364">
        <v>52</v>
      </c>
      <c r="G47" s="364">
        <v>11</v>
      </c>
      <c r="H47" s="364"/>
      <c r="I47" s="364"/>
      <c r="J47" s="364">
        <v>1</v>
      </c>
      <c r="K47" s="445">
        <v>1127</v>
      </c>
      <c r="L47" s="364">
        <v>135</v>
      </c>
      <c r="M47" s="364">
        <v>129</v>
      </c>
      <c r="N47" s="364">
        <v>668</v>
      </c>
      <c r="O47" s="364">
        <v>117</v>
      </c>
      <c r="P47" s="364">
        <v>3</v>
      </c>
      <c r="Q47" s="364">
        <v>14</v>
      </c>
      <c r="R47" s="364">
        <v>5</v>
      </c>
    </row>
    <row r="48" spans="1:18" ht="15">
      <c r="A48" s="362" t="s">
        <v>407</v>
      </c>
      <c r="B48" s="212" t="s">
        <v>194</v>
      </c>
      <c r="C48" s="364">
        <v>57</v>
      </c>
      <c r="D48" s="364">
        <v>7</v>
      </c>
      <c r="E48" s="364">
        <v>6</v>
      </c>
      <c r="F48" s="364">
        <v>28</v>
      </c>
      <c r="G48" s="364">
        <v>14</v>
      </c>
      <c r="H48" s="364"/>
      <c r="I48" s="364">
        <v>4</v>
      </c>
      <c r="J48" s="364">
        <v>0</v>
      </c>
      <c r="K48" s="445">
        <v>438</v>
      </c>
      <c r="L48" s="364">
        <v>53</v>
      </c>
      <c r="M48" s="364">
        <v>36</v>
      </c>
      <c r="N48" s="364">
        <v>241</v>
      </c>
      <c r="O48" s="364">
        <v>89</v>
      </c>
      <c r="P48" s="364">
        <v>2</v>
      </c>
      <c r="Q48" s="364">
        <v>12</v>
      </c>
      <c r="R48" s="364">
        <v>7</v>
      </c>
    </row>
    <row r="49" spans="1:18" ht="15">
      <c r="A49" s="362" t="s">
        <v>434</v>
      </c>
      <c r="B49" s="212" t="s">
        <v>221</v>
      </c>
      <c r="C49" s="364">
        <v>18</v>
      </c>
      <c r="D49" s="364">
        <v>4</v>
      </c>
      <c r="E49" s="364">
        <v>0</v>
      </c>
      <c r="F49" s="364">
        <v>6</v>
      </c>
      <c r="G49" s="364">
        <v>6</v>
      </c>
      <c r="H49" s="364"/>
      <c r="I49" s="364"/>
      <c r="J49" s="364">
        <v>0</v>
      </c>
      <c r="K49" s="445">
        <v>140</v>
      </c>
      <c r="L49" s="364">
        <v>17</v>
      </c>
      <c r="M49" s="364">
        <v>13</v>
      </c>
      <c r="N49" s="364">
        <v>90</v>
      </c>
      <c r="O49" s="364">
        <v>27</v>
      </c>
      <c r="P49" s="364">
        <v>1</v>
      </c>
      <c r="Q49" s="364">
        <v>2</v>
      </c>
      <c r="R49" s="364">
        <v>2</v>
      </c>
    </row>
    <row r="50" spans="1:18" ht="15">
      <c r="A50" s="362" t="s">
        <v>367</v>
      </c>
      <c r="B50" s="212" t="s">
        <v>155</v>
      </c>
      <c r="C50" s="364">
        <v>13</v>
      </c>
      <c r="D50" s="364">
        <v>4</v>
      </c>
      <c r="E50" s="364">
        <v>2</v>
      </c>
      <c r="F50" s="364">
        <v>10</v>
      </c>
      <c r="G50" s="364">
        <v>3</v>
      </c>
      <c r="H50" s="364">
        <v>1</v>
      </c>
      <c r="I50" s="364">
        <v>1</v>
      </c>
      <c r="J50" s="364">
        <v>0</v>
      </c>
      <c r="K50" s="445">
        <v>100</v>
      </c>
      <c r="L50" s="364">
        <v>13</v>
      </c>
      <c r="M50" s="364">
        <v>9</v>
      </c>
      <c r="N50" s="364">
        <v>64</v>
      </c>
      <c r="O50" s="364">
        <v>27</v>
      </c>
      <c r="P50" s="364">
        <v>4</v>
      </c>
      <c r="Q50" s="364">
        <v>3</v>
      </c>
      <c r="R50" s="364">
        <v>1</v>
      </c>
    </row>
    <row r="51" spans="1:18" ht="15">
      <c r="A51" s="362" t="s">
        <v>430</v>
      </c>
      <c r="B51" s="212" t="s">
        <v>217</v>
      </c>
      <c r="C51" s="364">
        <v>23</v>
      </c>
      <c r="D51" s="364">
        <v>1</v>
      </c>
      <c r="E51" s="364">
        <v>3</v>
      </c>
      <c r="F51" s="364">
        <v>13</v>
      </c>
      <c r="G51" s="364">
        <v>1</v>
      </c>
      <c r="H51" s="364"/>
      <c r="I51" s="364"/>
      <c r="J51" s="364">
        <v>0</v>
      </c>
      <c r="K51" s="445">
        <v>145</v>
      </c>
      <c r="L51" s="364">
        <v>15</v>
      </c>
      <c r="M51" s="364">
        <v>14</v>
      </c>
      <c r="N51" s="364">
        <v>115</v>
      </c>
      <c r="O51" s="364">
        <v>19</v>
      </c>
      <c r="P51" s="364">
        <v>5</v>
      </c>
      <c r="Q51" s="364">
        <v>6</v>
      </c>
      <c r="R51" s="364">
        <v>2</v>
      </c>
    </row>
    <row r="52" spans="1:18" ht="15" customHeight="1">
      <c r="A52" s="676" t="s">
        <v>548</v>
      </c>
      <c r="B52" s="677"/>
      <c r="C52" s="364">
        <v>246</v>
      </c>
      <c r="D52" s="364">
        <v>34</v>
      </c>
      <c r="E52" s="364">
        <v>28</v>
      </c>
      <c r="F52" s="364">
        <v>109</v>
      </c>
      <c r="G52" s="364">
        <v>35</v>
      </c>
      <c r="H52" s="364">
        <v>1</v>
      </c>
      <c r="I52" s="364">
        <v>5</v>
      </c>
      <c r="J52" s="364">
        <v>1</v>
      </c>
      <c r="K52" s="445">
        <v>1950</v>
      </c>
      <c r="L52" s="364">
        <v>233</v>
      </c>
      <c r="M52" s="364">
        <v>201</v>
      </c>
      <c r="N52" s="364">
        <v>1178</v>
      </c>
      <c r="O52" s="364">
        <v>279</v>
      </c>
      <c r="P52" s="364">
        <v>15</v>
      </c>
      <c r="Q52" s="364">
        <v>37</v>
      </c>
      <c r="R52" s="364">
        <v>17</v>
      </c>
    </row>
    <row r="53" spans="1:18" ht="15" customHeight="1">
      <c r="A53" s="676" t="s">
        <v>549</v>
      </c>
      <c r="B53" s="677"/>
      <c r="C53" s="364">
        <v>597</v>
      </c>
      <c r="D53" s="364">
        <v>82</v>
      </c>
      <c r="E53" s="364">
        <v>59</v>
      </c>
      <c r="F53" s="364">
        <v>235</v>
      </c>
      <c r="G53" s="364">
        <v>107</v>
      </c>
      <c r="H53" s="364">
        <v>2</v>
      </c>
      <c r="I53" s="364">
        <v>7</v>
      </c>
      <c r="J53" s="364">
        <v>5</v>
      </c>
      <c r="K53" s="445">
        <v>4286</v>
      </c>
      <c r="L53" s="364">
        <v>544</v>
      </c>
      <c r="M53" s="364">
        <v>438</v>
      </c>
      <c r="N53" s="364">
        <v>2516</v>
      </c>
      <c r="O53" s="364">
        <v>896</v>
      </c>
      <c r="P53" s="364">
        <v>49</v>
      </c>
      <c r="Q53" s="364">
        <v>79</v>
      </c>
      <c r="R53" s="364">
        <v>48</v>
      </c>
    </row>
    <row r="54" spans="1:18" ht="15" customHeight="1">
      <c r="A54" s="670" t="s">
        <v>560</v>
      </c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2"/>
    </row>
    <row r="55" spans="1:18" ht="15" customHeight="1">
      <c r="A55" s="673" t="s">
        <v>561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5"/>
    </row>
    <row r="56" spans="1:18" ht="15">
      <c r="A56" s="362" t="s">
        <v>359</v>
      </c>
      <c r="B56" s="212" t="s">
        <v>147</v>
      </c>
      <c r="C56" s="364">
        <v>747</v>
      </c>
      <c r="D56" s="364">
        <v>121</v>
      </c>
      <c r="E56" s="364">
        <v>66</v>
      </c>
      <c r="F56" s="364">
        <v>183</v>
      </c>
      <c r="G56" s="364">
        <v>94</v>
      </c>
      <c r="H56" s="364">
        <v>17</v>
      </c>
      <c r="I56" s="364">
        <v>16</v>
      </c>
      <c r="J56" s="364">
        <v>4</v>
      </c>
      <c r="K56" s="444">
        <v>5431</v>
      </c>
      <c r="L56" s="364">
        <v>818</v>
      </c>
      <c r="M56" s="364">
        <v>620</v>
      </c>
      <c r="N56" s="364">
        <v>1966</v>
      </c>
      <c r="O56" s="364">
        <v>1189</v>
      </c>
      <c r="P56" s="364">
        <v>114</v>
      </c>
      <c r="Q56" s="364">
        <v>87</v>
      </c>
      <c r="R56" s="364">
        <v>83</v>
      </c>
    </row>
    <row r="57" spans="1:18" ht="15" customHeight="1">
      <c r="A57" s="676" t="s">
        <v>548</v>
      </c>
      <c r="B57" s="677"/>
      <c r="C57" s="364">
        <v>747</v>
      </c>
      <c r="D57" s="364">
        <v>121</v>
      </c>
      <c r="E57" s="364">
        <v>66</v>
      </c>
      <c r="F57" s="364">
        <v>183</v>
      </c>
      <c r="G57" s="364">
        <v>94</v>
      </c>
      <c r="H57" s="364">
        <v>17</v>
      </c>
      <c r="I57" s="364">
        <v>16</v>
      </c>
      <c r="J57" s="364">
        <v>4</v>
      </c>
      <c r="K57" s="444">
        <v>5431</v>
      </c>
      <c r="L57" s="364">
        <v>818</v>
      </c>
      <c r="M57" s="364">
        <v>620</v>
      </c>
      <c r="N57" s="364">
        <v>1966</v>
      </c>
      <c r="O57" s="364">
        <v>1189</v>
      </c>
      <c r="P57" s="364">
        <v>114</v>
      </c>
      <c r="Q57" s="364">
        <v>87</v>
      </c>
      <c r="R57" s="364">
        <v>83</v>
      </c>
    </row>
    <row r="58" spans="1:18" ht="15" customHeight="1">
      <c r="A58" s="673" t="s">
        <v>562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  <c r="Q58" s="674"/>
      <c r="R58" s="675"/>
    </row>
    <row r="59" spans="1:18" ht="15">
      <c r="A59" s="362" t="s">
        <v>395</v>
      </c>
      <c r="B59" s="212" t="s">
        <v>182</v>
      </c>
      <c r="C59" s="364">
        <v>102</v>
      </c>
      <c r="D59" s="364">
        <v>23</v>
      </c>
      <c r="E59" s="364">
        <v>7</v>
      </c>
      <c r="F59" s="364">
        <v>74</v>
      </c>
      <c r="G59" s="364">
        <v>24</v>
      </c>
      <c r="H59" s="364">
        <v>1</v>
      </c>
      <c r="I59" s="364">
        <v>2</v>
      </c>
      <c r="J59" s="364">
        <v>2</v>
      </c>
      <c r="K59" s="445">
        <v>933</v>
      </c>
      <c r="L59" s="364">
        <v>128</v>
      </c>
      <c r="M59" s="364">
        <v>109</v>
      </c>
      <c r="N59" s="364">
        <v>557</v>
      </c>
      <c r="O59" s="364">
        <v>229</v>
      </c>
      <c r="P59" s="364">
        <v>24</v>
      </c>
      <c r="Q59" s="364">
        <v>35</v>
      </c>
      <c r="R59" s="364">
        <v>28</v>
      </c>
    </row>
    <row r="60" spans="1:18" ht="15">
      <c r="A60" s="362" t="s">
        <v>423</v>
      </c>
      <c r="B60" s="212" t="s">
        <v>210</v>
      </c>
      <c r="C60" s="364">
        <v>15</v>
      </c>
      <c r="D60" s="364">
        <v>2</v>
      </c>
      <c r="E60" s="364">
        <v>1</v>
      </c>
      <c r="F60" s="364">
        <v>10</v>
      </c>
      <c r="G60" s="364">
        <v>2</v>
      </c>
      <c r="H60" s="364">
        <v>1</v>
      </c>
      <c r="I60" s="364"/>
      <c r="J60" s="364">
        <v>0</v>
      </c>
      <c r="K60" s="445">
        <v>79</v>
      </c>
      <c r="L60" s="364">
        <v>12</v>
      </c>
      <c r="M60" s="364">
        <v>4</v>
      </c>
      <c r="N60" s="364">
        <v>117</v>
      </c>
      <c r="O60" s="364">
        <v>22</v>
      </c>
      <c r="P60" s="364">
        <v>7</v>
      </c>
      <c r="Q60" s="364">
        <v>2</v>
      </c>
      <c r="R60" s="364">
        <v>4</v>
      </c>
    </row>
    <row r="61" spans="1:18" ht="15" customHeight="1">
      <c r="A61" s="676" t="s">
        <v>548</v>
      </c>
      <c r="B61" s="677"/>
      <c r="C61" s="364">
        <v>117</v>
      </c>
      <c r="D61" s="364">
        <v>25</v>
      </c>
      <c r="E61" s="364">
        <v>8</v>
      </c>
      <c r="F61" s="364">
        <v>84</v>
      </c>
      <c r="G61" s="364">
        <v>26</v>
      </c>
      <c r="H61" s="364">
        <v>2</v>
      </c>
      <c r="I61" s="364">
        <v>2</v>
      </c>
      <c r="J61" s="364">
        <v>2</v>
      </c>
      <c r="K61" s="445">
        <v>1012</v>
      </c>
      <c r="L61" s="364">
        <v>140</v>
      </c>
      <c r="M61" s="364">
        <v>113</v>
      </c>
      <c r="N61" s="364">
        <v>674</v>
      </c>
      <c r="O61" s="364">
        <v>251</v>
      </c>
      <c r="P61" s="364">
        <v>31</v>
      </c>
      <c r="Q61" s="364">
        <v>37</v>
      </c>
      <c r="R61" s="364">
        <v>32</v>
      </c>
    </row>
    <row r="62" spans="1:18" ht="15" customHeight="1">
      <c r="A62" s="676" t="s">
        <v>549</v>
      </c>
      <c r="B62" s="677"/>
      <c r="C62" s="364">
        <v>864</v>
      </c>
      <c r="D62" s="364">
        <v>146</v>
      </c>
      <c r="E62" s="364">
        <v>74</v>
      </c>
      <c r="F62" s="364">
        <v>267</v>
      </c>
      <c r="G62" s="364">
        <v>120</v>
      </c>
      <c r="H62" s="364">
        <v>19</v>
      </c>
      <c r="I62" s="364">
        <v>18</v>
      </c>
      <c r="J62" s="364">
        <v>6</v>
      </c>
      <c r="K62" s="444">
        <v>6443</v>
      </c>
      <c r="L62" s="364">
        <v>958</v>
      </c>
      <c r="M62" s="364">
        <v>733</v>
      </c>
      <c r="N62" s="364">
        <v>2640</v>
      </c>
      <c r="O62" s="364">
        <v>1440</v>
      </c>
      <c r="P62" s="364">
        <v>145</v>
      </c>
      <c r="Q62" s="364">
        <v>124</v>
      </c>
      <c r="R62" s="364">
        <v>115</v>
      </c>
    </row>
    <row r="63" spans="1:18" ht="15" customHeight="1">
      <c r="A63" s="670" t="s">
        <v>563</v>
      </c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2"/>
    </row>
    <row r="64" spans="1:18" ht="15" customHeight="1">
      <c r="A64" s="673" t="s">
        <v>564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5"/>
    </row>
    <row r="65" spans="1:18" ht="15">
      <c r="A65" s="362" t="s">
        <v>360</v>
      </c>
      <c r="B65" s="212" t="s">
        <v>148</v>
      </c>
      <c r="C65" s="364">
        <v>239</v>
      </c>
      <c r="D65" s="364">
        <v>37</v>
      </c>
      <c r="E65" s="364">
        <v>23</v>
      </c>
      <c r="F65" s="364">
        <v>78</v>
      </c>
      <c r="G65" s="364">
        <v>48</v>
      </c>
      <c r="H65" s="364">
        <v>1</v>
      </c>
      <c r="I65" s="364">
        <v>3</v>
      </c>
      <c r="J65" s="364">
        <v>1</v>
      </c>
      <c r="K65" s="444">
        <v>1931</v>
      </c>
      <c r="L65" s="364">
        <v>206</v>
      </c>
      <c r="M65" s="364">
        <v>168</v>
      </c>
      <c r="N65" s="364">
        <v>800</v>
      </c>
      <c r="O65" s="364">
        <v>534</v>
      </c>
      <c r="P65" s="364">
        <v>20</v>
      </c>
      <c r="Q65" s="364">
        <v>33</v>
      </c>
      <c r="R65" s="364">
        <v>30</v>
      </c>
    </row>
    <row r="66" spans="1:18" ht="15">
      <c r="A66" s="362" t="s">
        <v>385</v>
      </c>
      <c r="B66" s="212" t="s">
        <v>173</v>
      </c>
      <c r="C66" s="364">
        <v>21</v>
      </c>
      <c r="D66" s="364">
        <v>4</v>
      </c>
      <c r="E66" s="364">
        <v>2</v>
      </c>
      <c r="F66" s="364">
        <v>4</v>
      </c>
      <c r="G66" s="364">
        <v>2</v>
      </c>
      <c r="H66" s="364"/>
      <c r="I66" s="364">
        <v>1</v>
      </c>
      <c r="J66" s="364">
        <v>1</v>
      </c>
      <c r="K66" s="445">
        <v>160</v>
      </c>
      <c r="L66" s="364">
        <v>24</v>
      </c>
      <c r="M66" s="364">
        <v>24</v>
      </c>
      <c r="N66" s="364">
        <v>77</v>
      </c>
      <c r="O66" s="364">
        <v>51</v>
      </c>
      <c r="P66" s="364">
        <v>1</v>
      </c>
      <c r="Q66" s="364">
        <v>14</v>
      </c>
      <c r="R66" s="364">
        <v>12</v>
      </c>
    </row>
    <row r="67" spans="1:18" ht="15">
      <c r="A67" s="362" t="s">
        <v>368</v>
      </c>
      <c r="B67" s="212" t="s">
        <v>156</v>
      </c>
      <c r="C67" s="364">
        <v>11</v>
      </c>
      <c r="D67" s="364">
        <v>1</v>
      </c>
      <c r="E67" s="364">
        <v>0</v>
      </c>
      <c r="F67" s="364">
        <v>5</v>
      </c>
      <c r="G67" s="364">
        <v>4</v>
      </c>
      <c r="H67" s="364"/>
      <c r="I67" s="364"/>
      <c r="J67" s="364">
        <v>0</v>
      </c>
      <c r="K67" s="445">
        <v>84</v>
      </c>
      <c r="L67" s="364">
        <v>5</v>
      </c>
      <c r="M67" s="364">
        <v>8</v>
      </c>
      <c r="N67" s="364">
        <v>78</v>
      </c>
      <c r="O67" s="364">
        <v>50</v>
      </c>
      <c r="P67" s="364">
        <v>2</v>
      </c>
      <c r="Q67" s="364">
        <v>4</v>
      </c>
      <c r="R67" s="364">
        <v>6</v>
      </c>
    </row>
    <row r="68" spans="1:18" ht="15" customHeight="1">
      <c r="A68" s="676" t="s">
        <v>548</v>
      </c>
      <c r="B68" s="677"/>
      <c r="C68" s="364">
        <v>271</v>
      </c>
      <c r="D68" s="364">
        <v>42</v>
      </c>
      <c r="E68" s="364">
        <v>25</v>
      </c>
      <c r="F68" s="364">
        <v>87</v>
      </c>
      <c r="G68" s="364">
        <v>54</v>
      </c>
      <c r="H68" s="364">
        <v>1</v>
      </c>
      <c r="I68" s="364">
        <v>4</v>
      </c>
      <c r="J68" s="364">
        <v>2</v>
      </c>
      <c r="K68" s="444">
        <v>2175</v>
      </c>
      <c r="L68" s="364">
        <v>235</v>
      </c>
      <c r="M68" s="364">
        <v>200</v>
      </c>
      <c r="N68" s="364">
        <v>955</v>
      </c>
      <c r="O68" s="364">
        <v>635</v>
      </c>
      <c r="P68" s="364">
        <v>23</v>
      </c>
      <c r="Q68" s="364">
        <v>51</v>
      </c>
      <c r="R68" s="364">
        <v>48</v>
      </c>
    </row>
    <row r="69" spans="1:18" ht="15" customHeight="1">
      <c r="A69" s="673" t="s">
        <v>565</v>
      </c>
      <c r="B69" s="674"/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  <c r="R69" s="675"/>
    </row>
    <row r="70" spans="1:18" ht="15">
      <c r="A70" s="362" t="s">
        <v>354</v>
      </c>
      <c r="B70" s="212" t="s">
        <v>142</v>
      </c>
      <c r="C70" s="364">
        <v>128</v>
      </c>
      <c r="D70" s="364">
        <v>24</v>
      </c>
      <c r="E70" s="364">
        <v>10</v>
      </c>
      <c r="F70" s="364">
        <v>46</v>
      </c>
      <c r="G70" s="364">
        <v>24</v>
      </c>
      <c r="H70" s="364"/>
      <c r="I70" s="364"/>
      <c r="J70" s="364">
        <v>1</v>
      </c>
      <c r="K70" s="445">
        <v>1050</v>
      </c>
      <c r="L70" s="364">
        <v>149</v>
      </c>
      <c r="M70" s="364">
        <v>154</v>
      </c>
      <c r="N70" s="364">
        <v>413</v>
      </c>
      <c r="O70" s="364">
        <v>200</v>
      </c>
      <c r="P70" s="364">
        <v>7</v>
      </c>
      <c r="Q70" s="364">
        <v>8</v>
      </c>
      <c r="R70" s="364">
        <v>14</v>
      </c>
    </row>
    <row r="71" spans="1:18" ht="15">
      <c r="A71" s="362" t="s">
        <v>386</v>
      </c>
      <c r="B71" s="212" t="s">
        <v>293</v>
      </c>
      <c r="C71" s="364">
        <v>173</v>
      </c>
      <c r="D71" s="364">
        <v>15</v>
      </c>
      <c r="E71" s="364">
        <v>15</v>
      </c>
      <c r="F71" s="364">
        <v>47</v>
      </c>
      <c r="G71" s="364">
        <v>16</v>
      </c>
      <c r="H71" s="364"/>
      <c r="I71" s="364">
        <v>1</v>
      </c>
      <c r="J71" s="364">
        <v>1</v>
      </c>
      <c r="K71" s="445">
        <v>1154</v>
      </c>
      <c r="L71" s="364">
        <v>148</v>
      </c>
      <c r="M71" s="364">
        <v>114</v>
      </c>
      <c r="N71" s="364">
        <v>557</v>
      </c>
      <c r="O71" s="364">
        <v>352</v>
      </c>
      <c r="P71" s="364">
        <v>12</v>
      </c>
      <c r="Q71" s="364">
        <v>15</v>
      </c>
      <c r="R71" s="364">
        <v>6</v>
      </c>
    </row>
    <row r="72" spans="1:18" ht="15" customHeight="1">
      <c r="A72" s="676" t="s">
        <v>548</v>
      </c>
      <c r="B72" s="677"/>
      <c r="C72" s="364">
        <v>301</v>
      </c>
      <c r="D72" s="364">
        <v>39</v>
      </c>
      <c r="E72" s="364">
        <v>25</v>
      </c>
      <c r="F72" s="364">
        <v>93</v>
      </c>
      <c r="G72" s="364">
        <v>40</v>
      </c>
      <c r="H72" s="364">
        <v>0</v>
      </c>
      <c r="I72" s="364">
        <v>1</v>
      </c>
      <c r="J72" s="364">
        <v>2</v>
      </c>
      <c r="K72" s="445">
        <v>2204</v>
      </c>
      <c r="L72" s="364">
        <v>297</v>
      </c>
      <c r="M72" s="364">
        <v>268</v>
      </c>
      <c r="N72" s="364">
        <v>970</v>
      </c>
      <c r="O72" s="364">
        <v>552</v>
      </c>
      <c r="P72" s="364">
        <v>19</v>
      </c>
      <c r="Q72" s="364">
        <v>23</v>
      </c>
      <c r="R72" s="364">
        <v>20</v>
      </c>
    </row>
    <row r="73" spans="1:18" ht="15" customHeight="1">
      <c r="A73" s="673" t="s">
        <v>566</v>
      </c>
      <c r="B73" s="674"/>
      <c r="C73" s="674"/>
      <c r="D73" s="674"/>
      <c r="E73" s="674"/>
      <c r="F73" s="674"/>
      <c r="G73" s="674"/>
      <c r="H73" s="674"/>
      <c r="I73" s="674"/>
      <c r="J73" s="674"/>
      <c r="K73" s="674"/>
      <c r="L73" s="674"/>
      <c r="M73" s="674"/>
      <c r="N73" s="674"/>
      <c r="O73" s="674"/>
      <c r="P73" s="674"/>
      <c r="Q73" s="674"/>
      <c r="R73" s="675"/>
    </row>
    <row r="74" spans="1:18" ht="15">
      <c r="A74" s="362" t="s">
        <v>384</v>
      </c>
      <c r="B74" s="212" t="s">
        <v>172</v>
      </c>
      <c r="C74" s="364">
        <v>89</v>
      </c>
      <c r="D74" s="364">
        <v>8</v>
      </c>
      <c r="E74" s="364">
        <v>3</v>
      </c>
      <c r="F74" s="364">
        <v>38</v>
      </c>
      <c r="G74" s="364">
        <v>10</v>
      </c>
      <c r="H74" s="364">
        <v>2</v>
      </c>
      <c r="I74" s="364"/>
      <c r="J74" s="364">
        <v>2</v>
      </c>
      <c r="K74" s="445">
        <v>659</v>
      </c>
      <c r="L74" s="364">
        <v>61</v>
      </c>
      <c r="M74" s="364">
        <v>59</v>
      </c>
      <c r="N74" s="364">
        <v>337</v>
      </c>
      <c r="O74" s="364">
        <v>348</v>
      </c>
      <c r="P74" s="364">
        <v>4</v>
      </c>
      <c r="Q74" s="364">
        <v>4</v>
      </c>
      <c r="R74" s="364">
        <v>8</v>
      </c>
    </row>
    <row r="75" spans="1:18" ht="15">
      <c r="A75" s="362" t="s">
        <v>399</v>
      </c>
      <c r="B75" s="212" t="s">
        <v>535</v>
      </c>
      <c r="C75" s="364">
        <v>46</v>
      </c>
      <c r="D75" s="364">
        <v>10</v>
      </c>
      <c r="E75" s="364">
        <v>0</v>
      </c>
      <c r="F75" s="364">
        <v>28</v>
      </c>
      <c r="G75" s="364">
        <v>15</v>
      </c>
      <c r="H75" s="364"/>
      <c r="I75" s="364">
        <v>1</v>
      </c>
      <c r="J75" s="364">
        <v>0</v>
      </c>
      <c r="K75" s="445">
        <v>293</v>
      </c>
      <c r="L75" s="364">
        <v>31</v>
      </c>
      <c r="M75" s="364">
        <v>20</v>
      </c>
      <c r="N75" s="364">
        <v>307</v>
      </c>
      <c r="O75" s="364">
        <v>100</v>
      </c>
      <c r="P75" s="364">
        <v>5</v>
      </c>
      <c r="Q75" s="364">
        <v>13</v>
      </c>
      <c r="R75" s="364">
        <v>2</v>
      </c>
    </row>
    <row r="76" spans="1:18" ht="15">
      <c r="A76" s="362" t="s">
        <v>433</v>
      </c>
      <c r="B76" s="212" t="s">
        <v>220</v>
      </c>
      <c r="C76" s="364">
        <v>15</v>
      </c>
      <c r="D76" s="364">
        <v>1</v>
      </c>
      <c r="E76" s="364">
        <v>1</v>
      </c>
      <c r="F76" s="364">
        <v>12</v>
      </c>
      <c r="G76" s="364">
        <v>4</v>
      </c>
      <c r="H76" s="364"/>
      <c r="I76" s="364"/>
      <c r="J76" s="364">
        <v>0</v>
      </c>
      <c r="K76" s="445">
        <v>106</v>
      </c>
      <c r="L76" s="364">
        <v>10</v>
      </c>
      <c r="M76" s="364">
        <v>14</v>
      </c>
      <c r="N76" s="364">
        <v>85</v>
      </c>
      <c r="O76" s="364">
        <v>25</v>
      </c>
      <c r="P76" s="364">
        <v>2</v>
      </c>
      <c r="Q76" s="364">
        <v>3</v>
      </c>
      <c r="R76" s="364">
        <v>2</v>
      </c>
    </row>
    <row r="77" spans="1:18" ht="15" customHeight="1">
      <c r="A77" s="676" t="s">
        <v>548</v>
      </c>
      <c r="B77" s="677"/>
      <c r="C77" s="364">
        <v>150</v>
      </c>
      <c r="D77" s="364">
        <v>19</v>
      </c>
      <c r="E77" s="364">
        <v>4</v>
      </c>
      <c r="F77" s="364">
        <v>78</v>
      </c>
      <c r="G77" s="364">
        <v>29</v>
      </c>
      <c r="H77" s="364">
        <v>2</v>
      </c>
      <c r="I77" s="364">
        <v>1</v>
      </c>
      <c r="J77" s="364">
        <v>2</v>
      </c>
      <c r="K77" s="445">
        <v>1058</v>
      </c>
      <c r="L77" s="364">
        <v>102</v>
      </c>
      <c r="M77" s="364">
        <v>93</v>
      </c>
      <c r="N77" s="364">
        <v>729</v>
      </c>
      <c r="O77" s="364">
        <v>473</v>
      </c>
      <c r="P77" s="364">
        <v>11</v>
      </c>
      <c r="Q77" s="364">
        <v>20</v>
      </c>
      <c r="R77" s="364">
        <v>12</v>
      </c>
    </row>
    <row r="78" spans="1:18" ht="15" customHeight="1">
      <c r="A78" s="676" t="s">
        <v>549</v>
      </c>
      <c r="B78" s="677"/>
      <c r="C78" s="364">
        <v>722</v>
      </c>
      <c r="D78" s="364">
        <v>100</v>
      </c>
      <c r="E78" s="364">
        <v>54</v>
      </c>
      <c r="F78" s="364">
        <v>258</v>
      </c>
      <c r="G78" s="364">
        <v>123</v>
      </c>
      <c r="H78" s="364">
        <v>3</v>
      </c>
      <c r="I78" s="364">
        <v>6</v>
      </c>
      <c r="J78" s="364">
        <v>6</v>
      </c>
      <c r="K78" s="444">
        <v>5437</v>
      </c>
      <c r="L78" s="364">
        <v>634</v>
      </c>
      <c r="M78" s="364">
        <v>561</v>
      </c>
      <c r="N78" s="364">
        <v>2654</v>
      </c>
      <c r="O78" s="364">
        <v>1660</v>
      </c>
      <c r="P78" s="364">
        <v>53</v>
      </c>
      <c r="Q78" s="364">
        <v>94</v>
      </c>
      <c r="R78" s="364">
        <v>80</v>
      </c>
    </row>
    <row r="79" spans="1:18" ht="15" customHeight="1">
      <c r="A79" s="670" t="s">
        <v>567</v>
      </c>
      <c r="B79" s="671"/>
      <c r="C79" s="671"/>
      <c r="D79" s="671"/>
      <c r="E79" s="671"/>
      <c r="F79" s="671"/>
      <c r="G79" s="671"/>
      <c r="H79" s="671"/>
      <c r="I79" s="671"/>
      <c r="J79" s="671"/>
      <c r="K79" s="671"/>
      <c r="L79" s="671"/>
      <c r="M79" s="671"/>
      <c r="N79" s="671"/>
      <c r="O79" s="671"/>
      <c r="P79" s="671"/>
      <c r="Q79" s="671"/>
      <c r="R79" s="672"/>
    </row>
    <row r="80" spans="1:18" ht="15" customHeight="1">
      <c r="A80" s="673" t="s">
        <v>568</v>
      </c>
      <c r="B80" s="674"/>
      <c r="C80" s="674"/>
      <c r="D80" s="674"/>
      <c r="E80" s="674"/>
      <c r="F80" s="674"/>
      <c r="G80" s="674"/>
      <c r="H80" s="674"/>
      <c r="I80" s="674"/>
      <c r="J80" s="674"/>
      <c r="K80" s="674"/>
      <c r="L80" s="674"/>
      <c r="M80" s="674"/>
      <c r="N80" s="674"/>
      <c r="O80" s="674"/>
      <c r="P80" s="674"/>
      <c r="Q80" s="674"/>
      <c r="R80" s="675"/>
    </row>
    <row r="81" spans="1:18" ht="15">
      <c r="A81" s="362" t="s">
        <v>424</v>
      </c>
      <c r="B81" s="212" t="s">
        <v>211</v>
      </c>
      <c r="C81" s="364">
        <v>12</v>
      </c>
      <c r="D81" s="364">
        <v>1</v>
      </c>
      <c r="E81" s="364">
        <v>0</v>
      </c>
      <c r="F81" s="364">
        <v>4</v>
      </c>
      <c r="G81" s="364">
        <v>1</v>
      </c>
      <c r="H81" s="364"/>
      <c r="I81" s="364"/>
      <c r="J81" s="364">
        <v>0</v>
      </c>
      <c r="K81" s="445">
        <v>64</v>
      </c>
      <c r="L81" s="364">
        <v>3</v>
      </c>
      <c r="M81" s="364">
        <v>6</v>
      </c>
      <c r="N81" s="364">
        <v>46</v>
      </c>
      <c r="O81" s="364">
        <v>10</v>
      </c>
      <c r="P81" s="364">
        <v>2</v>
      </c>
      <c r="Q81" s="364">
        <v>5</v>
      </c>
      <c r="R81" s="364">
        <v>2</v>
      </c>
    </row>
    <row r="82" spans="1:18" ht="15">
      <c r="A82" s="362" t="s">
        <v>421</v>
      </c>
      <c r="B82" s="212" t="s">
        <v>208</v>
      </c>
      <c r="C82" s="364">
        <v>25</v>
      </c>
      <c r="D82" s="364">
        <v>3</v>
      </c>
      <c r="E82" s="364">
        <v>3</v>
      </c>
      <c r="F82" s="364">
        <v>10</v>
      </c>
      <c r="G82" s="364">
        <v>3</v>
      </c>
      <c r="H82" s="364"/>
      <c r="I82" s="364">
        <v>1</v>
      </c>
      <c r="J82" s="364">
        <v>0</v>
      </c>
      <c r="K82" s="445">
        <v>188</v>
      </c>
      <c r="L82" s="364">
        <v>20</v>
      </c>
      <c r="M82" s="364">
        <v>19</v>
      </c>
      <c r="N82" s="364">
        <v>88</v>
      </c>
      <c r="O82" s="364">
        <v>24</v>
      </c>
      <c r="P82" s="364">
        <v>4</v>
      </c>
      <c r="Q82" s="364">
        <v>3</v>
      </c>
      <c r="R82" s="364">
        <v>3</v>
      </c>
    </row>
    <row r="83" spans="1:18" ht="15">
      <c r="A83" s="362" t="s">
        <v>404</v>
      </c>
      <c r="B83" s="212" t="s">
        <v>191</v>
      </c>
      <c r="C83" s="364">
        <v>7</v>
      </c>
      <c r="D83" s="364">
        <v>3</v>
      </c>
      <c r="E83" s="364">
        <v>0</v>
      </c>
      <c r="F83" s="364">
        <v>5</v>
      </c>
      <c r="G83" s="364">
        <v>3</v>
      </c>
      <c r="H83" s="364"/>
      <c r="I83" s="364"/>
      <c r="J83" s="364">
        <v>2</v>
      </c>
      <c r="K83" s="445">
        <v>71</v>
      </c>
      <c r="L83" s="364">
        <v>21</v>
      </c>
      <c r="M83" s="364">
        <v>16</v>
      </c>
      <c r="N83" s="364">
        <v>59</v>
      </c>
      <c r="O83" s="364">
        <v>19</v>
      </c>
      <c r="P83" s="364">
        <v>2</v>
      </c>
      <c r="Q83" s="364">
        <v>2</v>
      </c>
      <c r="R83" s="364">
        <v>5</v>
      </c>
    </row>
    <row r="84" spans="1:18" ht="15">
      <c r="A84" s="362" t="s">
        <v>403</v>
      </c>
      <c r="B84" s="212" t="s">
        <v>190</v>
      </c>
      <c r="C84" s="364">
        <v>16</v>
      </c>
      <c r="D84" s="364">
        <v>5</v>
      </c>
      <c r="E84" s="364">
        <v>1</v>
      </c>
      <c r="F84" s="364">
        <v>14</v>
      </c>
      <c r="G84" s="364">
        <v>5</v>
      </c>
      <c r="H84" s="364">
        <v>1</v>
      </c>
      <c r="I84" s="364">
        <v>3</v>
      </c>
      <c r="J84" s="364">
        <v>2</v>
      </c>
      <c r="K84" s="445">
        <v>88</v>
      </c>
      <c r="L84" s="364">
        <v>14</v>
      </c>
      <c r="M84" s="364">
        <v>12</v>
      </c>
      <c r="N84" s="364">
        <v>85</v>
      </c>
      <c r="O84" s="364">
        <v>47</v>
      </c>
      <c r="P84" s="364">
        <v>16</v>
      </c>
      <c r="Q84" s="364">
        <v>22</v>
      </c>
      <c r="R84" s="364">
        <v>37</v>
      </c>
    </row>
    <row r="85" spans="1:18" ht="15">
      <c r="A85" s="362" t="s">
        <v>393</v>
      </c>
      <c r="B85" s="212" t="s">
        <v>180</v>
      </c>
      <c r="C85" s="364">
        <v>7</v>
      </c>
      <c r="D85" s="364">
        <v>0</v>
      </c>
      <c r="E85" s="364">
        <v>2</v>
      </c>
      <c r="F85" s="364">
        <v>7</v>
      </c>
      <c r="G85" s="364">
        <v>2</v>
      </c>
      <c r="H85" s="364">
        <v>1</v>
      </c>
      <c r="I85" s="364"/>
      <c r="J85" s="364">
        <v>0</v>
      </c>
      <c r="K85" s="445">
        <v>52</v>
      </c>
      <c r="L85" s="364">
        <v>5</v>
      </c>
      <c r="M85" s="364">
        <v>13</v>
      </c>
      <c r="N85" s="364">
        <v>58</v>
      </c>
      <c r="O85" s="364">
        <v>50</v>
      </c>
      <c r="P85" s="364">
        <v>7</v>
      </c>
      <c r="Q85" s="364">
        <v>1</v>
      </c>
      <c r="R85" s="364">
        <v>1</v>
      </c>
    </row>
    <row r="86" spans="1:18" ht="15" customHeight="1">
      <c r="A86" s="676" t="s">
        <v>548</v>
      </c>
      <c r="B86" s="677"/>
      <c r="C86" s="364">
        <v>67</v>
      </c>
      <c r="D86" s="364">
        <v>12</v>
      </c>
      <c r="E86" s="364">
        <v>6</v>
      </c>
      <c r="F86" s="364">
        <v>40</v>
      </c>
      <c r="G86" s="364">
        <v>14</v>
      </c>
      <c r="H86" s="364">
        <v>2</v>
      </c>
      <c r="I86" s="364">
        <v>4</v>
      </c>
      <c r="J86" s="364">
        <v>4</v>
      </c>
      <c r="K86" s="445">
        <v>463</v>
      </c>
      <c r="L86" s="364">
        <v>63</v>
      </c>
      <c r="M86" s="364">
        <v>66</v>
      </c>
      <c r="N86" s="364">
        <v>336</v>
      </c>
      <c r="O86" s="364">
        <v>150</v>
      </c>
      <c r="P86" s="364">
        <v>31</v>
      </c>
      <c r="Q86" s="364">
        <v>33</v>
      </c>
      <c r="R86" s="364">
        <v>48</v>
      </c>
    </row>
    <row r="87" spans="1:18" ht="15" customHeight="1">
      <c r="A87" s="673" t="s">
        <v>569</v>
      </c>
      <c r="B87" s="674"/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5"/>
    </row>
    <row r="88" spans="1:18" ht="15">
      <c r="A88" s="362" t="s">
        <v>391</v>
      </c>
      <c r="B88" s="212" t="s">
        <v>178</v>
      </c>
      <c r="C88" s="364">
        <v>115</v>
      </c>
      <c r="D88" s="364">
        <v>16</v>
      </c>
      <c r="E88" s="364">
        <v>11</v>
      </c>
      <c r="F88" s="364">
        <v>49</v>
      </c>
      <c r="G88" s="364">
        <v>13</v>
      </c>
      <c r="H88" s="364">
        <v>1</v>
      </c>
      <c r="I88" s="364">
        <v>5</v>
      </c>
      <c r="J88" s="364">
        <v>3</v>
      </c>
      <c r="K88" s="445">
        <v>691</v>
      </c>
      <c r="L88" s="364">
        <v>126</v>
      </c>
      <c r="M88" s="364">
        <v>91</v>
      </c>
      <c r="N88" s="364">
        <v>821</v>
      </c>
      <c r="O88" s="364">
        <v>137</v>
      </c>
      <c r="P88" s="364">
        <v>14</v>
      </c>
      <c r="Q88" s="364">
        <v>21</v>
      </c>
      <c r="R88" s="364">
        <v>14</v>
      </c>
    </row>
    <row r="89" spans="1:18" ht="15">
      <c r="A89" s="362" t="s">
        <v>411</v>
      </c>
      <c r="B89" s="212" t="s">
        <v>198</v>
      </c>
      <c r="C89" s="364">
        <v>31</v>
      </c>
      <c r="D89" s="364">
        <v>6</v>
      </c>
      <c r="E89" s="364">
        <v>3</v>
      </c>
      <c r="F89" s="364">
        <v>25</v>
      </c>
      <c r="G89" s="364">
        <v>15</v>
      </c>
      <c r="H89" s="364">
        <v>2</v>
      </c>
      <c r="I89" s="364">
        <v>1</v>
      </c>
      <c r="J89" s="364">
        <v>0</v>
      </c>
      <c r="K89" s="445">
        <v>184</v>
      </c>
      <c r="L89" s="364">
        <v>29</v>
      </c>
      <c r="M89" s="364">
        <v>18</v>
      </c>
      <c r="N89" s="364">
        <v>143</v>
      </c>
      <c r="O89" s="364">
        <v>61</v>
      </c>
      <c r="P89" s="364">
        <v>5</v>
      </c>
      <c r="Q89" s="364">
        <v>4</v>
      </c>
      <c r="R89" s="364">
        <v>1</v>
      </c>
    </row>
    <row r="90" spans="1:18" ht="15">
      <c r="A90" s="362" t="s">
        <v>419</v>
      </c>
      <c r="B90" s="212" t="s">
        <v>206</v>
      </c>
      <c r="C90" s="364">
        <v>13</v>
      </c>
      <c r="D90" s="364">
        <v>1</v>
      </c>
      <c r="E90" s="364">
        <v>0</v>
      </c>
      <c r="F90" s="364">
        <v>27</v>
      </c>
      <c r="G90" s="364">
        <v>1</v>
      </c>
      <c r="H90" s="364">
        <v>1</v>
      </c>
      <c r="I90" s="364"/>
      <c r="J90" s="364">
        <v>2</v>
      </c>
      <c r="K90" s="445">
        <v>72</v>
      </c>
      <c r="L90" s="364">
        <v>6</v>
      </c>
      <c r="M90" s="364">
        <v>5</v>
      </c>
      <c r="N90" s="364">
        <v>149</v>
      </c>
      <c r="O90" s="364">
        <v>46</v>
      </c>
      <c r="P90" s="364">
        <v>5</v>
      </c>
      <c r="Q90" s="364">
        <v>3</v>
      </c>
      <c r="R90" s="364">
        <v>5</v>
      </c>
    </row>
    <row r="91" spans="1:18" ht="15" customHeight="1">
      <c r="A91" s="676" t="s">
        <v>548</v>
      </c>
      <c r="B91" s="677"/>
      <c r="C91" s="364">
        <v>159</v>
      </c>
      <c r="D91" s="364">
        <v>23</v>
      </c>
      <c r="E91" s="364">
        <v>14</v>
      </c>
      <c r="F91" s="364">
        <v>101</v>
      </c>
      <c r="G91" s="364">
        <v>29</v>
      </c>
      <c r="H91" s="364">
        <v>4</v>
      </c>
      <c r="I91" s="364">
        <v>6</v>
      </c>
      <c r="J91" s="364">
        <v>5</v>
      </c>
      <c r="K91" s="445">
        <v>947</v>
      </c>
      <c r="L91" s="364">
        <v>161</v>
      </c>
      <c r="M91" s="364">
        <v>114</v>
      </c>
      <c r="N91" s="364">
        <v>1113</v>
      </c>
      <c r="O91" s="364">
        <v>244</v>
      </c>
      <c r="P91" s="364">
        <v>24</v>
      </c>
      <c r="Q91" s="364">
        <v>28</v>
      </c>
      <c r="R91" s="364">
        <v>20</v>
      </c>
    </row>
    <row r="92" spans="1:18" ht="15" customHeight="1">
      <c r="A92" s="676" t="s">
        <v>549</v>
      </c>
      <c r="B92" s="677"/>
      <c r="C92" s="364">
        <v>226</v>
      </c>
      <c r="D92" s="364">
        <v>35</v>
      </c>
      <c r="E92" s="364">
        <v>20</v>
      </c>
      <c r="F92" s="364">
        <v>141</v>
      </c>
      <c r="G92" s="364">
        <v>43</v>
      </c>
      <c r="H92" s="364">
        <v>6</v>
      </c>
      <c r="I92" s="364">
        <v>10</v>
      </c>
      <c r="J92" s="364">
        <v>9</v>
      </c>
      <c r="K92" s="445">
        <v>1410</v>
      </c>
      <c r="L92" s="364">
        <v>224</v>
      </c>
      <c r="M92" s="364">
        <v>180</v>
      </c>
      <c r="N92" s="364">
        <v>1449</v>
      </c>
      <c r="O92" s="364">
        <v>394</v>
      </c>
      <c r="P92" s="364">
        <v>55</v>
      </c>
      <c r="Q92" s="364">
        <v>61</v>
      </c>
      <c r="R92" s="364">
        <v>68</v>
      </c>
    </row>
    <row r="93" spans="1:18" ht="15" customHeight="1">
      <c r="A93" s="670" t="s">
        <v>570</v>
      </c>
      <c r="B93" s="671"/>
      <c r="C93" s="671"/>
      <c r="D93" s="671"/>
      <c r="E93" s="671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2"/>
    </row>
    <row r="94" spans="1:18" ht="15" customHeight="1">
      <c r="A94" s="673" t="s">
        <v>571</v>
      </c>
      <c r="B94" s="674"/>
      <c r="C94" s="674"/>
      <c r="D94" s="674"/>
      <c r="E94" s="674"/>
      <c r="F94" s="674"/>
      <c r="G94" s="674"/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5"/>
    </row>
    <row r="95" spans="1:18" ht="15">
      <c r="A95" s="362" t="s">
        <v>420</v>
      </c>
      <c r="B95" s="212" t="s">
        <v>207</v>
      </c>
      <c r="C95" s="364">
        <v>10</v>
      </c>
      <c r="D95" s="364">
        <v>2</v>
      </c>
      <c r="E95" s="364">
        <v>1</v>
      </c>
      <c r="F95" s="364">
        <v>11</v>
      </c>
      <c r="G95" s="364">
        <v>6</v>
      </c>
      <c r="H95" s="364"/>
      <c r="I95" s="364"/>
      <c r="J95" s="364">
        <v>0</v>
      </c>
      <c r="K95" s="445">
        <v>124</v>
      </c>
      <c r="L95" s="364">
        <v>19</v>
      </c>
      <c r="M95" s="364">
        <v>10</v>
      </c>
      <c r="N95" s="364">
        <v>105</v>
      </c>
      <c r="O95" s="364">
        <v>84</v>
      </c>
      <c r="P95" s="364">
        <v>3</v>
      </c>
      <c r="Q95" s="364">
        <v>2</v>
      </c>
      <c r="R95" s="364">
        <v>4</v>
      </c>
    </row>
    <row r="96" spans="1:18" ht="15">
      <c r="A96" s="362" t="s">
        <v>431</v>
      </c>
      <c r="B96" s="212" t="s">
        <v>218</v>
      </c>
      <c r="C96" s="364">
        <v>17</v>
      </c>
      <c r="D96" s="364">
        <v>1</v>
      </c>
      <c r="E96" s="364">
        <v>2</v>
      </c>
      <c r="F96" s="364">
        <v>2</v>
      </c>
      <c r="G96" s="364">
        <v>7</v>
      </c>
      <c r="H96" s="364"/>
      <c r="I96" s="364">
        <v>2</v>
      </c>
      <c r="J96" s="364">
        <v>0</v>
      </c>
      <c r="K96" s="445">
        <v>77</v>
      </c>
      <c r="L96" s="364">
        <v>5</v>
      </c>
      <c r="M96" s="364">
        <v>7</v>
      </c>
      <c r="N96" s="364">
        <v>54</v>
      </c>
      <c r="O96" s="364">
        <v>38</v>
      </c>
      <c r="P96" s="364">
        <v>2</v>
      </c>
      <c r="Q96" s="364">
        <v>12</v>
      </c>
      <c r="R96" s="364">
        <v>6</v>
      </c>
    </row>
    <row r="97" spans="1:18" ht="15">
      <c r="A97" s="362" t="s">
        <v>427</v>
      </c>
      <c r="B97" s="212" t="s">
        <v>214</v>
      </c>
      <c r="C97" s="364">
        <v>6</v>
      </c>
      <c r="D97" s="364">
        <v>0</v>
      </c>
      <c r="E97" s="364">
        <v>0</v>
      </c>
      <c r="F97" s="364">
        <v>3</v>
      </c>
      <c r="G97" s="364">
        <v>39</v>
      </c>
      <c r="H97" s="364"/>
      <c r="I97" s="364"/>
      <c r="J97" s="364">
        <v>0</v>
      </c>
      <c r="K97" s="445">
        <v>33</v>
      </c>
      <c r="L97" s="364">
        <v>5</v>
      </c>
      <c r="M97" s="364">
        <v>3</v>
      </c>
      <c r="N97" s="364">
        <v>50</v>
      </c>
      <c r="O97" s="364">
        <v>62</v>
      </c>
      <c r="P97" s="364"/>
      <c r="Q97" s="364">
        <v>3</v>
      </c>
      <c r="R97" s="364">
        <v>1</v>
      </c>
    </row>
    <row r="98" spans="1:18" ht="15" customHeight="1">
      <c r="A98" s="676" t="s">
        <v>548</v>
      </c>
      <c r="B98" s="677"/>
      <c r="C98" s="364">
        <v>33</v>
      </c>
      <c r="D98" s="364">
        <v>3</v>
      </c>
      <c r="E98" s="364">
        <v>3</v>
      </c>
      <c r="F98" s="364">
        <v>16</v>
      </c>
      <c r="G98" s="364">
        <v>52</v>
      </c>
      <c r="H98" s="364">
        <v>0</v>
      </c>
      <c r="I98" s="364">
        <v>2</v>
      </c>
      <c r="J98" s="364">
        <v>0</v>
      </c>
      <c r="K98" s="445">
        <v>234</v>
      </c>
      <c r="L98" s="364">
        <v>29</v>
      </c>
      <c r="M98" s="364">
        <v>20</v>
      </c>
      <c r="N98" s="364">
        <v>209</v>
      </c>
      <c r="O98" s="364">
        <v>184</v>
      </c>
      <c r="P98" s="364">
        <v>5</v>
      </c>
      <c r="Q98" s="364">
        <v>17</v>
      </c>
      <c r="R98" s="364">
        <v>11</v>
      </c>
    </row>
    <row r="99" spans="1:18" ht="15" customHeight="1">
      <c r="A99" s="673" t="s">
        <v>572</v>
      </c>
      <c r="B99" s="674"/>
      <c r="C99" s="674"/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75"/>
    </row>
    <row r="100" spans="1:18" ht="15">
      <c r="A100" s="362" t="s">
        <v>390</v>
      </c>
      <c r="B100" s="212" t="s">
        <v>177</v>
      </c>
      <c r="C100" s="364">
        <v>9</v>
      </c>
      <c r="D100" s="364">
        <v>3</v>
      </c>
      <c r="E100" s="364">
        <v>1</v>
      </c>
      <c r="F100" s="364">
        <v>8</v>
      </c>
      <c r="G100" s="364">
        <v>6</v>
      </c>
      <c r="H100" s="364"/>
      <c r="I100" s="364">
        <v>1</v>
      </c>
      <c r="J100" s="364">
        <v>0</v>
      </c>
      <c r="K100" s="445">
        <v>89</v>
      </c>
      <c r="L100" s="364">
        <v>11</v>
      </c>
      <c r="M100" s="364">
        <v>13</v>
      </c>
      <c r="N100" s="364">
        <v>68</v>
      </c>
      <c r="O100" s="364">
        <v>40</v>
      </c>
      <c r="P100" s="364">
        <v>6</v>
      </c>
      <c r="Q100" s="364">
        <v>9</v>
      </c>
      <c r="R100" s="364">
        <v>4</v>
      </c>
    </row>
    <row r="101" spans="1:18" ht="15">
      <c r="A101" s="362" t="s">
        <v>371</v>
      </c>
      <c r="B101" s="212" t="s">
        <v>159</v>
      </c>
      <c r="C101" s="364">
        <v>11</v>
      </c>
      <c r="D101" s="364">
        <v>0</v>
      </c>
      <c r="E101" s="364">
        <v>0</v>
      </c>
      <c r="F101" s="364">
        <v>5</v>
      </c>
      <c r="G101" s="364">
        <v>3</v>
      </c>
      <c r="H101" s="364"/>
      <c r="I101" s="364">
        <v>1</v>
      </c>
      <c r="J101" s="364">
        <v>0</v>
      </c>
      <c r="K101" s="445">
        <v>49</v>
      </c>
      <c r="L101" s="364">
        <v>3</v>
      </c>
      <c r="M101" s="364">
        <v>1</v>
      </c>
      <c r="N101" s="364">
        <v>23</v>
      </c>
      <c r="O101" s="364">
        <v>19</v>
      </c>
      <c r="P101" s="364">
        <v>4</v>
      </c>
      <c r="Q101" s="364">
        <v>4</v>
      </c>
      <c r="R101" s="364">
        <v>6</v>
      </c>
    </row>
    <row r="102" spans="1:18" ht="15">
      <c r="A102" s="362" t="s">
        <v>410</v>
      </c>
      <c r="B102" s="212" t="s">
        <v>197</v>
      </c>
      <c r="C102" s="364">
        <v>5</v>
      </c>
      <c r="D102" s="364">
        <v>0</v>
      </c>
      <c r="E102" s="364">
        <v>0</v>
      </c>
      <c r="F102" s="364">
        <v>3</v>
      </c>
      <c r="G102" s="364">
        <v>1</v>
      </c>
      <c r="H102" s="364">
        <v>2</v>
      </c>
      <c r="I102" s="364">
        <v>2</v>
      </c>
      <c r="J102" s="364">
        <v>1</v>
      </c>
      <c r="K102" s="445">
        <v>31</v>
      </c>
      <c r="L102" s="364">
        <v>5</v>
      </c>
      <c r="M102" s="364">
        <v>3</v>
      </c>
      <c r="N102" s="364">
        <v>40</v>
      </c>
      <c r="O102" s="364">
        <v>15</v>
      </c>
      <c r="P102" s="364">
        <v>6</v>
      </c>
      <c r="Q102" s="364">
        <v>5</v>
      </c>
      <c r="R102" s="364">
        <v>4</v>
      </c>
    </row>
    <row r="103" spans="1:18" ht="15" customHeight="1">
      <c r="A103" s="676" t="s">
        <v>548</v>
      </c>
      <c r="B103" s="677"/>
      <c r="C103" s="364">
        <v>25</v>
      </c>
      <c r="D103" s="364">
        <v>3</v>
      </c>
      <c r="E103" s="364">
        <v>1</v>
      </c>
      <c r="F103" s="364">
        <v>16</v>
      </c>
      <c r="G103" s="364">
        <v>10</v>
      </c>
      <c r="H103" s="364">
        <v>2</v>
      </c>
      <c r="I103" s="364">
        <v>4</v>
      </c>
      <c r="J103" s="364">
        <v>1</v>
      </c>
      <c r="K103" s="445">
        <v>169</v>
      </c>
      <c r="L103" s="364">
        <v>19</v>
      </c>
      <c r="M103" s="364">
        <v>17</v>
      </c>
      <c r="N103" s="364">
        <v>131</v>
      </c>
      <c r="O103" s="364">
        <v>74</v>
      </c>
      <c r="P103" s="364">
        <v>16</v>
      </c>
      <c r="Q103" s="364">
        <v>18</v>
      </c>
      <c r="R103" s="364">
        <v>14</v>
      </c>
    </row>
    <row r="104" spans="1:18" ht="15" customHeight="1">
      <c r="A104" s="673" t="s">
        <v>573</v>
      </c>
      <c r="B104" s="674"/>
      <c r="C104" s="674"/>
      <c r="D104" s="674"/>
      <c r="E104" s="674"/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5"/>
    </row>
    <row r="105" spans="1:18" ht="15">
      <c r="A105" s="362" t="s">
        <v>408</v>
      </c>
      <c r="B105" s="212" t="s">
        <v>195</v>
      </c>
      <c r="C105" s="364">
        <v>57</v>
      </c>
      <c r="D105" s="364">
        <v>4</v>
      </c>
      <c r="E105" s="364">
        <v>1</v>
      </c>
      <c r="F105" s="364">
        <v>34</v>
      </c>
      <c r="G105" s="364">
        <v>21</v>
      </c>
      <c r="H105" s="364"/>
      <c r="I105" s="364"/>
      <c r="J105" s="364">
        <v>0</v>
      </c>
      <c r="K105" s="445">
        <v>441</v>
      </c>
      <c r="L105" s="364">
        <v>52</v>
      </c>
      <c r="M105" s="364">
        <v>33</v>
      </c>
      <c r="N105" s="364">
        <v>400</v>
      </c>
      <c r="O105" s="364">
        <v>145</v>
      </c>
      <c r="P105" s="364">
        <v>8</v>
      </c>
      <c r="Q105" s="364">
        <v>4</v>
      </c>
      <c r="R105" s="364">
        <v>7</v>
      </c>
    </row>
    <row r="106" spans="1:18" ht="15">
      <c r="A106" s="362" t="s">
        <v>413</v>
      </c>
      <c r="B106" s="212" t="s">
        <v>200</v>
      </c>
      <c r="C106" s="364">
        <v>21</v>
      </c>
      <c r="D106" s="364">
        <v>3</v>
      </c>
      <c r="E106" s="364">
        <v>1</v>
      </c>
      <c r="F106" s="364">
        <v>18</v>
      </c>
      <c r="G106" s="364">
        <v>5</v>
      </c>
      <c r="H106" s="364"/>
      <c r="I106" s="364">
        <v>1</v>
      </c>
      <c r="J106" s="364">
        <v>1</v>
      </c>
      <c r="K106" s="445">
        <v>120</v>
      </c>
      <c r="L106" s="364">
        <v>18</v>
      </c>
      <c r="M106" s="364">
        <v>13</v>
      </c>
      <c r="N106" s="364">
        <v>164</v>
      </c>
      <c r="O106" s="364">
        <v>81</v>
      </c>
      <c r="P106" s="364">
        <v>3</v>
      </c>
      <c r="Q106" s="364">
        <v>7</v>
      </c>
      <c r="R106" s="364">
        <v>7</v>
      </c>
    </row>
    <row r="107" spans="1:18" ht="15">
      <c r="A107" s="362" t="s">
        <v>372</v>
      </c>
      <c r="B107" s="212" t="s">
        <v>160</v>
      </c>
      <c r="C107" s="364">
        <v>12</v>
      </c>
      <c r="D107" s="364">
        <v>1</v>
      </c>
      <c r="E107" s="364">
        <v>2</v>
      </c>
      <c r="F107" s="364">
        <v>13</v>
      </c>
      <c r="G107" s="364">
        <v>3</v>
      </c>
      <c r="H107" s="364">
        <v>4</v>
      </c>
      <c r="I107" s="364"/>
      <c r="J107" s="364">
        <v>2</v>
      </c>
      <c r="K107" s="445">
        <v>157</v>
      </c>
      <c r="L107" s="364">
        <v>11</v>
      </c>
      <c r="M107" s="364">
        <v>14</v>
      </c>
      <c r="N107" s="364">
        <v>134</v>
      </c>
      <c r="O107" s="364">
        <v>76</v>
      </c>
      <c r="P107" s="364">
        <v>17</v>
      </c>
      <c r="Q107" s="364">
        <v>5</v>
      </c>
      <c r="R107" s="364">
        <v>6</v>
      </c>
    </row>
    <row r="108" spans="1:18" ht="15">
      <c r="A108" s="362" t="s">
        <v>358</v>
      </c>
      <c r="B108" s="212" t="s">
        <v>146</v>
      </c>
      <c r="C108" s="364">
        <v>14</v>
      </c>
      <c r="D108" s="364">
        <v>0</v>
      </c>
      <c r="E108" s="364">
        <v>1</v>
      </c>
      <c r="F108" s="364">
        <v>15</v>
      </c>
      <c r="G108" s="364">
        <v>3</v>
      </c>
      <c r="H108" s="364"/>
      <c r="I108" s="364">
        <v>1</v>
      </c>
      <c r="J108" s="364">
        <v>0</v>
      </c>
      <c r="K108" s="445">
        <v>76</v>
      </c>
      <c r="L108" s="364">
        <v>12</v>
      </c>
      <c r="M108" s="364">
        <v>10</v>
      </c>
      <c r="N108" s="364">
        <v>62</v>
      </c>
      <c r="O108" s="364">
        <v>24</v>
      </c>
      <c r="P108" s="364">
        <v>1</v>
      </c>
      <c r="Q108" s="364">
        <v>3</v>
      </c>
      <c r="R108" s="364">
        <v>1</v>
      </c>
    </row>
    <row r="109" spans="1:18" ht="15" customHeight="1">
      <c r="A109" s="676" t="s">
        <v>548</v>
      </c>
      <c r="B109" s="677"/>
      <c r="C109" s="364">
        <v>104</v>
      </c>
      <c r="D109" s="364">
        <v>8</v>
      </c>
      <c r="E109" s="364">
        <v>5</v>
      </c>
      <c r="F109" s="364">
        <v>80</v>
      </c>
      <c r="G109" s="364">
        <v>32</v>
      </c>
      <c r="H109" s="364">
        <v>4</v>
      </c>
      <c r="I109" s="364">
        <v>2</v>
      </c>
      <c r="J109" s="364">
        <v>3</v>
      </c>
      <c r="K109" s="445">
        <v>794</v>
      </c>
      <c r="L109" s="364">
        <v>93</v>
      </c>
      <c r="M109" s="364">
        <v>70</v>
      </c>
      <c r="N109" s="364">
        <v>760</v>
      </c>
      <c r="O109" s="364">
        <v>326</v>
      </c>
      <c r="P109" s="364">
        <v>29</v>
      </c>
      <c r="Q109" s="364">
        <v>19</v>
      </c>
      <c r="R109" s="364">
        <v>21</v>
      </c>
    </row>
    <row r="110" spans="1:18" ht="15" customHeight="1">
      <c r="A110" s="676" t="s">
        <v>549</v>
      </c>
      <c r="B110" s="677"/>
      <c r="C110" s="364">
        <v>162</v>
      </c>
      <c r="D110" s="364">
        <v>14</v>
      </c>
      <c r="E110" s="364">
        <v>9</v>
      </c>
      <c r="F110" s="364">
        <v>112</v>
      </c>
      <c r="G110" s="364">
        <v>94</v>
      </c>
      <c r="H110" s="364">
        <v>6</v>
      </c>
      <c r="I110" s="364">
        <v>8</v>
      </c>
      <c r="J110" s="364">
        <v>4</v>
      </c>
      <c r="K110" s="445">
        <v>1197</v>
      </c>
      <c r="L110" s="364">
        <v>141</v>
      </c>
      <c r="M110" s="364">
        <v>107</v>
      </c>
      <c r="N110" s="364">
        <v>1100</v>
      </c>
      <c r="O110" s="364">
        <v>584</v>
      </c>
      <c r="P110" s="364">
        <v>50</v>
      </c>
      <c r="Q110" s="364">
        <v>54</v>
      </c>
      <c r="R110" s="364">
        <v>46</v>
      </c>
    </row>
    <row r="111" spans="1:18" ht="15" customHeight="1">
      <c r="A111" s="670" t="s">
        <v>574</v>
      </c>
      <c r="B111" s="671"/>
      <c r="C111" s="671"/>
      <c r="D111" s="671"/>
      <c r="E111" s="671"/>
      <c r="F111" s="671"/>
      <c r="G111" s="671"/>
      <c r="H111" s="671"/>
      <c r="I111" s="671"/>
      <c r="J111" s="671"/>
      <c r="K111" s="671"/>
      <c r="L111" s="671"/>
      <c r="M111" s="671"/>
      <c r="N111" s="671"/>
      <c r="O111" s="671"/>
      <c r="P111" s="671"/>
      <c r="Q111" s="671"/>
      <c r="R111" s="672"/>
    </row>
    <row r="112" spans="1:18" ht="15" customHeight="1">
      <c r="A112" s="673" t="s">
        <v>575</v>
      </c>
      <c r="B112" s="674"/>
      <c r="C112" s="674"/>
      <c r="D112" s="674"/>
      <c r="E112" s="674"/>
      <c r="F112" s="674"/>
      <c r="G112" s="674"/>
      <c r="H112" s="674"/>
      <c r="I112" s="674"/>
      <c r="J112" s="674"/>
      <c r="K112" s="674"/>
      <c r="L112" s="674"/>
      <c r="M112" s="674"/>
      <c r="N112" s="674"/>
      <c r="O112" s="674"/>
      <c r="P112" s="674"/>
      <c r="Q112" s="674"/>
      <c r="R112" s="675"/>
    </row>
    <row r="113" spans="1:18" ht="15">
      <c r="A113" s="362" t="s">
        <v>414</v>
      </c>
      <c r="B113" s="212" t="s">
        <v>201</v>
      </c>
      <c r="C113" s="364">
        <v>45</v>
      </c>
      <c r="D113" s="364">
        <v>6</v>
      </c>
      <c r="E113" s="364">
        <v>0</v>
      </c>
      <c r="F113" s="364">
        <v>18</v>
      </c>
      <c r="G113" s="364">
        <v>5</v>
      </c>
      <c r="H113" s="364"/>
      <c r="I113" s="364">
        <v>2</v>
      </c>
      <c r="J113" s="364">
        <v>0</v>
      </c>
      <c r="K113" s="445">
        <v>300</v>
      </c>
      <c r="L113" s="364">
        <v>19</v>
      </c>
      <c r="M113" s="364">
        <v>11</v>
      </c>
      <c r="N113" s="364">
        <v>102</v>
      </c>
      <c r="O113" s="364">
        <v>47</v>
      </c>
      <c r="P113" s="364">
        <v>2</v>
      </c>
      <c r="Q113" s="364">
        <v>4</v>
      </c>
      <c r="R113" s="364">
        <v>3</v>
      </c>
    </row>
    <row r="114" spans="1:18" ht="15">
      <c r="A114" s="362" t="s">
        <v>405</v>
      </c>
      <c r="B114" s="212" t="s">
        <v>192</v>
      </c>
      <c r="C114" s="364">
        <v>29</v>
      </c>
      <c r="D114" s="364">
        <v>1</v>
      </c>
      <c r="E114" s="364">
        <v>1</v>
      </c>
      <c r="F114" s="364">
        <v>11</v>
      </c>
      <c r="G114" s="364">
        <v>6</v>
      </c>
      <c r="H114" s="364">
        <v>1</v>
      </c>
      <c r="I114" s="364">
        <v>1</v>
      </c>
      <c r="J114" s="364">
        <v>0</v>
      </c>
      <c r="K114" s="445">
        <v>164</v>
      </c>
      <c r="L114" s="364">
        <v>12</v>
      </c>
      <c r="M114" s="364">
        <v>17</v>
      </c>
      <c r="N114" s="364">
        <v>122</v>
      </c>
      <c r="O114" s="364">
        <v>75</v>
      </c>
      <c r="P114" s="364">
        <v>2</v>
      </c>
      <c r="Q114" s="364">
        <v>7</v>
      </c>
      <c r="R114" s="364">
        <v>1</v>
      </c>
    </row>
    <row r="115" spans="1:18" ht="15">
      <c r="A115" s="362" t="s">
        <v>381</v>
      </c>
      <c r="B115" s="212" t="s">
        <v>169</v>
      </c>
      <c r="C115" s="364">
        <v>11</v>
      </c>
      <c r="D115" s="364">
        <v>0</v>
      </c>
      <c r="E115" s="364">
        <v>0</v>
      </c>
      <c r="F115" s="364">
        <v>9</v>
      </c>
      <c r="G115" s="364">
        <v>2</v>
      </c>
      <c r="H115" s="364"/>
      <c r="I115" s="364"/>
      <c r="J115" s="364">
        <v>0</v>
      </c>
      <c r="K115" s="445">
        <v>86</v>
      </c>
      <c r="L115" s="364">
        <v>17</v>
      </c>
      <c r="M115" s="364">
        <v>7</v>
      </c>
      <c r="N115" s="364">
        <v>88</v>
      </c>
      <c r="O115" s="364">
        <v>28</v>
      </c>
      <c r="P115" s="364">
        <v>2</v>
      </c>
      <c r="Q115" s="364">
        <v>10</v>
      </c>
      <c r="R115" s="364">
        <v>5</v>
      </c>
    </row>
    <row r="116" spans="1:18" ht="15">
      <c r="A116" s="362" t="s">
        <v>406</v>
      </c>
      <c r="B116" s="212" t="s">
        <v>193</v>
      </c>
      <c r="C116" s="364">
        <v>4</v>
      </c>
      <c r="D116" s="364">
        <v>2</v>
      </c>
      <c r="E116" s="364">
        <v>0</v>
      </c>
      <c r="F116" s="364">
        <v>7</v>
      </c>
      <c r="G116" s="364">
        <v>5</v>
      </c>
      <c r="H116" s="364">
        <v>2</v>
      </c>
      <c r="I116" s="364"/>
      <c r="J116" s="364">
        <v>1</v>
      </c>
      <c r="K116" s="445">
        <v>78</v>
      </c>
      <c r="L116" s="364">
        <v>19</v>
      </c>
      <c r="M116" s="364">
        <v>14</v>
      </c>
      <c r="N116" s="364">
        <v>85</v>
      </c>
      <c r="O116" s="364">
        <v>42</v>
      </c>
      <c r="P116" s="364">
        <v>5</v>
      </c>
      <c r="Q116" s="364">
        <v>4</v>
      </c>
      <c r="R116" s="364">
        <v>7</v>
      </c>
    </row>
    <row r="117" spans="1:18" ht="15">
      <c r="A117" s="362" t="s">
        <v>361</v>
      </c>
      <c r="B117" s="212" t="s">
        <v>149</v>
      </c>
      <c r="C117" s="364">
        <v>2</v>
      </c>
      <c r="D117" s="364">
        <v>0</v>
      </c>
      <c r="E117" s="364">
        <v>0</v>
      </c>
      <c r="F117" s="364">
        <v>12</v>
      </c>
      <c r="G117" s="364">
        <v>1</v>
      </c>
      <c r="H117" s="364"/>
      <c r="I117" s="364"/>
      <c r="J117" s="364">
        <v>0</v>
      </c>
      <c r="K117" s="445">
        <v>44</v>
      </c>
      <c r="L117" s="364">
        <v>3</v>
      </c>
      <c r="M117" s="364">
        <v>3</v>
      </c>
      <c r="N117" s="364">
        <v>43</v>
      </c>
      <c r="O117" s="364">
        <v>19</v>
      </c>
      <c r="P117" s="364">
        <v>3</v>
      </c>
      <c r="Q117" s="364">
        <v>2</v>
      </c>
      <c r="R117" s="364">
        <v>1</v>
      </c>
    </row>
    <row r="118" spans="1:18" ht="15">
      <c r="A118" s="362" t="s">
        <v>382</v>
      </c>
      <c r="B118" s="212" t="s">
        <v>170</v>
      </c>
      <c r="C118" s="364">
        <v>4</v>
      </c>
      <c r="D118" s="364">
        <v>0</v>
      </c>
      <c r="E118" s="364">
        <v>2</v>
      </c>
      <c r="F118" s="364">
        <v>9</v>
      </c>
      <c r="G118" s="364">
        <v>3</v>
      </c>
      <c r="H118" s="364"/>
      <c r="I118" s="364">
        <v>1</v>
      </c>
      <c r="J118" s="364">
        <v>0</v>
      </c>
      <c r="K118" s="445">
        <v>19</v>
      </c>
      <c r="L118" s="364">
        <v>1</v>
      </c>
      <c r="M118" s="364">
        <v>4</v>
      </c>
      <c r="N118" s="364">
        <v>39</v>
      </c>
      <c r="O118" s="364">
        <v>21</v>
      </c>
      <c r="P118" s="364">
        <v>4</v>
      </c>
      <c r="Q118" s="364">
        <v>3</v>
      </c>
      <c r="R118" s="364">
        <v>3</v>
      </c>
    </row>
    <row r="119" spans="1:18" ht="15" customHeight="1">
      <c r="A119" s="676" t="s">
        <v>548</v>
      </c>
      <c r="B119" s="677"/>
      <c r="C119" s="364">
        <v>95</v>
      </c>
      <c r="D119" s="364">
        <v>9</v>
      </c>
      <c r="E119" s="364">
        <v>3</v>
      </c>
      <c r="F119" s="364">
        <v>66</v>
      </c>
      <c r="G119" s="364">
        <v>22</v>
      </c>
      <c r="H119" s="364">
        <v>3</v>
      </c>
      <c r="I119" s="364">
        <v>4</v>
      </c>
      <c r="J119" s="364">
        <v>1</v>
      </c>
      <c r="K119" s="445">
        <v>691</v>
      </c>
      <c r="L119" s="364">
        <v>71</v>
      </c>
      <c r="M119" s="364">
        <v>56</v>
      </c>
      <c r="N119" s="364">
        <v>479</v>
      </c>
      <c r="O119" s="364">
        <v>232</v>
      </c>
      <c r="P119" s="364">
        <v>18</v>
      </c>
      <c r="Q119" s="364">
        <v>30</v>
      </c>
      <c r="R119" s="364">
        <v>20</v>
      </c>
    </row>
    <row r="120" spans="1:18" ht="15" customHeight="1">
      <c r="A120" s="676" t="s">
        <v>549</v>
      </c>
      <c r="B120" s="677"/>
      <c r="C120" s="364">
        <v>95</v>
      </c>
      <c r="D120" s="364">
        <v>9</v>
      </c>
      <c r="E120" s="364">
        <v>3</v>
      </c>
      <c r="F120" s="364">
        <v>66</v>
      </c>
      <c r="G120" s="364">
        <v>22</v>
      </c>
      <c r="H120" s="364">
        <v>3</v>
      </c>
      <c r="I120" s="364">
        <v>4</v>
      </c>
      <c r="J120" s="364">
        <v>1</v>
      </c>
      <c r="K120" s="445">
        <v>691</v>
      </c>
      <c r="L120" s="364">
        <v>71</v>
      </c>
      <c r="M120" s="364">
        <v>56</v>
      </c>
      <c r="N120" s="364">
        <v>479</v>
      </c>
      <c r="O120" s="364">
        <v>232</v>
      </c>
      <c r="P120" s="364">
        <v>18</v>
      </c>
      <c r="Q120" s="364">
        <v>30</v>
      </c>
      <c r="R120" s="364">
        <v>20</v>
      </c>
    </row>
    <row r="121" spans="1:18" ht="15" customHeight="1">
      <c r="A121" s="670" t="s">
        <v>576</v>
      </c>
      <c r="B121" s="671"/>
      <c r="C121" s="671"/>
      <c r="D121" s="671"/>
      <c r="E121" s="671"/>
      <c r="F121" s="671"/>
      <c r="G121" s="671"/>
      <c r="H121" s="671"/>
      <c r="I121" s="671"/>
      <c r="J121" s="671"/>
      <c r="K121" s="671"/>
      <c r="L121" s="671"/>
      <c r="M121" s="671"/>
      <c r="N121" s="671"/>
      <c r="O121" s="671"/>
      <c r="P121" s="671"/>
      <c r="Q121" s="671"/>
      <c r="R121" s="672"/>
    </row>
    <row r="122" spans="1:18" ht="15" customHeight="1">
      <c r="A122" s="673" t="s">
        <v>577</v>
      </c>
      <c r="B122" s="674"/>
      <c r="C122" s="674"/>
      <c r="D122" s="674"/>
      <c r="E122" s="674"/>
      <c r="F122" s="674"/>
      <c r="G122" s="674"/>
      <c r="H122" s="674"/>
      <c r="I122" s="674"/>
      <c r="J122" s="674"/>
      <c r="K122" s="674"/>
      <c r="L122" s="674"/>
      <c r="M122" s="674"/>
      <c r="N122" s="674"/>
      <c r="O122" s="674"/>
      <c r="P122" s="674"/>
      <c r="Q122" s="674"/>
      <c r="R122" s="675"/>
    </row>
    <row r="123" spans="1:18" ht="15">
      <c r="A123" s="362" t="s">
        <v>378</v>
      </c>
      <c r="B123" s="212" t="s">
        <v>166</v>
      </c>
      <c r="C123" s="364">
        <v>28</v>
      </c>
      <c r="D123" s="364">
        <v>4</v>
      </c>
      <c r="E123" s="364">
        <v>2</v>
      </c>
      <c r="F123" s="364">
        <v>11</v>
      </c>
      <c r="G123" s="364">
        <v>6</v>
      </c>
      <c r="H123" s="364">
        <v>1</v>
      </c>
      <c r="I123" s="364">
        <v>2</v>
      </c>
      <c r="J123" s="364">
        <v>1</v>
      </c>
      <c r="K123" s="445">
        <v>142</v>
      </c>
      <c r="L123" s="364">
        <v>14</v>
      </c>
      <c r="M123" s="364">
        <v>17</v>
      </c>
      <c r="N123" s="364">
        <v>68</v>
      </c>
      <c r="O123" s="364">
        <v>32</v>
      </c>
      <c r="P123" s="364">
        <v>4</v>
      </c>
      <c r="Q123" s="364">
        <v>14</v>
      </c>
      <c r="R123" s="364">
        <v>6</v>
      </c>
    </row>
    <row r="124" spans="1:18" ht="15">
      <c r="A124" s="362" t="s">
        <v>377</v>
      </c>
      <c r="B124" s="212" t="s">
        <v>165</v>
      </c>
      <c r="C124" s="364">
        <v>7</v>
      </c>
      <c r="D124" s="364">
        <v>1</v>
      </c>
      <c r="E124" s="364">
        <v>2</v>
      </c>
      <c r="F124" s="364">
        <v>11</v>
      </c>
      <c r="G124" s="364">
        <v>5</v>
      </c>
      <c r="H124" s="364"/>
      <c r="I124" s="364"/>
      <c r="J124" s="364">
        <v>0</v>
      </c>
      <c r="K124" s="445">
        <v>56</v>
      </c>
      <c r="L124" s="364">
        <v>8</v>
      </c>
      <c r="M124" s="364">
        <v>10</v>
      </c>
      <c r="N124" s="364">
        <v>101</v>
      </c>
      <c r="O124" s="364">
        <v>43</v>
      </c>
      <c r="P124" s="364">
        <v>1</v>
      </c>
      <c r="Q124" s="364">
        <v>4</v>
      </c>
      <c r="R124" s="364">
        <v>1</v>
      </c>
    </row>
    <row r="125" spans="1:18" ht="15">
      <c r="A125" s="362" t="s">
        <v>422</v>
      </c>
      <c r="B125" s="212" t="s">
        <v>209</v>
      </c>
      <c r="C125" s="364">
        <v>0</v>
      </c>
      <c r="D125" s="364">
        <v>0</v>
      </c>
      <c r="E125" s="364">
        <v>0</v>
      </c>
      <c r="F125" s="364"/>
      <c r="G125" s="364"/>
      <c r="H125" s="364"/>
      <c r="I125" s="364"/>
      <c r="J125" s="364">
        <v>0</v>
      </c>
      <c r="K125" s="445">
        <v>17</v>
      </c>
      <c r="L125" s="364">
        <v>0</v>
      </c>
      <c r="M125" s="364">
        <v>0</v>
      </c>
      <c r="N125" s="364">
        <v>16</v>
      </c>
      <c r="O125" s="364">
        <v>6</v>
      </c>
      <c r="P125" s="364">
        <v>1</v>
      </c>
      <c r="Q125" s="364">
        <v>2</v>
      </c>
      <c r="R125" s="364">
        <v>2</v>
      </c>
    </row>
    <row r="126" spans="1:18" ht="15" customHeight="1">
      <c r="A126" s="676" t="s">
        <v>548</v>
      </c>
      <c r="B126" s="677"/>
      <c r="C126" s="364">
        <v>35</v>
      </c>
      <c r="D126" s="364">
        <v>5</v>
      </c>
      <c r="E126" s="364">
        <v>4</v>
      </c>
      <c r="F126" s="364">
        <v>22</v>
      </c>
      <c r="G126" s="364">
        <v>11</v>
      </c>
      <c r="H126" s="364">
        <v>1</v>
      </c>
      <c r="I126" s="364">
        <v>2</v>
      </c>
      <c r="J126" s="364">
        <v>1</v>
      </c>
      <c r="K126" s="445">
        <v>215</v>
      </c>
      <c r="L126" s="364">
        <v>22</v>
      </c>
      <c r="M126" s="364">
        <v>27</v>
      </c>
      <c r="N126" s="364">
        <v>185</v>
      </c>
      <c r="O126" s="364">
        <v>81</v>
      </c>
      <c r="P126" s="364">
        <v>6</v>
      </c>
      <c r="Q126" s="364">
        <v>20</v>
      </c>
      <c r="R126" s="364">
        <v>9</v>
      </c>
    </row>
    <row r="127" spans="1:18" ht="15" customHeight="1">
      <c r="A127" s="673" t="s">
        <v>578</v>
      </c>
      <c r="B127" s="674"/>
      <c r="C127" s="674"/>
      <c r="D127" s="674"/>
      <c r="E127" s="674"/>
      <c r="F127" s="674"/>
      <c r="G127" s="674"/>
      <c r="H127" s="674"/>
      <c r="I127" s="674"/>
      <c r="J127" s="674"/>
      <c r="K127" s="674"/>
      <c r="L127" s="674"/>
      <c r="M127" s="674"/>
      <c r="N127" s="674"/>
      <c r="O127" s="674"/>
      <c r="P127" s="674"/>
      <c r="Q127" s="674"/>
      <c r="R127" s="675"/>
    </row>
    <row r="128" spans="1:18" ht="15">
      <c r="A128" s="362" t="s">
        <v>357</v>
      </c>
      <c r="B128" s="212" t="s">
        <v>145</v>
      </c>
      <c r="C128" s="364">
        <v>9</v>
      </c>
      <c r="D128" s="364">
        <v>0</v>
      </c>
      <c r="E128" s="364">
        <v>1</v>
      </c>
      <c r="F128" s="364">
        <v>15</v>
      </c>
      <c r="G128" s="364"/>
      <c r="H128" s="364">
        <v>1</v>
      </c>
      <c r="I128" s="364"/>
      <c r="J128" s="364">
        <v>0</v>
      </c>
      <c r="K128" s="445">
        <v>73</v>
      </c>
      <c r="L128" s="364">
        <v>5</v>
      </c>
      <c r="M128" s="364">
        <v>2</v>
      </c>
      <c r="N128" s="364">
        <v>92</v>
      </c>
      <c r="O128" s="364">
        <v>9</v>
      </c>
      <c r="P128" s="364">
        <v>2</v>
      </c>
      <c r="Q128" s="364">
        <v>2</v>
      </c>
      <c r="R128" s="364">
        <v>1</v>
      </c>
    </row>
    <row r="129" spans="1:18" ht="15">
      <c r="A129" s="362" t="s">
        <v>389</v>
      </c>
      <c r="B129" s="212" t="s">
        <v>176</v>
      </c>
      <c r="C129" s="364">
        <v>6</v>
      </c>
      <c r="D129" s="364">
        <v>0</v>
      </c>
      <c r="E129" s="364">
        <v>1</v>
      </c>
      <c r="F129" s="364">
        <v>7</v>
      </c>
      <c r="G129" s="364">
        <v>3</v>
      </c>
      <c r="H129" s="364"/>
      <c r="I129" s="364"/>
      <c r="J129" s="364">
        <v>1</v>
      </c>
      <c r="K129" s="445">
        <v>41</v>
      </c>
      <c r="L129" s="364">
        <v>2</v>
      </c>
      <c r="M129" s="364">
        <v>3</v>
      </c>
      <c r="N129" s="364">
        <v>57</v>
      </c>
      <c r="O129" s="364">
        <v>13</v>
      </c>
      <c r="P129" s="364">
        <v>1</v>
      </c>
      <c r="Q129" s="364"/>
      <c r="R129" s="364">
        <v>2</v>
      </c>
    </row>
    <row r="130" spans="1:18" ht="15">
      <c r="A130" s="362" t="s">
        <v>429</v>
      </c>
      <c r="B130" s="212" t="s">
        <v>216</v>
      </c>
      <c r="C130" s="364">
        <v>5</v>
      </c>
      <c r="D130" s="364">
        <v>1</v>
      </c>
      <c r="E130" s="364">
        <v>0</v>
      </c>
      <c r="F130" s="364">
        <v>5</v>
      </c>
      <c r="G130" s="364">
        <v>2</v>
      </c>
      <c r="H130" s="364"/>
      <c r="I130" s="364"/>
      <c r="J130" s="364">
        <v>0</v>
      </c>
      <c r="K130" s="445">
        <v>35</v>
      </c>
      <c r="L130" s="364">
        <v>4</v>
      </c>
      <c r="M130" s="364">
        <v>2</v>
      </c>
      <c r="N130" s="364">
        <v>48</v>
      </c>
      <c r="O130" s="364">
        <v>76</v>
      </c>
      <c r="P130" s="364"/>
      <c r="Q130" s="364">
        <v>1</v>
      </c>
      <c r="R130" s="364">
        <v>0</v>
      </c>
    </row>
    <row r="131" spans="1:18" ht="15">
      <c r="A131" s="362" t="s">
        <v>428</v>
      </c>
      <c r="B131" s="212" t="s">
        <v>215</v>
      </c>
      <c r="C131" s="364">
        <v>2</v>
      </c>
      <c r="D131" s="364">
        <v>0</v>
      </c>
      <c r="E131" s="364">
        <v>1</v>
      </c>
      <c r="F131" s="364">
        <v>1</v>
      </c>
      <c r="G131" s="364">
        <v>7</v>
      </c>
      <c r="H131" s="364"/>
      <c r="I131" s="364"/>
      <c r="J131" s="364">
        <v>0</v>
      </c>
      <c r="K131" s="445">
        <v>26</v>
      </c>
      <c r="L131" s="364">
        <v>0</v>
      </c>
      <c r="M131" s="364">
        <v>3</v>
      </c>
      <c r="N131" s="364">
        <v>27</v>
      </c>
      <c r="O131" s="364">
        <v>18</v>
      </c>
      <c r="P131" s="364">
        <v>1</v>
      </c>
      <c r="Q131" s="364">
        <v>1</v>
      </c>
      <c r="R131" s="364">
        <v>0</v>
      </c>
    </row>
    <row r="132" spans="1:18" ht="15" customHeight="1">
      <c r="A132" s="676" t="s">
        <v>548</v>
      </c>
      <c r="B132" s="677"/>
      <c r="C132" s="364">
        <v>22</v>
      </c>
      <c r="D132" s="364">
        <v>1</v>
      </c>
      <c r="E132" s="364">
        <v>3</v>
      </c>
      <c r="F132" s="364">
        <v>28</v>
      </c>
      <c r="G132" s="364">
        <v>12</v>
      </c>
      <c r="H132" s="364">
        <v>1</v>
      </c>
      <c r="I132" s="364">
        <v>0</v>
      </c>
      <c r="J132" s="364">
        <v>1</v>
      </c>
      <c r="K132" s="445">
        <v>175</v>
      </c>
      <c r="L132" s="364">
        <v>11</v>
      </c>
      <c r="M132" s="364">
        <v>10</v>
      </c>
      <c r="N132" s="364">
        <v>224</v>
      </c>
      <c r="O132" s="364">
        <v>116</v>
      </c>
      <c r="P132" s="364">
        <v>4</v>
      </c>
      <c r="Q132" s="364">
        <v>4</v>
      </c>
      <c r="R132" s="364">
        <v>3</v>
      </c>
    </row>
    <row r="133" spans="1:18" ht="15" customHeight="1">
      <c r="A133" s="676" t="s">
        <v>549</v>
      </c>
      <c r="B133" s="677"/>
      <c r="C133" s="364">
        <v>57</v>
      </c>
      <c r="D133" s="364">
        <v>6</v>
      </c>
      <c r="E133" s="364">
        <v>7</v>
      </c>
      <c r="F133" s="364">
        <v>50</v>
      </c>
      <c r="G133" s="364">
        <v>23</v>
      </c>
      <c r="H133" s="364">
        <v>2</v>
      </c>
      <c r="I133" s="364">
        <v>2</v>
      </c>
      <c r="J133" s="364">
        <v>2</v>
      </c>
      <c r="K133" s="445">
        <v>390</v>
      </c>
      <c r="L133" s="364">
        <v>33</v>
      </c>
      <c r="M133" s="364">
        <v>37</v>
      </c>
      <c r="N133" s="364">
        <v>409</v>
      </c>
      <c r="O133" s="364">
        <v>197</v>
      </c>
      <c r="P133" s="364">
        <v>10</v>
      </c>
      <c r="Q133" s="364">
        <v>24</v>
      </c>
      <c r="R133" s="364">
        <v>12</v>
      </c>
    </row>
    <row r="134" spans="1:18" ht="15" customHeight="1">
      <c r="A134" s="670" t="s">
        <v>579</v>
      </c>
      <c r="B134" s="671"/>
      <c r="C134" s="671"/>
      <c r="D134" s="671"/>
      <c r="E134" s="671"/>
      <c r="F134" s="671"/>
      <c r="G134" s="671"/>
      <c r="H134" s="671"/>
      <c r="I134" s="671"/>
      <c r="J134" s="671"/>
      <c r="K134" s="671"/>
      <c r="L134" s="671"/>
      <c r="M134" s="671"/>
      <c r="N134" s="671"/>
      <c r="O134" s="671"/>
      <c r="P134" s="671"/>
      <c r="Q134" s="671"/>
      <c r="R134" s="672"/>
    </row>
    <row r="135" spans="1:18" ht="15" customHeight="1">
      <c r="A135" s="673" t="s">
        <v>580</v>
      </c>
      <c r="B135" s="674"/>
      <c r="C135" s="674"/>
      <c r="D135" s="674"/>
      <c r="E135" s="674"/>
      <c r="F135" s="674"/>
      <c r="G135" s="674"/>
      <c r="H135" s="674"/>
      <c r="I135" s="674"/>
      <c r="J135" s="674"/>
      <c r="K135" s="674"/>
      <c r="L135" s="674"/>
      <c r="M135" s="674"/>
      <c r="N135" s="674"/>
      <c r="O135" s="674"/>
      <c r="P135" s="674"/>
      <c r="Q135" s="674"/>
      <c r="R135" s="675"/>
    </row>
    <row r="136" spans="1:18" ht="15">
      <c r="A136" s="362" t="s">
        <v>397</v>
      </c>
      <c r="B136" s="212" t="s">
        <v>184</v>
      </c>
      <c r="C136" s="364">
        <v>34</v>
      </c>
      <c r="D136" s="364">
        <v>4</v>
      </c>
      <c r="E136" s="364">
        <v>1</v>
      </c>
      <c r="F136" s="364">
        <v>23</v>
      </c>
      <c r="G136" s="364">
        <v>9</v>
      </c>
      <c r="H136" s="364"/>
      <c r="I136" s="364"/>
      <c r="J136" s="364">
        <v>0</v>
      </c>
      <c r="K136" s="445">
        <v>222</v>
      </c>
      <c r="L136" s="364">
        <v>30</v>
      </c>
      <c r="M136" s="364">
        <v>23</v>
      </c>
      <c r="N136" s="364">
        <v>175</v>
      </c>
      <c r="O136" s="364">
        <v>66</v>
      </c>
      <c r="P136" s="364">
        <v>4</v>
      </c>
      <c r="Q136" s="364">
        <v>1</v>
      </c>
      <c r="R136" s="364">
        <v>4</v>
      </c>
    </row>
    <row r="137" spans="1:18" ht="15">
      <c r="A137" s="362" t="s">
        <v>376</v>
      </c>
      <c r="B137" s="212" t="s">
        <v>164</v>
      </c>
      <c r="C137" s="364">
        <v>20</v>
      </c>
      <c r="D137" s="364">
        <v>3</v>
      </c>
      <c r="E137" s="364">
        <v>5</v>
      </c>
      <c r="F137" s="364">
        <v>14</v>
      </c>
      <c r="G137" s="364">
        <v>4</v>
      </c>
      <c r="H137" s="364">
        <v>2</v>
      </c>
      <c r="I137" s="364">
        <v>1</v>
      </c>
      <c r="J137" s="364">
        <v>1</v>
      </c>
      <c r="K137" s="445">
        <v>135</v>
      </c>
      <c r="L137" s="364">
        <v>39</v>
      </c>
      <c r="M137" s="364">
        <v>36</v>
      </c>
      <c r="N137" s="364">
        <v>123</v>
      </c>
      <c r="O137" s="364">
        <v>50</v>
      </c>
      <c r="P137" s="364">
        <v>5</v>
      </c>
      <c r="Q137" s="364">
        <v>3</v>
      </c>
      <c r="R137" s="364">
        <v>5</v>
      </c>
    </row>
    <row r="138" spans="1:18" ht="15">
      <c r="A138" s="362" t="s">
        <v>365</v>
      </c>
      <c r="B138" s="212" t="s">
        <v>153</v>
      </c>
      <c r="C138" s="364">
        <v>4</v>
      </c>
      <c r="D138" s="364">
        <v>1</v>
      </c>
      <c r="E138" s="364">
        <v>0</v>
      </c>
      <c r="F138" s="364">
        <v>4</v>
      </c>
      <c r="G138" s="364">
        <v>2</v>
      </c>
      <c r="H138" s="364"/>
      <c r="I138" s="364">
        <v>1</v>
      </c>
      <c r="J138" s="364">
        <v>0</v>
      </c>
      <c r="K138" s="445">
        <v>81</v>
      </c>
      <c r="L138" s="364">
        <v>6</v>
      </c>
      <c r="M138" s="364">
        <v>3</v>
      </c>
      <c r="N138" s="364">
        <v>67</v>
      </c>
      <c r="O138" s="364">
        <v>14</v>
      </c>
      <c r="P138" s="364">
        <v>2</v>
      </c>
      <c r="Q138" s="364">
        <v>4</v>
      </c>
      <c r="R138" s="364">
        <v>2</v>
      </c>
    </row>
    <row r="139" spans="1:18" ht="15">
      <c r="A139" s="362" t="s">
        <v>415</v>
      </c>
      <c r="B139" s="212" t="s">
        <v>202</v>
      </c>
      <c r="C139" s="364">
        <v>2</v>
      </c>
      <c r="D139" s="364">
        <v>0</v>
      </c>
      <c r="E139" s="364">
        <v>0</v>
      </c>
      <c r="F139" s="364">
        <v>1</v>
      </c>
      <c r="G139" s="364">
        <v>1</v>
      </c>
      <c r="H139" s="364"/>
      <c r="I139" s="364"/>
      <c r="J139" s="364">
        <v>0</v>
      </c>
      <c r="K139" s="445">
        <v>18</v>
      </c>
      <c r="L139" s="364">
        <v>4</v>
      </c>
      <c r="M139" s="364">
        <v>0</v>
      </c>
      <c r="N139" s="364">
        <v>15</v>
      </c>
      <c r="O139" s="364">
        <v>5</v>
      </c>
      <c r="P139" s="364">
        <v>2</v>
      </c>
      <c r="Q139" s="364"/>
      <c r="R139" s="364">
        <v>0</v>
      </c>
    </row>
    <row r="140" spans="1:18" ht="15" customHeight="1">
      <c r="A140" s="676" t="s">
        <v>548</v>
      </c>
      <c r="B140" s="677"/>
      <c r="C140" s="364">
        <v>60</v>
      </c>
      <c r="D140" s="364">
        <v>8</v>
      </c>
      <c r="E140" s="364">
        <v>6</v>
      </c>
      <c r="F140" s="364">
        <v>42</v>
      </c>
      <c r="G140" s="364">
        <v>16</v>
      </c>
      <c r="H140" s="364">
        <v>2</v>
      </c>
      <c r="I140" s="364">
        <v>2</v>
      </c>
      <c r="J140" s="364">
        <v>1</v>
      </c>
      <c r="K140" s="445">
        <v>456</v>
      </c>
      <c r="L140" s="364">
        <v>79</v>
      </c>
      <c r="M140" s="364">
        <v>62</v>
      </c>
      <c r="N140" s="364">
        <v>380</v>
      </c>
      <c r="O140" s="364">
        <v>135</v>
      </c>
      <c r="P140" s="364">
        <v>13</v>
      </c>
      <c r="Q140" s="364">
        <v>8</v>
      </c>
      <c r="R140" s="364">
        <v>11</v>
      </c>
    </row>
    <row r="141" spans="1:18" ht="15" customHeight="1">
      <c r="A141" s="673" t="s">
        <v>581</v>
      </c>
      <c r="B141" s="674"/>
      <c r="C141" s="674"/>
      <c r="D141" s="674"/>
      <c r="E141" s="674"/>
      <c r="F141" s="674"/>
      <c r="G141" s="674"/>
      <c r="H141" s="674"/>
      <c r="I141" s="674"/>
      <c r="J141" s="674"/>
      <c r="K141" s="674"/>
      <c r="L141" s="674"/>
      <c r="M141" s="674"/>
      <c r="N141" s="674"/>
      <c r="O141" s="674"/>
      <c r="P141" s="674"/>
      <c r="Q141" s="674"/>
      <c r="R141" s="675"/>
    </row>
    <row r="142" spans="1:18" ht="15">
      <c r="A142" s="362" t="s">
        <v>418</v>
      </c>
      <c r="B142" s="212" t="s">
        <v>205</v>
      </c>
      <c r="C142" s="364">
        <v>35</v>
      </c>
      <c r="D142" s="364">
        <v>3</v>
      </c>
      <c r="E142" s="364">
        <v>1</v>
      </c>
      <c r="F142" s="364">
        <v>30</v>
      </c>
      <c r="G142" s="364">
        <v>8</v>
      </c>
      <c r="H142" s="364"/>
      <c r="I142" s="364">
        <v>4</v>
      </c>
      <c r="J142" s="364">
        <v>1</v>
      </c>
      <c r="K142" s="445">
        <v>236</v>
      </c>
      <c r="L142" s="364">
        <v>42</v>
      </c>
      <c r="M142" s="364">
        <v>29</v>
      </c>
      <c r="N142" s="364">
        <v>243</v>
      </c>
      <c r="O142" s="364">
        <v>81</v>
      </c>
      <c r="P142" s="364">
        <v>4</v>
      </c>
      <c r="Q142" s="364">
        <v>12</v>
      </c>
      <c r="R142" s="364">
        <v>10</v>
      </c>
    </row>
    <row r="143" spans="1:18" ht="15">
      <c r="A143" s="362" t="s">
        <v>402</v>
      </c>
      <c r="B143" s="212" t="s">
        <v>189</v>
      </c>
      <c r="C143" s="364">
        <v>6</v>
      </c>
      <c r="D143" s="364">
        <v>0</v>
      </c>
      <c r="E143" s="364">
        <v>0</v>
      </c>
      <c r="F143" s="364">
        <v>4</v>
      </c>
      <c r="G143" s="364">
        <v>2</v>
      </c>
      <c r="H143" s="364"/>
      <c r="I143" s="364">
        <v>1</v>
      </c>
      <c r="J143" s="364">
        <v>2</v>
      </c>
      <c r="K143" s="445">
        <v>58</v>
      </c>
      <c r="L143" s="364">
        <v>13</v>
      </c>
      <c r="M143" s="364">
        <v>4</v>
      </c>
      <c r="N143" s="364">
        <v>40</v>
      </c>
      <c r="O143" s="364">
        <v>9</v>
      </c>
      <c r="P143" s="364">
        <v>3</v>
      </c>
      <c r="Q143" s="364">
        <v>9</v>
      </c>
      <c r="R143" s="364">
        <v>5</v>
      </c>
    </row>
    <row r="144" spans="1:18" ht="15">
      <c r="A144" s="362" t="s">
        <v>366</v>
      </c>
      <c r="B144" s="212" t="s">
        <v>154</v>
      </c>
      <c r="C144" s="364">
        <v>13</v>
      </c>
      <c r="D144" s="364">
        <v>1</v>
      </c>
      <c r="E144" s="364">
        <v>1</v>
      </c>
      <c r="F144" s="364">
        <v>5</v>
      </c>
      <c r="G144" s="364">
        <v>2</v>
      </c>
      <c r="H144" s="364"/>
      <c r="I144" s="364"/>
      <c r="J144" s="364">
        <v>0</v>
      </c>
      <c r="K144" s="445">
        <v>82</v>
      </c>
      <c r="L144" s="364">
        <v>6</v>
      </c>
      <c r="M144" s="364">
        <v>7</v>
      </c>
      <c r="N144" s="364">
        <v>66</v>
      </c>
      <c r="O144" s="364">
        <v>19</v>
      </c>
      <c r="P144" s="364">
        <v>1</v>
      </c>
      <c r="Q144" s="364">
        <v>1</v>
      </c>
      <c r="R144" s="364">
        <v>3</v>
      </c>
    </row>
    <row r="145" spans="1:18" ht="15">
      <c r="A145" s="362" t="s">
        <v>383</v>
      </c>
      <c r="B145" s="212" t="s">
        <v>171</v>
      </c>
      <c r="C145" s="364">
        <v>8</v>
      </c>
      <c r="D145" s="364">
        <v>0</v>
      </c>
      <c r="E145" s="364">
        <v>0</v>
      </c>
      <c r="F145" s="364">
        <v>7</v>
      </c>
      <c r="G145" s="364">
        <v>4</v>
      </c>
      <c r="H145" s="364"/>
      <c r="I145" s="364"/>
      <c r="J145" s="364">
        <v>1</v>
      </c>
      <c r="K145" s="445">
        <v>57</v>
      </c>
      <c r="L145" s="364">
        <v>1</v>
      </c>
      <c r="M145" s="364">
        <v>0</v>
      </c>
      <c r="N145" s="364">
        <v>47</v>
      </c>
      <c r="O145" s="364">
        <v>16</v>
      </c>
      <c r="P145" s="364">
        <v>1</v>
      </c>
      <c r="Q145" s="364"/>
      <c r="R145" s="364">
        <v>3</v>
      </c>
    </row>
    <row r="146" spans="1:18" ht="15" customHeight="1">
      <c r="A146" s="676" t="s">
        <v>548</v>
      </c>
      <c r="B146" s="677"/>
      <c r="C146" s="364">
        <v>62</v>
      </c>
      <c r="D146" s="364">
        <v>4</v>
      </c>
      <c r="E146" s="364">
        <v>2</v>
      </c>
      <c r="F146" s="364">
        <v>46</v>
      </c>
      <c r="G146" s="364">
        <v>16</v>
      </c>
      <c r="H146" s="364">
        <v>0</v>
      </c>
      <c r="I146" s="364">
        <v>5</v>
      </c>
      <c r="J146" s="364">
        <v>4</v>
      </c>
      <c r="K146" s="445">
        <v>433</v>
      </c>
      <c r="L146" s="364">
        <v>62</v>
      </c>
      <c r="M146" s="364">
        <v>40</v>
      </c>
      <c r="N146" s="364">
        <v>396</v>
      </c>
      <c r="O146" s="364">
        <v>125</v>
      </c>
      <c r="P146" s="364">
        <v>9</v>
      </c>
      <c r="Q146" s="364">
        <v>22</v>
      </c>
      <c r="R146" s="364">
        <v>21</v>
      </c>
    </row>
    <row r="147" spans="1:18" ht="15" customHeight="1">
      <c r="A147" s="676" t="s">
        <v>549</v>
      </c>
      <c r="B147" s="677"/>
      <c r="C147" s="364">
        <v>122</v>
      </c>
      <c r="D147" s="364">
        <v>12</v>
      </c>
      <c r="E147" s="364">
        <v>8</v>
      </c>
      <c r="F147" s="364">
        <v>88</v>
      </c>
      <c r="G147" s="364">
        <v>32</v>
      </c>
      <c r="H147" s="364">
        <v>2</v>
      </c>
      <c r="I147" s="364">
        <v>7</v>
      </c>
      <c r="J147" s="364">
        <v>5</v>
      </c>
      <c r="K147" s="445">
        <v>889</v>
      </c>
      <c r="L147" s="364">
        <v>141</v>
      </c>
      <c r="M147" s="364">
        <v>102</v>
      </c>
      <c r="N147" s="364">
        <v>776</v>
      </c>
      <c r="O147" s="364">
        <v>260</v>
      </c>
      <c r="P147" s="364">
        <v>22</v>
      </c>
      <c r="Q147" s="364">
        <v>30</v>
      </c>
      <c r="R147" s="364">
        <v>32</v>
      </c>
    </row>
    <row r="148" spans="1:18" ht="15" customHeight="1">
      <c r="A148" s="670" t="s">
        <v>582</v>
      </c>
      <c r="B148" s="671"/>
      <c r="C148" s="671"/>
      <c r="D148" s="671"/>
      <c r="E148" s="671"/>
      <c r="F148" s="671"/>
      <c r="G148" s="671"/>
      <c r="H148" s="671"/>
      <c r="I148" s="671"/>
      <c r="J148" s="671"/>
      <c r="K148" s="671"/>
      <c r="L148" s="671"/>
      <c r="M148" s="671"/>
      <c r="N148" s="671"/>
      <c r="O148" s="671"/>
      <c r="P148" s="671"/>
      <c r="Q148" s="671"/>
      <c r="R148" s="672"/>
    </row>
    <row r="149" spans="1:18" ht="15" customHeight="1">
      <c r="A149" s="673" t="s">
        <v>583</v>
      </c>
      <c r="B149" s="674"/>
      <c r="C149" s="674"/>
      <c r="D149" s="674"/>
      <c r="E149" s="674"/>
      <c r="F149" s="674"/>
      <c r="G149" s="674"/>
      <c r="H149" s="674"/>
      <c r="I149" s="674"/>
      <c r="J149" s="674"/>
      <c r="K149" s="674"/>
      <c r="L149" s="674"/>
      <c r="M149" s="674"/>
      <c r="N149" s="674"/>
      <c r="O149" s="674"/>
      <c r="P149" s="674"/>
      <c r="Q149" s="674"/>
      <c r="R149" s="675"/>
    </row>
    <row r="150" spans="1:18" ht="15">
      <c r="A150" s="362" t="s">
        <v>380</v>
      </c>
      <c r="B150" s="212" t="s">
        <v>168</v>
      </c>
      <c r="C150" s="364">
        <v>192</v>
      </c>
      <c r="D150" s="364">
        <v>23</v>
      </c>
      <c r="E150" s="364">
        <v>8</v>
      </c>
      <c r="F150" s="364">
        <v>81</v>
      </c>
      <c r="G150" s="364">
        <v>20</v>
      </c>
      <c r="H150" s="364">
        <v>1</v>
      </c>
      <c r="I150" s="364"/>
      <c r="J150" s="364">
        <v>0</v>
      </c>
      <c r="K150" s="445">
        <v>1237</v>
      </c>
      <c r="L150" s="364">
        <v>128</v>
      </c>
      <c r="M150" s="364">
        <v>90</v>
      </c>
      <c r="N150" s="364">
        <v>645</v>
      </c>
      <c r="O150" s="364">
        <v>135</v>
      </c>
      <c r="P150" s="364">
        <v>7</v>
      </c>
      <c r="Q150" s="364">
        <v>5</v>
      </c>
      <c r="R150" s="364">
        <v>4</v>
      </c>
    </row>
    <row r="151" spans="1:18" ht="15">
      <c r="A151" s="362" t="s">
        <v>355</v>
      </c>
      <c r="B151" s="212" t="s">
        <v>143</v>
      </c>
      <c r="C151" s="364">
        <v>14</v>
      </c>
      <c r="D151" s="364">
        <v>5</v>
      </c>
      <c r="E151" s="364">
        <v>1</v>
      </c>
      <c r="F151" s="364">
        <v>5</v>
      </c>
      <c r="G151" s="364"/>
      <c r="H151" s="364"/>
      <c r="I151" s="364"/>
      <c r="J151" s="364">
        <v>1</v>
      </c>
      <c r="K151" s="445">
        <v>119</v>
      </c>
      <c r="L151" s="364">
        <v>25</v>
      </c>
      <c r="M151" s="364">
        <v>15</v>
      </c>
      <c r="N151" s="364">
        <v>75</v>
      </c>
      <c r="O151" s="364">
        <v>25</v>
      </c>
      <c r="P151" s="364">
        <v>2</v>
      </c>
      <c r="Q151" s="364"/>
      <c r="R151" s="364">
        <v>2</v>
      </c>
    </row>
    <row r="152" spans="1:18" ht="15">
      <c r="A152" s="362" t="s">
        <v>432</v>
      </c>
      <c r="B152" s="212" t="s">
        <v>219</v>
      </c>
      <c r="C152" s="364">
        <v>6</v>
      </c>
      <c r="D152" s="364">
        <v>0</v>
      </c>
      <c r="E152" s="364">
        <v>1</v>
      </c>
      <c r="F152" s="364">
        <v>2</v>
      </c>
      <c r="G152" s="364">
        <v>1</v>
      </c>
      <c r="H152" s="364"/>
      <c r="I152" s="364"/>
      <c r="J152" s="364">
        <v>0</v>
      </c>
      <c r="K152" s="445">
        <v>37</v>
      </c>
      <c r="L152" s="364">
        <v>3</v>
      </c>
      <c r="M152" s="364">
        <v>2</v>
      </c>
      <c r="N152" s="364">
        <v>45</v>
      </c>
      <c r="O152" s="364">
        <v>14</v>
      </c>
      <c r="P152" s="364"/>
      <c r="Q152" s="364"/>
      <c r="R152" s="364">
        <v>1</v>
      </c>
    </row>
    <row r="153" spans="1:18" ht="15" customHeight="1">
      <c r="A153" s="676" t="s">
        <v>548</v>
      </c>
      <c r="B153" s="677"/>
      <c r="C153" s="364">
        <v>212</v>
      </c>
      <c r="D153" s="364">
        <v>28</v>
      </c>
      <c r="E153" s="364">
        <v>10</v>
      </c>
      <c r="F153" s="364">
        <v>88</v>
      </c>
      <c r="G153" s="364">
        <v>21</v>
      </c>
      <c r="H153" s="364">
        <v>1</v>
      </c>
      <c r="I153" s="364">
        <v>0</v>
      </c>
      <c r="J153" s="364">
        <v>1</v>
      </c>
      <c r="K153" s="445">
        <v>1393</v>
      </c>
      <c r="L153" s="364">
        <v>156</v>
      </c>
      <c r="M153" s="364">
        <v>107</v>
      </c>
      <c r="N153" s="364">
        <v>765</v>
      </c>
      <c r="O153" s="364">
        <v>174</v>
      </c>
      <c r="P153" s="364">
        <v>9</v>
      </c>
      <c r="Q153" s="364">
        <v>5</v>
      </c>
      <c r="R153" s="364">
        <v>7</v>
      </c>
    </row>
    <row r="154" spans="1:18" ht="15" customHeight="1">
      <c r="A154" s="673" t="s">
        <v>584</v>
      </c>
      <c r="B154" s="674"/>
      <c r="C154" s="674"/>
      <c r="D154" s="674"/>
      <c r="E154" s="674"/>
      <c r="F154" s="674"/>
      <c r="G154" s="674"/>
      <c r="H154" s="674"/>
      <c r="I154" s="674"/>
      <c r="J154" s="674"/>
      <c r="K154" s="674"/>
      <c r="L154" s="674"/>
      <c r="M154" s="674"/>
      <c r="N154" s="674"/>
      <c r="O154" s="674"/>
      <c r="P154" s="674"/>
      <c r="Q154" s="674"/>
      <c r="R154" s="675"/>
    </row>
    <row r="155" spans="1:18" ht="15">
      <c r="A155" s="362" t="s">
        <v>416</v>
      </c>
      <c r="B155" s="212" t="s">
        <v>534</v>
      </c>
      <c r="C155" s="364">
        <v>68</v>
      </c>
      <c r="D155" s="364">
        <v>10</v>
      </c>
      <c r="E155" s="364">
        <v>0</v>
      </c>
      <c r="F155" s="364">
        <v>30</v>
      </c>
      <c r="G155" s="364">
        <v>1</v>
      </c>
      <c r="H155" s="364"/>
      <c r="I155" s="364">
        <v>1</v>
      </c>
      <c r="J155" s="364">
        <v>0</v>
      </c>
      <c r="K155" s="445">
        <v>534</v>
      </c>
      <c r="L155" s="364">
        <v>51</v>
      </c>
      <c r="M155" s="364">
        <v>35</v>
      </c>
      <c r="N155" s="364">
        <v>306</v>
      </c>
      <c r="O155" s="364">
        <v>43</v>
      </c>
      <c r="P155" s="364">
        <v>5</v>
      </c>
      <c r="Q155" s="364">
        <v>1</v>
      </c>
      <c r="R155" s="364">
        <v>1</v>
      </c>
    </row>
    <row r="156" spans="1:18" ht="15">
      <c r="A156" s="362" t="s">
        <v>374</v>
      </c>
      <c r="B156" s="212" t="s">
        <v>162</v>
      </c>
      <c r="C156" s="364">
        <v>78</v>
      </c>
      <c r="D156" s="364">
        <v>8</v>
      </c>
      <c r="E156" s="364">
        <v>1</v>
      </c>
      <c r="F156" s="364">
        <v>33</v>
      </c>
      <c r="G156" s="364">
        <v>4</v>
      </c>
      <c r="H156" s="364">
        <v>1</v>
      </c>
      <c r="I156" s="364">
        <v>2</v>
      </c>
      <c r="J156" s="364">
        <v>0</v>
      </c>
      <c r="K156" s="445">
        <v>591</v>
      </c>
      <c r="L156" s="364">
        <v>54</v>
      </c>
      <c r="M156" s="364">
        <v>40</v>
      </c>
      <c r="N156" s="364">
        <v>371</v>
      </c>
      <c r="O156" s="364">
        <v>41</v>
      </c>
      <c r="P156" s="364">
        <v>5</v>
      </c>
      <c r="Q156" s="364">
        <v>7</v>
      </c>
      <c r="R156" s="364">
        <v>5</v>
      </c>
    </row>
    <row r="157" spans="1:18" ht="15" customHeight="1">
      <c r="A157" s="676" t="s">
        <v>548</v>
      </c>
      <c r="B157" s="677"/>
      <c r="C157" s="364">
        <v>146</v>
      </c>
      <c r="D157" s="364">
        <v>18</v>
      </c>
      <c r="E157" s="364">
        <v>1</v>
      </c>
      <c r="F157" s="364">
        <v>63</v>
      </c>
      <c r="G157" s="364">
        <v>5</v>
      </c>
      <c r="H157" s="364">
        <v>1</v>
      </c>
      <c r="I157" s="364">
        <v>3</v>
      </c>
      <c r="J157" s="364">
        <v>0</v>
      </c>
      <c r="K157" s="445">
        <v>1125</v>
      </c>
      <c r="L157" s="364">
        <v>105</v>
      </c>
      <c r="M157" s="364">
        <v>75</v>
      </c>
      <c r="N157" s="364">
        <v>677</v>
      </c>
      <c r="O157" s="364">
        <v>84</v>
      </c>
      <c r="P157" s="364">
        <v>10</v>
      </c>
      <c r="Q157" s="364">
        <v>8</v>
      </c>
      <c r="R157" s="364">
        <v>6</v>
      </c>
    </row>
    <row r="158" spans="1:18" ht="15" customHeight="1">
      <c r="A158" s="673" t="s">
        <v>585</v>
      </c>
      <c r="B158" s="674"/>
      <c r="C158" s="674"/>
      <c r="D158" s="674"/>
      <c r="E158" s="674"/>
      <c r="F158" s="674"/>
      <c r="G158" s="674"/>
      <c r="H158" s="674"/>
      <c r="I158" s="674"/>
      <c r="J158" s="674"/>
      <c r="K158" s="674"/>
      <c r="L158" s="674"/>
      <c r="M158" s="674"/>
      <c r="N158" s="674"/>
      <c r="O158" s="674"/>
      <c r="P158" s="674"/>
      <c r="Q158" s="674"/>
      <c r="R158" s="675"/>
    </row>
    <row r="159" spans="1:18" ht="15">
      <c r="A159" s="362" t="s">
        <v>400</v>
      </c>
      <c r="B159" s="212" t="s">
        <v>187</v>
      </c>
      <c r="C159" s="364">
        <v>32</v>
      </c>
      <c r="D159" s="364">
        <v>2</v>
      </c>
      <c r="E159" s="364">
        <v>2</v>
      </c>
      <c r="F159" s="364">
        <v>8</v>
      </c>
      <c r="G159" s="364">
        <v>2</v>
      </c>
      <c r="H159" s="364"/>
      <c r="I159" s="364">
        <v>1</v>
      </c>
      <c r="J159" s="364">
        <v>1</v>
      </c>
      <c r="K159" s="445">
        <v>264</v>
      </c>
      <c r="L159" s="364">
        <v>9</v>
      </c>
      <c r="M159" s="364">
        <v>8</v>
      </c>
      <c r="N159" s="364">
        <v>110</v>
      </c>
      <c r="O159" s="364">
        <v>18</v>
      </c>
      <c r="P159" s="364">
        <v>8</v>
      </c>
      <c r="Q159" s="364">
        <v>16</v>
      </c>
      <c r="R159" s="364">
        <v>10</v>
      </c>
    </row>
    <row r="160" spans="1:18" ht="15">
      <c r="A160" s="362" t="s">
        <v>425</v>
      </c>
      <c r="B160" s="212" t="s">
        <v>212</v>
      </c>
      <c r="C160" s="364">
        <v>29</v>
      </c>
      <c r="D160" s="364">
        <v>4</v>
      </c>
      <c r="E160" s="364">
        <v>3</v>
      </c>
      <c r="F160" s="364">
        <v>14</v>
      </c>
      <c r="G160" s="364"/>
      <c r="H160" s="364"/>
      <c r="I160" s="364"/>
      <c r="J160" s="364">
        <v>0</v>
      </c>
      <c r="K160" s="445">
        <v>190</v>
      </c>
      <c r="L160" s="364">
        <v>16</v>
      </c>
      <c r="M160" s="364">
        <v>16</v>
      </c>
      <c r="N160" s="364">
        <v>107</v>
      </c>
      <c r="O160" s="364">
        <v>18</v>
      </c>
      <c r="P160" s="364">
        <v>4</v>
      </c>
      <c r="Q160" s="364"/>
      <c r="R160" s="364">
        <v>2</v>
      </c>
    </row>
    <row r="161" spans="1:18" ht="15">
      <c r="A161" s="362" t="s">
        <v>426</v>
      </c>
      <c r="B161" s="212" t="s">
        <v>213</v>
      </c>
      <c r="C161" s="364">
        <v>31</v>
      </c>
      <c r="D161" s="364">
        <v>2</v>
      </c>
      <c r="E161" s="364">
        <v>0</v>
      </c>
      <c r="F161" s="364">
        <v>11</v>
      </c>
      <c r="G161" s="364"/>
      <c r="H161" s="364">
        <v>2</v>
      </c>
      <c r="I161" s="364"/>
      <c r="J161" s="364">
        <v>0</v>
      </c>
      <c r="K161" s="445">
        <v>176</v>
      </c>
      <c r="L161" s="364">
        <v>7</v>
      </c>
      <c r="M161" s="364">
        <v>5</v>
      </c>
      <c r="N161" s="364">
        <v>51</v>
      </c>
      <c r="O161" s="364">
        <v>2</v>
      </c>
      <c r="P161" s="364">
        <v>5</v>
      </c>
      <c r="Q161" s="364">
        <v>1</v>
      </c>
      <c r="R161" s="364">
        <v>0</v>
      </c>
    </row>
    <row r="162" spans="1:18" ht="15">
      <c r="A162" s="362" t="s">
        <v>409</v>
      </c>
      <c r="B162" s="212" t="s">
        <v>196</v>
      </c>
      <c r="C162" s="364">
        <v>3</v>
      </c>
      <c r="D162" s="364">
        <v>0</v>
      </c>
      <c r="E162" s="364">
        <v>0</v>
      </c>
      <c r="F162" s="364">
        <v>5</v>
      </c>
      <c r="G162" s="364"/>
      <c r="H162" s="364"/>
      <c r="I162" s="364"/>
      <c r="J162" s="364">
        <v>0</v>
      </c>
      <c r="K162" s="445">
        <v>70</v>
      </c>
      <c r="L162" s="364">
        <v>2</v>
      </c>
      <c r="M162" s="364">
        <v>6</v>
      </c>
      <c r="N162" s="364">
        <v>30</v>
      </c>
      <c r="O162" s="364">
        <v>3</v>
      </c>
      <c r="P162" s="364">
        <v>5</v>
      </c>
      <c r="Q162" s="364"/>
      <c r="R162" s="364">
        <v>1</v>
      </c>
    </row>
    <row r="163" spans="1:18" ht="15" customHeight="1">
      <c r="A163" s="676" t="s">
        <v>548</v>
      </c>
      <c r="B163" s="677"/>
      <c r="C163" s="364">
        <v>95</v>
      </c>
      <c r="D163" s="364">
        <v>8</v>
      </c>
      <c r="E163" s="364">
        <v>5</v>
      </c>
      <c r="F163" s="364">
        <v>38</v>
      </c>
      <c r="G163" s="364">
        <v>2</v>
      </c>
      <c r="H163" s="364">
        <v>2</v>
      </c>
      <c r="I163" s="364">
        <v>1</v>
      </c>
      <c r="J163" s="364">
        <v>1</v>
      </c>
      <c r="K163" s="445">
        <v>700</v>
      </c>
      <c r="L163" s="364">
        <v>34</v>
      </c>
      <c r="M163" s="364">
        <v>35</v>
      </c>
      <c r="N163" s="364">
        <v>298</v>
      </c>
      <c r="O163" s="364">
        <v>41</v>
      </c>
      <c r="P163" s="364">
        <v>22</v>
      </c>
      <c r="Q163" s="364">
        <v>17</v>
      </c>
      <c r="R163" s="364">
        <v>13</v>
      </c>
    </row>
    <row r="164" spans="1:18" ht="15" customHeight="1">
      <c r="A164" s="676" t="s">
        <v>549</v>
      </c>
      <c r="B164" s="677"/>
      <c r="C164" s="364">
        <v>453</v>
      </c>
      <c r="D164" s="364">
        <v>54</v>
      </c>
      <c r="E164" s="364">
        <v>16</v>
      </c>
      <c r="F164" s="364">
        <v>189</v>
      </c>
      <c r="G164" s="364">
        <v>28</v>
      </c>
      <c r="H164" s="364">
        <v>4</v>
      </c>
      <c r="I164" s="364">
        <v>4</v>
      </c>
      <c r="J164" s="364">
        <v>2</v>
      </c>
      <c r="K164" s="445">
        <v>3218</v>
      </c>
      <c r="L164" s="364">
        <v>295</v>
      </c>
      <c r="M164" s="364">
        <v>217</v>
      </c>
      <c r="N164" s="364">
        <v>1740</v>
      </c>
      <c r="O164" s="364">
        <v>299</v>
      </c>
      <c r="P164" s="364">
        <v>41</v>
      </c>
      <c r="Q164" s="364">
        <v>30</v>
      </c>
      <c r="R164" s="364">
        <v>26</v>
      </c>
    </row>
    <row r="165" spans="1:18" ht="15" customHeight="1">
      <c r="A165" s="678" t="s">
        <v>586</v>
      </c>
      <c r="B165" s="679"/>
      <c r="C165" s="365">
        <v>6593</v>
      </c>
      <c r="D165" s="425">
        <v>1218</v>
      </c>
      <c r="E165" s="425">
        <v>707</v>
      </c>
      <c r="F165" s="365">
        <v>3252</v>
      </c>
      <c r="G165" s="365">
        <v>1287</v>
      </c>
      <c r="H165" s="425">
        <v>81</v>
      </c>
      <c r="I165" s="425">
        <v>95</v>
      </c>
      <c r="J165" s="425">
        <v>71</v>
      </c>
      <c r="K165" s="365">
        <v>48087</v>
      </c>
      <c r="L165" s="365">
        <v>8206</v>
      </c>
      <c r="M165" s="365">
        <v>6787</v>
      </c>
      <c r="N165" s="365">
        <v>31782</v>
      </c>
      <c r="O165" s="365">
        <v>12716</v>
      </c>
      <c r="P165" s="425">
        <v>630</v>
      </c>
      <c r="Q165" s="425">
        <v>778</v>
      </c>
      <c r="R165" s="425">
        <v>673</v>
      </c>
    </row>
    <row r="166" ht="15">
      <c r="A166" s="361" t="s">
        <v>587</v>
      </c>
    </row>
  </sheetData>
  <sheetProtection/>
  <mergeCells count="88"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12:R112"/>
    <mergeCell ref="A119:B119"/>
    <mergeCell ref="A120:B120"/>
    <mergeCell ref="A121:R121"/>
    <mergeCell ref="A122:R122"/>
    <mergeCell ref="A126:B126"/>
    <mergeCell ref="A99:R99"/>
    <mergeCell ref="A103:B103"/>
    <mergeCell ref="A104:R104"/>
    <mergeCell ref="A109:B109"/>
    <mergeCell ref="A110:B110"/>
    <mergeCell ref="A111:R111"/>
    <mergeCell ref="A87:R87"/>
    <mergeCell ref="A91:B91"/>
    <mergeCell ref="A92:B92"/>
    <mergeCell ref="A93:R93"/>
    <mergeCell ref="A94:R94"/>
    <mergeCell ref="A98:B98"/>
    <mergeCell ref="A73:R73"/>
    <mergeCell ref="A77:B77"/>
    <mergeCell ref="A78:B78"/>
    <mergeCell ref="A79:R79"/>
    <mergeCell ref="A80:R80"/>
    <mergeCell ref="A86:B86"/>
    <mergeCell ref="A62:B62"/>
    <mergeCell ref="A63:R63"/>
    <mergeCell ref="A64:R64"/>
    <mergeCell ref="A68:B68"/>
    <mergeCell ref="A69:R69"/>
    <mergeCell ref="A72:B72"/>
    <mergeCell ref="A53:B53"/>
    <mergeCell ref="A54:R54"/>
    <mergeCell ref="A55:R55"/>
    <mergeCell ref="A57:B57"/>
    <mergeCell ref="A58:R58"/>
    <mergeCell ref="A61:B61"/>
    <mergeCell ref="A39:B39"/>
    <mergeCell ref="A40:R40"/>
    <mergeCell ref="A41:R41"/>
    <mergeCell ref="A45:B45"/>
    <mergeCell ref="A46:R46"/>
    <mergeCell ref="A52:B52"/>
    <mergeCell ref="A25:R25"/>
    <mergeCell ref="A27:B27"/>
    <mergeCell ref="A28:R28"/>
    <mergeCell ref="A32:B32"/>
    <mergeCell ref="A33:R33"/>
    <mergeCell ref="A38:B38"/>
    <mergeCell ref="A14:R14"/>
    <mergeCell ref="A18:B18"/>
    <mergeCell ref="A19:R19"/>
    <mergeCell ref="A22:B22"/>
    <mergeCell ref="A23:B23"/>
    <mergeCell ref="A24:R24"/>
    <mergeCell ref="P6:R6"/>
    <mergeCell ref="A8:R8"/>
    <mergeCell ref="A9:R9"/>
    <mergeCell ref="A11:B11"/>
    <mergeCell ref="A12:B12"/>
    <mergeCell ref="A13:R13"/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&amp;L18.09.2017&amp;CTÜRKİYE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D25" sqref="D2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8" t="s">
        <v>640</v>
      </c>
      <c r="B2" s="468"/>
      <c r="C2" s="468"/>
      <c r="D2" s="468"/>
      <c r="E2" s="468"/>
      <c r="F2" s="468"/>
      <c r="G2" s="468"/>
      <c r="H2" s="468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4" t="s">
        <v>641</v>
      </c>
      <c r="D6" s="474"/>
      <c r="E6" s="474"/>
      <c r="F6" s="474"/>
    </row>
    <row r="8" ht="15.75" thickBot="1"/>
    <row r="9" spans="1:8" ht="16.5" thickBot="1">
      <c r="A9" s="475"/>
      <c r="B9" s="476"/>
      <c r="C9" s="479" t="s">
        <v>1</v>
      </c>
      <c r="D9" s="480"/>
      <c r="E9" s="480"/>
      <c r="F9" s="480"/>
      <c r="G9" s="481"/>
      <c r="H9" s="464" t="s">
        <v>2</v>
      </c>
    </row>
    <row r="10" spans="1:8" ht="16.5" thickBot="1">
      <c r="A10" s="477"/>
      <c r="B10" s="478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5"/>
    </row>
    <row r="11" spans="1:8" ht="15" customHeight="1">
      <c r="A11" s="466" t="s">
        <v>8</v>
      </c>
      <c r="B11" s="147" t="s">
        <v>9</v>
      </c>
      <c r="C11" s="142">
        <v>1184</v>
      </c>
      <c r="D11" s="135">
        <v>2</v>
      </c>
      <c r="E11" s="135"/>
      <c r="F11" s="135">
        <v>5407</v>
      </c>
      <c r="G11" s="155">
        <v>81</v>
      </c>
      <c r="H11" s="154">
        <v>6674</v>
      </c>
    </row>
    <row r="12" spans="1:8" ht="15.75" customHeight="1" thickBot="1">
      <c r="A12" s="467"/>
      <c r="B12" s="148" t="s">
        <v>10</v>
      </c>
      <c r="C12" s="143">
        <v>1526816934</v>
      </c>
      <c r="D12" s="140">
        <v>21000</v>
      </c>
      <c r="E12" s="140"/>
      <c r="F12" s="134">
        <v>817403700</v>
      </c>
      <c r="G12" s="169"/>
      <c r="H12" s="167">
        <v>2344241634</v>
      </c>
    </row>
    <row r="13" spans="1:8" ht="15.75" customHeight="1">
      <c r="A13" s="469" t="s">
        <v>12</v>
      </c>
      <c r="B13" s="171" t="s">
        <v>9</v>
      </c>
      <c r="C13" s="206">
        <v>611</v>
      </c>
      <c r="D13" s="207">
        <v>3</v>
      </c>
      <c r="E13" s="207"/>
      <c r="F13" s="207">
        <v>1516</v>
      </c>
      <c r="G13" s="208">
        <v>1</v>
      </c>
      <c r="H13" s="209">
        <v>2131</v>
      </c>
    </row>
    <row r="14" spans="1:8" ht="15.75" customHeight="1">
      <c r="A14" s="470"/>
      <c r="B14" s="149" t="s">
        <v>285</v>
      </c>
      <c r="C14" s="142">
        <v>23373702861</v>
      </c>
      <c r="D14" s="135">
        <v>350000</v>
      </c>
      <c r="E14" s="135"/>
      <c r="F14" s="172">
        <v>2490851963</v>
      </c>
      <c r="G14" s="155">
        <v>21000</v>
      </c>
      <c r="H14" s="154">
        <v>25864925824</v>
      </c>
    </row>
    <row r="15" spans="1:8" ht="15.75" thickBot="1">
      <c r="A15" s="467"/>
      <c r="B15" s="148" t="s">
        <v>11</v>
      </c>
      <c r="C15" s="145">
        <v>35517604922</v>
      </c>
      <c r="D15" s="136">
        <v>12320000</v>
      </c>
      <c r="E15" s="136"/>
      <c r="F15" s="137">
        <v>5016815875</v>
      </c>
      <c r="G15" s="157">
        <v>294000</v>
      </c>
      <c r="H15" s="167">
        <v>40547034797</v>
      </c>
    </row>
    <row r="16" spans="1:8" ht="15">
      <c r="A16" s="471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38</v>
      </c>
    </row>
    <row r="17" spans="1:8" ht="15">
      <c r="A17" s="472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1194723856</v>
      </c>
    </row>
    <row r="18" spans="1:8" ht="15.75" thickBot="1">
      <c r="A18" s="473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614268645</v>
      </c>
    </row>
    <row r="19" spans="1:8" ht="16.5" thickBot="1">
      <c r="A19" s="141" t="s">
        <v>14</v>
      </c>
      <c r="B19" s="153" t="s">
        <v>9</v>
      </c>
      <c r="C19" s="146">
        <v>188</v>
      </c>
      <c r="D19" s="138">
        <v>7</v>
      </c>
      <c r="E19" s="138"/>
      <c r="F19" s="139">
        <v>1023</v>
      </c>
      <c r="G19" s="159">
        <v>95</v>
      </c>
      <c r="H19" s="170">
        <v>1313</v>
      </c>
    </row>
    <row r="21" spans="1:2" ht="15">
      <c r="A21" s="131" t="s">
        <v>15</v>
      </c>
      <c r="B21" s="131"/>
    </row>
    <row r="22" spans="1:2" ht="15">
      <c r="A22" s="408" t="s">
        <v>606</v>
      </c>
      <c r="B22" s="408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&amp;L18.09.2017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7">
      <selection activeCell="D25" sqref="D25"/>
    </sheetView>
  </sheetViews>
  <sheetFormatPr defaultColWidth="9.140625" defaultRowHeight="15"/>
  <cols>
    <col min="1" max="1" width="20.8515625" style="214" customWidth="1"/>
    <col min="2" max="2" width="16.421875" style="214" customWidth="1"/>
    <col min="3" max="3" width="21.140625" style="214" customWidth="1"/>
    <col min="4" max="4" width="16.00390625" style="214" customWidth="1"/>
    <col min="5" max="5" width="15.57421875" style="214" customWidth="1"/>
    <col min="6" max="6" width="19.140625" style="214" customWidth="1"/>
    <col min="7" max="7" width="16.8515625" style="214" customWidth="1"/>
    <col min="8" max="8" width="19.28125" style="214" customWidth="1"/>
    <col min="9" max="16384" width="9.140625" style="214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8" t="s">
        <v>642</v>
      </c>
      <c r="B2" s="468"/>
      <c r="C2" s="468"/>
      <c r="D2" s="468"/>
      <c r="E2" s="468"/>
      <c r="F2" s="468"/>
      <c r="G2" s="468"/>
      <c r="H2" s="468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74" t="s">
        <v>607</v>
      </c>
      <c r="D6" s="474"/>
      <c r="E6" s="474"/>
      <c r="F6" s="474"/>
    </row>
    <row r="8" ht="15.75" thickBot="1"/>
    <row r="9" spans="1:8" ht="16.5" thickBot="1">
      <c r="A9" s="475"/>
      <c r="B9" s="476"/>
      <c r="C9" s="479" t="s">
        <v>1</v>
      </c>
      <c r="D9" s="480"/>
      <c r="E9" s="480"/>
      <c r="F9" s="480"/>
      <c r="G9" s="481"/>
      <c r="H9" s="464" t="s">
        <v>2</v>
      </c>
    </row>
    <row r="10" spans="1:8" ht="16.5" thickBot="1">
      <c r="A10" s="477"/>
      <c r="B10" s="478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5"/>
    </row>
    <row r="11" spans="1:8" ht="15" customHeight="1">
      <c r="A11" s="466" t="s">
        <v>8</v>
      </c>
      <c r="B11" s="147" t="s">
        <v>9</v>
      </c>
      <c r="C11" s="142">
        <v>8542</v>
      </c>
      <c r="D11" s="135">
        <v>11</v>
      </c>
      <c r="E11" s="135"/>
      <c r="F11" s="135">
        <v>39534</v>
      </c>
      <c r="G11" s="155">
        <v>630</v>
      </c>
      <c r="H11" s="154">
        <v>48717</v>
      </c>
    </row>
    <row r="12" spans="1:8" ht="15.75" customHeight="1" thickBot="1">
      <c r="A12" s="467"/>
      <c r="B12" s="148" t="s">
        <v>10</v>
      </c>
      <c r="C12" s="143">
        <v>7226633527</v>
      </c>
      <c r="D12" s="140">
        <v>412000</v>
      </c>
      <c r="E12" s="140"/>
      <c r="F12" s="134">
        <v>5821398200</v>
      </c>
      <c r="G12" s="169"/>
      <c r="H12" s="154">
        <v>13048443727</v>
      </c>
    </row>
    <row r="13" spans="1:8" ht="15.75" customHeight="1">
      <c r="A13" s="469" t="s">
        <v>12</v>
      </c>
      <c r="B13" s="171" t="s">
        <v>9</v>
      </c>
      <c r="C13" s="206">
        <v>4908</v>
      </c>
      <c r="D13" s="207">
        <v>23</v>
      </c>
      <c r="E13" s="207"/>
      <c r="F13" s="207">
        <v>13953</v>
      </c>
      <c r="G13" s="208">
        <v>13</v>
      </c>
      <c r="H13" s="209">
        <v>18897</v>
      </c>
    </row>
    <row r="14" spans="1:8" ht="15.75" customHeight="1">
      <c r="A14" s="470"/>
      <c r="B14" s="149" t="s">
        <v>285</v>
      </c>
      <c r="C14" s="142">
        <v>382930777926</v>
      </c>
      <c r="D14" s="135">
        <v>2140110</v>
      </c>
      <c r="E14" s="135"/>
      <c r="F14" s="172">
        <v>18229832528</v>
      </c>
      <c r="G14" s="155">
        <v>499315</v>
      </c>
      <c r="H14" s="154">
        <v>401163249879</v>
      </c>
    </row>
    <row r="15" spans="1:8" ht="15.75" thickBot="1">
      <c r="A15" s="467"/>
      <c r="B15" s="148" t="s">
        <v>11</v>
      </c>
      <c r="C15" s="145">
        <v>825503880258</v>
      </c>
      <c r="D15" s="136">
        <v>21284719</v>
      </c>
      <c r="E15" s="136"/>
      <c r="F15" s="137">
        <v>41563076510</v>
      </c>
      <c r="G15" s="157">
        <v>2575700</v>
      </c>
      <c r="H15" s="167">
        <v>867090817187</v>
      </c>
    </row>
    <row r="16" spans="1:8" ht="15">
      <c r="A16" s="471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304</v>
      </c>
    </row>
    <row r="17" spans="1:8" ht="15">
      <c r="A17" s="472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16524916664</v>
      </c>
    </row>
    <row r="18" spans="1:8" ht="15.75" thickBot="1">
      <c r="A18" s="473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4023952844</v>
      </c>
    </row>
    <row r="19" spans="1:8" ht="16.5" thickBot="1">
      <c r="A19" s="141" t="s">
        <v>14</v>
      </c>
      <c r="B19" s="153" t="s">
        <v>9</v>
      </c>
      <c r="C19" s="146">
        <v>1401</v>
      </c>
      <c r="D19" s="138">
        <v>46</v>
      </c>
      <c r="E19" s="138">
        <v>1</v>
      </c>
      <c r="F19" s="139">
        <v>6758</v>
      </c>
      <c r="G19" s="159">
        <v>778</v>
      </c>
      <c r="H19" s="170">
        <v>8984</v>
      </c>
    </row>
    <row r="21" spans="1:2" ht="15">
      <c r="A21" s="131" t="s">
        <v>15</v>
      </c>
      <c r="B21" s="131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&amp;L18.09.2017&amp;CTÜRKİYE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40" zoomScaleNormal="140" zoomScalePageLayoutView="85" workbookViewId="0" topLeftCell="A1">
      <selection activeCell="D25" sqref="D25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38" t="s">
        <v>643</v>
      </c>
      <c r="B1" s="318"/>
      <c r="C1" s="318"/>
      <c r="D1" s="318"/>
      <c r="E1" s="318"/>
      <c r="F1" s="318"/>
      <c r="G1" s="318"/>
    </row>
    <row r="2" spans="1:7" ht="15.75" customHeight="1" thickBot="1">
      <c r="A2" s="482" t="s">
        <v>16</v>
      </c>
      <c r="B2" s="482"/>
      <c r="C2" s="482"/>
      <c r="D2" s="482"/>
      <c r="E2" s="482"/>
      <c r="F2" s="482"/>
      <c r="G2" s="482"/>
    </row>
    <row r="3" spans="1:7" ht="9.75" customHeight="1">
      <c r="A3" s="483" t="s">
        <v>444</v>
      </c>
      <c r="B3" s="486" t="s">
        <v>8</v>
      </c>
      <c r="C3" s="486"/>
      <c r="D3" s="487" t="s">
        <v>17</v>
      </c>
      <c r="E3" s="488"/>
      <c r="F3" s="489"/>
      <c r="G3" s="6" t="s">
        <v>14</v>
      </c>
    </row>
    <row r="4" spans="1:7" ht="12.75" customHeight="1">
      <c r="A4" s="484"/>
      <c r="B4" s="7"/>
      <c r="C4" s="8"/>
      <c r="D4" s="7"/>
      <c r="E4" s="7"/>
      <c r="F4" s="330"/>
      <c r="G4" s="9"/>
    </row>
    <row r="5" spans="1:7" ht="9">
      <c r="A5" s="484"/>
      <c r="B5" s="123" t="s">
        <v>9</v>
      </c>
      <c r="C5" s="123" t="s">
        <v>10</v>
      </c>
      <c r="D5" s="123" t="s">
        <v>9</v>
      </c>
      <c r="E5" s="7" t="s">
        <v>523</v>
      </c>
      <c r="F5" s="330" t="s">
        <v>524</v>
      </c>
      <c r="G5" s="10" t="s">
        <v>9</v>
      </c>
    </row>
    <row r="6" spans="1:7" ht="9.75" thickBot="1">
      <c r="A6" s="485"/>
      <c r="B6" s="11"/>
      <c r="C6" s="12"/>
      <c r="D6" s="11"/>
      <c r="E6" s="11"/>
      <c r="F6" s="331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6674</v>
      </c>
      <c r="C7" s="15">
        <f>C14+C21+C28+C35+C42+C49+C56+C63+C70+C77+C84+C91+C98+C105+C112+C119+C126+C133+C140+C147+C154</f>
        <v>2344241634</v>
      </c>
      <c r="D7" s="15">
        <f aca="true" t="shared" si="0" ref="B7:G12">D14+D21+D28+D35+D42+D49+D56+D63+D70+D77+D84+D91+D98+D105+D112+D119+D126+D133+D140+D147+D154</f>
        <v>2129</v>
      </c>
      <c r="E7" s="15">
        <f t="shared" si="0"/>
        <v>25856025825</v>
      </c>
      <c r="F7" s="15">
        <f>F14+F21+F28+F35+F42+F49+F56+F63+F70+F77+F84+F91+F98+F105+F112+F119+F126+F133+F140+F147+F154</f>
        <v>40534034796</v>
      </c>
      <c r="G7" s="163">
        <f>G14+G21+G28+G35+G42+G49+G56+G63+G70+G77+G84+G91+G98+G105+G112+G119+G126+G133+G140+G147+G154</f>
        <v>1312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1184</v>
      </c>
      <c r="C8" s="15">
        <f t="shared" si="0"/>
        <v>1526816934</v>
      </c>
      <c r="D8" s="15">
        <f t="shared" si="0"/>
        <v>609</v>
      </c>
      <c r="E8" s="15">
        <f t="shared" si="0"/>
        <v>23364802862</v>
      </c>
      <c r="F8" s="15">
        <f>F15+F22+F29+F36+F43+F50+F57+F64+F71+F78+F85+F92+F99+F106+F113+F120+F127+F134+F141+F148+F155</f>
        <v>35504604921</v>
      </c>
      <c r="G8" s="164">
        <f t="shared" si="0"/>
        <v>188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21000</v>
      </c>
      <c r="D9" s="15">
        <f t="shared" si="0"/>
        <v>3</v>
      </c>
      <c r="E9" s="15">
        <f t="shared" si="0"/>
        <v>350000</v>
      </c>
      <c r="F9" s="15">
        <f>F16+F23+F30+F37+F44+F51+F58+F65+F72+F79+F86+F93+F100+F107+F114+F121+F128+F135+F142+F149+F156</f>
        <v>12320000</v>
      </c>
      <c r="G9" s="164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4">
        <f t="shared" si="0"/>
        <v>0</v>
      </c>
    </row>
    <row r="11" spans="1:7" s="16" customFormat="1" ht="11.25">
      <c r="A11" s="14" t="s">
        <v>22</v>
      </c>
      <c r="B11" s="15">
        <f t="shared" si="0"/>
        <v>5407</v>
      </c>
      <c r="C11" s="15">
        <f t="shared" si="0"/>
        <v>817403700</v>
      </c>
      <c r="D11" s="15">
        <f t="shared" si="0"/>
        <v>1516</v>
      </c>
      <c r="E11" s="15">
        <f t="shared" si="0"/>
        <v>2490851963</v>
      </c>
      <c r="F11" s="15">
        <f>F18+F25+F32+F39+F46+F53+F60+F67+F74+F81+F88+F95+F102+F109+F116+F123+F130+F137+F144+F151+F158</f>
        <v>5016815875</v>
      </c>
      <c r="G11" s="164">
        <f t="shared" si="0"/>
        <v>1022</v>
      </c>
    </row>
    <row r="12" spans="1:7" s="16" customFormat="1" ht="12" thickBot="1">
      <c r="A12" s="17" t="s">
        <v>23</v>
      </c>
      <c r="B12" s="15">
        <f t="shared" si="0"/>
        <v>81</v>
      </c>
      <c r="C12" s="15">
        <f t="shared" si="0"/>
        <v>0</v>
      </c>
      <c r="D12" s="15">
        <f t="shared" si="0"/>
        <v>1</v>
      </c>
      <c r="E12" s="15">
        <f t="shared" si="0"/>
        <v>21000</v>
      </c>
      <c r="F12" s="15">
        <f>F19+F26+F33+F40+F47+F54+F61+F68+F75+F82+F89+F96+F103+F110+F117+F124+F131+F138+F145+F152+F159</f>
        <v>294000</v>
      </c>
      <c r="G12" s="165">
        <f t="shared" si="0"/>
        <v>95</v>
      </c>
    </row>
    <row r="13" spans="1:7" s="16" customFormat="1" ht="12.75" customHeight="1" thickBot="1">
      <c r="A13" s="493" t="s">
        <v>24</v>
      </c>
      <c r="B13" s="495"/>
      <c r="C13" s="495"/>
      <c r="D13" s="495"/>
      <c r="E13" s="495"/>
      <c r="F13" s="495"/>
      <c r="G13" s="496"/>
    </row>
    <row r="14" spans="1:7" s="16" customFormat="1" ht="11.25" customHeight="1">
      <c r="A14" s="18" t="s">
        <v>25</v>
      </c>
      <c r="B14" s="439">
        <v>93</v>
      </c>
      <c r="C14" s="439">
        <v>103796350</v>
      </c>
      <c r="D14" s="439">
        <v>18</v>
      </c>
      <c r="E14" s="439">
        <v>39555000</v>
      </c>
      <c r="F14" s="440">
        <v>128510000</v>
      </c>
      <c r="G14" s="441">
        <v>31</v>
      </c>
    </row>
    <row r="15" spans="1:7" s="16" customFormat="1" ht="11.25">
      <c r="A15" s="18" t="s">
        <v>26</v>
      </c>
      <c r="B15" s="19">
        <v>19</v>
      </c>
      <c r="C15" s="20">
        <v>83126850</v>
      </c>
      <c r="D15" s="22">
        <v>2</v>
      </c>
      <c r="E15" s="21">
        <v>13100000</v>
      </c>
      <c r="F15" s="332">
        <v>24500000</v>
      </c>
      <c r="G15" s="24">
        <v>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32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32">
        <v>0</v>
      </c>
      <c r="G17" s="25">
        <v>0</v>
      </c>
    </row>
    <row r="18" spans="1:8" ht="11.25">
      <c r="A18" s="18" t="s">
        <v>29</v>
      </c>
      <c r="B18" s="19">
        <v>67</v>
      </c>
      <c r="C18" s="20">
        <v>20669500</v>
      </c>
      <c r="D18" s="22">
        <v>16</v>
      </c>
      <c r="E18" s="21">
        <v>26455000</v>
      </c>
      <c r="F18" s="332">
        <v>104010000</v>
      </c>
      <c r="G18" s="24">
        <v>21</v>
      </c>
      <c r="H18" s="26"/>
    </row>
    <row r="19" spans="1:7" ht="12" thickBot="1">
      <c r="A19" s="27" t="s">
        <v>23</v>
      </c>
      <c r="B19" s="28">
        <v>7</v>
      </c>
      <c r="C19" s="29">
        <v>0</v>
      </c>
      <c r="D19" s="31">
        <v>0</v>
      </c>
      <c r="E19" s="30">
        <v>0</v>
      </c>
      <c r="F19" s="333">
        <v>0</v>
      </c>
      <c r="G19" s="32">
        <v>6</v>
      </c>
    </row>
    <row r="20" spans="1:7" ht="12.75" customHeight="1" thickBot="1">
      <c r="A20" s="493" t="s">
        <v>30</v>
      </c>
      <c r="B20" s="491"/>
      <c r="C20" s="491"/>
      <c r="D20" s="491"/>
      <c r="E20" s="491"/>
      <c r="F20" s="491"/>
      <c r="G20" s="494"/>
    </row>
    <row r="21" spans="1:7" ht="11.25" customHeight="1">
      <c r="A21" s="18" t="s">
        <v>25</v>
      </c>
      <c r="B21" s="439">
        <v>46</v>
      </c>
      <c r="C21" s="439">
        <v>7267000</v>
      </c>
      <c r="D21" s="439">
        <v>10</v>
      </c>
      <c r="E21" s="439">
        <v>67321000</v>
      </c>
      <c r="F21" s="440">
        <v>92325000</v>
      </c>
      <c r="G21" s="441">
        <v>8</v>
      </c>
    </row>
    <row r="22" spans="1:7" ht="11.25">
      <c r="A22" s="18" t="s">
        <v>26</v>
      </c>
      <c r="B22" s="19">
        <v>14</v>
      </c>
      <c r="C22" s="20">
        <v>2055000</v>
      </c>
      <c r="D22" s="22">
        <v>4</v>
      </c>
      <c r="E22" s="21">
        <v>47051000</v>
      </c>
      <c r="F22" s="332">
        <v>54125000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32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32">
        <v>0</v>
      </c>
      <c r="G24" s="25">
        <v>0</v>
      </c>
    </row>
    <row r="25" spans="1:7" ht="11.25">
      <c r="A25" s="18" t="s">
        <v>29</v>
      </c>
      <c r="B25" s="19">
        <v>32</v>
      </c>
      <c r="C25" s="20">
        <v>5212000</v>
      </c>
      <c r="D25" s="22">
        <v>6</v>
      </c>
      <c r="E25" s="21">
        <v>20270000</v>
      </c>
      <c r="F25" s="332">
        <v>38200000</v>
      </c>
      <c r="G25" s="25">
        <v>7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33">
        <v>0</v>
      </c>
      <c r="G26" s="33">
        <v>0</v>
      </c>
    </row>
    <row r="27" spans="1:7" ht="12" customHeight="1" thickBot="1">
      <c r="A27" s="493" t="s">
        <v>31</v>
      </c>
      <c r="B27" s="491"/>
      <c r="C27" s="491"/>
      <c r="D27" s="491"/>
      <c r="E27" s="491"/>
      <c r="F27" s="491"/>
      <c r="G27" s="494"/>
    </row>
    <row r="28" spans="1:7" ht="11.25">
      <c r="A28" s="18" t="s">
        <v>25</v>
      </c>
      <c r="B28" s="439">
        <v>847</v>
      </c>
      <c r="C28" s="439">
        <v>236924886</v>
      </c>
      <c r="D28" s="439">
        <v>380</v>
      </c>
      <c r="E28" s="439">
        <v>3067195212</v>
      </c>
      <c r="F28" s="440">
        <v>5397011293</v>
      </c>
      <c r="G28" s="441">
        <v>140</v>
      </c>
    </row>
    <row r="29" spans="1:7" ht="11.25">
      <c r="A29" s="18" t="s">
        <v>26</v>
      </c>
      <c r="B29" s="19">
        <v>151</v>
      </c>
      <c r="C29" s="20">
        <v>115816886</v>
      </c>
      <c r="D29" s="22">
        <v>131</v>
      </c>
      <c r="E29" s="21">
        <v>2647552727</v>
      </c>
      <c r="F29" s="332">
        <v>4481494943</v>
      </c>
      <c r="G29" s="24">
        <v>19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0</v>
      </c>
      <c r="F30" s="332">
        <v>11320000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32">
        <v>0</v>
      </c>
      <c r="G31" s="24">
        <v>0</v>
      </c>
    </row>
    <row r="32" spans="1:7" ht="11.25">
      <c r="A32" s="18" t="s">
        <v>29</v>
      </c>
      <c r="B32" s="19">
        <v>695</v>
      </c>
      <c r="C32" s="20">
        <v>121108000</v>
      </c>
      <c r="D32" s="22">
        <v>248</v>
      </c>
      <c r="E32" s="21">
        <v>419642485</v>
      </c>
      <c r="F32" s="332">
        <v>904196350</v>
      </c>
      <c r="G32" s="24">
        <v>121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33">
        <v>0</v>
      </c>
      <c r="G33" s="33">
        <v>0</v>
      </c>
    </row>
    <row r="34" spans="1:7" ht="12.75" customHeight="1" thickBot="1">
      <c r="A34" s="493" t="s">
        <v>32</v>
      </c>
      <c r="B34" s="491"/>
      <c r="C34" s="491"/>
      <c r="D34" s="491"/>
      <c r="E34" s="491"/>
      <c r="F34" s="491"/>
      <c r="G34" s="494"/>
    </row>
    <row r="35" spans="1:7" ht="11.25" customHeight="1">
      <c r="A35" s="18" t="s">
        <v>25</v>
      </c>
      <c r="B35" s="439">
        <v>42</v>
      </c>
      <c r="C35" s="439">
        <v>29300000</v>
      </c>
      <c r="D35" s="439">
        <v>41</v>
      </c>
      <c r="E35" s="439">
        <v>352828100</v>
      </c>
      <c r="F35" s="440">
        <v>811775436</v>
      </c>
      <c r="G35" s="441">
        <v>50</v>
      </c>
    </row>
    <row r="36" spans="1:7" ht="11.25">
      <c r="A36" s="18" t="s">
        <v>26</v>
      </c>
      <c r="B36" s="19">
        <v>30</v>
      </c>
      <c r="C36" s="20">
        <v>27550000</v>
      </c>
      <c r="D36" s="22">
        <v>31</v>
      </c>
      <c r="E36" s="21">
        <v>348608100</v>
      </c>
      <c r="F36" s="332">
        <v>801965436</v>
      </c>
      <c r="G36" s="24">
        <v>21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32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32">
        <v>0</v>
      </c>
      <c r="G38" s="25">
        <v>0</v>
      </c>
    </row>
    <row r="39" spans="1:7" ht="11.25">
      <c r="A39" s="18" t="s">
        <v>29</v>
      </c>
      <c r="B39" s="19">
        <v>10</v>
      </c>
      <c r="C39" s="20">
        <v>1750000</v>
      </c>
      <c r="D39" s="22">
        <v>10</v>
      </c>
      <c r="E39" s="21">
        <v>4220000</v>
      </c>
      <c r="F39" s="332">
        <v>9810000</v>
      </c>
      <c r="G39" s="24">
        <v>29</v>
      </c>
    </row>
    <row r="40" spans="1:7" ht="12" thickBot="1">
      <c r="A40" s="27" t="s">
        <v>23</v>
      </c>
      <c r="B40" s="28">
        <v>2</v>
      </c>
      <c r="C40" s="29">
        <v>0</v>
      </c>
      <c r="D40" s="30">
        <v>0</v>
      </c>
      <c r="E40" s="30">
        <v>0</v>
      </c>
      <c r="F40" s="333">
        <v>0</v>
      </c>
      <c r="G40" s="32">
        <v>0</v>
      </c>
    </row>
    <row r="41" spans="1:7" ht="11.25" customHeight="1" thickBot="1">
      <c r="A41" s="493" t="s">
        <v>33</v>
      </c>
      <c r="B41" s="491"/>
      <c r="C41" s="491"/>
      <c r="D41" s="491"/>
      <c r="E41" s="491"/>
      <c r="F41" s="491"/>
      <c r="G41" s="494"/>
    </row>
    <row r="42" spans="1:7" ht="11.25" customHeight="1">
      <c r="A42" s="18" t="s">
        <v>25</v>
      </c>
      <c r="B42" s="439">
        <v>26</v>
      </c>
      <c r="C42" s="439">
        <v>5030000</v>
      </c>
      <c r="D42" s="439">
        <v>5</v>
      </c>
      <c r="E42" s="439">
        <v>3896000</v>
      </c>
      <c r="F42" s="440">
        <v>6706000</v>
      </c>
      <c r="G42" s="441">
        <v>2</v>
      </c>
    </row>
    <row r="43" spans="1:7" ht="11.25">
      <c r="A43" s="18" t="s">
        <v>26</v>
      </c>
      <c r="B43" s="19">
        <v>2</v>
      </c>
      <c r="C43" s="20">
        <v>770000</v>
      </c>
      <c r="D43" s="22">
        <v>3</v>
      </c>
      <c r="E43" s="21">
        <v>3646000</v>
      </c>
      <c r="F43" s="332">
        <v>4206000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32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32">
        <v>0</v>
      </c>
      <c r="G45" s="25">
        <v>0</v>
      </c>
    </row>
    <row r="46" spans="1:7" ht="11.25">
      <c r="A46" s="18" t="s">
        <v>29</v>
      </c>
      <c r="B46" s="19">
        <v>24</v>
      </c>
      <c r="C46" s="20">
        <v>4260000</v>
      </c>
      <c r="D46" s="22">
        <v>2</v>
      </c>
      <c r="E46" s="21">
        <v>250000</v>
      </c>
      <c r="F46" s="332">
        <v>2500000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33">
        <v>0</v>
      </c>
      <c r="G47" s="33">
        <v>0</v>
      </c>
    </row>
    <row r="48" spans="1:7" ht="11.25" customHeight="1" thickBot="1">
      <c r="A48" s="493" t="s">
        <v>34</v>
      </c>
      <c r="B48" s="491"/>
      <c r="C48" s="491"/>
      <c r="D48" s="491"/>
      <c r="E48" s="491"/>
      <c r="F48" s="491"/>
      <c r="G48" s="494"/>
    </row>
    <row r="49" spans="1:7" ht="11.25">
      <c r="A49" s="18" t="s">
        <v>25</v>
      </c>
      <c r="B49" s="439">
        <v>1193</v>
      </c>
      <c r="C49" s="439">
        <v>828146555</v>
      </c>
      <c r="D49" s="439">
        <v>337</v>
      </c>
      <c r="E49" s="439">
        <v>919794770</v>
      </c>
      <c r="F49" s="440">
        <v>2193662073</v>
      </c>
      <c r="G49" s="441">
        <v>207</v>
      </c>
    </row>
    <row r="50" spans="1:8" ht="11.25">
      <c r="A50" s="18" t="s">
        <v>26</v>
      </c>
      <c r="B50" s="34">
        <v>200</v>
      </c>
      <c r="C50" s="23">
        <v>649745555</v>
      </c>
      <c r="D50" s="22">
        <v>80</v>
      </c>
      <c r="E50" s="21">
        <v>570850970</v>
      </c>
      <c r="F50" s="332">
        <v>1312204023</v>
      </c>
      <c r="G50" s="24">
        <v>19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32">
        <v>0</v>
      </c>
      <c r="G51" s="24">
        <v>2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32">
        <v>0</v>
      </c>
      <c r="G52" s="25">
        <v>0</v>
      </c>
      <c r="H52" s="16"/>
    </row>
    <row r="53" spans="1:8" ht="11.25">
      <c r="A53" s="18" t="s">
        <v>29</v>
      </c>
      <c r="B53" s="34">
        <v>942</v>
      </c>
      <c r="C53" s="23">
        <v>178401000</v>
      </c>
      <c r="D53" s="22">
        <v>257</v>
      </c>
      <c r="E53" s="21">
        <v>348943800</v>
      </c>
      <c r="F53" s="332">
        <v>881458050</v>
      </c>
      <c r="G53" s="24">
        <v>118</v>
      </c>
      <c r="H53" s="16"/>
    </row>
    <row r="54" spans="1:8" ht="12" thickBot="1">
      <c r="A54" s="27" t="s">
        <v>23</v>
      </c>
      <c r="B54" s="28">
        <v>51</v>
      </c>
      <c r="C54" s="29">
        <v>0</v>
      </c>
      <c r="D54" s="31">
        <v>0</v>
      </c>
      <c r="E54" s="30">
        <v>0</v>
      </c>
      <c r="F54" s="333">
        <v>0</v>
      </c>
      <c r="G54" s="32">
        <v>68</v>
      </c>
      <c r="H54" s="16"/>
    </row>
    <row r="55" spans="1:7" ht="12" thickBot="1">
      <c r="A55" s="497" t="s">
        <v>35</v>
      </c>
      <c r="B55" s="498"/>
      <c r="C55" s="498"/>
      <c r="D55" s="498"/>
      <c r="E55" s="498"/>
      <c r="F55" s="498"/>
      <c r="G55" s="499"/>
    </row>
    <row r="56" spans="1:7" ht="11.25" customHeight="1">
      <c r="A56" s="18" t="s">
        <v>25</v>
      </c>
      <c r="B56" s="439">
        <v>2001</v>
      </c>
      <c r="C56" s="439">
        <v>530331126</v>
      </c>
      <c r="D56" s="439">
        <v>722</v>
      </c>
      <c r="E56" s="439">
        <v>1511608686</v>
      </c>
      <c r="F56" s="440">
        <v>3216639512</v>
      </c>
      <c r="G56" s="441">
        <v>411</v>
      </c>
    </row>
    <row r="57" spans="1:7" ht="11.25">
      <c r="A57" s="18" t="s">
        <v>26</v>
      </c>
      <c r="B57" s="34">
        <v>321</v>
      </c>
      <c r="C57" s="23">
        <v>257943126</v>
      </c>
      <c r="D57" s="22">
        <v>146</v>
      </c>
      <c r="E57" s="21">
        <v>787506111</v>
      </c>
      <c r="F57" s="332">
        <v>1605096987</v>
      </c>
      <c r="G57" s="24">
        <v>47</v>
      </c>
    </row>
    <row r="58" spans="1:7" s="16" customFormat="1" ht="12" customHeight="1">
      <c r="A58" s="18" t="s">
        <v>27</v>
      </c>
      <c r="B58" s="19">
        <v>1</v>
      </c>
      <c r="C58" s="20">
        <v>1000</v>
      </c>
      <c r="D58" s="22">
        <v>2</v>
      </c>
      <c r="E58" s="21">
        <v>350000</v>
      </c>
      <c r="F58" s="332">
        <v>1000000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32">
        <v>0</v>
      </c>
      <c r="G59" s="25">
        <v>0</v>
      </c>
    </row>
    <row r="60" spans="1:7" ht="11.25">
      <c r="A60" s="18" t="s">
        <v>29</v>
      </c>
      <c r="B60" s="34">
        <v>1671</v>
      </c>
      <c r="C60" s="23">
        <v>272387000</v>
      </c>
      <c r="D60" s="22">
        <v>574</v>
      </c>
      <c r="E60" s="21">
        <v>723752575</v>
      </c>
      <c r="F60" s="332">
        <v>1610542525</v>
      </c>
      <c r="G60" s="24">
        <v>355</v>
      </c>
    </row>
    <row r="61" spans="1:7" ht="12" thickBot="1">
      <c r="A61" s="27" t="s">
        <v>23</v>
      </c>
      <c r="B61" s="28">
        <v>8</v>
      </c>
      <c r="C61" s="29">
        <v>0</v>
      </c>
      <c r="D61" s="30">
        <v>0</v>
      </c>
      <c r="E61" s="30">
        <v>0</v>
      </c>
      <c r="F61" s="333">
        <v>0</v>
      </c>
      <c r="G61" s="33">
        <v>4</v>
      </c>
    </row>
    <row r="62" spans="1:7" s="16" customFormat="1" ht="11.25" customHeight="1" thickBot="1">
      <c r="A62" s="493" t="s">
        <v>36</v>
      </c>
      <c r="B62" s="495"/>
      <c r="C62" s="495"/>
      <c r="D62" s="495"/>
      <c r="E62" s="495"/>
      <c r="F62" s="495"/>
      <c r="G62" s="500"/>
    </row>
    <row r="63" spans="1:7" ht="11.25" customHeight="1">
      <c r="A63" s="18" t="s">
        <v>25</v>
      </c>
      <c r="B63" s="439">
        <v>235</v>
      </c>
      <c r="C63" s="439">
        <v>102537000</v>
      </c>
      <c r="D63" s="439">
        <v>100</v>
      </c>
      <c r="E63" s="439">
        <v>7499484996</v>
      </c>
      <c r="F63" s="440">
        <v>9149233018</v>
      </c>
      <c r="G63" s="441">
        <v>49</v>
      </c>
    </row>
    <row r="64" spans="1:7" ht="11.25">
      <c r="A64" s="18" t="s">
        <v>26</v>
      </c>
      <c r="B64" s="34">
        <v>40</v>
      </c>
      <c r="C64" s="23">
        <v>73025000</v>
      </c>
      <c r="D64" s="22">
        <v>19</v>
      </c>
      <c r="E64" s="21">
        <v>7445459496</v>
      </c>
      <c r="F64" s="332">
        <v>8994371018</v>
      </c>
      <c r="G64" s="24">
        <v>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32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32">
        <v>0</v>
      </c>
      <c r="G66" s="24">
        <v>0</v>
      </c>
    </row>
    <row r="67" spans="1:7" ht="11.25">
      <c r="A67" s="18" t="s">
        <v>29</v>
      </c>
      <c r="B67" s="34">
        <v>185</v>
      </c>
      <c r="C67" s="23">
        <v>29512000</v>
      </c>
      <c r="D67" s="22">
        <v>80</v>
      </c>
      <c r="E67" s="21">
        <v>54004500</v>
      </c>
      <c r="F67" s="332">
        <v>154568000</v>
      </c>
      <c r="G67" s="24">
        <v>33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1</v>
      </c>
      <c r="E68" s="30">
        <v>21000</v>
      </c>
      <c r="F68" s="333">
        <v>294000</v>
      </c>
      <c r="G68" s="32">
        <v>14</v>
      </c>
    </row>
    <row r="69" spans="1:7" ht="14.25" customHeight="1" thickBot="1">
      <c r="A69" s="493" t="s">
        <v>37</v>
      </c>
      <c r="B69" s="495"/>
      <c r="C69" s="495"/>
      <c r="D69" s="495"/>
      <c r="E69" s="495"/>
      <c r="F69" s="495"/>
      <c r="G69" s="496"/>
    </row>
    <row r="70" spans="1:7" ht="11.25">
      <c r="A70" s="18" t="s">
        <v>25</v>
      </c>
      <c r="B70" s="439">
        <v>442</v>
      </c>
      <c r="C70" s="439">
        <v>70641517</v>
      </c>
      <c r="D70" s="439">
        <v>73</v>
      </c>
      <c r="E70" s="439">
        <v>362712000</v>
      </c>
      <c r="F70" s="440">
        <v>545994650</v>
      </c>
      <c r="G70" s="441">
        <v>44</v>
      </c>
    </row>
    <row r="71" spans="1:7" ht="11.25">
      <c r="A71" s="18" t="s">
        <v>26</v>
      </c>
      <c r="B71" s="34">
        <v>69</v>
      </c>
      <c r="C71" s="23">
        <v>20480517</v>
      </c>
      <c r="D71" s="22">
        <v>21</v>
      </c>
      <c r="E71" s="21">
        <v>348500000</v>
      </c>
      <c r="F71" s="332">
        <v>493458000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32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32">
        <v>0</v>
      </c>
      <c r="G73" s="25">
        <v>0</v>
      </c>
    </row>
    <row r="74" spans="1:7" ht="11.25">
      <c r="A74" s="18" t="s">
        <v>29</v>
      </c>
      <c r="B74" s="34">
        <v>373</v>
      </c>
      <c r="C74" s="23">
        <v>50161000</v>
      </c>
      <c r="D74" s="22">
        <v>52</v>
      </c>
      <c r="E74" s="21">
        <v>14212000</v>
      </c>
      <c r="F74" s="332">
        <v>52536650</v>
      </c>
      <c r="G74" s="24">
        <v>34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33">
        <v>0</v>
      </c>
      <c r="G75" s="33">
        <v>0</v>
      </c>
    </row>
    <row r="76" spans="1:7" ht="12.75" customHeight="1" thickBot="1">
      <c r="A76" s="493" t="s">
        <v>38</v>
      </c>
      <c r="B76" s="491"/>
      <c r="C76" s="491"/>
      <c r="D76" s="491"/>
      <c r="E76" s="491"/>
      <c r="F76" s="491"/>
      <c r="G76" s="494"/>
    </row>
    <row r="77" spans="1:7" ht="11.25">
      <c r="A77" s="18" t="s">
        <v>25</v>
      </c>
      <c r="B77" s="439">
        <v>223</v>
      </c>
      <c r="C77" s="439">
        <v>16813550</v>
      </c>
      <c r="D77" s="439">
        <v>73</v>
      </c>
      <c r="E77" s="439">
        <v>776673027</v>
      </c>
      <c r="F77" s="440">
        <v>1503030687</v>
      </c>
      <c r="G77" s="441">
        <v>56</v>
      </c>
    </row>
    <row r="78" spans="1:7" ht="11.25">
      <c r="A78" s="18" t="s">
        <v>26</v>
      </c>
      <c r="B78" s="34">
        <v>76</v>
      </c>
      <c r="C78" s="23">
        <v>7904000</v>
      </c>
      <c r="D78" s="22">
        <v>49</v>
      </c>
      <c r="E78" s="21">
        <v>28938327</v>
      </c>
      <c r="F78" s="332">
        <v>692483987</v>
      </c>
      <c r="G78" s="24">
        <v>18</v>
      </c>
    </row>
    <row r="79" spans="1:7" s="16" customFormat="1" ht="11.25">
      <c r="A79" s="18" t="s">
        <v>27</v>
      </c>
      <c r="B79" s="19">
        <v>1</v>
      </c>
      <c r="C79" s="20">
        <v>20000</v>
      </c>
      <c r="D79" s="21">
        <v>0</v>
      </c>
      <c r="E79" s="21">
        <v>0</v>
      </c>
      <c r="F79" s="332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32">
        <v>0</v>
      </c>
      <c r="G80" s="25">
        <v>0</v>
      </c>
    </row>
    <row r="81" spans="1:7" ht="11.25">
      <c r="A81" s="18" t="s">
        <v>29</v>
      </c>
      <c r="B81" s="34">
        <v>146</v>
      </c>
      <c r="C81" s="23">
        <v>8889550</v>
      </c>
      <c r="D81" s="22">
        <v>24</v>
      </c>
      <c r="E81" s="21">
        <v>747734700</v>
      </c>
      <c r="F81" s="332">
        <v>810546700</v>
      </c>
      <c r="G81" s="24">
        <v>38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33">
        <v>0</v>
      </c>
      <c r="G82" s="33">
        <v>0</v>
      </c>
    </row>
    <row r="83" spans="1:7" ht="12.75" customHeight="1" thickBot="1">
      <c r="A83" s="493" t="s">
        <v>39</v>
      </c>
      <c r="B83" s="491"/>
      <c r="C83" s="491"/>
      <c r="D83" s="491"/>
      <c r="E83" s="491"/>
      <c r="F83" s="491"/>
      <c r="G83" s="494"/>
    </row>
    <row r="84" spans="1:7" ht="11.25">
      <c r="A84" s="18" t="s">
        <v>25</v>
      </c>
      <c r="B84" s="439">
        <v>56</v>
      </c>
      <c r="C84" s="439">
        <v>62480000</v>
      </c>
      <c r="D84" s="439">
        <v>52</v>
      </c>
      <c r="E84" s="439">
        <v>9542133992</v>
      </c>
      <c r="F84" s="440">
        <v>14422285996</v>
      </c>
      <c r="G84" s="441">
        <v>26</v>
      </c>
    </row>
    <row r="85" spans="1:7" ht="11.25">
      <c r="A85" s="18" t="s">
        <v>26</v>
      </c>
      <c r="B85" s="34">
        <v>15</v>
      </c>
      <c r="C85" s="23">
        <v>59410000</v>
      </c>
      <c r="D85" s="22">
        <v>41</v>
      </c>
      <c r="E85" s="21">
        <v>9541593992</v>
      </c>
      <c r="F85" s="332">
        <v>14416848996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32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32">
        <v>0</v>
      </c>
      <c r="G87" s="25">
        <v>0</v>
      </c>
    </row>
    <row r="88" spans="1:7" ht="11.25">
      <c r="A88" s="18" t="s">
        <v>29</v>
      </c>
      <c r="B88" s="34">
        <v>41</v>
      </c>
      <c r="C88" s="23">
        <v>3070000</v>
      </c>
      <c r="D88" s="22">
        <v>11</v>
      </c>
      <c r="E88" s="21">
        <v>540000</v>
      </c>
      <c r="F88" s="332">
        <v>5437000</v>
      </c>
      <c r="G88" s="24">
        <v>22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33">
        <v>0</v>
      </c>
      <c r="G89" s="33">
        <v>0</v>
      </c>
    </row>
    <row r="90" spans="1:7" ht="12" customHeight="1" thickBot="1">
      <c r="A90" s="493" t="s">
        <v>40</v>
      </c>
      <c r="B90" s="491"/>
      <c r="C90" s="491"/>
      <c r="D90" s="491"/>
      <c r="E90" s="491"/>
      <c r="F90" s="491"/>
      <c r="G90" s="494"/>
    </row>
    <row r="91" spans="1:7" ht="11.25">
      <c r="A91" s="18" t="s">
        <v>25</v>
      </c>
      <c r="B91" s="439">
        <v>168</v>
      </c>
      <c r="C91" s="439">
        <v>197440000</v>
      </c>
      <c r="D91" s="439">
        <v>26</v>
      </c>
      <c r="E91" s="439">
        <v>196090547</v>
      </c>
      <c r="F91" s="440">
        <v>529621168</v>
      </c>
      <c r="G91" s="441">
        <v>20</v>
      </c>
    </row>
    <row r="92" spans="1:7" ht="11.25">
      <c r="A92" s="18" t="s">
        <v>26</v>
      </c>
      <c r="B92" s="34">
        <v>34</v>
      </c>
      <c r="C92" s="23">
        <v>172900000</v>
      </c>
      <c r="D92" s="22">
        <v>10</v>
      </c>
      <c r="E92" s="21">
        <v>189191044</v>
      </c>
      <c r="F92" s="332">
        <v>483041168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32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32">
        <v>0</v>
      </c>
      <c r="G94" s="25">
        <v>0</v>
      </c>
    </row>
    <row r="95" spans="1:7" ht="11.25">
      <c r="A95" s="18" t="s">
        <v>29</v>
      </c>
      <c r="B95" s="34">
        <v>132</v>
      </c>
      <c r="C95" s="23">
        <v>24540000</v>
      </c>
      <c r="D95" s="22">
        <v>16</v>
      </c>
      <c r="E95" s="21">
        <v>6899503</v>
      </c>
      <c r="F95" s="332">
        <v>46580000</v>
      </c>
      <c r="G95" s="24">
        <v>15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33">
        <v>0</v>
      </c>
      <c r="G96" s="32">
        <v>0</v>
      </c>
    </row>
    <row r="97" spans="1:8" ht="12" customHeight="1" thickBot="1">
      <c r="A97" s="493" t="s">
        <v>62</v>
      </c>
      <c r="B97" s="491"/>
      <c r="C97" s="491"/>
      <c r="D97" s="491"/>
      <c r="E97" s="491"/>
      <c r="F97" s="491"/>
      <c r="G97" s="494"/>
      <c r="H97" s="16"/>
    </row>
    <row r="98" spans="1:8" ht="11.25">
      <c r="A98" s="18" t="s">
        <v>25</v>
      </c>
      <c r="B98" s="439">
        <v>537</v>
      </c>
      <c r="C98" s="439">
        <v>44195650</v>
      </c>
      <c r="D98" s="439">
        <v>119</v>
      </c>
      <c r="E98" s="439">
        <v>801772865</v>
      </c>
      <c r="F98" s="440">
        <v>1178685654</v>
      </c>
      <c r="G98" s="441">
        <v>121</v>
      </c>
      <c r="H98" s="16"/>
    </row>
    <row r="99" spans="1:8" ht="11.25">
      <c r="A99" s="18" t="s">
        <v>26</v>
      </c>
      <c r="B99" s="34">
        <v>91</v>
      </c>
      <c r="C99" s="23">
        <v>18700000</v>
      </c>
      <c r="D99" s="22">
        <v>30</v>
      </c>
      <c r="E99" s="21">
        <v>778046665</v>
      </c>
      <c r="F99" s="332">
        <v>1084928654</v>
      </c>
      <c r="G99" s="24">
        <v>18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32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32">
        <v>0</v>
      </c>
      <c r="G101" s="25">
        <v>0</v>
      </c>
    </row>
    <row r="102" spans="1:7" ht="11.25">
      <c r="A102" s="18" t="s">
        <v>29</v>
      </c>
      <c r="B102" s="34">
        <v>446</v>
      </c>
      <c r="C102" s="23">
        <v>25495650</v>
      </c>
      <c r="D102" s="22">
        <v>89</v>
      </c>
      <c r="E102" s="21">
        <v>23726200</v>
      </c>
      <c r="F102" s="332">
        <v>93757000</v>
      </c>
      <c r="G102" s="24">
        <v>101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33">
        <v>0</v>
      </c>
      <c r="G103" s="33">
        <v>2</v>
      </c>
    </row>
    <row r="104" spans="1:7" ht="14.25" customHeight="1" thickBot="1">
      <c r="A104" s="493" t="s">
        <v>41</v>
      </c>
      <c r="B104" s="491"/>
      <c r="C104" s="491"/>
      <c r="D104" s="491"/>
      <c r="E104" s="491"/>
      <c r="F104" s="491"/>
      <c r="G104" s="494"/>
    </row>
    <row r="105" spans="1:7" ht="11.25">
      <c r="A105" s="18" t="s">
        <v>25</v>
      </c>
      <c r="B105" s="439">
        <v>317</v>
      </c>
      <c r="C105" s="439">
        <v>59114000</v>
      </c>
      <c r="D105" s="439">
        <v>90</v>
      </c>
      <c r="E105" s="439">
        <v>332615600</v>
      </c>
      <c r="F105" s="440">
        <v>799744450</v>
      </c>
      <c r="G105" s="441">
        <v>60</v>
      </c>
    </row>
    <row r="106" spans="1:7" ht="11.25">
      <c r="A106" s="18" t="s">
        <v>26</v>
      </c>
      <c r="B106" s="34">
        <v>59</v>
      </c>
      <c r="C106" s="23">
        <v>16177000</v>
      </c>
      <c r="D106" s="22">
        <v>23</v>
      </c>
      <c r="E106" s="21">
        <v>303474600</v>
      </c>
      <c r="F106" s="332">
        <v>664165750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32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32">
        <v>0</v>
      </c>
      <c r="G108" s="25">
        <v>0</v>
      </c>
    </row>
    <row r="109" spans="1:7" ht="11.25">
      <c r="A109" s="18" t="s">
        <v>29</v>
      </c>
      <c r="B109" s="34">
        <v>258</v>
      </c>
      <c r="C109" s="23">
        <v>42937000</v>
      </c>
      <c r="D109" s="22">
        <v>67</v>
      </c>
      <c r="E109" s="21">
        <v>29141000</v>
      </c>
      <c r="F109" s="332">
        <v>135578700</v>
      </c>
      <c r="G109" s="24">
        <v>53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33">
        <v>0</v>
      </c>
      <c r="G110" s="33">
        <v>0</v>
      </c>
    </row>
    <row r="111" spans="1:7" ht="13.5" customHeight="1" thickBot="1">
      <c r="A111" s="490" t="s">
        <v>42</v>
      </c>
      <c r="B111" s="491"/>
      <c r="C111" s="491"/>
      <c r="D111" s="491"/>
      <c r="E111" s="491"/>
      <c r="F111" s="491"/>
      <c r="G111" s="494"/>
    </row>
    <row r="112" spans="1:7" ht="11.25">
      <c r="A112" s="18" t="s">
        <v>25</v>
      </c>
      <c r="B112" s="439">
        <v>12</v>
      </c>
      <c r="C112" s="439">
        <v>1930000</v>
      </c>
      <c r="D112" s="439">
        <v>3</v>
      </c>
      <c r="E112" s="439">
        <v>14300000</v>
      </c>
      <c r="F112" s="440">
        <v>14790000</v>
      </c>
      <c r="G112" s="441">
        <v>1</v>
      </c>
    </row>
    <row r="113" spans="1:7" ht="11.25">
      <c r="A113" s="18" t="s">
        <v>26</v>
      </c>
      <c r="B113" s="19">
        <v>6</v>
      </c>
      <c r="C113" s="20">
        <v>1200000</v>
      </c>
      <c r="D113" s="22">
        <v>1</v>
      </c>
      <c r="E113" s="21">
        <v>14240000</v>
      </c>
      <c r="F113" s="332">
        <v>14240000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32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32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730000</v>
      </c>
      <c r="D116" s="22">
        <v>2</v>
      </c>
      <c r="E116" s="21">
        <v>60000</v>
      </c>
      <c r="F116" s="332">
        <v>550000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33">
        <v>0</v>
      </c>
      <c r="G117" s="33">
        <v>0</v>
      </c>
    </row>
    <row r="118" spans="1:7" ht="12.75" customHeight="1" thickBot="1">
      <c r="A118" s="493" t="s">
        <v>43</v>
      </c>
      <c r="B118" s="491"/>
      <c r="C118" s="491"/>
      <c r="D118" s="491"/>
      <c r="E118" s="491"/>
      <c r="F118" s="491"/>
      <c r="G118" s="494"/>
    </row>
    <row r="119" spans="1:7" ht="11.25">
      <c r="A119" s="18" t="s">
        <v>25</v>
      </c>
      <c r="B119" s="439">
        <v>181</v>
      </c>
      <c r="C119" s="439">
        <v>28953000</v>
      </c>
      <c r="D119" s="439">
        <v>27</v>
      </c>
      <c r="E119" s="439">
        <v>61830905</v>
      </c>
      <c r="F119" s="440">
        <v>89656517</v>
      </c>
      <c r="G119" s="441">
        <v>29</v>
      </c>
    </row>
    <row r="120" spans="1:7" ht="11.25">
      <c r="A120" s="18" t="s">
        <v>26</v>
      </c>
      <c r="B120" s="34">
        <v>38</v>
      </c>
      <c r="C120" s="23">
        <v>18123000</v>
      </c>
      <c r="D120" s="22">
        <v>6</v>
      </c>
      <c r="E120" s="21">
        <v>56910905</v>
      </c>
      <c r="F120" s="332">
        <v>68448117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32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32">
        <v>0</v>
      </c>
      <c r="G122" s="25">
        <v>0</v>
      </c>
    </row>
    <row r="123" spans="1:7" ht="11.25">
      <c r="A123" s="18" t="s">
        <v>29</v>
      </c>
      <c r="B123" s="34">
        <v>143</v>
      </c>
      <c r="C123" s="23">
        <v>10830000</v>
      </c>
      <c r="D123" s="22">
        <v>21</v>
      </c>
      <c r="E123" s="21">
        <v>4920000</v>
      </c>
      <c r="F123" s="332">
        <v>21208400</v>
      </c>
      <c r="G123" s="24">
        <v>26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33">
        <v>0</v>
      </c>
      <c r="G124" s="33">
        <v>0</v>
      </c>
    </row>
    <row r="125" spans="1:7" ht="13.5" customHeight="1" thickBot="1">
      <c r="A125" s="490" t="s">
        <v>44</v>
      </c>
      <c r="B125" s="491"/>
      <c r="C125" s="491"/>
      <c r="D125" s="491"/>
      <c r="E125" s="491"/>
      <c r="F125" s="491"/>
      <c r="G125" s="492"/>
    </row>
    <row r="126" spans="1:8" ht="11.25">
      <c r="A126" s="18" t="s">
        <v>25</v>
      </c>
      <c r="B126" s="439">
        <v>169</v>
      </c>
      <c r="C126" s="439">
        <v>8855000</v>
      </c>
      <c r="D126" s="439">
        <v>30</v>
      </c>
      <c r="E126" s="439">
        <v>130322925</v>
      </c>
      <c r="F126" s="440">
        <v>169873342</v>
      </c>
      <c r="G126" s="441">
        <v>38</v>
      </c>
      <c r="H126" s="37"/>
    </row>
    <row r="127" spans="1:7" ht="11.25">
      <c r="A127" s="18" t="s">
        <v>26</v>
      </c>
      <c r="B127" s="34">
        <v>13</v>
      </c>
      <c r="C127" s="23">
        <v>1100000</v>
      </c>
      <c r="D127" s="22">
        <v>7</v>
      </c>
      <c r="E127" s="21">
        <v>122082925</v>
      </c>
      <c r="F127" s="332">
        <v>137876842</v>
      </c>
      <c r="G127" s="24">
        <v>9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32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32">
        <v>0</v>
      </c>
      <c r="G129" s="25">
        <v>0</v>
      </c>
    </row>
    <row r="130" spans="1:7" ht="11.25">
      <c r="A130" s="18" t="s">
        <v>29</v>
      </c>
      <c r="B130" s="34">
        <v>156</v>
      </c>
      <c r="C130" s="23">
        <v>7755000</v>
      </c>
      <c r="D130" s="22">
        <v>23</v>
      </c>
      <c r="E130" s="21">
        <v>8240000</v>
      </c>
      <c r="F130" s="332">
        <v>31996500</v>
      </c>
      <c r="G130" s="24">
        <v>29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33">
        <v>0</v>
      </c>
      <c r="G131" s="33">
        <v>0</v>
      </c>
    </row>
    <row r="132" spans="1:7" ht="14.25" customHeight="1" thickBot="1">
      <c r="A132" s="493" t="s">
        <v>45</v>
      </c>
      <c r="B132" s="495"/>
      <c r="C132" s="495"/>
      <c r="D132" s="495"/>
      <c r="E132" s="495"/>
      <c r="F132" s="495"/>
      <c r="G132" s="496"/>
    </row>
    <row r="133" spans="1:7" ht="11.25">
      <c r="A133" s="18" t="s">
        <v>25</v>
      </c>
      <c r="B133" s="439">
        <v>43</v>
      </c>
      <c r="C133" s="439">
        <v>3486000</v>
      </c>
      <c r="D133" s="439">
        <v>8</v>
      </c>
      <c r="E133" s="439">
        <v>163160000</v>
      </c>
      <c r="F133" s="440">
        <v>256650000</v>
      </c>
      <c r="G133" s="441">
        <v>11</v>
      </c>
    </row>
    <row r="134" spans="1:7" ht="11.25">
      <c r="A134" s="18" t="s">
        <v>26</v>
      </c>
      <c r="B134" s="34">
        <v>3</v>
      </c>
      <c r="C134" s="23">
        <v>400000</v>
      </c>
      <c r="D134" s="22">
        <v>5</v>
      </c>
      <c r="E134" s="21">
        <v>118050000</v>
      </c>
      <c r="F134" s="332">
        <v>171150000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32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32">
        <v>0</v>
      </c>
      <c r="G136" s="25">
        <v>0</v>
      </c>
    </row>
    <row r="137" spans="1:7" ht="11.25">
      <c r="A137" s="18" t="s">
        <v>29</v>
      </c>
      <c r="B137" s="34">
        <v>40</v>
      </c>
      <c r="C137" s="23">
        <v>3086000</v>
      </c>
      <c r="D137" s="22">
        <v>3</v>
      </c>
      <c r="E137" s="21">
        <v>45110000</v>
      </c>
      <c r="F137" s="332">
        <v>85500000</v>
      </c>
      <c r="G137" s="24">
        <v>11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33">
        <v>0</v>
      </c>
      <c r="G138" s="33">
        <v>0</v>
      </c>
    </row>
    <row r="139" spans="1:7" ht="12" customHeight="1" thickBot="1">
      <c r="A139" s="493" t="s">
        <v>68</v>
      </c>
      <c r="B139" s="491"/>
      <c r="C139" s="491"/>
      <c r="D139" s="491"/>
      <c r="E139" s="491"/>
      <c r="F139" s="491"/>
      <c r="G139" s="494"/>
    </row>
    <row r="140" spans="1:7" ht="12.75" customHeight="1">
      <c r="A140" s="18" t="s">
        <v>25</v>
      </c>
      <c r="B140" s="439">
        <v>43</v>
      </c>
      <c r="C140" s="439">
        <v>7000000</v>
      </c>
      <c r="D140" s="439">
        <v>15</v>
      </c>
      <c r="E140" s="439">
        <v>12730200</v>
      </c>
      <c r="F140" s="440">
        <v>27840000</v>
      </c>
      <c r="G140" s="441">
        <v>8</v>
      </c>
    </row>
    <row r="141" spans="1:7" ht="11.25">
      <c r="A141" s="18" t="s">
        <v>26</v>
      </c>
      <c r="B141" s="19">
        <v>3</v>
      </c>
      <c r="C141" s="20">
        <v>390000</v>
      </c>
      <c r="D141" s="21">
        <v>0</v>
      </c>
      <c r="E141" s="21">
        <v>0</v>
      </c>
      <c r="F141" s="332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32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32">
        <v>0</v>
      </c>
      <c r="G143" s="25">
        <v>0</v>
      </c>
    </row>
    <row r="144" spans="1:7" ht="11.25">
      <c r="A144" s="18" t="s">
        <v>29</v>
      </c>
      <c r="B144" s="34">
        <v>40</v>
      </c>
      <c r="C144" s="20">
        <v>6610000</v>
      </c>
      <c r="D144" s="22">
        <v>15</v>
      </c>
      <c r="E144" s="21">
        <v>12730200</v>
      </c>
      <c r="F144" s="332">
        <v>27840000</v>
      </c>
      <c r="G144" s="25">
        <v>7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33">
        <v>0</v>
      </c>
      <c r="G145" s="33">
        <v>1</v>
      </c>
    </row>
    <row r="146" spans="1:7" ht="24.75" customHeight="1" thickBot="1">
      <c r="A146" s="493" t="s">
        <v>46</v>
      </c>
      <c r="B146" s="491"/>
      <c r="C146" s="491"/>
      <c r="D146" s="491"/>
      <c r="E146" s="491"/>
      <c r="F146" s="491"/>
      <c r="G146" s="494"/>
    </row>
    <row r="147" spans="1:7" ht="11.25">
      <c r="A147" s="18" t="s">
        <v>25</v>
      </c>
      <c r="B147" s="439">
        <v>0</v>
      </c>
      <c r="C147" s="439">
        <v>0</v>
      </c>
      <c r="D147" s="439">
        <v>0</v>
      </c>
      <c r="E147" s="439">
        <v>0</v>
      </c>
      <c r="F147" s="440">
        <v>0</v>
      </c>
      <c r="G147" s="441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32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32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32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32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33">
        <v>0</v>
      </c>
      <c r="G152" s="33">
        <v>0</v>
      </c>
    </row>
    <row r="153" spans="1:7" ht="13.5" customHeight="1" thickBot="1">
      <c r="A153" s="493" t="s">
        <v>47</v>
      </c>
      <c r="B153" s="491"/>
      <c r="C153" s="491"/>
      <c r="D153" s="491"/>
      <c r="E153" s="491"/>
      <c r="F153" s="491"/>
      <c r="G153" s="494"/>
    </row>
    <row r="154" spans="1:7" ht="11.25">
      <c r="A154" s="18" t="s">
        <v>25</v>
      </c>
      <c r="B154" s="439">
        <v>0</v>
      </c>
      <c r="C154" s="439">
        <v>0</v>
      </c>
      <c r="D154" s="439">
        <v>0</v>
      </c>
      <c r="E154" s="439">
        <v>0</v>
      </c>
      <c r="F154" s="440">
        <v>0</v>
      </c>
      <c r="G154" s="441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32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32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32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32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33">
        <v>0</v>
      </c>
      <c r="G159" s="33">
        <v>0</v>
      </c>
    </row>
    <row r="160" ht="13.5" customHeight="1"/>
    <row r="161" ht="27" customHeight="1">
      <c r="A161" s="38" t="s">
        <v>15</v>
      </c>
    </row>
    <row r="162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18.09.2017&amp;C&amp;"Arial,Normal"&amp;9TÜRKİYE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5"/>
  <cols>
    <col min="1" max="1" width="19.28125" style="360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82" t="s">
        <v>644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</row>
    <row r="2" spans="1:30" ht="18.75" customHeight="1" thickBot="1">
      <c r="A2" s="482" t="s">
        <v>286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</row>
    <row r="3" spans="1:31" ht="15" customHeight="1">
      <c r="A3" s="512" t="s">
        <v>597</v>
      </c>
      <c r="B3" s="514" t="s">
        <v>478</v>
      </c>
      <c r="C3" s="515"/>
      <c r="D3" s="515"/>
      <c r="E3" s="515"/>
      <c r="F3" s="515"/>
      <c r="G3" s="516"/>
      <c r="H3" s="506" t="s">
        <v>174</v>
      </c>
      <c r="I3" s="502"/>
      <c r="J3" s="502"/>
      <c r="K3" s="502"/>
      <c r="L3" s="502"/>
      <c r="M3" s="507"/>
      <c r="N3" s="501" t="s">
        <v>147</v>
      </c>
      <c r="O3" s="502"/>
      <c r="P3" s="502"/>
      <c r="Q3" s="502"/>
      <c r="R3" s="502"/>
      <c r="S3" s="503"/>
      <c r="T3" s="501" t="s">
        <v>175</v>
      </c>
      <c r="U3" s="502"/>
      <c r="V3" s="502"/>
      <c r="W3" s="502"/>
      <c r="X3" s="502"/>
      <c r="Y3" s="503"/>
      <c r="Z3" s="508" t="s">
        <v>598</v>
      </c>
      <c r="AA3" s="509"/>
      <c r="AB3" s="509"/>
      <c r="AC3" s="509"/>
      <c r="AD3" s="509"/>
      <c r="AE3" s="509"/>
    </row>
    <row r="4" spans="1:31" ht="18.75" customHeight="1">
      <c r="A4" s="513"/>
      <c r="B4" s="504" t="s">
        <v>226</v>
      </c>
      <c r="C4" s="505"/>
      <c r="D4" s="505" t="s">
        <v>476</v>
      </c>
      <c r="E4" s="505"/>
      <c r="F4" s="505" t="s">
        <v>545</v>
      </c>
      <c r="G4" s="510"/>
      <c r="H4" s="511" t="s">
        <v>226</v>
      </c>
      <c r="I4" s="505"/>
      <c r="J4" s="505" t="s">
        <v>476</v>
      </c>
      <c r="K4" s="505"/>
      <c r="L4" s="505" t="s">
        <v>7</v>
      </c>
      <c r="M4" s="520"/>
      <c r="N4" s="504" t="s">
        <v>226</v>
      </c>
      <c r="O4" s="505"/>
      <c r="P4" s="505" t="s">
        <v>476</v>
      </c>
      <c r="Q4" s="505"/>
      <c r="R4" s="505" t="s">
        <v>545</v>
      </c>
      <c r="S4" s="510"/>
      <c r="T4" s="504" t="s">
        <v>226</v>
      </c>
      <c r="U4" s="505"/>
      <c r="V4" s="505" t="s">
        <v>476</v>
      </c>
      <c r="W4" s="505"/>
      <c r="X4" s="505" t="s">
        <v>7</v>
      </c>
      <c r="Y4" s="510"/>
      <c r="Z4" s="511" t="s">
        <v>226</v>
      </c>
      <c r="AA4" s="505"/>
      <c r="AB4" s="505" t="s">
        <v>476</v>
      </c>
      <c r="AC4" s="505"/>
      <c r="AD4" s="505" t="s">
        <v>545</v>
      </c>
      <c r="AE4" s="505"/>
    </row>
    <row r="5" spans="1:31" ht="48.75" customHeight="1">
      <c r="A5" s="513"/>
      <c r="B5" s="375" t="s">
        <v>8</v>
      </c>
      <c r="C5" s="359" t="s">
        <v>14</v>
      </c>
      <c r="D5" s="359" t="s">
        <v>8</v>
      </c>
      <c r="E5" s="359" t="s">
        <v>14</v>
      </c>
      <c r="F5" s="359" t="s">
        <v>8</v>
      </c>
      <c r="G5" s="376" t="s">
        <v>14</v>
      </c>
      <c r="H5" s="373" t="s">
        <v>8</v>
      </c>
      <c r="I5" s="359" t="s">
        <v>14</v>
      </c>
      <c r="J5" s="359" t="s">
        <v>8</v>
      </c>
      <c r="K5" s="359" t="s">
        <v>14</v>
      </c>
      <c r="L5" s="359" t="s">
        <v>8</v>
      </c>
      <c r="M5" s="371" t="s">
        <v>599</v>
      </c>
      <c r="N5" s="375" t="s">
        <v>8</v>
      </c>
      <c r="O5" s="359" t="s">
        <v>14</v>
      </c>
      <c r="P5" s="359" t="s">
        <v>8</v>
      </c>
      <c r="Q5" s="359" t="s">
        <v>14</v>
      </c>
      <c r="R5" s="359" t="s">
        <v>8</v>
      </c>
      <c r="S5" s="376" t="s">
        <v>14</v>
      </c>
      <c r="T5" s="375" t="s">
        <v>8</v>
      </c>
      <c r="U5" s="359" t="s">
        <v>14</v>
      </c>
      <c r="V5" s="359" t="s">
        <v>8</v>
      </c>
      <c r="W5" s="359" t="s">
        <v>14</v>
      </c>
      <c r="X5" s="359" t="s">
        <v>8</v>
      </c>
      <c r="Y5" s="376" t="s">
        <v>599</v>
      </c>
      <c r="Z5" s="373" t="s">
        <v>8</v>
      </c>
      <c r="AA5" s="359" t="s">
        <v>14</v>
      </c>
      <c r="AB5" s="359" t="s">
        <v>8</v>
      </c>
      <c r="AC5" s="359" t="s">
        <v>14</v>
      </c>
      <c r="AD5" s="359" t="s">
        <v>8</v>
      </c>
      <c r="AE5" s="359" t="s">
        <v>14</v>
      </c>
    </row>
    <row r="6" spans="1:31" ht="16.5">
      <c r="A6" s="449" t="s">
        <v>50</v>
      </c>
      <c r="B6" s="377">
        <v>86</v>
      </c>
      <c r="C6" s="308">
        <v>25</v>
      </c>
      <c r="D6" s="308">
        <v>21</v>
      </c>
      <c r="E6" s="308">
        <v>8</v>
      </c>
      <c r="F6" s="308">
        <v>7</v>
      </c>
      <c r="G6" s="378">
        <v>6</v>
      </c>
      <c r="H6" s="374">
        <v>13</v>
      </c>
      <c r="I6" s="308">
        <v>4</v>
      </c>
      <c r="J6" s="308">
        <v>1</v>
      </c>
      <c r="K6" s="308">
        <v>0</v>
      </c>
      <c r="L6" s="308">
        <v>0</v>
      </c>
      <c r="M6" s="372">
        <v>0</v>
      </c>
      <c r="N6" s="377">
        <v>8</v>
      </c>
      <c r="O6" s="308">
        <v>1</v>
      </c>
      <c r="P6" s="308">
        <v>0</v>
      </c>
      <c r="Q6" s="308">
        <v>0</v>
      </c>
      <c r="R6" s="308">
        <v>0</v>
      </c>
      <c r="S6" s="378">
        <v>0</v>
      </c>
      <c r="T6" s="377">
        <v>5</v>
      </c>
      <c r="U6" s="308">
        <v>1</v>
      </c>
      <c r="V6" s="308">
        <v>2</v>
      </c>
      <c r="W6" s="308">
        <v>0</v>
      </c>
      <c r="X6" s="308">
        <v>1</v>
      </c>
      <c r="Y6" s="378">
        <v>0</v>
      </c>
      <c r="Z6" s="374">
        <v>60</v>
      </c>
      <c r="AA6" s="308">
        <v>19</v>
      </c>
      <c r="AB6" s="308">
        <v>18</v>
      </c>
      <c r="AC6" s="308">
        <v>8</v>
      </c>
      <c r="AD6" s="308">
        <v>6</v>
      </c>
      <c r="AE6" s="308">
        <v>6</v>
      </c>
    </row>
    <row r="7" spans="1:31" ht="16.5">
      <c r="A7" s="449" t="s">
        <v>51</v>
      </c>
      <c r="B7" s="377">
        <v>46</v>
      </c>
      <c r="C7" s="308">
        <v>8</v>
      </c>
      <c r="D7" s="308">
        <v>7</v>
      </c>
      <c r="E7" s="308">
        <v>1</v>
      </c>
      <c r="F7" s="308">
        <v>0</v>
      </c>
      <c r="G7" s="378">
        <v>0</v>
      </c>
      <c r="H7" s="374">
        <v>12</v>
      </c>
      <c r="I7" s="308">
        <v>4</v>
      </c>
      <c r="J7" s="308">
        <v>0</v>
      </c>
      <c r="K7" s="308">
        <v>0</v>
      </c>
      <c r="L7" s="308">
        <v>0</v>
      </c>
      <c r="M7" s="372">
        <v>0</v>
      </c>
      <c r="N7" s="377">
        <v>4</v>
      </c>
      <c r="O7" s="308">
        <v>0</v>
      </c>
      <c r="P7" s="308">
        <v>1</v>
      </c>
      <c r="Q7" s="308">
        <v>0</v>
      </c>
      <c r="R7" s="308">
        <v>0</v>
      </c>
      <c r="S7" s="378">
        <v>0</v>
      </c>
      <c r="T7" s="377">
        <v>0</v>
      </c>
      <c r="U7" s="308">
        <v>0</v>
      </c>
      <c r="V7" s="308">
        <v>0</v>
      </c>
      <c r="W7" s="308">
        <v>0</v>
      </c>
      <c r="X7" s="308">
        <v>0</v>
      </c>
      <c r="Y7" s="378">
        <v>0</v>
      </c>
      <c r="Z7" s="374">
        <v>30</v>
      </c>
      <c r="AA7" s="308">
        <v>4</v>
      </c>
      <c r="AB7" s="308">
        <v>6</v>
      </c>
      <c r="AC7" s="308">
        <v>1</v>
      </c>
      <c r="AD7" s="308">
        <v>0</v>
      </c>
      <c r="AE7" s="308">
        <v>0</v>
      </c>
    </row>
    <row r="8" spans="1:31" ht="15">
      <c r="A8" s="449" t="s">
        <v>52</v>
      </c>
      <c r="B8" s="377">
        <v>846</v>
      </c>
      <c r="C8" s="308">
        <v>140</v>
      </c>
      <c r="D8" s="308">
        <v>319</v>
      </c>
      <c r="E8" s="308">
        <v>137</v>
      </c>
      <c r="F8" s="308">
        <v>1</v>
      </c>
      <c r="G8" s="378">
        <v>0</v>
      </c>
      <c r="H8" s="374">
        <v>302</v>
      </c>
      <c r="I8" s="308">
        <v>75</v>
      </c>
      <c r="J8" s="308">
        <v>156</v>
      </c>
      <c r="K8" s="308">
        <v>60</v>
      </c>
      <c r="L8" s="308">
        <v>0</v>
      </c>
      <c r="M8" s="372">
        <v>0</v>
      </c>
      <c r="N8" s="377">
        <v>82</v>
      </c>
      <c r="O8" s="308">
        <v>12</v>
      </c>
      <c r="P8" s="308">
        <v>18</v>
      </c>
      <c r="Q8" s="308">
        <v>7</v>
      </c>
      <c r="R8" s="308">
        <v>0</v>
      </c>
      <c r="S8" s="378">
        <v>0</v>
      </c>
      <c r="T8" s="377">
        <v>44</v>
      </c>
      <c r="U8" s="308">
        <v>7</v>
      </c>
      <c r="V8" s="308">
        <v>16</v>
      </c>
      <c r="W8" s="308">
        <v>4</v>
      </c>
      <c r="X8" s="308">
        <v>0</v>
      </c>
      <c r="Y8" s="378">
        <v>0</v>
      </c>
      <c r="Z8" s="374">
        <v>418</v>
      </c>
      <c r="AA8" s="308">
        <v>46</v>
      </c>
      <c r="AB8" s="308">
        <v>129</v>
      </c>
      <c r="AC8" s="308">
        <v>66</v>
      </c>
      <c r="AD8" s="308">
        <v>1</v>
      </c>
      <c r="AE8" s="308">
        <v>0</v>
      </c>
    </row>
    <row r="9" spans="1:31" ht="24.75">
      <c r="A9" s="449" t="s">
        <v>53</v>
      </c>
      <c r="B9" s="377">
        <v>40</v>
      </c>
      <c r="C9" s="308">
        <v>50</v>
      </c>
      <c r="D9" s="308">
        <v>16</v>
      </c>
      <c r="E9" s="308">
        <v>2</v>
      </c>
      <c r="F9" s="308">
        <v>2</v>
      </c>
      <c r="G9" s="378">
        <v>0</v>
      </c>
      <c r="H9" s="374">
        <v>14</v>
      </c>
      <c r="I9" s="308">
        <v>16</v>
      </c>
      <c r="J9" s="308">
        <v>3</v>
      </c>
      <c r="K9" s="308">
        <v>0</v>
      </c>
      <c r="L9" s="308">
        <v>0</v>
      </c>
      <c r="M9" s="372">
        <v>0</v>
      </c>
      <c r="N9" s="377">
        <v>6</v>
      </c>
      <c r="O9" s="308">
        <v>6</v>
      </c>
      <c r="P9" s="308">
        <v>0</v>
      </c>
      <c r="Q9" s="308">
        <v>0</v>
      </c>
      <c r="R9" s="308">
        <v>0</v>
      </c>
      <c r="S9" s="378">
        <v>0</v>
      </c>
      <c r="T9" s="377">
        <v>4</v>
      </c>
      <c r="U9" s="308">
        <v>2</v>
      </c>
      <c r="V9" s="308">
        <v>2</v>
      </c>
      <c r="W9" s="308">
        <v>0</v>
      </c>
      <c r="X9" s="308">
        <v>0</v>
      </c>
      <c r="Y9" s="378">
        <v>0</v>
      </c>
      <c r="Z9" s="374">
        <v>16</v>
      </c>
      <c r="AA9" s="308">
        <v>26</v>
      </c>
      <c r="AB9" s="308">
        <v>11</v>
      </c>
      <c r="AC9" s="308">
        <v>2</v>
      </c>
      <c r="AD9" s="308">
        <v>2</v>
      </c>
      <c r="AE9" s="308">
        <v>0</v>
      </c>
    </row>
    <row r="10" spans="1:31" ht="24.75">
      <c r="A10" s="449" t="s">
        <v>54</v>
      </c>
      <c r="B10" s="377">
        <v>26</v>
      </c>
      <c r="C10" s="308">
        <v>2</v>
      </c>
      <c r="D10" s="308">
        <v>1</v>
      </c>
      <c r="E10" s="308">
        <v>1</v>
      </c>
      <c r="F10" s="308">
        <v>0</v>
      </c>
      <c r="G10" s="378">
        <v>0</v>
      </c>
      <c r="H10" s="374">
        <v>7</v>
      </c>
      <c r="I10" s="308">
        <v>1</v>
      </c>
      <c r="J10" s="308">
        <v>0</v>
      </c>
      <c r="K10" s="308">
        <v>0</v>
      </c>
      <c r="L10" s="308">
        <v>0</v>
      </c>
      <c r="M10" s="372">
        <v>0</v>
      </c>
      <c r="N10" s="377">
        <v>3</v>
      </c>
      <c r="O10" s="308">
        <v>0</v>
      </c>
      <c r="P10" s="308">
        <v>0</v>
      </c>
      <c r="Q10" s="308">
        <v>0</v>
      </c>
      <c r="R10" s="308">
        <v>0</v>
      </c>
      <c r="S10" s="378">
        <v>0</v>
      </c>
      <c r="T10" s="377">
        <v>0</v>
      </c>
      <c r="U10" s="308">
        <v>0</v>
      </c>
      <c r="V10" s="308">
        <v>0</v>
      </c>
      <c r="W10" s="308">
        <v>1</v>
      </c>
      <c r="X10" s="308">
        <v>0</v>
      </c>
      <c r="Y10" s="378">
        <v>0</v>
      </c>
      <c r="Z10" s="374">
        <v>16</v>
      </c>
      <c r="AA10" s="308">
        <v>1</v>
      </c>
      <c r="AB10" s="308">
        <v>1</v>
      </c>
      <c r="AC10" s="308">
        <v>0</v>
      </c>
      <c r="AD10" s="308">
        <v>0</v>
      </c>
      <c r="AE10" s="308">
        <v>0</v>
      </c>
    </row>
    <row r="11" spans="1:31" ht="15">
      <c r="A11" s="449" t="s">
        <v>55</v>
      </c>
      <c r="B11" s="382">
        <v>1142</v>
      </c>
      <c r="C11" s="308">
        <v>139</v>
      </c>
      <c r="D11" s="307">
        <v>955</v>
      </c>
      <c r="E11" s="308">
        <v>171</v>
      </c>
      <c r="F11" s="308">
        <v>51</v>
      </c>
      <c r="G11" s="378">
        <v>68</v>
      </c>
      <c r="H11" s="374">
        <v>305</v>
      </c>
      <c r="I11" s="308">
        <v>60</v>
      </c>
      <c r="J11" s="308">
        <v>226</v>
      </c>
      <c r="K11" s="308">
        <v>52</v>
      </c>
      <c r="L11" s="308">
        <v>1</v>
      </c>
      <c r="M11" s="372">
        <v>9</v>
      </c>
      <c r="N11" s="377">
        <v>151</v>
      </c>
      <c r="O11" s="308">
        <v>16</v>
      </c>
      <c r="P11" s="308">
        <v>74</v>
      </c>
      <c r="Q11" s="308">
        <v>9</v>
      </c>
      <c r="R11" s="308">
        <v>15</v>
      </c>
      <c r="S11" s="378">
        <v>12</v>
      </c>
      <c r="T11" s="377">
        <v>75</v>
      </c>
      <c r="U11" s="308">
        <v>11</v>
      </c>
      <c r="V11" s="308">
        <v>61</v>
      </c>
      <c r="W11" s="308">
        <v>17</v>
      </c>
      <c r="X11" s="308">
        <v>2</v>
      </c>
      <c r="Y11" s="378">
        <v>4</v>
      </c>
      <c r="Z11" s="374">
        <v>611</v>
      </c>
      <c r="AA11" s="308">
        <v>52</v>
      </c>
      <c r="AB11" s="308">
        <v>594</v>
      </c>
      <c r="AC11" s="308">
        <v>93</v>
      </c>
      <c r="AD11" s="308">
        <v>33</v>
      </c>
      <c r="AE11" s="308">
        <v>43</v>
      </c>
    </row>
    <row r="12" spans="1:31" ht="33">
      <c r="A12" s="449" t="s">
        <v>56</v>
      </c>
      <c r="B12" s="382">
        <v>1993</v>
      </c>
      <c r="C12" s="308">
        <v>407</v>
      </c>
      <c r="D12" s="307">
        <v>1021</v>
      </c>
      <c r="E12" s="308">
        <v>594</v>
      </c>
      <c r="F12" s="308">
        <v>8</v>
      </c>
      <c r="G12" s="378">
        <v>4</v>
      </c>
      <c r="H12" s="374">
        <v>786</v>
      </c>
      <c r="I12" s="308">
        <v>214</v>
      </c>
      <c r="J12" s="308">
        <v>444</v>
      </c>
      <c r="K12" s="308">
        <v>149</v>
      </c>
      <c r="L12" s="308">
        <v>1</v>
      </c>
      <c r="M12" s="372">
        <v>0</v>
      </c>
      <c r="N12" s="377">
        <v>177</v>
      </c>
      <c r="O12" s="308">
        <v>35</v>
      </c>
      <c r="P12" s="308">
        <v>41</v>
      </c>
      <c r="Q12" s="308">
        <v>40</v>
      </c>
      <c r="R12" s="308">
        <v>0</v>
      </c>
      <c r="S12" s="378">
        <v>1</v>
      </c>
      <c r="T12" s="377">
        <v>136</v>
      </c>
      <c r="U12" s="308">
        <v>27</v>
      </c>
      <c r="V12" s="308">
        <v>46</v>
      </c>
      <c r="W12" s="308">
        <v>30</v>
      </c>
      <c r="X12" s="308">
        <v>2</v>
      </c>
      <c r="Y12" s="378">
        <v>1</v>
      </c>
      <c r="Z12" s="374">
        <v>894</v>
      </c>
      <c r="AA12" s="308">
        <v>131</v>
      </c>
      <c r="AB12" s="308">
        <v>490</v>
      </c>
      <c r="AC12" s="308">
        <v>375</v>
      </c>
      <c r="AD12" s="308">
        <v>5</v>
      </c>
      <c r="AE12" s="308">
        <v>2</v>
      </c>
    </row>
    <row r="13" spans="1:31" ht="15">
      <c r="A13" s="449" t="s">
        <v>57</v>
      </c>
      <c r="B13" s="377">
        <v>225</v>
      </c>
      <c r="C13" s="308">
        <v>35</v>
      </c>
      <c r="D13" s="308">
        <v>189</v>
      </c>
      <c r="E13" s="308">
        <v>95</v>
      </c>
      <c r="F13" s="308">
        <v>10</v>
      </c>
      <c r="G13" s="378">
        <v>14</v>
      </c>
      <c r="H13" s="374">
        <v>69</v>
      </c>
      <c r="I13" s="308">
        <v>16</v>
      </c>
      <c r="J13" s="308">
        <v>142</v>
      </c>
      <c r="K13" s="308">
        <v>67</v>
      </c>
      <c r="L13" s="308">
        <v>1</v>
      </c>
      <c r="M13" s="372">
        <v>0</v>
      </c>
      <c r="N13" s="377">
        <v>18</v>
      </c>
      <c r="O13" s="308">
        <v>2</v>
      </c>
      <c r="P13" s="308">
        <v>2</v>
      </c>
      <c r="Q13" s="308">
        <v>4</v>
      </c>
      <c r="R13" s="308">
        <v>0</v>
      </c>
      <c r="S13" s="378">
        <v>1</v>
      </c>
      <c r="T13" s="377">
        <v>13</v>
      </c>
      <c r="U13" s="308">
        <v>4</v>
      </c>
      <c r="V13" s="308">
        <v>3</v>
      </c>
      <c r="W13" s="308">
        <v>2</v>
      </c>
      <c r="X13" s="308">
        <v>0</v>
      </c>
      <c r="Y13" s="378">
        <v>0</v>
      </c>
      <c r="Z13" s="374">
        <v>125</v>
      </c>
      <c r="AA13" s="308">
        <v>13</v>
      </c>
      <c r="AB13" s="308">
        <v>42</v>
      </c>
      <c r="AC13" s="308">
        <v>22</v>
      </c>
      <c r="AD13" s="308">
        <v>9</v>
      </c>
      <c r="AE13" s="308">
        <v>13</v>
      </c>
    </row>
    <row r="14" spans="1:31" ht="16.5">
      <c r="A14" s="449" t="s">
        <v>58</v>
      </c>
      <c r="B14" s="377">
        <v>442</v>
      </c>
      <c r="C14" s="308">
        <v>44</v>
      </c>
      <c r="D14" s="308">
        <v>196</v>
      </c>
      <c r="E14" s="308">
        <v>92</v>
      </c>
      <c r="F14" s="308">
        <v>0</v>
      </c>
      <c r="G14" s="378">
        <v>0</v>
      </c>
      <c r="H14" s="374">
        <v>165</v>
      </c>
      <c r="I14" s="308">
        <v>29</v>
      </c>
      <c r="J14" s="308">
        <v>94</v>
      </c>
      <c r="K14" s="308">
        <v>26</v>
      </c>
      <c r="L14" s="308">
        <v>0</v>
      </c>
      <c r="M14" s="372">
        <v>0</v>
      </c>
      <c r="N14" s="377">
        <v>35</v>
      </c>
      <c r="O14" s="308">
        <v>3</v>
      </c>
      <c r="P14" s="308">
        <v>15</v>
      </c>
      <c r="Q14" s="308">
        <v>6</v>
      </c>
      <c r="R14" s="308">
        <v>0</v>
      </c>
      <c r="S14" s="378">
        <v>0</v>
      </c>
      <c r="T14" s="377">
        <v>27</v>
      </c>
      <c r="U14" s="308">
        <v>2</v>
      </c>
      <c r="V14" s="308">
        <v>8</v>
      </c>
      <c r="W14" s="308">
        <v>6</v>
      </c>
      <c r="X14" s="308">
        <v>0</v>
      </c>
      <c r="Y14" s="378">
        <v>0</v>
      </c>
      <c r="Z14" s="374">
        <v>215</v>
      </c>
      <c r="AA14" s="308">
        <v>10</v>
      </c>
      <c r="AB14" s="308">
        <v>79</v>
      </c>
      <c r="AC14" s="308">
        <v>54</v>
      </c>
      <c r="AD14" s="308">
        <v>0</v>
      </c>
      <c r="AE14" s="308">
        <v>0</v>
      </c>
    </row>
    <row r="15" spans="1:31" ht="15">
      <c r="A15" s="449" t="s">
        <v>59</v>
      </c>
      <c r="B15" s="377">
        <v>223</v>
      </c>
      <c r="C15" s="308">
        <v>56</v>
      </c>
      <c r="D15" s="308">
        <v>52</v>
      </c>
      <c r="E15" s="308">
        <v>12</v>
      </c>
      <c r="F15" s="308">
        <v>0</v>
      </c>
      <c r="G15" s="378">
        <v>0</v>
      </c>
      <c r="H15" s="374">
        <v>125</v>
      </c>
      <c r="I15" s="308">
        <v>33</v>
      </c>
      <c r="J15" s="308">
        <v>25</v>
      </c>
      <c r="K15" s="308">
        <v>7</v>
      </c>
      <c r="L15" s="308">
        <v>0</v>
      </c>
      <c r="M15" s="372">
        <v>0</v>
      </c>
      <c r="N15" s="377">
        <v>49</v>
      </c>
      <c r="O15" s="308">
        <v>12</v>
      </c>
      <c r="P15" s="308">
        <v>10</v>
      </c>
      <c r="Q15" s="308">
        <v>1</v>
      </c>
      <c r="R15" s="308">
        <v>0</v>
      </c>
      <c r="S15" s="378">
        <v>0</v>
      </c>
      <c r="T15" s="377">
        <v>10</v>
      </c>
      <c r="U15" s="308">
        <v>0</v>
      </c>
      <c r="V15" s="308">
        <v>4</v>
      </c>
      <c r="W15" s="308">
        <v>1</v>
      </c>
      <c r="X15" s="308">
        <v>0</v>
      </c>
      <c r="Y15" s="378">
        <v>0</v>
      </c>
      <c r="Z15" s="374">
        <v>39</v>
      </c>
      <c r="AA15" s="308">
        <v>11</v>
      </c>
      <c r="AB15" s="308">
        <v>13</v>
      </c>
      <c r="AC15" s="308">
        <v>3</v>
      </c>
      <c r="AD15" s="308">
        <v>0</v>
      </c>
      <c r="AE15" s="308">
        <v>0</v>
      </c>
    </row>
    <row r="16" spans="1:31" ht="16.5">
      <c r="A16" s="449" t="s">
        <v>60</v>
      </c>
      <c r="B16" s="377">
        <v>56</v>
      </c>
      <c r="C16" s="308">
        <v>26</v>
      </c>
      <c r="D16" s="308">
        <v>33</v>
      </c>
      <c r="E16" s="308">
        <v>13</v>
      </c>
      <c r="F16" s="308">
        <v>0</v>
      </c>
      <c r="G16" s="378">
        <v>0</v>
      </c>
      <c r="H16" s="374">
        <v>26</v>
      </c>
      <c r="I16" s="308">
        <v>15</v>
      </c>
      <c r="J16" s="308">
        <v>9</v>
      </c>
      <c r="K16" s="308">
        <v>3</v>
      </c>
      <c r="L16" s="308">
        <v>0</v>
      </c>
      <c r="M16" s="372">
        <v>0</v>
      </c>
      <c r="N16" s="377">
        <v>4</v>
      </c>
      <c r="O16" s="308">
        <v>2</v>
      </c>
      <c r="P16" s="308">
        <v>2</v>
      </c>
      <c r="Q16" s="308">
        <v>1</v>
      </c>
      <c r="R16" s="308">
        <v>0</v>
      </c>
      <c r="S16" s="378">
        <v>0</v>
      </c>
      <c r="T16" s="377">
        <v>2</v>
      </c>
      <c r="U16" s="308">
        <v>2</v>
      </c>
      <c r="V16" s="308">
        <v>0</v>
      </c>
      <c r="W16" s="308">
        <v>1</v>
      </c>
      <c r="X16" s="308">
        <v>0</v>
      </c>
      <c r="Y16" s="378">
        <v>0</v>
      </c>
      <c r="Z16" s="374">
        <v>24</v>
      </c>
      <c r="AA16" s="308">
        <v>7</v>
      </c>
      <c r="AB16" s="308">
        <v>22</v>
      </c>
      <c r="AC16" s="308">
        <v>8</v>
      </c>
      <c r="AD16" s="308">
        <v>0</v>
      </c>
      <c r="AE16" s="308">
        <v>0</v>
      </c>
    </row>
    <row r="17" spans="1:31" ht="15">
      <c r="A17" s="449" t="s">
        <v>61</v>
      </c>
      <c r="B17" s="377">
        <v>166</v>
      </c>
      <c r="C17" s="308">
        <v>20</v>
      </c>
      <c r="D17" s="308">
        <v>62</v>
      </c>
      <c r="E17" s="308">
        <v>25</v>
      </c>
      <c r="F17" s="308">
        <v>2</v>
      </c>
      <c r="G17" s="378">
        <v>0</v>
      </c>
      <c r="H17" s="374">
        <v>80</v>
      </c>
      <c r="I17" s="308">
        <v>13</v>
      </c>
      <c r="J17" s="308">
        <v>25</v>
      </c>
      <c r="K17" s="308">
        <v>7</v>
      </c>
      <c r="L17" s="308">
        <v>0</v>
      </c>
      <c r="M17" s="372">
        <v>0</v>
      </c>
      <c r="N17" s="377">
        <v>15</v>
      </c>
      <c r="O17" s="308">
        <v>2</v>
      </c>
      <c r="P17" s="308">
        <v>2</v>
      </c>
      <c r="Q17" s="308">
        <v>7</v>
      </c>
      <c r="R17" s="308">
        <v>2</v>
      </c>
      <c r="S17" s="378">
        <v>0</v>
      </c>
      <c r="T17" s="377">
        <v>6</v>
      </c>
      <c r="U17" s="308">
        <v>0</v>
      </c>
      <c r="V17" s="308">
        <v>5</v>
      </c>
      <c r="W17" s="308">
        <v>2</v>
      </c>
      <c r="X17" s="308">
        <v>0</v>
      </c>
      <c r="Y17" s="378">
        <v>0</v>
      </c>
      <c r="Z17" s="374">
        <v>65</v>
      </c>
      <c r="AA17" s="308">
        <v>5</v>
      </c>
      <c r="AB17" s="308">
        <v>30</v>
      </c>
      <c r="AC17" s="308">
        <v>9</v>
      </c>
      <c r="AD17" s="308">
        <v>0</v>
      </c>
      <c r="AE17" s="308">
        <v>0</v>
      </c>
    </row>
    <row r="18" spans="1:31" ht="16.5">
      <c r="A18" s="449" t="s">
        <v>62</v>
      </c>
      <c r="B18" s="377">
        <v>537</v>
      </c>
      <c r="C18" s="308">
        <v>119</v>
      </c>
      <c r="D18" s="308">
        <v>179</v>
      </c>
      <c r="E18" s="308">
        <v>49</v>
      </c>
      <c r="F18" s="308">
        <v>0</v>
      </c>
      <c r="G18" s="378">
        <v>2</v>
      </c>
      <c r="H18" s="374">
        <v>206</v>
      </c>
      <c r="I18" s="308">
        <v>64</v>
      </c>
      <c r="J18" s="308">
        <v>62</v>
      </c>
      <c r="K18" s="308">
        <v>20</v>
      </c>
      <c r="L18" s="308">
        <v>0</v>
      </c>
      <c r="M18" s="372">
        <v>0</v>
      </c>
      <c r="N18" s="377">
        <v>94</v>
      </c>
      <c r="O18" s="308">
        <v>18</v>
      </c>
      <c r="P18" s="308">
        <v>6</v>
      </c>
      <c r="Q18" s="308">
        <v>7</v>
      </c>
      <c r="R18" s="308">
        <v>0</v>
      </c>
      <c r="S18" s="378">
        <v>1</v>
      </c>
      <c r="T18" s="377">
        <v>36</v>
      </c>
      <c r="U18" s="308">
        <v>4</v>
      </c>
      <c r="V18" s="308">
        <v>11</v>
      </c>
      <c r="W18" s="308">
        <v>2</v>
      </c>
      <c r="X18" s="308">
        <v>0</v>
      </c>
      <c r="Y18" s="378">
        <v>0</v>
      </c>
      <c r="Z18" s="374">
        <v>201</v>
      </c>
      <c r="AA18" s="308">
        <v>33</v>
      </c>
      <c r="AB18" s="308">
        <v>100</v>
      </c>
      <c r="AC18" s="308">
        <v>20</v>
      </c>
      <c r="AD18" s="308">
        <v>0</v>
      </c>
      <c r="AE18" s="308">
        <v>1</v>
      </c>
    </row>
    <row r="19" spans="1:31" ht="16.5">
      <c r="A19" s="449" t="s">
        <v>63</v>
      </c>
      <c r="B19" s="377">
        <v>317</v>
      </c>
      <c r="C19" s="308">
        <v>60</v>
      </c>
      <c r="D19" s="308">
        <v>67</v>
      </c>
      <c r="E19" s="308">
        <v>30</v>
      </c>
      <c r="F19" s="308">
        <v>0</v>
      </c>
      <c r="G19" s="378">
        <v>0</v>
      </c>
      <c r="H19" s="374">
        <v>119</v>
      </c>
      <c r="I19" s="308">
        <v>36</v>
      </c>
      <c r="J19" s="308">
        <v>29</v>
      </c>
      <c r="K19" s="308">
        <v>7</v>
      </c>
      <c r="L19" s="308">
        <v>0</v>
      </c>
      <c r="M19" s="372">
        <v>0</v>
      </c>
      <c r="N19" s="377">
        <v>36</v>
      </c>
      <c r="O19" s="308">
        <v>4</v>
      </c>
      <c r="P19" s="308">
        <v>6</v>
      </c>
      <c r="Q19" s="308">
        <v>4</v>
      </c>
      <c r="R19" s="308">
        <v>0</v>
      </c>
      <c r="S19" s="378">
        <v>0</v>
      </c>
      <c r="T19" s="377">
        <v>28</v>
      </c>
      <c r="U19" s="308">
        <v>5</v>
      </c>
      <c r="V19" s="308">
        <v>4</v>
      </c>
      <c r="W19" s="308">
        <v>0</v>
      </c>
      <c r="X19" s="308">
        <v>0</v>
      </c>
      <c r="Y19" s="378">
        <v>0</v>
      </c>
      <c r="Z19" s="374">
        <v>134</v>
      </c>
      <c r="AA19" s="308">
        <v>15</v>
      </c>
      <c r="AB19" s="308">
        <v>28</v>
      </c>
      <c r="AC19" s="308">
        <v>19</v>
      </c>
      <c r="AD19" s="308">
        <v>0</v>
      </c>
      <c r="AE19" s="308">
        <v>0</v>
      </c>
    </row>
    <row r="20" spans="1:31" ht="16.5">
      <c r="A20" s="449" t="s">
        <v>64</v>
      </c>
      <c r="B20" s="377">
        <v>12</v>
      </c>
      <c r="C20" s="308">
        <v>1</v>
      </c>
      <c r="D20" s="308">
        <v>0</v>
      </c>
      <c r="E20" s="308">
        <v>0</v>
      </c>
      <c r="F20" s="308">
        <v>0</v>
      </c>
      <c r="G20" s="378">
        <v>0</v>
      </c>
      <c r="H20" s="374">
        <v>0</v>
      </c>
      <c r="I20" s="308">
        <v>1</v>
      </c>
      <c r="J20" s="308">
        <v>0</v>
      </c>
      <c r="K20" s="308">
        <v>0</v>
      </c>
      <c r="L20" s="308">
        <v>0</v>
      </c>
      <c r="M20" s="372">
        <v>0</v>
      </c>
      <c r="N20" s="377">
        <v>2</v>
      </c>
      <c r="O20" s="308">
        <v>0</v>
      </c>
      <c r="P20" s="308">
        <v>0</v>
      </c>
      <c r="Q20" s="308">
        <v>0</v>
      </c>
      <c r="R20" s="308">
        <v>0</v>
      </c>
      <c r="S20" s="378">
        <v>0</v>
      </c>
      <c r="T20" s="377">
        <v>0</v>
      </c>
      <c r="U20" s="308">
        <v>0</v>
      </c>
      <c r="V20" s="308">
        <v>0</v>
      </c>
      <c r="W20" s="308">
        <v>0</v>
      </c>
      <c r="X20" s="308">
        <v>0</v>
      </c>
      <c r="Y20" s="378">
        <v>0</v>
      </c>
      <c r="Z20" s="374">
        <v>10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</row>
    <row r="21" spans="1:31" ht="15">
      <c r="A21" s="449" t="s">
        <v>65</v>
      </c>
      <c r="B21" s="377">
        <v>181</v>
      </c>
      <c r="C21" s="308">
        <v>29</v>
      </c>
      <c r="D21" s="308">
        <v>49</v>
      </c>
      <c r="E21" s="308">
        <v>23</v>
      </c>
      <c r="F21" s="308">
        <v>0</v>
      </c>
      <c r="G21" s="378">
        <v>0</v>
      </c>
      <c r="H21" s="374">
        <v>61</v>
      </c>
      <c r="I21" s="308">
        <v>7</v>
      </c>
      <c r="J21" s="308">
        <v>15</v>
      </c>
      <c r="K21" s="308">
        <v>3</v>
      </c>
      <c r="L21" s="308">
        <v>0</v>
      </c>
      <c r="M21" s="372">
        <v>0</v>
      </c>
      <c r="N21" s="377">
        <v>23</v>
      </c>
      <c r="O21" s="308">
        <v>5</v>
      </c>
      <c r="P21" s="308">
        <v>3</v>
      </c>
      <c r="Q21" s="308">
        <v>2</v>
      </c>
      <c r="R21" s="308">
        <v>0</v>
      </c>
      <c r="S21" s="378">
        <v>0</v>
      </c>
      <c r="T21" s="377">
        <v>11</v>
      </c>
      <c r="U21" s="308">
        <v>5</v>
      </c>
      <c r="V21" s="308">
        <v>6</v>
      </c>
      <c r="W21" s="308">
        <v>0</v>
      </c>
      <c r="X21" s="308">
        <v>0</v>
      </c>
      <c r="Y21" s="378">
        <v>0</v>
      </c>
      <c r="Z21" s="374">
        <v>86</v>
      </c>
      <c r="AA21" s="308">
        <v>12</v>
      </c>
      <c r="AB21" s="308">
        <v>25</v>
      </c>
      <c r="AC21" s="308">
        <v>18</v>
      </c>
      <c r="AD21" s="308">
        <v>0</v>
      </c>
      <c r="AE21" s="308">
        <v>0</v>
      </c>
    </row>
    <row r="22" spans="1:31" ht="16.5">
      <c r="A22" s="449" t="s">
        <v>66</v>
      </c>
      <c r="B22" s="377">
        <v>169</v>
      </c>
      <c r="C22" s="308">
        <v>38</v>
      </c>
      <c r="D22" s="308">
        <v>22</v>
      </c>
      <c r="E22" s="308">
        <v>7</v>
      </c>
      <c r="F22" s="308">
        <v>0</v>
      </c>
      <c r="G22" s="378">
        <v>0</v>
      </c>
      <c r="H22" s="374">
        <v>66</v>
      </c>
      <c r="I22" s="308">
        <v>20</v>
      </c>
      <c r="J22" s="308">
        <v>4</v>
      </c>
      <c r="K22" s="308">
        <v>2</v>
      </c>
      <c r="L22" s="308">
        <v>0</v>
      </c>
      <c r="M22" s="372">
        <v>0</v>
      </c>
      <c r="N22" s="377">
        <v>23</v>
      </c>
      <c r="O22" s="308">
        <v>1</v>
      </c>
      <c r="P22" s="308">
        <v>2</v>
      </c>
      <c r="Q22" s="308">
        <v>1</v>
      </c>
      <c r="R22" s="308">
        <v>0</v>
      </c>
      <c r="S22" s="378">
        <v>0</v>
      </c>
      <c r="T22" s="377">
        <v>9</v>
      </c>
      <c r="U22" s="308">
        <v>4</v>
      </c>
      <c r="V22" s="308">
        <v>3</v>
      </c>
      <c r="W22" s="308">
        <v>1</v>
      </c>
      <c r="X22" s="308">
        <v>0</v>
      </c>
      <c r="Y22" s="378">
        <v>0</v>
      </c>
      <c r="Z22" s="374">
        <v>71</v>
      </c>
      <c r="AA22" s="308">
        <v>13</v>
      </c>
      <c r="AB22" s="308">
        <v>13</v>
      </c>
      <c r="AC22" s="308">
        <v>3</v>
      </c>
      <c r="AD22" s="308">
        <v>0</v>
      </c>
      <c r="AE22" s="308">
        <v>0</v>
      </c>
    </row>
    <row r="23" spans="1:31" ht="16.5">
      <c r="A23" s="449" t="s">
        <v>67</v>
      </c>
      <c r="B23" s="377">
        <v>43</v>
      </c>
      <c r="C23" s="308">
        <v>11</v>
      </c>
      <c r="D23" s="308">
        <v>36</v>
      </c>
      <c r="E23" s="308">
        <v>16</v>
      </c>
      <c r="F23" s="308">
        <v>0</v>
      </c>
      <c r="G23" s="378">
        <v>0</v>
      </c>
      <c r="H23" s="374">
        <v>11</v>
      </c>
      <c r="I23" s="308">
        <v>8</v>
      </c>
      <c r="J23" s="308">
        <v>26</v>
      </c>
      <c r="K23" s="308">
        <v>8</v>
      </c>
      <c r="L23" s="308">
        <v>0</v>
      </c>
      <c r="M23" s="372">
        <v>0</v>
      </c>
      <c r="N23" s="377">
        <v>8</v>
      </c>
      <c r="O23" s="308">
        <v>0</v>
      </c>
      <c r="P23" s="308">
        <v>0</v>
      </c>
      <c r="Q23" s="308">
        <v>2</v>
      </c>
      <c r="R23" s="308">
        <v>0</v>
      </c>
      <c r="S23" s="378">
        <v>0</v>
      </c>
      <c r="T23" s="377">
        <v>5</v>
      </c>
      <c r="U23" s="308">
        <v>0</v>
      </c>
      <c r="V23" s="308">
        <v>2</v>
      </c>
      <c r="W23" s="308">
        <v>2</v>
      </c>
      <c r="X23" s="308">
        <v>0</v>
      </c>
      <c r="Y23" s="378">
        <v>0</v>
      </c>
      <c r="Z23" s="374">
        <v>19</v>
      </c>
      <c r="AA23" s="308">
        <v>3</v>
      </c>
      <c r="AB23" s="308">
        <v>8</v>
      </c>
      <c r="AC23" s="308">
        <v>4</v>
      </c>
      <c r="AD23" s="308">
        <v>0</v>
      </c>
      <c r="AE23" s="308">
        <v>0</v>
      </c>
    </row>
    <row r="24" spans="1:31" ht="15">
      <c r="A24" s="449" t="s">
        <v>68</v>
      </c>
      <c r="B24" s="377">
        <v>43</v>
      </c>
      <c r="C24" s="308">
        <v>7</v>
      </c>
      <c r="D24" s="308">
        <v>26</v>
      </c>
      <c r="E24" s="308">
        <v>10</v>
      </c>
      <c r="F24" s="308">
        <v>0</v>
      </c>
      <c r="G24" s="378">
        <v>1</v>
      </c>
      <c r="H24" s="374">
        <v>20</v>
      </c>
      <c r="I24" s="308">
        <v>2</v>
      </c>
      <c r="J24" s="308">
        <v>11</v>
      </c>
      <c r="K24" s="308">
        <v>2</v>
      </c>
      <c r="L24" s="308">
        <v>0</v>
      </c>
      <c r="M24" s="372">
        <v>0</v>
      </c>
      <c r="N24" s="377">
        <v>9</v>
      </c>
      <c r="O24" s="308">
        <v>2</v>
      </c>
      <c r="P24" s="308">
        <v>1</v>
      </c>
      <c r="Q24" s="308">
        <v>2</v>
      </c>
      <c r="R24" s="308">
        <v>0</v>
      </c>
      <c r="S24" s="378">
        <v>1</v>
      </c>
      <c r="T24" s="377">
        <v>2</v>
      </c>
      <c r="U24" s="308">
        <v>0</v>
      </c>
      <c r="V24" s="308">
        <v>1</v>
      </c>
      <c r="W24" s="308">
        <v>1</v>
      </c>
      <c r="X24" s="308">
        <v>0</v>
      </c>
      <c r="Y24" s="378">
        <v>0</v>
      </c>
      <c r="Z24" s="374">
        <v>12</v>
      </c>
      <c r="AA24" s="308">
        <v>3</v>
      </c>
      <c r="AB24" s="308">
        <v>13</v>
      </c>
      <c r="AC24" s="308">
        <v>5</v>
      </c>
      <c r="AD24" s="308">
        <v>0</v>
      </c>
      <c r="AE24" s="308">
        <v>0</v>
      </c>
    </row>
    <row r="25" spans="1:31" ht="57.75">
      <c r="A25" s="449" t="s">
        <v>69</v>
      </c>
      <c r="B25" s="377">
        <v>0</v>
      </c>
      <c r="C25" s="308">
        <v>0</v>
      </c>
      <c r="D25" s="308">
        <v>0</v>
      </c>
      <c r="E25" s="308">
        <v>0</v>
      </c>
      <c r="F25" s="308">
        <v>0</v>
      </c>
      <c r="G25" s="378">
        <v>0</v>
      </c>
      <c r="H25" s="374">
        <v>0</v>
      </c>
      <c r="I25" s="308">
        <v>0</v>
      </c>
      <c r="J25" s="308">
        <v>0</v>
      </c>
      <c r="K25" s="308">
        <v>0</v>
      </c>
      <c r="L25" s="308">
        <v>0</v>
      </c>
      <c r="M25" s="372">
        <v>0</v>
      </c>
      <c r="N25" s="377">
        <v>0</v>
      </c>
      <c r="O25" s="308">
        <v>0</v>
      </c>
      <c r="P25" s="308">
        <v>0</v>
      </c>
      <c r="Q25" s="308">
        <v>0</v>
      </c>
      <c r="R25" s="308">
        <v>0</v>
      </c>
      <c r="S25" s="378">
        <v>0</v>
      </c>
      <c r="T25" s="377">
        <v>0</v>
      </c>
      <c r="U25" s="308">
        <v>0</v>
      </c>
      <c r="V25" s="308">
        <v>0</v>
      </c>
      <c r="W25" s="308">
        <v>0</v>
      </c>
      <c r="X25" s="308">
        <v>0</v>
      </c>
      <c r="Y25" s="378">
        <v>0</v>
      </c>
      <c r="Z25" s="374">
        <v>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</row>
    <row r="26" spans="1:31" ht="25.5" thickBot="1">
      <c r="A26" s="449" t="s">
        <v>70</v>
      </c>
      <c r="B26" s="377">
        <v>0</v>
      </c>
      <c r="C26" s="308">
        <v>0</v>
      </c>
      <c r="D26" s="308">
        <v>0</v>
      </c>
      <c r="E26" s="308">
        <v>0</v>
      </c>
      <c r="F26" s="308">
        <v>0</v>
      </c>
      <c r="G26" s="378">
        <v>0</v>
      </c>
      <c r="H26" s="381">
        <v>0</v>
      </c>
      <c r="I26" s="379">
        <v>0</v>
      </c>
      <c r="J26" s="379">
        <v>0</v>
      </c>
      <c r="K26" s="379">
        <v>0</v>
      </c>
      <c r="L26" s="379">
        <v>0</v>
      </c>
      <c r="M26" s="380">
        <v>0</v>
      </c>
      <c r="N26" s="377">
        <v>0</v>
      </c>
      <c r="O26" s="308">
        <v>0</v>
      </c>
      <c r="P26" s="308">
        <v>0</v>
      </c>
      <c r="Q26" s="308">
        <v>0</v>
      </c>
      <c r="R26" s="308">
        <v>0</v>
      </c>
      <c r="S26" s="378">
        <v>0</v>
      </c>
      <c r="T26" s="377">
        <v>0</v>
      </c>
      <c r="U26" s="308">
        <v>0</v>
      </c>
      <c r="V26" s="308">
        <v>0</v>
      </c>
      <c r="W26" s="308">
        <v>0</v>
      </c>
      <c r="X26" s="308">
        <v>0</v>
      </c>
      <c r="Y26" s="378">
        <v>0</v>
      </c>
      <c r="Z26" s="374">
        <v>0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</row>
    <row r="27" spans="1:31" ht="15.75" thickBot="1">
      <c r="A27" s="450" t="s">
        <v>25</v>
      </c>
      <c r="B27" s="383">
        <f>SUM(B6:B26)</f>
        <v>6593</v>
      </c>
      <c r="C27" s="383">
        <f aca="true" t="shared" si="0" ref="C27:AE27">SUM(C6:C26)</f>
        <v>1217</v>
      </c>
      <c r="D27" s="383">
        <f t="shared" si="0"/>
        <v>3251</v>
      </c>
      <c r="E27" s="383">
        <f t="shared" si="0"/>
        <v>1286</v>
      </c>
      <c r="F27" s="383">
        <f t="shared" si="0"/>
        <v>81</v>
      </c>
      <c r="G27" s="383">
        <f t="shared" si="0"/>
        <v>95</v>
      </c>
      <c r="H27" s="383">
        <f t="shared" si="0"/>
        <v>2387</v>
      </c>
      <c r="I27" s="383">
        <f t="shared" si="0"/>
        <v>618</v>
      </c>
      <c r="J27" s="383">
        <f t="shared" si="0"/>
        <v>1272</v>
      </c>
      <c r="K27" s="383">
        <f t="shared" si="0"/>
        <v>413</v>
      </c>
      <c r="L27" s="383">
        <f t="shared" si="0"/>
        <v>3</v>
      </c>
      <c r="M27" s="383">
        <f t="shared" si="0"/>
        <v>9</v>
      </c>
      <c r="N27" s="383">
        <f t="shared" si="0"/>
        <v>747</v>
      </c>
      <c r="O27" s="383">
        <f t="shared" si="0"/>
        <v>121</v>
      </c>
      <c r="P27" s="383">
        <f t="shared" si="0"/>
        <v>183</v>
      </c>
      <c r="Q27" s="383">
        <f t="shared" si="0"/>
        <v>93</v>
      </c>
      <c r="R27" s="383">
        <f t="shared" si="0"/>
        <v>17</v>
      </c>
      <c r="S27" s="383">
        <f t="shared" si="0"/>
        <v>16</v>
      </c>
      <c r="T27" s="383">
        <f t="shared" si="0"/>
        <v>413</v>
      </c>
      <c r="U27" s="383">
        <f t="shared" si="0"/>
        <v>74</v>
      </c>
      <c r="V27" s="383">
        <f t="shared" si="0"/>
        <v>174</v>
      </c>
      <c r="W27" s="383">
        <f t="shared" si="0"/>
        <v>70</v>
      </c>
      <c r="X27" s="383">
        <f t="shared" si="0"/>
        <v>5</v>
      </c>
      <c r="Y27" s="383">
        <f t="shared" si="0"/>
        <v>5</v>
      </c>
      <c r="Z27" s="383">
        <f t="shared" si="0"/>
        <v>3046</v>
      </c>
      <c r="AA27" s="383">
        <f t="shared" si="0"/>
        <v>404</v>
      </c>
      <c r="AB27" s="383">
        <f t="shared" si="0"/>
        <v>1622</v>
      </c>
      <c r="AC27" s="383">
        <f t="shared" si="0"/>
        <v>710</v>
      </c>
      <c r="AD27" s="383">
        <f t="shared" si="0"/>
        <v>56</v>
      </c>
      <c r="AE27" s="383">
        <f t="shared" si="0"/>
        <v>65</v>
      </c>
    </row>
    <row r="28" spans="1:31" ht="15" customHeight="1">
      <c r="A28" s="519" t="s">
        <v>587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</row>
    <row r="29" spans="1:31" ht="15">
      <c r="A29" s="517"/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</row>
    <row r="30" spans="1:31" ht="15">
      <c r="A30" s="518"/>
      <c r="B30" s="518"/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&amp;L18.09.2017&amp;CTÜRKİYE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9">
      <selection activeCell="D25" sqref="D2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7"/>
    </row>
    <row r="2" spans="1:10" ht="15.75" customHeight="1" thickBot="1">
      <c r="A2" s="521" t="s">
        <v>645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22" t="s">
        <v>225</v>
      </c>
      <c r="B4" s="522"/>
      <c r="C4" s="522"/>
      <c r="D4" s="522"/>
      <c r="E4" s="522"/>
      <c r="F4" s="522"/>
      <c r="G4" s="522"/>
      <c r="H4" s="522"/>
      <c r="I4" s="522"/>
      <c r="J4" s="522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23" t="s">
        <v>445</v>
      </c>
      <c r="B6" s="525" t="s">
        <v>638</v>
      </c>
      <c r="C6" s="526"/>
      <c r="D6" s="526"/>
      <c r="E6" s="527"/>
      <c r="F6" s="528" t="s">
        <v>646</v>
      </c>
      <c r="G6" s="529"/>
      <c r="H6" s="529"/>
      <c r="I6" s="530"/>
      <c r="J6" s="42"/>
    </row>
    <row r="7" spans="1:10" ht="15.75" customHeight="1" thickBot="1">
      <c r="A7" s="524"/>
      <c r="B7" s="531" t="s">
        <v>226</v>
      </c>
      <c r="C7" s="532"/>
      <c r="D7" s="531" t="s">
        <v>474</v>
      </c>
      <c r="E7" s="532"/>
      <c r="F7" s="531" t="s">
        <v>226</v>
      </c>
      <c r="G7" s="532"/>
      <c r="H7" s="531" t="s">
        <v>474</v>
      </c>
      <c r="I7" s="532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93</v>
      </c>
      <c r="C9" s="52">
        <v>31</v>
      </c>
      <c r="D9" s="51">
        <v>21</v>
      </c>
      <c r="E9" s="52">
        <v>8</v>
      </c>
      <c r="F9" s="51">
        <v>725</v>
      </c>
      <c r="G9" s="52">
        <v>230</v>
      </c>
      <c r="H9" s="46">
        <v>192</v>
      </c>
      <c r="I9" s="92">
        <v>164</v>
      </c>
      <c r="J9" s="42"/>
    </row>
    <row r="10" spans="1:10" ht="23.25">
      <c r="A10" s="47" t="s">
        <v>51</v>
      </c>
      <c r="B10" s="49">
        <v>46</v>
      </c>
      <c r="C10" s="49">
        <v>8</v>
      </c>
      <c r="D10" s="48">
        <v>7</v>
      </c>
      <c r="E10" s="49">
        <v>1</v>
      </c>
      <c r="F10" s="48">
        <v>341</v>
      </c>
      <c r="G10" s="49">
        <v>43</v>
      </c>
      <c r="H10" s="48">
        <v>55</v>
      </c>
      <c r="I10" s="91">
        <v>20</v>
      </c>
      <c r="J10" s="42"/>
    </row>
    <row r="11" spans="1:10" ht="15">
      <c r="A11" s="47" t="s">
        <v>52</v>
      </c>
      <c r="B11" s="49">
        <v>847</v>
      </c>
      <c r="C11" s="49">
        <v>140</v>
      </c>
      <c r="D11" s="48">
        <v>319</v>
      </c>
      <c r="E11" s="49">
        <v>137</v>
      </c>
      <c r="F11" s="48">
        <v>6736</v>
      </c>
      <c r="G11" s="49">
        <v>1149</v>
      </c>
      <c r="H11" s="48">
        <v>3928</v>
      </c>
      <c r="I11" s="91">
        <v>1265</v>
      </c>
      <c r="J11" s="42"/>
    </row>
    <row r="12" spans="1:10" ht="34.5">
      <c r="A12" s="47" t="s">
        <v>53</v>
      </c>
      <c r="B12" s="49">
        <v>42</v>
      </c>
      <c r="C12" s="49">
        <v>50</v>
      </c>
      <c r="D12" s="48">
        <v>16</v>
      </c>
      <c r="E12" s="49">
        <v>2</v>
      </c>
      <c r="F12" s="48">
        <v>396</v>
      </c>
      <c r="G12" s="49">
        <v>309</v>
      </c>
      <c r="H12" s="48">
        <v>157</v>
      </c>
      <c r="I12" s="91">
        <v>17</v>
      </c>
      <c r="J12" s="42"/>
    </row>
    <row r="13" spans="1:10" ht="34.5">
      <c r="A13" s="47" t="s">
        <v>54</v>
      </c>
      <c r="B13" s="49">
        <v>26</v>
      </c>
      <c r="C13" s="49">
        <v>2</v>
      </c>
      <c r="D13" s="48">
        <v>1</v>
      </c>
      <c r="E13" s="49">
        <v>1</v>
      </c>
      <c r="F13" s="48">
        <v>144</v>
      </c>
      <c r="G13" s="49">
        <v>18</v>
      </c>
      <c r="H13" s="48">
        <v>47</v>
      </c>
      <c r="I13" s="91">
        <v>13</v>
      </c>
      <c r="J13" s="42"/>
    </row>
    <row r="14" spans="1:10" ht="15">
      <c r="A14" s="47" t="s">
        <v>55</v>
      </c>
      <c r="B14" s="49">
        <v>1193</v>
      </c>
      <c r="C14" s="49">
        <v>207</v>
      </c>
      <c r="D14" s="48">
        <v>955</v>
      </c>
      <c r="E14" s="49">
        <v>171</v>
      </c>
      <c r="F14" s="48">
        <v>9238</v>
      </c>
      <c r="G14" s="49">
        <v>1575</v>
      </c>
      <c r="H14" s="48">
        <v>8497</v>
      </c>
      <c r="I14" s="91">
        <v>2019</v>
      </c>
      <c r="J14" s="42"/>
    </row>
    <row r="15" spans="1:10" ht="45.75">
      <c r="A15" s="47" t="s">
        <v>56</v>
      </c>
      <c r="B15" s="49">
        <v>2001</v>
      </c>
      <c r="C15" s="49">
        <v>411</v>
      </c>
      <c r="D15" s="48">
        <v>1021</v>
      </c>
      <c r="E15" s="49">
        <v>594</v>
      </c>
      <c r="F15" s="48">
        <v>14288</v>
      </c>
      <c r="G15" s="49">
        <v>2771</v>
      </c>
      <c r="H15" s="48">
        <v>10789</v>
      </c>
      <c r="I15" s="91">
        <v>5706</v>
      </c>
      <c r="J15" s="42"/>
    </row>
    <row r="16" spans="1:10" ht="15">
      <c r="A16" s="47" t="s">
        <v>57</v>
      </c>
      <c r="B16" s="49">
        <v>235</v>
      </c>
      <c r="C16" s="49">
        <v>49</v>
      </c>
      <c r="D16" s="48">
        <v>189</v>
      </c>
      <c r="E16" s="49">
        <v>95</v>
      </c>
      <c r="F16" s="48">
        <v>1840</v>
      </c>
      <c r="G16" s="49">
        <v>366</v>
      </c>
      <c r="H16" s="48">
        <v>1436</v>
      </c>
      <c r="I16" s="91">
        <v>746</v>
      </c>
      <c r="J16" s="42"/>
    </row>
    <row r="17" spans="1:10" ht="23.25">
      <c r="A17" s="47" t="s">
        <v>58</v>
      </c>
      <c r="B17" s="49">
        <v>442</v>
      </c>
      <c r="C17" s="49">
        <v>44</v>
      </c>
      <c r="D17" s="48">
        <v>196</v>
      </c>
      <c r="E17" s="49">
        <v>92</v>
      </c>
      <c r="F17" s="48">
        <v>2718</v>
      </c>
      <c r="G17" s="49">
        <v>298</v>
      </c>
      <c r="H17" s="48">
        <v>1740</v>
      </c>
      <c r="I17" s="91">
        <v>824</v>
      </c>
      <c r="J17" s="42"/>
    </row>
    <row r="18" spans="1:10" ht="15">
      <c r="A18" s="47" t="s">
        <v>59</v>
      </c>
      <c r="B18" s="49">
        <v>223</v>
      </c>
      <c r="C18" s="49">
        <v>56</v>
      </c>
      <c r="D18" s="48">
        <v>52</v>
      </c>
      <c r="E18" s="49">
        <v>12</v>
      </c>
      <c r="F18" s="48">
        <v>1513</v>
      </c>
      <c r="G18" s="49">
        <v>340</v>
      </c>
      <c r="H18" s="48">
        <v>493</v>
      </c>
      <c r="I18" s="91">
        <v>180</v>
      </c>
      <c r="J18" s="42"/>
    </row>
    <row r="19" spans="1:10" ht="23.25">
      <c r="A19" s="47" t="s">
        <v>60</v>
      </c>
      <c r="B19" s="49">
        <v>56</v>
      </c>
      <c r="C19" s="49">
        <v>26</v>
      </c>
      <c r="D19" s="48">
        <v>33</v>
      </c>
      <c r="E19" s="49">
        <v>13</v>
      </c>
      <c r="F19" s="48">
        <v>469</v>
      </c>
      <c r="G19" s="49">
        <v>163</v>
      </c>
      <c r="H19" s="48">
        <v>274</v>
      </c>
      <c r="I19" s="91">
        <v>127</v>
      </c>
      <c r="J19" s="42"/>
    </row>
    <row r="20" spans="1:10" ht="18" customHeight="1">
      <c r="A20" s="47" t="s">
        <v>61</v>
      </c>
      <c r="B20" s="49">
        <v>168</v>
      </c>
      <c r="C20" s="49">
        <v>20</v>
      </c>
      <c r="D20" s="48">
        <v>62</v>
      </c>
      <c r="E20" s="49">
        <v>25</v>
      </c>
      <c r="F20" s="48">
        <v>1085</v>
      </c>
      <c r="G20" s="49">
        <v>146</v>
      </c>
      <c r="H20" s="48">
        <v>512</v>
      </c>
      <c r="I20" s="91">
        <v>283</v>
      </c>
      <c r="J20" s="42"/>
    </row>
    <row r="21" spans="1:10" ht="23.25">
      <c r="A21" s="47" t="s">
        <v>62</v>
      </c>
      <c r="B21" s="49">
        <v>537</v>
      </c>
      <c r="C21" s="49">
        <v>121</v>
      </c>
      <c r="D21" s="48">
        <v>179</v>
      </c>
      <c r="E21" s="49">
        <v>49</v>
      </c>
      <c r="F21" s="48">
        <v>3845</v>
      </c>
      <c r="G21" s="49">
        <v>770</v>
      </c>
      <c r="H21" s="48">
        <v>1780</v>
      </c>
      <c r="I21" s="91">
        <v>543</v>
      </c>
      <c r="J21" s="42"/>
    </row>
    <row r="22" spans="1:10" ht="23.25">
      <c r="A22" s="47" t="s">
        <v>63</v>
      </c>
      <c r="B22" s="49">
        <v>317</v>
      </c>
      <c r="C22" s="49">
        <v>60</v>
      </c>
      <c r="D22" s="48">
        <v>67</v>
      </c>
      <c r="E22" s="49">
        <v>30</v>
      </c>
      <c r="F22" s="48">
        <v>2273</v>
      </c>
      <c r="G22" s="49">
        <v>281</v>
      </c>
      <c r="H22" s="48">
        <v>806</v>
      </c>
      <c r="I22" s="91">
        <v>243</v>
      </c>
      <c r="J22" s="42"/>
    </row>
    <row r="23" spans="1:10" ht="34.5">
      <c r="A23" s="47" t="s">
        <v>64</v>
      </c>
      <c r="B23" s="49">
        <v>12</v>
      </c>
      <c r="C23" s="49">
        <v>1</v>
      </c>
      <c r="D23" s="48">
        <v>0</v>
      </c>
      <c r="E23" s="48">
        <v>0</v>
      </c>
      <c r="F23" s="48">
        <v>73</v>
      </c>
      <c r="G23" s="48">
        <v>19</v>
      </c>
      <c r="H23" s="48">
        <v>11</v>
      </c>
      <c r="I23" s="91">
        <v>3</v>
      </c>
      <c r="J23" s="42"/>
    </row>
    <row r="24" spans="1:10" ht="15">
      <c r="A24" s="47" t="s">
        <v>65</v>
      </c>
      <c r="B24" s="49">
        <v>181</v>
      </c>
      <c r="C24" s="49">
        <v>29</v>
      </c>
      <c r="D24" s="48">
        <v>49</v>
      </c>
      <c r="E24" s="49">
        <v>23</v>
      </c>
      <c r="F24" s="48">
        <v>1259</v>
      </c>
      <c r="G24" s="49">
        <v>188</v>
      </c>
      <c r="H24" s="48">
        <v>391</v>
      </c>
      <c r="I24" s="91">
        <v>210</v>
      </c>
      <c r="J24" s="42"/>
    </row>
    <row r="25" spans="1:10" ht="23.25">
      <c r="A25" s="47" t="s">
        <v>66</v>
      </c>
      <c r="B25" s="49">
        <v>169</v>
      </c>
      <c r="C25" s="49">
        <v>38</v>
      </c>
      <c r="D25" s="48">
        <v>22</v>
      </c>
      <c r="E25" s="49">
        <v>7</v>
      </c>
      <c r="F25" s="48">
        <v>1128</v>
      </c>
      <c r="G25" s="49">
        <v>202</v>
      </c>
      <c r="H25" s="48">
        <v>121</v>
      </c>
      <c r="I25" s="91">
        <v>57</v>
      </c>
      <c r="J25" s="42"/>
    </row>
    <row r="26" spans="1:10" ht="23.25">
      <c r="A26" s="47" t="s">
        <v>67</v>
      </c>
      <c r="B26" s="49">
        <v>43</v>
      </c>
      <c r="C26" s="49">
        <v>11</v>
      </c>
      <c r="D26" s="48">
        <v>36</v>
      </c>
      <c r="E26" s="49">
        <v>16</v>
      </c>
      <c r="F26" s="48">
        <v>275</v>
      </c>
      <c r="G26" s="49">
        <v>51</v>
      </c>
      <c r="H26" s="48">
        <v>217</v>
      </c>
      <c r="I26" s="91">
        <v>130</v>
      </c>
      <c r="J26" s="42"/>
    </row>
    <row r="27" spans="1:10" ht="15">
      <c r="A27" s="47" t="s">
        <v>68</v>
      </c>
      <c r="B27" s="49">
        <v>43</v>
      </c>
      <c r="C27" s="49">
        <v>8</v>
      </c>
      <c r="D27" s="48">
        <v>26</v>
      </c>
      <c r="E27" s="49">
        <v>10</v>
      </c>
      <c r="F27" s="48">
        <v>371</v>
      </c>
      <c r="G27" s="49">
        <v>64</v>
      </c>
      <c r="H27" s="48">
        <v>335</v>
      </c>
      <c r="I27" s="91">
        <v>165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6674</v>
      </c>
      <c r="C30" s="94">
        <f aca="true" t="shared" si="0" ref="C30:I30">SUM(C9:C29)</f>
        <v>1312</v>
      </c>
      <c r="D30" s="94">
        <f t="shared" si="0"/>
        <v>3251</v>
      </c>
      <c r="E30" s="94">
        <f t="shared" si="0"/>
        <v>1286</v>
      </c>
      <c r="F30" s="94">
        <f t="shared" si="0"/>
        <v>48717</v>
      </c>
      <c r="G30" s="94">
        <f t="shared" si="0"/>
        <v>8983</v>
      </c>
      <c r="H30" s="94">
        <f t="shared" si="0"/>
        <v>31781</v>
      </c>
      <c r="I30" s="94">
        <f t="shared" si="0"/>
        <v>12715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&amp;L18.09.2017&amp;CTÜRKİYE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D25" sqref="D25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34" t="s">
        <v>645</v>
      </c>
      <c r="B1" s="534"/>
      <c r="C1" s="534"/>
      <c r="D1" s="534"/>
      <c r="E1" s="534"/>
      <c r="F1" s="534"/>
      <c r="G1" s="534"/>
      <c r="H1" s="534"/>
      <c r="I1" s="534"/>
      <c r="J1" s="297"/>
    </row>
    <row r="3" spans="1:9" ht="15.75">
      <c r="A3" s="482" t="s">
        <v>647</v>
      </c>
      <c r="B3" s="482"/>
      <c r="C3" s="482"/>
      <c r="D3" s="482"/>
      <c r="E3" s="482"/>
      <c r="F3" s="482"/>
      <c r="G3" s="482"/>
      <c r="H3" s="482"/>
      <c r="I3" s="482"/>
    </row>
    <row r="4" spans="1:9" ht="15.75" customHeight="1">
      <c r="A4" s="535" t="s">
        <v>71</v>
      </c>
      <c r="B4" s="535"/>
      <c r="C4" s="535"/>
      <c r="D4" s="535"/>
      <c r="E4" s="535"/>
      <c r="F4" s="535"/>
      <c r="G4" s="535"/>
      <c r="H4" s="535"/>
      <c r="I4" s="535"/>
    </row>
    <row r="5" spans="4:8" ht="18.75">
      <c r="D5" s="54"/>
      <c r="E5" s="54"/>
      <c r="F5" s="54"/>
      <c r="G5" s="54"/>
      <c r="H5" s="54"/>
    </row>
    <row r="6" spans="4:7" ht="22.5" customHeight="1">
      <c r="D6" s="536" t="s">
        <v>72</v>
      </c>
      <c r="E6" s="536"/>
      <c r="F6" s="211" t="s">
        <v>9</v>
      </c>
      <c r="G6" s="55" t="s">
        <v>73</v>
      </c>
    </row>
    <row r="7" spans="4:7" ht="15">
      <c r="D7" s="533" t="s">
        <v>74</v>
      </c>
      <c r="E7" s="533"/>
      <c r="F7" s="129">
        <v>5716</v>
      </c>
      <c r="G7" s="56">
        <v>66.92</v>
      </c>
    </row>
    <row r="8" spans="4:7" ht="13.5" customHeight="1">
      <c r="D8" s="533" t="s">
        <v>75</v>
      </c>
      <c r="E8" s="533"/>
      <c r="F8" s="129">
        <v>154</v>
      </c>
      <c r="G8" s="56">
        <v>1.8</v>
      </c>
    </row>
    <row r="9" spans="4:7" ht="13.5" customHeight="1">
      <c r="D9" s="533" t="s">
        <v>76</v>
      </c>
      <c r="E9" s="533"/>
      <c r="F9" s="129">
        <v>584</v>
      </c>
      <c r="G9" s="56">
        <v>6.84</v>
      </c>
    </row>
    <row r="10" spans="4:7" ht="15.75" customHeight="1">
      <c r="D10" s="533" t="s">
        <v>77</v>
      </c>
      <c r="E10" s="533"/>
      <c r="F10" s="129">
        <v>279</v>
      </c>
      <c r="G10" s="56">
        <v>3.27</v>
      </c>
    </row>
    <row r="11" spans="4:7" ht="14.25" customHeight="1">
      <c r="D11" s="533" t="s">
        <v>78</v>
      </c>
      <c r="E11" s="533"/>
      <c r="F11" s="129">
        <v>147</v>
      </c>
      <c r="G11" s="56">
        <v>1.72</v>
      </c>
    </row>
    <row r="12" spans="4:7" ht="15" customHeight="1">
      <c r="D12" s="533" t="s">
        <v>79</v>
      </c>
      <c r="E12" s="533"/>
      <c r="F12" s="129">
        <v>140</v>
      </c>
      <c r="G12" s="56">
        <v>1.64</v>
      </c>
    </row>
    <row r="13" spans="4:7" ht="14.25" customHeight="1">
      <c r="D13" s="533" t="s">
        <v>80</v>
      </c>
      <c r="E13" s="533"/>
      <c r="F13" s="129">
        <v>446</v>
      </c>
      <c r="G13" s="56">
        <v>5.22</v>
      </c>
    </row>
    <row r="14" spans="4:7" ht="16.5" customHeight="1">
      <c r="D14" s="533" t="s">
        <v>81</v>
      </c>
      <c r="E14" s="533"/>
      <c r="F14" s="129">
        <v>68</v>
      </c>
      <c r="G14" s="56">
        <v>0.8</v>
      </c>
    </row>
    <row r="15" spans="4:7" ht="16.5" customHeight="1">
      <c r="D15" s="533" t="s">
        <v>82</v>
      </c>
      <c r="E15" s="533"/>
      <c r="F15" s="129">
        <v>466</v>
      </c>
      <c r="G15" s="56">
        <v>5.46</v>
      </c>
    </row>
    <row r="16" spans="4:7" ht="15.75" customHeight="1">
      <c r="D16" s="533" t="s">
        <v>83</v>
      </c>
      <c r="E16" s="533"/>
      <c r="F16" s="129">
        <v>100</v>
      </c>
      <c r="G16" s="56">
        <v>1.17</v>
      </c>
    </row>
    <row r="17" spans="4:7" ht="15.75" customHeight="1">
      <c r="D17" s="533" t="s">
        <v>84</v>
      </c>
      <c r="E17" s="533"/>
      <c r="F17" s="129">
        <v>125</v>
      </c>
      <c r="G17" s="56">
        <v>1.46</v>
      </c>
    </row>
    <row r="18" spans="4:7" ht="17.25" customHeight="1">
      <c r="D18" s="533" t="s">
        <v>85</v>
      </c>
      <c r="E18" s="533"/>
      <c r="F18" s="129">
        <v>53</v>
      </c>
      <c r="G18" s="56">
        <v>0.62</v>
      </c>
    </row>
    <row r="19" spans="4:7" ht="17.25" customHeight="1">
      <c r="D19" s="533" t="s">
        <v>86</v>
      </c>
      <c r="E19" s="533"/>
      <c r="F19" s="129">
        <v>47</v>
      </c>
      <c r="G19" s="56">
        <v>0.55</v>
      </c>
    </row>
    <row r="20" spans="4:7" ht="15.75" customHeight="1">
      <c r="D20" s="533" t="s">
        <v>87</v>
      </c>
      <c r="E20" s="533"/>
      <c r="F20" s="129">
        <v>217</v>
      </c>
      <c r="G20" s="56">
        <v>2.54</v>
      </c>
    </row>
    <row r="21" spans="4:7" ht="15">
      <c r="D21" s="538" t="s">
        <v>25</v>
      </c>
      <c r="E21" s="539"/>
      <c r="F21" s="130">
        <f>SUM(F7:F20)</f>
        <v>8542</v>
      </c>
      <c r="G21" s="215">
        <f>F21/8542*100</f>
        <v>100</v>
      </c>
    </row>
    <row r="22" ht="15.75" customHeight="1"/>
    <row r="23" spans="1:9" ht="15">
      <c r="A23" s="535" t="s">
        <v>88</v>
      </c>
      <c r="B23" s="535"/>
      <c r="C23" s="535"/>
      <c r="D23" s="535"/>
      <c r="E23" s="535"/>
      <c r="F23" s="535"/>
      <c r="G23" s="535"/>
      <c r="H23" s="535"/>
      <c r="I23" s="535"/>
    </row>
    <row r="24" ht="15.75" customHeight="1"/>
    <row r="25" spans="4:7" ht="30" customHeight="1">
      <c r="D25" s="536" t="s">
        <v>72</v>
      </c>
      <c r="E25" s="536"/>
      <c r="F25" s="128" t="s">
        <v>9</v>
      </c>
      <c r="G25" s="55" t="s">
        <v>73</v>
      </c>
    </row>
    <row r="26" spans="4:7" ht="15" customHeight="1">
      <c r="D26" s="533">
        <v>10000</v>
      </c>
      <c r="E26" s="537"/>
      <c r="F26" s="127">
        <v>9450</v>
      </c>
      <c r="G26" s="56">
        <v>23.9</v>
      </c>
    </row>
    <row r="27" spans="4:7" ht="15">
      <c r="D27" s="537" t="s">
        <v>89</v>
      </c>
      <c r="E27" s="537"/>
      <c r="F27" s="127">
        <v>3301</v>
      </c>
      <c r="G27" s="56">
        <v>8.35</v>
      </c>
    </row>
    <row r="28" spans="4:7" ht="15">
      <c r="D28" s="537" t="s">
        <v>90</v>
      </c>
      <c r="E28" s="537"/>
      <c r="F28" s="127">
        <v>977</v>
      </c>
      <c r="G28" s="56">
        <v>2.47</v>
      </c>
    </row>
    <row r="29" spans="4:7" ht="15">
      <c r="D29" s="537" t="s">
        <v>91</v>
      </c>
      <c r="E29" s="537"/>
      <c r="F29" s="127">
        <v>915</v>
      </c>
      <c r="G29" s="56">
        <v>2.31</v>
      </c>
    </row>
    <row r="30" spans="4:7" ht="15">
      <c r="D30" s="537" t="s">
        <v>92</v>
      </c>
      <c r="E30" s="537"/>
      <c r="F30" s="127">
        <v>6254</v>
      </c>
      <c r="G30" s="56">
        <v>15.82</v>
      </c>
    </row>
    <row r="31" spans="4:7" ht="15">
      <c r="D31" s="537" t="s">
        <v>93</v>
      </c>
      <c r="E31" s="537"/>
      <c r="F31" s="127">
        <v>452</v>
      </c>
      <c r="G31" s="56">
        <v>1.14</v>
      </c>
    </row>
    <row r="32" spans="4:7" ht="15">
      <c r="D32" s="537" t="s">
        <v>94</v>
      </c>
      <c r="E32" s="537"/>
      <c r="F32" s="127">
        <v>8860</v>
      </c>
      <c r="G32" s="56">
        <v>22.41</v>
      </c>
    </row>
    <row r="33" spans="4:7" ht="15">
      <c r="D33" s="537" t="s">
        <v>95</v>
      </c>
      <c r="E33" s="537"/>
      <c r="F33" s="127">
        <v>286</v>
      </c>
      <c r="G33" s="56">
        <v>0.72</v>
      </c>
    </row>
    <row r="34" spans="4:7" ht="15">
      <c r="D34" s="537" t="s">
        <v>96</v>
      </c>
      <c r="E34" s="537"/>
      <c r="F34" s="127">
        <v>542</v>
      </c>
      <c r="G34" s="56">
        <v>1.37</v>
      </c>
    </row>
    <row r="35" spans="4:7" ht="15">
      <c r="D35" s="537" t="s">
        <v>76</v>
      </c>
      <c r="E35" s="537"/>
      <c r="F35" s="127">
        <v>2883</v>
      </c>
      <c r="G35" s="56">
        <v>7.29</v>
      </c>
    </row>
    <row r="36" spans="4:7" ht="15">
      <c r="D36" s="537" t="s">
        <v>77</v>
      </c>
      <c r="E36" s="537"/>
      <c r="F36" s="127">
        <v>688</v>
      </c>
      <c r="G36" s="56">
        <v>1.74</v>
      </c>
    </row>
    <row r="37" spans="4:7" ht="15">
      <c r="D37" s="537" t="s">
        <v>78</v>
      </c>
      <c r="E37" s="537"/>
      <c r="F37" s="127">
        <v>870</v>
      </c>
      <c r="G37" s="56">
        <v>2.2</v>
      </c>
    </row>
    <row r="38" spans="4:7" ht="15">
      <c r="D38" s="537" t="s">
        <v>79</v>
      </c>
      <c r="E38" s="537"/>
      <c r="F38" s="127">
        <v>845</v>
      </c>
      <c r="G38" s="56">
        <v>2.14</v>
      </c>
    </row>
    <row r="39" spans="4:7" ht="15">
      <c r="D39" s="537" t="s">
        <v>80</v>
      </c>
      <c r="E39" s="537"/>
      <c r="F39" s="127">
        <v>1553</v>
      </c>
      <c r="G39" s="56">
        <v>3.93</v>
      </c>
    </row>
    <row r="40" spans="4:7" ht="15">
      <c r="D40" s="537" t="s">
        <v>97</v>
      </c>
      <c r="E40" s="537"/>
      <c r="F40" s="127">
        <v>229</v>
      </c>
      <c r="G40" s="56">
        <v>0.58</v>
      </c>
    </row>
    <row r="41" spans="4:7" ht="15">
      <c r="D41" s="537" t="s">
        <v>98</v>
      </c>
      <c r="E41" s="537"/>
      <c r="F41" s="127">
        <v>36</v>
      </c>
      <c r="G41" s="56">
        <v>0.09</v>
      </c>
    </row>
    <row r="42" spans="4:7" ht="15">
      <c r="D42" s="537" t="s">
        <v>99</v>
      </c>
      <c r="E42" s="537"/>
      <c r="F42" s="127">
        <v>165</v>
      </c>
      <c r="G42" s="56">
        <v>0.42</v>
      </c>
    </row>
    <row r="43" spans="4:7" ht="15">
      <c r="D43" s="537" t="s">
        <v>100</v>
      </c>
      <c r="E43" s="537"/>
      <c r="F43" s="127">
        <v>847</v>
      </c>
      <c r="G43" s="56">
        <v>2.14</v>
      </c>
    </row>
    <row r="44" spans="4:7" ht="15">
      <c r="D44" s="537" t="s">
        <v>83</v>
      </c>
      <c r="E44" s="537"/>
      <c r="F44" s="127">
        <v>125</v>
      </c>
      <c r="G44" s="56">
        <v>0.32</v>
      </c>
    </row>
    <row r="45" spans="4:7" ht="15">
      <c r="D45" s="537" t="s">
        <v>84</v>
      </c>
      <c r="E45" s="537"/>
      <c r="F45" s="127">
        <v>137</v>
      </c>
      <c r="G45" s="56">
        <v>0.35</v>
      </c>
    </row>
    <row r="46" spans="4:7" ht="15">
      <c r="D46" s="537" t="s">
        <v>101</v>
      </c>
      <c r="E46" s="537"/>
      <c r="F46" s="127">
        <v>119</v>
      </c>
      <c r="G46" s="56">
        <v>0.3</v>
      </c>
    </row>
    <row r="47" spans="4:7" ht="15">
      <c r="D47" s="540" t="s">
        <v>25</v>
      </c>
      <c r="E47" s="540"/>
      <c r="F47" s="126">
        <f>SUM(F26:F46)</f>
        <v>39534</v>
      </c>
      <c r="G47" s="215">
        <f>F47/39534*100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&amp;L18.09.2017&amp;CTÜRKİYE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7"/>
    </row>
    <row r="2" spans="1:11" ht="17.25" customHeight="1" thickBot="1">
      <c r="A2" s="534" t="s">
        <v>644</v>
      </c>
      <c r="B2" s="534"/>
      <c r="C2" s="534"/>
      <c r="D2" s="534"/>
      <c r="E2" s="534"/>
      <c r="F2" s="534"/>
      <c r="G2" s="534"/>
      <c r="H2" s="534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44" t="s">
        <v>103</v>
      </c>
      <c r="C5" s="544"/>
      <c r="D5" s="544"/>
      <c r="E5" s="544"/>
      <c r="F5" s="544"/>
      <c r="G5" s="205"/>
      <c r="H5" s="205"/>
      <c r="I5" s="205"/>
      <c r="J5" s="205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42"/>
      <c r="C8" s="543" t="s">
        <v>310</v>
      </c>
      <c r="D8" s="543"/>
      <c r="E8" s="543" t="s">
        <v>311</v>
      </c>
      <c r="F8" s="543"/>
      <c r="G8" s="4"/>
      <c r="H8" s="4"/>
      <c r="I8" s="4"/>
      <c r="J8" s="4"/>
      <c r="K8" s="4"/>
    </row>
    <row r="9" spans="2:11" ht="24.75" customHeight="1">
      <c r="B9" s="542"/>
      <c r="C9" s="543"/>
      <c r="D9" s="543"/>
      <c r="E9" s="543"/>
      <c r="F9" s="543"/>
      <c r="G9" s="4"/>
      <c r="H9" s="4"/>
      <c r="I9" s="62"/>
      <c r="J9" s="4"/>
      <c r="K9" s="4"/>
    </row>
    <row r="10" spans="2:11" ht="24.75" customHeight="1">
      <c r="B10" s="195" t="s">
        <v>312</v>
      </c>
      <c r="C10" s="195" t="s">
        <v>9</v>
      </c>
      <c r="D10" s="195" t="s">
        <v>104</v>
      </c>
      <c r="E10" s="195" t="s">
        <v>9</v>
      </c>
      <c r="F10" s="195" t="s">
        <v>104</v>
      </c>
      <c r="G10" s="193"/>
      <c r="H10" s="4"/>
      <c r="I10" s="4"/>
      <c r="J10" s="4"/>
      <c r="K10" s="4"/>
    </row>
    <row r="11" spans="2:11" ht="24.75" customHeight="1">
      <c r="B11" s="196">
        <v>1</v>
      </c>
      <c r="C11" s="197">
        <v>724</v>
      </c>
      <c r="D11" s="198">
        <v>61.15</v>
      </c>
      <c r="E11" s="199">
        <v>3433</v>
      </c>
      <c r="F11" s="198">
        <v>63.49</v>
      </c>
      <c r="G11" s="4"/>
      <c r="H11" s="4"/>
      <c r="I11" s="4"/>
      <c r="J11" s="4"/>
      <c r="K11" s="4"/>
    </row>
    <row r="12" spans="2:8" ht="24.75" customHeight="1">
      <c r="B12" s="196">
        <v>2</v>
      </c>
      <c r="C12" s="200">
        <v>252</v>
      </c>
      <c r="D12" s="198">
        <v>21.28</v>
      </c>
      <c r="E12" s="200">
        <v>1471</v>
      </c>
      <c r="F12" s="198">
        <v>27.21</v>
      </c>
      <c r="G12" s="4"/>
      <c r="H12" s="4"/>
    </row>
    <row r="13" spans="2:8" ht="24.75" customHeight="1">
      <c r="B13" s="196">
        <v>3</v>
      </c>
      <c r="C13" s="201">
        <v>121</v>
      </c>
      <c r="D13" s="198">
        <v>10.22</v>
      </c>
      <c r="E13" s="201">
        <v>350</v>
      </c>
      <c r="F13" s="198">
        <v>6.47</v>
      </c>
      <c r="G13" s="4"/>
      <c r="H13" s="4"/>
    </row>
    <row r="14" spans="2:8" ht="24.75" customHeight="1">
      <c r="B14" s="196">
        <v>4</v>
      </c>
      <c r="C14" s="201">
        <v>42</v>
      </c>
      <c r="D14" s="198">
        <v>3.55</v>
      </c>
      <c r="E14" s="201">
        <v>102</v>
      </c>
      <c r="F14" s="198">
        <v>1.89</v>
      </c>
      <c r="G14" s="4"/>
      <c r="H14" s="4"/>
    </row>
    <row r="15" spans="2:8" ht="24.75" customHeight="1">
      <c r="B15" s="196">
        <v>5</v>
      </c>
      <c r="C15" s="201">
        <v>19</v>
      </c>
      <c r="D15" s="198">
        <v>1.6</v>
      </c>
      <c r="E15" s="201">
        <v>36</v>
      </c>
      <c r="F15" s="198">
        <v>0.67</v>
      </c>
      <c r="G15" s="4"/>
      <c r="H15" s="4"/>
    </row>
    <row r="16" spans="2:8" ht="24.75" customHeight="1">
      <c r="B16" s="196">
        <v>6</v>
      </c>
      <c r="C16" s="201">
        <v>12</v>
      </c>
      <c r="D16" s="198">
        <v>1.01</v>
      </c>
      <c r="E16" s="201">
        <v>8</v>
      </c>
      <c r="F16" s="198">
        <v>0.15</v>
      </c>
      <c r="G16" s="4"/>
      <c r="H16" s="4"/>
    </row>
    <row r="17" spans="2:8" ht="23.25" customHeight="1">
      <c r="B17" s="196">
        <v>7</v>
      </c>
      <c r="C17" s="201">
        <v>3</v>
      </c>
      <c r="D17" s="198">
        <v>0.25</v>
      </c>
      <c r="E17" s="201">
        <v>2</v>
      </c>
      <c r="F17" s="198">
        <v>0.04</v>
      </c>
      <c r="G17" s="4"/>
      <c r="H17" s="4"/>
    </row>
    <row r="18" spans="2:8" ht="25.5" customHeight="1">
      <c r="B18" s="196">
        <v>8</v>
      </c>
      <c r="C18" s="201">
        <v>1</v>
      </c>
      <c r="D18" s="198">
        <v>0.08</v>
      </c>
      <c r="E18" s="201">
        <v>1</v>
      </c>
      <c r="F18" s="198">
        <v>0.02</v>
      </c>
      <c r="G18" s="4"/>
      <c r="H18" s="4"/>
    </row>
    <row r="19" spans="1:8" ht="22.5" customHeight="1">
      <c r="A19" s="193"/>
      <c r="B19" s="196">
        <v>9</v>
      </c>
      <c r="C19" s="201">
        <v>0</v>
      </c>
      <c r="D19" s="198">
        <v>0</v>
      </c>
      <c r="E19" s="201">
        <v>1</v>
      </c>
      <c r="F19" s="198">
        <v>0.02</v>
      </c>
      <c r="G19" s="193"/>
      <c r="H19" s="4"/>
    </row>
    <row r="20" spans="2:8" ht="23.25" customHeight="1">
      <c r="B20" s="196">
        <v>10</v>
      </c>
      <c r="C20" s="201">
        <v>1</v>
      </c>
      <c r="D20" s="198">
        <v>0.08</v>
      </c>
      <c r="E20" s="201">
        <v>0</v>
      </c>
      <c r="F20" s="198">
        <v>0</v>
      </c>
      <c r="G20" s="4"/>
      <c r="H20" s="4"/>
    </row>
    <row r="21" spans="2:8" ht="24.75" customHeight="1">
      <c r="B21" s="196" t="s">
        <v>105</v>
      </c>
      <c r="C21" s="201">
        <v>9</v>
      </c>
      <c r="D21" s="198">
        <v>0.01</v>
      </c>
      <c r="E21" s="201">
        <v>3</v>
      </c>
      <c r="F21" s="198">
        <v>0</v>
      </c>
      <c r="G21" s="4"/>
      <c r="H21" s="4"/>
    </row>
    <row r="22" spans="2:8" ht="24.75" customHeight="1">
      <c r="B22" s="195" t="s">
        <v>25</v>
      </c>
      <c r="C22" s="202">
        <f>SUM(C11:C21)</f>
        <v>1184</v>
      </c>
      <c r="D22" s="203">
        <f>C22/1184*100</f>
        <v>100</v>
      </c>
      <c r="E22" s="204">
        <f>SUM(E11:E21)</f>
        <v>5407</v>
      </c>
      <c r="F22" s="203">
        <f>E22/5407*100</f>
        <v>100</v>
      </c>
      <c r="G22" s="4"/>
      <c r="H22" s="4"/>
    </row>
    <row r="23" spans="2:8" ht="18.75" customHeight="1">
      <c r="B23" s="541" t="s">
        <v>15</v>
      </c>
      <c r="C23" s="541"/>
      <c r="D23" s="541"/>
      <c r="E23" s="541"/>
      <c r="F23" s="541"/>
      <c r="G23" s="4"/>
      <c r="H23" s="4"/>
    </row>
    <row r="24" spans="2:8" ht="19.5" customHeight="1">
      <c r="B24" t="s">
        <v>313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1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1"/>
      <c r="I35" s="131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&amp;L18.09.2017&amp;CTÜRKİYE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2017-09-15T07:48:43Z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