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İLLER'!$36:$38</definedName>
    <definedName name="_xlnm.Print_Titles" localSheetId="18">'YABANCI SERMAYE ve ÜLKELER'!$47:$49</definedName>
  </definedNames>
  <calcPr fullCalcOnLoad="1"/>
</workbook>
</file>

<file path=xl/sharedStrings.xml><?xml version="1.0" encoding="utf-8"?>
<sst xmlns="http://schemas.openxmlformats.org/spreadsheetml/2006/main" count="1718" uniqueCount="606">
  <si>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</si>
  <si>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</si>
  <si>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</si>
  <si>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</si>
  <si>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</si>
  <si>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</si>
  <si>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</si>
  <si>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</si>
  <si>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</si>
  <si>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</si>
  <si>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</si>
  <si>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</si>
  <si>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</si>
  <si>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</si>
  <si>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</si>
  <si>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</si>
  <si>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</si>
  <si>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</si>
  <si>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</si>
  <si>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</si>
  <si>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</si>
  <si>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</si>
  <si>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</si>
  <si>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</si>
  <si>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</si>
  <si>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</si>
  <si>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</si>
  <si>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</si>
  <si>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</si>
  <si>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</si>
  <si>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</si>
  <si>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</si>
  <si>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</si>
  <si>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</si>
  <si>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</si>
  <si>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</si>
  <si>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</si>
  <si>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</si>
  <si>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</si>
  <si>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</si>
  <si>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</si>
  <si>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</si>
  <si>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</si>
  <si>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</si>
  <si>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</si>
  <si>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</si>
  <si>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</si>
  <si>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</si>
  <si>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</si>
  <si>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</si>
  <si>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</si>
  <si>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</si>
  <si>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</si>
  <si>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</si>
  <si>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</si>
  <si>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</si>
  <si>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</si>
  <si>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</si>
  <si>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</si>
  <si>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</si>
  <si>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</si>
  <si>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</si>
  <si>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</si>
  <si>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</si>
  <si>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</si>
  <si>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</si>
  <si>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</si>
  <si>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</si>
  <si>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</si>
  <si>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</si>
  <si>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</si>
  <si>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</si>
  <si>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</si>
  <si>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</si>
  <si>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</si>
  <si>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</si>
  <si>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</si>
  <si>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</si>
  <si>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</si>
  <si>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</si>
  <si>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</si>
  <si>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</si>
  <si>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</si>
  <si>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</si>
  <si>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</si>
  <si>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</si>
  <si>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</si>
  <si>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</si>
  <si>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</si>
  <si>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</si>
  <si>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</si>
  <si>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</si>
  <si>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</si>
  <si>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</si>
  <si>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</si>
  <si>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</si>
  <si>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</si>
  <si>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</si>
  <si>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</si>
  <si>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</si>
  <si>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</si>
  <si>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</si>
  <si>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</si>
  <si>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</si>
  <si>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</si>
  <si>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</si>
  <si>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</si>
  <si>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</si>
  <si>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</si>
  <si>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</si>
  <si>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</si>
  <si>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</si>
  <si>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</si>
  <si>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</si>
  <si>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</si>
  <si>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</si>
  <si>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</si>
  <si>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</si>
  <si>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</si>
  <si>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</si>
  <si>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</si>
  <si>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</si>
  <si>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</si>
  <si>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</si>
  <si>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</si>
  <si>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</si>
  <si>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</si>
  <si>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</si>
  <si>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</si>
  <si>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</si>
  <si>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</si>
  <si>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</si>
  <si>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</si>
  <si>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</si>
  <si>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</si>
  <si>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</si>
  <si>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</si>
  <si>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</si>
  <si>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</si>
  <si>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</si>
  <si>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</si>
  <si>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</si>
  <si>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</si>
  <si>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</si>
  <si>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</si>
  <si>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</si>
  <si>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</si>
  <si>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</si>
  <si>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</si>
  <si>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</si>
  <si>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</si>
  <si>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</si>
  <si>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</si>
  <si>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</si>
  <si>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</si>
  <si>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</si>
  <si>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</si>
  <si>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</si>
  <si>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</si>
  <si>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</si>
  <si>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</si>
  <si>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</si>
  <si>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</si>
  <si>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</si>
  <si>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</si>
  <si>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</si>
  <si>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</si>
  <si>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</si>
  <si>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</si>
  <si>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</si>
  <si>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</si>
  <si>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</si>
  <si>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</si>
  <si>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</si>
  <si>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</si>
  <si>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</si>
  <si>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</si>
  <si>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</si>
  <si>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</si>
  <si>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</si>
  <si>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</si>
  <si>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</si>
  <si>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</si>
  <si>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</si>
  <si>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</si>
  <si>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</si>
  <si>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</si>
  <si>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</si>
  <si>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</si>
  <si>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</si>
  <si>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</si>
  <si>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</si>
  <si>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</si>
  <si>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</si>
  <si>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</si>
  <si>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</si>
  <si>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</si>
  <si>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</si>
  <si>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</si>
  <si>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</si>
  <si>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</si>
  <si>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</si>
  <si>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</si>
  <si>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</si>
  <si>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</si>
  <si>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</si>
  <si>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</si>
  <si>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</si>
  <si>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</si>
  <si>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</si>
  <si>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</si>
  <si>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</si>
  <si>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</si>
  <si>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</si>
  <si>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</si>
  <si>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</si>
  <si>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</si>
  <si>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</si>
  <si>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</si>
  <si>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</si>
  <si>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</si>
  <si>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</si>
  <si>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</si>
  <si>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</si>
  <si>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</si>
  <si>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</si>
  <si>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</si>
  <si>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</si>
  <si>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</si>
  <si>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</si>
  <si>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</si>
  <si>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</si>
  <si>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</si>
  <si>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</si>
  <si>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</si>
  <si>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</si>
  <si>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</si>
  <si>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</si>
  <si>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</si>
  <si>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</si>
  <si>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</si>
  <si>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</si>
  <si>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</si>
  <si>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</si>
  <si>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</si>
  <si>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</si>
  <si>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</si>
  <si>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</si>
  <si>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</si>
  <si>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</si>
  <si>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</si>
  <si>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</si>
  <si>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</si>
  <si>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</si>
  <si>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</si>
  <si>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</si>
  <si>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</si>
  <si>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</si>
  <si>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</si>
  <si>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</si>
  <si>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</si>
  <si>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</si>
  <si>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</si>
  <si>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</si>
  <si>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</si>
  <si>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</si>
  <si>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</si>
  <si>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</si>
  <si>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</si>
  <si>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</si>
  <si>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</si>
  <si>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</si>
  <si>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</si>
  <si>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</si>
  <si>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</si>
  <si>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</si>
  <si>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</si>
  <si>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</si>
  <si>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</si>
  <si>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</si>
  <si>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</si>
  <si>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</si>
  <si>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</si>
  <si>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</si>
  <si>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</si>
  <si>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</si>
  <si>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</si>
  <si>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</si>
  <si>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</si>
  <si>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</si>
  <si>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</si>
  <si>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</si>
  <si>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</si>
  <si>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</si>
  <si>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</si>
  <si>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</si>
  <si>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</si>
  <si>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</si>
  <si>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</si>
  <si>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</si>
  <si>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</si>
  <si>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</si>
  <si>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</si>
  <si>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</si>
  <si>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</si>
  <si>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</si>
  <si>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</si>
  <si>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</si>
  <si>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</si>
  <si>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</si>
  <si>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</si>
  <si>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</si>
  <si>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</si>
  <si>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</si>
  <si>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</si>
  <si>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</si>
  <si>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</si>
  <si>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</si>
  <si>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</si>
  <si>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</si>
  <si>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</si>
  <si>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</si>
  <si>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</si>
  <si>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</si>
  <si>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</si>
  <si>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</si>
  <si>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</si>
  <si>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</si>
  <si>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</si>
  <si>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</si>
  <si>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</si>
  <si>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</si>
  <si>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</si>
  <si>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</si>
  <si>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</si>
  <si>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</si>
  <si>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</si>
  <si>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</si>
  <si>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</si>
  <si>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</si>
  <si>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</si>
  <si>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</si>
  <si>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</si>
  <si>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</si>
  <si>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</si>
  <si>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</si>
  <si>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</si>
  <si>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</si>
  <si>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</si>
  <si>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</si>
  <si>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</si>
  <si>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</si>
  <si>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</si>
  <si>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</si>
  <si>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</si>
  <si>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</si>
  <si>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</si>
  <si>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</si>
  <si>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</si>
  <si>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</si>
  <si>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</si>
  <si>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</si>
  <si>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</si>
  <si>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</si>
  <si>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</si>
  <si>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</si>
  <si>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</si>
  <si>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</si>
  <si>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</si>
  <si>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</si>
  <si>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</si>
  <si>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</si>
  <si>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</si>
  <si>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</si>
  <si>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</si>
  <si>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</si>
  <si>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</si>
  <si>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</si>
  <si>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</si>
  <si>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</si>
  <si>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</si>
  <si>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</si>
  <si>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</si>
  <si>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</si>
  <si>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</si>
  <si>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</si>
  <si>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</si>
  <si>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</si>
  <si>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</si>
  <si>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</si>
  <si>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</si>
  <si>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</si>
  <si>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</si>
  <si>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</si>
  <si>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</si>
  <si>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</si>
  <si>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</si>
  <si>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</si>
  <si>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</si>
  <si>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</si>
  <si>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</si>
  <si>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</si>
  <si>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</si>
  <si>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</si>
  <si>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</si>
  <si>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</si>
  <si>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</si>
  <si>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</si>
  <si>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</si>
  <si>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</si>
  <si>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</si>
  <si>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</si>
  <si>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</si>
  <si>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</si>
  <si>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</si>
  <si>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</si>
  <si>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</si>
  <si>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</si>
  <si>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</si>
  <si>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</si>
  <si>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</si>
  <si>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</si>
  <si>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</si>
  <si>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</si>
  <si>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</si>
  <si>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</si>
  <si>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</si>
  <si>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</si>
  <si>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</si>
  <si>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</si>
  <si>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</si>
  <si>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</si>
  <si>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</si>
  <si>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</si>
  <si>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</si>
  <si>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</si>
  <si>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</si>
  <si>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</si>
  <si>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</si>
  <si>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</si>
  <si>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</si>
  <si>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</si>
  <si>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</si>
  <si>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</si>
  <si>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</si>
  <si>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</si>
  <si>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</si>
  <si>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</si>
  <si>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</si>
  <si>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</si>
  <si>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</si>
  <si>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</si>
  <si>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</si>
  <si>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</si>
  <si>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</si>
  <si>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</si>
  <si>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</si>
  <si>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</si>
  <si>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</si>
  <si>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</si>
  <si>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</si>
  <si>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</si>
  <si>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</si>
  <si>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</si>
  <si>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</si>
  <si>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</si>
  <si>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</si>
  <si>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</si>
  <si>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</si>
  <si>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</si>
  <si>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</si>
  <si>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</si>
  <si>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</si>
  <si>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</si>
  <si>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</si>
  <si>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</si>
  <si>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</si>
  <si>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</si>
  <si>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</si>
  <si>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</si>
  <si>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</si>
  <si>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</si>
  <si>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</si>
  <si>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79.11</t>
  </si>
  <si>
    <t>Seyahat acentesi faaliyetleri</t>
  </si>
  <si>
    <t>86.22</t>
  </si>
  <si>
    <t>Uzman hekimlik ile ilgili uygulama faaliyetleri</t>
  </si>
  <si>
    <t>46.42</t>
  </si>
  <si>
    <t>Giysi ve ayakkabı toptan ticareti</t>
  </si>
  <si>
    <t>47.77</t>
  </si>
  <si>
    <t>Belirli bir mala tahsis edilmiş mağazalarda saat ve mücevher perakende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</si>
  <si>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</si>
  <si>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</si>
  <si>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</si>
  <si>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</si>
  <si>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</si>
  <si>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</si>
  <si>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</si>
  <si>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</si>
  <si>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</si>
  <si>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</si>
  <si>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</si>
  <si>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</si>
  <si>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45.31 -Motorlu kara taşıtlarının parça ve aksesuarlarının toptan ticareti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</si>
  <si>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</si>
  <si>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</si>
  <si>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</si>
  <si>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</si>
  <si>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</si>
  <si>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</si>
  <si>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</si>
  <si>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</si>
  <si>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</si>
  <si>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</si>
  <si>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</si>
  <si>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</si>
  <si>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46.17 -Gıda, içecek ve tütün satışı ile ilgili aracılar</t>
  </si>
  <si>
    <t>49.41 -Karayolu ile yük taşımacılığı</t>
  </si>
  <si>
    <t>55.10</t>
  </si>
  <si>
    <t>Oteller ve benzer konaklama yerleri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</si>
  <si>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</si>
  <si>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</si>
  <si>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</si>
  <si>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</si>
  <si>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</si>
  <si>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</si>
  <si>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</si>
  <si>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</si>
  <si>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</si>
  <si>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</si>
  <si>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</si>
  <si>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</si>
  <si>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</si>
  <si>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52.29 -Taşımacılığı destekleyici diğer faaliyetler</t>
  </si>
  <si>
    <t>79.90 -Diğer rezervasyon hizmetleri ve ilgili faaliyetler</t>
  </si>
  <si>
    <t>Gerçek Kişi Tic.İşl.</t>
  </si>
  <si>
    <t>71.11</t>
  </si>
  <si>
    <t>Mimarlık faaliyetleri</t>
  </si>
  <si>
    <t>TÜRKİYE</t>
  </si>
  <si>
    <t>Kosta Rika</t>
  </si>
  <si>
    <t>Umman</t>
  </si>
  <si>
    <t>Beyaz Rusya</t>
  </si>
  <si>
    <t>Portekiz</t>
  </si>
  <si>
    <t>Nepal</t>
  </si>
  <si>
    <t>Eritre</t>
  </si>
  <si>
    <t>Kamerun</t>
  </si>
  <si>
    <t>Güney Afrika Cum.</t>
  </si>
  <si>
    <t>Kuzey Kore</t>
  </si>
  <si>
    <t>Litvanya</t>
  </si>
  <si>
    <t>İzlanda</t>
  </si>
  <si>
    <t>46.31 -Meyve ve sebzelerin toptan ticareti</t>
  </si>
  <si>
    <t>47.11 -Belirli bir mala tahsis edilmemiş mağazalarda gıda, içecek veya tütün ağırlıklı perakende ticaret</t>
  </si>
  <si>
    <t>47.71 -Belirli bir mala tahsis edilmiş mağazalarda giyim eşyalarının perakende ticareti</t>
  </si>
  <si>
    <t>Deniz Motorlu Taşıyıcılar Kooperatifi</t>
  </si>
  <si>
    <t>Danışmanlık Kooperatifi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</si>
  <si>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</si>
  <si>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</si>
  <si>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</si>
  <si>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</si>
  <si>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</si>
  <si>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</si>
  <si>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</si>
  <si>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</si>
  <si>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</si>
  <si>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</si>
  <si>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</si>
  <si>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</si>
  <si>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>MAYIS 2015</t>
  </si>
  <si>
    <t xml:space="preserve"> 19 HAZİRAN 2015</t>
  </si>
  <si>
    <t xml:space="preserve"> 2015  MAYIS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</si>
  <si>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MAYIS  AYINA AİT KURULAN ve KAPANAN ŞİRKET İSTATİSTİKLERİ</t>
    </r>
  </si>
  <si>
    <t>2015 MAYIS AYINA AİT KURULAN ve KAPANAN ŞİRKET İSTATİSTİKLERİ</t>
  </si>
  <si>
    <t xml:space="preserve"> 2015 MAYIS AYINA AİT KURULAN ve KAPANAN ŞİRKET İSTATİSTİKLERİ</t>
  </si>
  <si>
    <t>OCAK-MAYIS 2015</t>
  </si>
  <si>
    <t>2015 Ocak-Mayıs Ayları Arası Kurulan ŞirketlerinSermaye Dağılımları</t>
  </si>
  <si>
    <t xml:space="preserve">2015 MAYIS AYINA AİT KURULAN VE KAPANAN ŞİRKET İSTATİSTİKLERİ </t>
  </si>
  <si>
    <t>Ocak-Mayıs Döneminde En Çok Şirket Kapanışı Olan İlk 10 Faaliyet</t>
  </si>
  <si>
    <t>2015 MAYIS (BİR AYLIK)</t>
  </si>
  <si>
    <t>2014  MAYIS (BİR AYLIK)</t>
  </si>
  <si>
    <t>2015 OCAK-MAYIS (BEŞ AYLIK)</t>
  </si>
  <si>
    <t>2014 OCAK-MAYIS (BEŞ AYLIK)</t>
  </si>
  <si>
    <t>2015 MAYIS</t>
  </si>
  <si>
    <t>2015 OCAK-MAYIS</t>
  </si>
  <si>
    <t xml:space="preserve"> Mayıs Ayında Kurulan Kooperatiflerin Genel Görünümü </t>
  </si>
  <si>
    <t xml:space="preserve"> 2015 Ocak-Mayıs Döneminde   Kurulan Kooperatiflerin Genel Görünümü </t>
  </si>
  <si>
    <t xml:space="preserve">       Mayıs Ayında Kurulan Yabancı Sermayeli Şirketlerin Genel Görünümü</t>
  </si>
  <si>
    <t>2015 Ocak-Mayıs Döneminde  Kurulan Yabancı Sermayeli Şirketlerin         Genel Görünümü</t>
  </si>
  <si>
    <t xml:space="preserve">        Mayıs Ayında Kurulan Yabancı Sermayeli Şirketlerin Ülkelere Göre Dağılımı</t>
  </si>
  <si>
    <t xml:space="preserve">        2015 Ocak-Mayıs Döneminde Kurulan Yabancı Sermayeli Şirketlerin Ülkelere Göre Dağılımı</t>
  </si>
  <si>
    <t>-</t>
  </si>
  <si>
    <t>46.72</t>
  </si>
  <si>
    <t>Madenler ve maden cevherlerinin toptan ticareti</t>
  </si>
  <si>
    <t>46.31</t>
  </si>
  <si>
    <t>Meyve ve sebzelerin toptan ticareti</t>
  </si>
  <si>
    <t>66.22</t>
  </si>
  <si>
    <t>Sigorta acentelerinin ve brokerların faaliyetleri</t>
  </si>
  <si>
    <t>2015 Ocak-Mayıs Döneminde Kurulan Yabancı Sermayeli Şirketlerin                                                                  İllere Göre Birikimli Dağılımı</t>
  </si>
  <si>
    <t>Malta</t>
  </si>
  <si>
    <t>Kuzey Kıbrıs Türk Cum.</t>
  </si>
  <si>
    <t>Tacikistan</t>
  </si>
  <si>
    <t>Makedonya</t>
  </si>
  <si>
    <t>46.43 -Elektrikli ev aletleri toptan ticareti</t>
  </si>
  <si>
    <t>46.51 -Bilgisayar, bilgisayar çevre birimleri ve yazılım toptan ticareti</t>
  </si>
  <si>
    <t>46.18 -Belirli diğer ürünlerin satışı ile ilgili uzmanlaşmış aracılar</t>
  </si>
  <si>
    <t>2015 Ocak-Mayıs Döneminde En Çok Yabancı Sermayeli Şirket Kuruluşu Olan                              İlk 20 Faaliyet</t>
  </si>
  <si>
    <t>2015 MAYIS  AYINA AİT KURULAN ve KAPANAN ŞİRKET İSTATİSTİKLERİ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</si>
</sst>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3" fontId="48" fillId="35" borderId="70" xfId="0" applyNumberFormat="1" applyFont="1" applyFill="1" applyBorder="1" applyAlignment="1">
      <alignment vertical="top"/>
    </xf>
    <xf numFmtId="0" fontId="49" fillId="35" borderId="54" xfId="0" applyFont="1" applyFill="1" applyBorder="1" applyAlignment="1">
      <alignment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horizontal="left" vertical="center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105" fillId="0" borderId="0" xfId="0" applyFont="1" applyBorder="1" applyAlignment="1">
      <alignment horizontal="left"/>
    </xf>
    <xf numFmtId="0" fontId="0" fillId="0" borderId="74" xfId="0" applyBorder="1" applyAlignment="1">
      <alignment/>
    </xf>
    <xf numFmtId="0" fontId="3" fillId="0" borderId="0" xfId="0" applyFont="1" applyAlignment="1">
      <alignment vertical="top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77" xfId="0" applyFont="1" applyFill="1" applyBorder="1" applyAlignment="1">
      <alignment horizontal="center" vertical="center" wrapText="1"/>
    </xf>
    <xf numFmtId="0" fontId="91" fillId="36" borderId="6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6" xfId="0" applyFont="1" applyFill="1" applyBorder="1" applyAlignment="1">
      <alignment/>
    </xf>
    <xf numFmtId="0" fontId="92" fillId="0" borderId="59" xfId="0" applyFont="1" applyBorder="1" applyAlignment="1">
      <alignment/>
    </xf>
    <xf numFmtId="3" fontId="92" fillId="0" borderId="78" xfId="0" applyNumberFormat="1" applyFont="1" applyBorder="1" applyAlignment="1">
      <alignment/>
    </xf>
    <xf numFmtId="0" fontId="92" fillId="0" borderId="76" xfId="0" applyFont="1" applyBorder="1" applyAlignment="1">
      <alignment/>
    </xf>
    <xf numFmtId="0" fontId="92" fillId="35" borderId="57" xfId="0" applyFont="1" applyFill="1" applyBorder="1" applyAlignment="1">
      <alignment/>
    </xf>
    <xf numFmtId="0" fontId="92" fillId="0" borderId="62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7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7" xfId="0" applyFont="1" applyFill="1" applyBorder="1" applyAlignment="1">
      <alignment/>
    </xf>
    <xf numFmtId="3" fontId="92" fillId="0" borderId="62" xfId="0" applyNumberFormat="1" applyFont="1" applyBorder="1" applyAlignment="1">
      <alignment/>
    </xf>
    <xf numFmtId="3" fontId="92" fillId="0" borderId="57" xfId="0" applyNumberFormat="1" applyFont="1" applyBorder="1" applyAlignment="1">
      <alignment/>
    </xf>
    <xf numFmtId="0" fontId="92" fillId="36" borderId="79" xfId="0" applyFont="1" applyFill="1" applyBorder="1" applyAlignment="1">
      <alignment/>
    </xf>
    <xf numFmtId="0" fontId="92" fillId="0" borderId="80" xfId="0" applyFont="1" applyBorder="1" applyAlignment="1">
      <alignment/>
    </xf>
    <xf numFmtId="3" fontId="92" fillId="0" borderId="81" xfId="0" applyNumberFormat="1" applyFont="1" applyBorder="1" applyAlignment="1">
      <alignment/>
    </xf>
    <xf numFmtId="0" fontId="92" fillId="0" borderId="79" xfId="0" applyFont="1" applyBorder="1" applyAlignment="1">
      <alignment/>
    </xf>
    <xf numFmtId="0" fontId="92" fillId="0" borderId="81" xfId="0" applyFont="1" applyBorder="1" applyAlignment="1">
      <alignment/>
    </xf>
    <xf numFmtId="0" fontId="92" fillId="35" borderId="82" xfId="0" applyFont="1" applyFill="1" applyBorder="1" applyAlignment="1">
      <alignment/>
    </xf>
    <xf numFmtId="0" fontId="91" fillId="35" borderId="82" xfId="0" applyFont="1" applyFill="1" applyBorder="1" applyAlignment="1">
      <alignment/>
    </xf>
    <xf numFmtId="3" fontId="91" fillId="35" borderId="83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4" xfId="0" applyFont="1" applyFill="1" applyBorder="1" applyAlignment="1">
      <alignment horizontal="center" wrapText="1"/>
    </xf>
    <xf numFmtId="0" fontId="101" fillId="35" borderId="8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0" fontId="101" fillId="35" borderId="8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90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90" xfId="0" applyNumberFormat="1" applyFont="1" applyBorder="1" applyAlignment="1">
      <alignment/>
    </xf>
    <xf numFmtId="3" fontId="85" fillId="37" borderId="91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9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1" xfId="0" applyFont="1" applyFill="1" applyBorder="1" applyAlignment="1">
      <alignment horizontal="center"/>
    </xf>
    <xf numFmtId="0" fontId="90" fillId="34" borderId="9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9" xfId="0" applyNumberFormat="1" applyFont="1" applyFill="1" applyBorder="1" applyAlignment="1">
      <alignment horizontal="center"/>
    </xf>
    <xf numFmtId="49" fontId="90" fillId="34" borderId="91" xfId="0" applyNumberFormat="1" applyFont="1" applyFill="1" applyBorder="1" applyAlignment="1">
      <alignment horizontal="center"/>
    </xf>
    <xf numFmtId="0" fontId="90" fillId="34" borderId="8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96" xfId="0" applyFont="1" applyFill="1" applyBorder="1" applyAlignment="1">
      <alignment horizontal="center" vertical="center"/>
    </xf>
    <xf numFmtId="0" fontId="78" fillId="35" borderId="84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5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" fontId="7" fillId="0" borderId="98" xfId="0" applyNumberFormat="1" applyFont="1" applyBorder="1" applyAlignment="1">
      <alignment horizontal="left" vertical="top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 textRotation="90" wrapText="1"/>
    </xf>
    <xf numFmtId="0" fontId="109" fillId="36" borderId="10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2" xfId="0" applyFont="1" applyFill="1" applyBorder="1" applyAlignment="1">
      <alignment horizontal="center" vertical="center"/>
    </xf>
    <xf numFmtId="0" fontId="48" fillId="35" borderId="103" xfId="0" applyFont="1" applyFill="1" applyBorder="1" applyAlignment="1">
      <alignment horizontal="center" vertical="center"/>
    </xf>
    <xf numFmtId="0" fontId="48" fillId="35" borderId="104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 wrapText="1"/>
    </xf>
    <xf numFmtId="0" fontId="109" fillId="36" borderId="108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9" xfId="0" applyFont="1" applyFill="1" applyBorder="1" applyAlignment="1">
      <alignment horizontal="center" vertical="center" textRotation="90"/>
    </xf>
    <xf numFmtId="0" fontId="48" fillId="36" borderId="110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109" fillId="36" borderId="101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0" fillId="36" borderId="109" xfId="0" applyFont="1" applyFill="1" applyBorder="1" applyAlignment="1">
      <alignment horizontal="center" vertical="center" textRotation="90"/>
    </xf>
    <xf numFmtId="0" fontId="90" fillId="36" borderId="110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 textRotation="90"/>
    </xf>
    <xf numFmtId="0" fontId="48" fillId="36" borderId="112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/>
    </xf>
    <xf numFmtId="0" fontId="49" fillId="36" borderId="100" xfId="0" applyFont="1" applyFill="1" applyBorder="1" applyAlignment="1">
      <alignment horizontal="center" vertical="center"/>
    </xf>
    <xf numFmtId="0" fontId="49" fillId="36" borderId="101" xfId="0" applyFont="1" applyFill="1" applyBorder="1" applyAlignment="1">
      <alignment horizontal="center" vertical="center" textRotation="90" wrapText="1"/>
    </xf>
    <xf numFmtId="0" fontId="92" fillId="36" borderId="102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5" borderId="99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6" xfId="0" applyFont="1" applyFill="1" applyBorder="1" applyAlignment="1">
      <alignment horizontal="center" vertical="center"/>
    </xf>
    <xf numFmtId="0" fontId="49" fillId="35" borderId="82" xfId="0" applyFont="1" applyFill="1" applyBorder="1" applyAlignment="1">
      <alignment horizontal="center" vertical="center"/>
    </xf>
    <xf numFmtId="0" fontId="49" fillId="35" borderId="10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 textRotation="90"/>
    </xf>
    <xf numFmtId="0" fontId="49" fillId="36" borderId="107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92" fillId="36" borderId="108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92" fillId="36" borderId="10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1" fillId="36" borderId="109" xfId="0" applyFont="1" applyFill="1" applyBorder="1" applyAlignment="1">
      <alignment horizontal="center" vertical="center" textRotation="90"/>
    </xf>
    <xf numFmtId="0" fontId="91" fillId="36" borderId="110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 textRotation="90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10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99" xfId="0" applyFont="1" applyFill="1" applyBorder="1" applyAlignment="1">
      <alignment horizontal="center" vertical="center" wrapText="1"/>
    </xf>
    <xf numFmtId="0" fontId="91" fillId="35" borderId="74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56" xfId="0" applyFont="1" applyFill="1" applyBorder="1" applyAlignment="1">
      <alignment horizontal="center" vertical="center" wrapText="1"/>
    </xf>
    <xf numFmtId="0" fontId="91" fillId="35" borderId="82" xfId="0" applyFont="1" applyFill="1" applyBorder="1" applyAlignment="1">
      <alignment horizontal="center" vertical="center" wrapText="1"/>
    </xf>
    <xf numFmtId="0" fontId="91" fillId="35" borderId="103" xfId="0" applyFont="1" applyFill="1" applyBorder="1" applyAlignment="1">
      <alignment horizontal="center" vertical="center" wrapText="1"/>
    </xf>
    <xf numFmtId="0" fontId="91" fillId="35" borderId="104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9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" xfId="0" applyFont="1" applyFill="1" applyBorder="1" applyAlignment="1">
      <alignment horizontal="right" wrapText="1"/>
    </xf>
    <xf numFmtId="0" fontId="98" fillId="0" borderId="114" xfId="0" applyFont="1" applyBorder="1" applyAlignment="1">
      <alignment horizontal="center"/>
    </xf>
    <xf numFmtId="0" fontId="100" fillId="0" borderId="0" xfId="0" applyFont="1" applyBorder="1" applyAlignment="1">
      <alignment horizontal="left" vertical="center"/>
    </xf>
    <xf numFmtId="0" fontId="105" fillId="0" borderId="22" xfId="0" applyFont="1" applyBorder="1" applyAlignment="1">
      <alignment horizontal="left"/>
    </xf>
    <xf numFmtId="0" fontId="78" fillId="35" borderId="114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7" t="s">
        <v>250</v>
      </c>
      <c r="B4" s="377"/>
      <c r="C4" s="377"/>
      <c r="D4" s="377"/>
      <c r="E4" s="377"/>
      <c r="F4" s="377"/>
      <c r="G4" s="377"/>
      <c r="H4" s="377"/>
      <c r="I4" s="377"/>
    </row>
    <row r="18" spans="1:9" ht="20.25">
      <c r="A18" s="378" t="s">
        <v>251</v>
      </c>
      <c r="B18" s="378"/>
      <c r="C18" s="378"/>
      <c r="D18" s="378"/>
      <c r="E18" s="378"/>
      <c r="F18" s="378"/>
      <c r="G18" s="378"/>
      <c r="H18" s="378"/>
      <c r="I18" s="378"/>
    </row>
    <row r="19" spans="1:9" ht="20.25">
      <c r="A19" s="378"/>
      <c r="B19" s="378"/>
      <c r="C19" s="378"/>
      <c r="D19" s="378"/>
      <c r="E19" s="378"/>
      <c r="F19" s="378"/>
      <c r="G19" s="378"/>
      <c r="H19" s="378"/>
      <c r="I19" s="378"/>
    </row>
    <row r="20" spans="1:9" ht="20.25">
      <c r="A20" s="379" t="s">
        <v>567</v>
      </c>
      <c r="B20" s="379"/>
      <c r="C20" s="379"/>
      <c r="D20" s="379"/>
      <c r="E20" s="379"/>
      <c r="F20" s="379"/>
      <c r="G20" s="379"/>
      <c r="H20" s="379"/>
      <c r="I20" s="379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81" t="s">
        <v>334</v>
      </c>
      <c r="C22" s="381"/>
      <c r="D22" s="381"/>
      <c r="E22" s="381"/>
      <c r="F22" s="381"/>
      <c r="G22" s="381"/>
      <c r="H22" s="381"/>
      <c r="I22" s="381"/>
    </row>
    <row r="23" spans="1:9" ht="15.75">
      <c r="A23" s="138"/>
      <c r="B23" s="381"/>
      <c r="C23" s="381"/>
      <c r="D23" s="381"/>
      <c r="E23" s="381"/>
      <c r="F23" s="381"/>
      <c r="G23" s="381"/>
      <c r="H23" s="381"/>
      <c r="I23" s="381"/>
    </row>
    <row r="24" spans="1:9" ht="18">
      <c r="A24" s="138"/>
      <c r="B24" s="271"/>
      <c r="C24" s="271"/>
      <c r="D24" s="271"/>
      <c r="E24" s="271"/>
      <c r="F24" s="271"/>
      <c r="G24" s="271"/>
      <c r="H24" s="271"/>
      <c r="I24" s="271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80"/>
      <c r="D27" s="380"/>
      <c r="E27" s="380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5" t="s">
        <v>252</v>
      </c>
      <c r="B36" s="375"/>
      <c r="C36" s="375"/>
      <c r="D36" s="375"/>
      <c r="E36" s="375"/>
      <c r="F36" s="375"/>
      <c r="G36" s="375"/>
      <c r="H36" s="375"/>
      <c r="I36" s="375"/>
    </row>
    <row r="37" spans="1:9" ht="15.75">
      <c r="A37" s="375" t="s">
        <v>253</v>
      </c>
      <c r="B37" s="375"/>
      <c r="C37" s="375"/>
      <c r="D37" s="375"/>
      <c r="E37" s="375"/>
      <c r="F37" s="375"/>
      <c r="G37" s="375"/>
      <c r="H37" s="375"/>
      <c r="I37" s="375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76" t="s">
        <v>568</v>
      </c>
      <c r="B40" s="376"/>
      <c r="C40" s="376"/>
      <c r="D40" s="376"/>
      <c r="E40" s="376"/>
      <c r="F40" s="376"/>
      <c r="G40" s="376"/>
      <c r="H40" s="376"/>
      <c r="I40" s="376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19" t="s">
        <v>572</v>
      </c>
      <c r="B2" s="419"/>
      <c r="C2" s="419"/>
      <c r="D2" s="419"/>
      <c r="E2" s="419"/>
      <c r="F2" s="419"/>
      <c r="G2" s="419"/>
      <c r="H2" s="419"/>
      <c r="I2" s="419"/>
      <c r="J2" s="419"/>
    </row>
    <row r="5" spans="1:10" ht="18.75" customHeight="1">
      <c r="A5" s="405" t="s">
        <v>119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1"/>
      <c r="C9" s="451" t="s">
        <v>120</v>
      </c>
      <c r="D9" s="452"/>
      <c r="E9" s="451" t="s">
        <v>121</v>
      </c>
      <c r="F9" s="452"/>
      <c r="G9" s="451" t="s">
        <v>122</v>
      </c>
      <c r="H9" s="452"/>
      <c r="I9" s="451" t="s">
        <v>123</v>
      </c>
      <c r="J9" s="453"/>
    </row>
    <row r="10" spans="2:10" ht="24.75" customHeight="1">
      <c r="B10" s="232" t="s">
        <v>124</v>
      </c>
      <c r="C10" s="446">
        <v>1872</v>
      </c>
      <c r="D10" s="447"/>
      <c r="E10" s="446">
        <v>2375</v>
      </c>
      <c r="F10" s="447"/>
      <c r="G10" s="449">
        <v>21</v>
      </c>
      <c r="H10" s="450"/>
      <c r="I10" s="449">
        <v>11</v>
      </c>
      <c r="J10" s="454"/>
    </row>
    <row r="11" spans="2:10" ht="24.75" customHeight="1">
      <c r="B11" s="233" t="s">
        <v>125</v>
      </c>
      <c r="C11" s="446">
        <v>1652</v>
      </c>
      <c r="D11" s="447"/>
      <c r="E11" s="446">
        <v>1104</v>
      </c>
      <c r="F11" s="447"/>
      <c r="G11" s="449">
        <v>26</v>
      </c>
      <c r="H11" s="450"/>
      <c r="I11" s="449">
        <v>4</v>
      </c>
      <c r="J11" s="454"/>
    </row>
    <row r="12" spans="2:10" ht="24.75" customHeight="1">
      <c r="B12" s="232" t="s">
        <v>126</v>
      </c>
      <c r="C12" s="446">
        <v>1914</v>
      </c>
      <c r="D12" s="447"/>
      <c r="E12" s="446">
        <v>1215</v>
      </c>
      <c r="F12" s="447"/>
      <c r="G12" s="446">
        <v>15</v>
      </c>
      <c r="H12" s="447"/>
      <c r="I12" s="446">
        <v>15</v>
      </c>
      <c r="J12" s="448"/>
    </row>
    <row r="13" spans="2:10" ht="24.75" customHeight="1">
      <c r="B13" s="233" t="s">
        <v>127</v>
      </c>
      <c r="C13" s="446">
        <v>2072</v>
      </c>
      <c r="D13" s="447"/>
      <c r="E13" s="446">
        <v>1216</v>
      </c>
      <c r="F13" s="447"/>
      <c r="G13" s="446">
        <v>17</v>
      </c>
      <c r="H13" s="447"/>
      <c r="I13" s="446">
        <v>8</v>
      </c>
      <c r="J13" s="448"/>
    </row>
    <row r="14" spans="2:10" ht="24.75" customHeight="1">
      <c r="B14" s="234" t="s">
        <v>128</v>
      </c>
      <c r="C14" s="446">
        <v>1934</v>
      </c>
      <c r="D14" s="447"/>
      <c r="E14" s="446">
        <v>1097</v>
      </c>
      <c r="F14" s="447"/>
      <c r="G14" s="446">
        <v>38</v>
      </c>
      <c r="H14" s="447"/>
      <c r="I14" s="446">
        <v>8</v>
      </c>
      <c r="J14" s="448"/>
    </row>
    <row r="15" spans="2:10" ht="24.75" customHeight="1">
      <c r="B15" s="235" t="s">
        <v>129</v>
      </c>
      <c r="C15" s="446"/>
      <c r="D15" s="447"/>
      <c r="E15" s="446"/>
      <c r="F15" s="447"/>
      <c r="G15" s="446"/>
      <c r="H15" s="447"/>
      <c r="I15" s="446"/>
      <c r="J15" s="448"/>
    </row>
    <row r="16" spans="2:10" ht="24.75" customHeight="1">
      <c r="B16" s="234" t="s">
        <v>130</v>
      </c>
      <c r="C16" s="446"/>
      <c r="D16" s="447"/>
      <c r="E16" s="446"/>
      <c r="F16" s="447"/>
      <c r="G16" s="446"/>
      <c r="H16" s="447"/>
      <c r="I16" s="446"/>
      <c r="J16" s="448"/>
    </row>
    <row r="17" spans="2:10" ht="24.75" customHeight="1">
      <c r="B17" s="235" t="s">
        <v>273</v>
      </c>
      <c r="C17" s="446"/>
      <c r="D17" s="447"/>
      <c r="E17" s="446"/>
      <c r="F17" s="447"/>
      <c r="G17" s="446"/>
      <c r="H17" s="447"/>
      <c r="I17" s="446"/>
      <c r="J17" s="448"/>
    </row>
    <row r="18" spans="2:10" ht="24.75" customHeight="1">
      <c r="B18" s="234" t="s">
        <v>274</v>
      </c>
      <c r="C18" s="446"/>
      <c r="D18" s="447"/>
      <c r="E18" s="446"/>
      <c r="F18" s="447"/>
      <c r="G18" s="446"/>
      <c r="H18" s="447"/>
      <c r="I18" s="446"/>
      <c r="J18" s="448"/>
    </row>
    <row r="19" spans="2:10" ht="24.75" customHeight="1">
      <c r="B19" s="235" t="s">
        <v>276</v>
      </c>
      <c r="C19" s="446"/>
      <c r="D19" s="447"/>
      <c r="E19" s="446"/>
      <c r="F19" s="447"/>
      <c r="G19" s="446"/>
      <c r="H19" s="447"/>
      <c r="I19" s="446"/>
      <c r="J19" s="448"/>
    </row>
    <row r="20" spans="2:10" ht="24.75" customHeight="1">
      <c r="B20" s="234" t="s">
        <v>277</v>
      </c>
      <c r="C20" s="446"/>
      <c r="D20" s="447"/>
      <c r="E20" s="446"/>
      <c r="F20" s="447"/>
      <c r="G20" s="446"/>
      <c r="H20" s="447"/>
      <c r="I20" s="446"/>
      <c r="J20" s="448"/>
    </row>
    <row r="21" spans="2:10" ht="24.75" customHeight="1">
      <c r="B21" s="235" t="s">
        <v>278</v>
      </c>
      <c r="C21" s="446"/>
      <c r="D21" s="447"/>
      <c r="E21" s="446"/>
      <c r="F21" s="447"/>
      <c r="G21" s="446"/>
      <c r="H21" s="447"/>
      <c r="I21" s="446"/>
      <c r="J21" s="448"/>
    </row>
    <row r="22" spans="2:10" ht="24.75" customHeight="1" thickBot="1">
      <c r="B22" s="236" t="s">
        <v>31</v>
      </c>
      <c r="C22" s="455">
        <f>SUM(C10:D21)</f>
        <v>9444</v>
      </c>
      <c r="D22" s="456"/>
      <c r="E22" s="455">
        <f>SUM(E10:F21)</f>
        <v>7007</v>
      </c>
      <c r="F22" s="456"/>
      <c r="G22" s="455">
        <f>SUM(G10:H21)</f>
        <v>117</v>
      </c>
      <c r="H22" s="456"/>
      <c r="I22" s="455">
        <f>SUM(I10:J21)</f>
        <v>46</v>
      </c>
      <c r="J22" s="457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&amp;L19.06.2015&amp;CTÜRKİYE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60" max="160" width="5.140625" style="0" customWidth="1"/>
  </cols>
  <sheetData>
    <row r="2" spans="1:10" ht="17.25" customHeight="1" thickBot="1">
      <c r="A2" s="419" t="s">
        <v>575</v>
      </c>
      <c r="B2" s="419"/>
      <c r="C2" s="419"/>
      <c r="D2" s="419"/>
      <c r="E2" s="419"/>
      <c r="F2" s="419"/>
      <c r="G2" s="419"/>
      <c r="H2" s="419"/>
      <c r="I2" s="419"/>
      <c r="J2" s="340"/>
    </row>
    <row r="3" spans="1:9" ht="16.5" customHeight="1">
      <c r="A3" s="405" t="s">
        <v>131</v>
      </c>
      <c r="B3" s="405"/>
      <c r="C3" s="405"/>
      <c r="D3" s="405"/>
      <c r="E3" s="405"/>
      <c r="F3" s="405"/>
      <c r="G3" s="405"/>
      <c r="H3" s="405"/>
      <c r="I3" s="405"/>
    </row>
    <row r="5" spans="3:7" ht="15">
      <c r="C5" s="436" t="s">
        <v>132</v>
      </c>
      <c r="D5" s="436"/>
      <c r="E5" s="436"/>
      <c r="F5" s="436"/>
      <c r="G5" s="436"/>
    </row>
    <row r="6" spans="3:7" s="277" customFormat="1" ht="15">
      <c r="C6" s="289"/>
      <c r="D6" s="289"/>
      <c r="E6" s="289"/>
      <c r="F6" s="289"/>
      <c r="G6" s="289"/>
    </row>
    <row r="7" spans="1:9" ht="15" customHeight="1">
      <c r="A7" s="86" t="s">
        <v>133</v>
      </c>
      <c r="B7" s="461" t="s">
        <v>473</v>
      </c>
      <c r="C7" s="462"/>
      <c r="D7" s="461" t="s">
        <v>134</v>
      </c>
      <c r="E7" s="461"/>
      <c r="F7" s="461"/>
      <c r="G7" s="461"/>
      <c r="H7" s="86" t="s">
        <v>9</v>
      </c>
      <c r="I7" s="86" t="s">
        <v>135</v>
      </c>
    </row>
    <row r="8" spans="1:9" ht="17.25" customHeight="1">
      <c r="A8" s="92">
        <v>1</v>
      </c>
      <c r="B8" s="458" t="s">
        <v>345</v>
      </c>
      <c r="C8" s="458"/>
      <c r="D8" s="459" t="s">
        <v>138</v>
      </c>
      <c r="E8" s="459"/>
      <c r="F8" s="459"/>
      <c r="G8" s="459"/>
      <c r="H8" s="93">
        <v>188</v>
      </c>
      <c r="I8" s="160">
        <f>H8/1045*100</f>
        <v>17.99043062200957</v>
      </c>
    </row>
    <row r="9" spans="1:9" ht="28.5" customHeight="1">
      <c r="A9" s="94">
        <v>2</v>
      </c>
      <c r="B9" s="458" t="s">
        <v>136</v>
      </c>
      <c r="C9" s="458"/>
      <c r="D9" s="459" t="s">
        <v>137</v>
      </c>
      <c r="E9" s="459"/>
      <c r="F9" s="459"/>
      <c r="G9" s="459"/>
      <c r="H9" s="93">
        <v>117</v>
      </c>
      <c r="I9" s="160">
        <f aca="true" t="shared" si="0" ref="I9:I17">H9/1045*100</f>
        <v>11.196172248803828</v>
      </c>
    </row>
    <row r="10" spans="1:9" ht="27" customHeight="1">
      <c r="A10" s="94">
        <v>3</v>
      </c>
      <c r="B10" s="458" t="s">
        <v>347</v>
      </c>
      <c r="C10" s="458"/>
      <c r="D10" s="460" t="s">
        <v>303</v>
      </c>
      <c r="E10" s="460"/>
      <c r="F10" s="460"/>
      <c r="G10" s="460"/>
      <c r="H10" s="93">
        <v>43</v>
      </c>
      <c r="I10" s="160">
        <f t="shared" si="0"/>
        <v>4.114832535885168</v>
      </c>
    </row>
    <row r="11" spans="1:9" ht="17.25" customHeight="1">
      <c r="A11" s="92">
        <v>4</v>
      </c>
      <c r="B11" s="458" t="s">
        <v>478</v>
      </c>
      <c r="C11" s="458"/>
      <c r="D11" s="460" t="s">
        <v>479</v>
      </c>
      <c r="E11" s="460"/>
      <c r="F11" s="460"/>
      <c r="G11" s="460"/>
      <c r="H11" s="93">
        <v>33</v>
      </c>
      <c r="I11" s="160">
        <f t="shared" si="0"/>
        <v>3.1578947368421053</v>
      </c>
    </row>
    <row r="12" spans="1:9" ht="26.25" customHeight="1">
      <c r="A12" s="94">
        <v>5</v>
      </c>
      <c r="B12" s="458" t="s">
        <v>346</v>
      </c>
      <c r="C12" s="458"/>
      <c r="D12" s="460" t="s">
        <v>302</v>
      </c>
      <c r="E12" s="459"/>
      <c r="F12" s="459"/>
      <c r="G12" s="459"/>
      <c r="H12" s="93">
        <v>26</v>
      </c>
      <c r="I12" s="160">
        <f t="shared" si="0"/>
        <v>2.488038277511962</v>
      </c>
    </row>
    <row r="13" spans="1:9" ht="29.25" customHeight="1">
      <c r="A13" s="92">
        <v>6</v>
      </c>
      <c r="B13" s="458" t="s">
        <v>349</v>
      </c>
      <c r="C13" s="458"/>
      <c r="D13" s="460" t="s">
        <v>139</v>
      </c>
      <c r="E13" s="460"/>
      <c r="F13" s="460"/>
      <c r="G13" s="460"/>
      <c r="H13" s="93">
        <v>24</v>
      </c>
      <c r="I13" s="160">
        <f t="shared" si="0"/>
        <v>2.2966507177033493</v>
      </c>
    </row>
    <row r="14" spans="1:9" ht="30.75" customHeight="1">
      <c r="A14" s="94">
        <v>7</v>
      </c>
      <c r="B14" s="458" t="s">
        <v>590</v>
      </c>
      <c r="C14" s="458"/>
      <c r="D14" s="460" t="s">
        <v>591</v>
      </c>
      <c r="E14" s="460"/>
      <c r="F14" s="460"/>
      <c r="G14" s="460"/>
      <c r="H14" s="93">
        <v>15</v>
      </c>
      <c r="I14" s="160">
        <f t="shared" si="0"/>
        <v>1.4354066985645932</v>
      </c>
    </row>
    <row r="15" spans="1:9" ht="27" customHeight="1">
      <c r="A15" s="92">
        <v>8</v>
      </c>
      <c r="B15" s="458" t="s">
        <v>351</v>
      </c>
      <c r="C15" s="458"/>
      <c r="D15" s="460" t="s">
        <v>144</v>
      </c>
      <c r="E15" s="459"/>
      <c r="F15" s="459"/>
      <c r="G15" s="459"/>
      <c r="H15" s="93">
        <v>14</v>
      </c>
      <c r="I15" s="160">
        <f t="shared" si="0"/>
        <v>1.3397129186602872</v>
      </c>
    </row>
    <row r="16" spans="1:9" ht="15.75" customHeight="1">
      <c r="A16" s="94">
        <v>9</v>
      </c>
      <c r="B16" s="458" t="s">
        <v>350</v>
      </c>
      <c r="C16" s="458"/>
      <c r="D16" s="460" t="s">
        <v>143</v>
      </c>
      <c r="E16" s="460"/>
      <c r="F16" s="460"/>
      <c r="G16" s="460"/>
      <c r="H16" s="93">
        <v>11</v>
      </c>
      <c r="I16" s="160">
        <f t="shared" si="0"/>
        <v>1.0526315789473684</v>
      </c>
    </row>
    <row r="17" spans="1:9" ht="14.25" customHeight="1">
      <c r="A17" s="92">
        <v>10</v>
      </c>
      <c r="B17" s="458" t="s">
        <v>536</v>
      </c>
      <c r="C17" s="458"/>
      <c r="D17" s="460" t="s">
        <v>537</v>
      </c>
      <c r="E17" s="460"/>
      <c r="F17" s="460"/>
      <c r="G17" s="460"/>
      <c r="H17" s="93">
        <v>11</v>
      </c>
      <c r="I17" s="160">
        <f t="shared" si="0"/>
        <v>1.0526315789473684</v>
      </c>
    </row>
    <row r="18" spans="1:3" ht="15">
      <c r="A18" s="3" t="s">
        <v>18</v>
      </c>
      <c r="B18" s="3"/>
      <c r="C18" s="3"/>
    </row>
    <row r="19" spans="1:3" s="277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36" t="s">
        <v>140</v>
      </c>
      <c r="D21" s="436"/>
      <c r="E21" s="436"/>
      <c r="F21" s="436"/>
      <c r="G21" s="436"/>
    </row>
    <row r="23" spans="1:9" ht="18" customHeight="1">
      <c r="A23" s="86" t="s">
        <v>133</v>
      </c>
      <c r="B23" s="463" t="s">
        <v>473</v>
      </c>
      <c r="C23" s="462"/>
      <c r="D23" s="461" t="s">
        <v>134</v>
      </c>
      <c r="E23" s="461"/>
      <c r="F23" s="461"/>
      <c r="G23" s="461"/>
      <c r="H23" s="86" t="s">
        <v>9</v>
      </c>
      <c r="I23" s="86" t="s">
        <v>135</v>
      </c>
    </row>
    <row r="24" spans="1:9" ht="28.5" customHeight="1">
      <c r="A24" s="92">
        <v>1</v>
      </c>
      <c r="B24" s="458" t="s">
        <v>136</v>
      </c>
      <c r="C24" s="458"/>
      <c r="D24" s="459" t="s">
        <v>137</v>
      </c>
      <c r="E24" s="459"/>
      <c r="F24" s="459"/>
      <c r="G24" s="459"/>
      <c r="H24" s="93">
        <v>619</v>
      </c>
      <c r="I24" s="160">
        <f>H24/4513*100</f>
        <v>13.715931752714381</v>
      </c>
    </row>
    <row r="25" spans="1:9" ht="16.5" customHeight="1">
      <c r="A25" s="94">
        <v>2</v>
      </c>
      <c r="B25" s="458" t="s">
        <v>345</v>
      </c>
      <c r="C25" s="458"/>
      <c r="D25" s="460" t="s">
        <v>138</v>
      </c>
      <c r="E25" s="459"/>
      <c r="F25" s="459"/>
      <c r="G25" s="459"/>
      <c r="H25" s="93">
        <v>183</v>
      </c>
      <c r="I25" s="160">
        <f aca="true" t="shared" si="1" ref="I25:I33">H25/4513*100</f>
        <v>4.054952359849325</v>
      </c>
    </row>
    <row r="26" spans="1:9" ht="25.5" customHeight="1">
      <c r="A26" s="92">
        <v>3</v>
      </c>
      <c r="B26" s="458" t="s">
        <v>349</v>
      </c>
      <c r="C26" s="458"/>
      <c r="D26" s="459" t="s">
        <v>139</v>
      </c>
      <c r="E26" s="459"/>
      <c r="F26" s="459"/>
      <c r="G26" s="459"/>
      <c r="H26" s="93">
        <v>164</v>
      </c>
      <c r="I26" s="160">
        <f t="shared" si="1"/>
        <v>3.6339463771327276</v>
      </c>
    </row>
    <row r="27" spans="1:9" ht="27" customHeight="1">
      <c r="A27" s="94">
        <v>4</v>
      </c>
      <c r="B27" s="458" t="s">
        <v>347</v>
      </c>
      <c r="C27" s="458"/>
      <c r="D27" s="459" t="s">
        <v>303</v>
      </c>
      <c r="E27" s="459"/>
      <c r="F27" s="459"/>
      <c r="G27" s="459"/>
      <c r="H27" s="93">
        <v>148</v>
      </c>
      <c r="I27" s="160">
        <f t="shared" si="1"/>
        <v>3.2794150232661203</v>
      </c>
    </row>
    <row r="28" spans="1:9" ht="18" customHeight="1">
      <c r="A28" s="92">
        <v>5</v>
      </c>
      <c r="B28" s="458" t="s">
        <v>478</v>
      </c>
      <c r="C28" s="458"/>
      <c r="D28" s="460" t="s">
        <v>479</v>
      </c>
      <c r="E28" s="460"/>
      <c r="F28" s="460"/>
      <c r="G28" s="460"/>
      <c r="H28" s="93">
        <v>89</v>
      </c>
      <c r="I28" s="160">
        <f t="shared" si="1"/>
        <v>1.9720806558830044</v>
      </c>
    </row>
    <row r="29" spans="1:9" ht="24.75" customHeight="1">
      <c r="A29" s="94">
        <v>6</v>
      </c>
      <c r="B29" s="458" t="s">
        <v>351</v>
      </c>
      <c r="C29" s="458"/>
      <c r="D29" s="460" t="s">
        <v>144</v>
      </c>
      <c r="E29" s="460"/>
      <c r="F29" s="460"/>
      <c r="G29" s="460"/>
      <c r="H29" s="93">
        <v>82</v>
      </c>
      <c r="I29" s="160">
        <f t="shared" si="1"/>
        <v>1.8169731885663638</v>
      </c>
    </row>
    <row r="30" spans="1:9" ht="18" customHeight="1">
      <c r="A30" s="92">
        <v>7</v>
      </c>
      <c r="B30" s="458" t="s">
        <v>480</v>
      </c>
      <c r="C30" s="458"/>
      <c r="D30" s="460" t="s">
        <v>481</v>
      </c>
      <c r="E30" s="459"/>
      <c r="F30" s="459"/>
      <c r="G30" s="459"/>
      <c r="H30" s="93">
        <v>77</v>
      </c>
      <c r="I30" s="160">
        <f t="shared" si="1"/>
        <v>1.706182140483049</v>
      </c>
    </row>
    <row r="31" spans="1:9" ht="28.5" customHeight="1">
      <c r="A31" s="94">
        <v>8</v>
      </c>
      <c r="B31" s="458" t="s">
        <v>348</v>
      </c>
      <c r="C31" s="458"/>
      <c r="D31" s="460" t="s">
        <v>307</v>
      </c>
      <c r="E31" s="459"/>
      <c r="F31" s="459"/>
      <c r="G31" s="459"/>
      <c r="H31" s="93">
        <v>68</v>
      </c>
      <c r="I31" s="160">
        <f t="shared" si="1"/>
        <v>1.5067582539330822</v>
      </c>
    </row>
    <row r="32" spans="1:9" ht="15.75" customHeight="1">
      <c r="A32" s="92">
        <v>9</v>
      </c>
      <c r="B32" s="458" t="s">
        <v>350</v>
      </c>
      <c r="C32" s="458"/>
      <c r="D32" s="460" t="s">
        <v>143</v>
      </c>
      <c r="E32" s="459"/>
      <c r="F32" s="459"/>
      <c r="G32" s="459"/>
      <c r="H32" s="93">
        <v>68</v>
      </c>
      <c r="I32" s="160">
        <f t="shared" si="1"/>
        <v>1.5067582539330822</v>
      </c>
    </row>
    <row r="33" spans="1:9" ht="17.25" customHeight="1">
      <c r="A33" s="94">
        <v>10</v>
      </c>
      <c r="B33" s="458" t="s">
        <v>483</v>
      </c>
      <c r="C33" s="458"/>
      <c r="D33" s="460" t="s">
        <v>484</v>
      </c>
      <c r="E33" s="459"/>
      <c r="F33" s="459"/>
      <c r="G33" s="459"/>
      <c r="H33" s="93">
        <v>58</v>
      </c>
      <c r="I33" s="160">
        <f t="shared" si="1"/>
        <v>1.2851761577664524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7" customFormat="1" ht="15">
      <c r="A36" s="3"/>
      <c r="B36" s="3"/>
      <c r="C36" s="3"/>
    </row>
    <row r="38" spans="3:7" ht="15">
      <c r="C38" s="436" t="s">
        <v>145</v>
      </c>
      <c r="D38" s="436"/>
      <c r="E38" s="436"/>
      <c r="F38" s="436"/>
      <c r="G38" s="436"/>
    </row>
    <row r="40" spans="1:9" ht="17.25" customHeight="1">
      <c r="A40" s="86" t="s">
        <v>133</v>
      </c>
      <c r="B40" s="461" t="s">
        <v>473</v>
      </c>
      <c r="C40" s="461"/>
      <c r="D40" s="461" t="s">
        <v>134</v>
      </c>
      <c r="E40" s="461"/>
      <c r="F40" s="461"/>
      <c r="G40" s="461"/>
      <c r="H40" s="86" t="s">
        <v>9</v>
      </c>
      <c r="I40" s="86" t="s">
        <v>135</v>
      </c>
    </row>
    <row r="41" spans="1:10" ht="27.75" customHeight="1">
      <c r="A41" s="92">
        <v>1</v>
      </c>
      <c r="B41" s="458" t="s">
        <v>136</v>
      </c>
      <c r="C41" s="458"/>
      <c r="D41" s="459" t="s">
        <v>137</v>
      </c>
      <c r="E41" s="459"/>
      <c r="F41" s="459"/>
      <c r="G41" s="459"/>
      <c r="H41" s="224">
        <v>926</v>
      </c>
      <c r="I41" s="160">
        <f>H41/3682*100</f>
        <v>25.14937533948941</v>
      </c>
      <c r="J41" s="1"/>
    </row>
    <row r="42" spans="1:9" ht="27.75" customHeight="1">
      <c r="A42" s="94">
        <v>2</v>
      </c>
      <c r="B42" s="458" t="s">
        <v>349</v>
      </c>
      <c r="C42" s="458"/>
      <c r="D42" s="459" t="s">
        <v>139</v>
      </c>
      <c r="E42" s="459"/>
      <c r="F42" s="459"/>
      <c r="G42" s="459"/>
      <c r="H42" s="93">
        <v>171</v>
      </c>
      <c r="I42" s="160">
        <f aca="true" t="shared" si="2" ref="I42:I50">H42/3682*100</f>
        <v>4.644215100488864</v>
      </c>
    </row>
    <row r="43" spans="1:9" ht="42" customHeight="1">
      <c r="A43" s="92">
        <v>3</v>
      </c>
      <c r="B43" s="458" t="s">
        <v>352</v>
      </c>
      <c r="C43" s="458"/>
      <c r="D43" s="459" t="s">
        <v>275</v>
      </c>
      <c r="E43" s="459"/>
      <c r="F43" s="459"/>
      <c r="G43" s="459"/>
      <c r="H43" s="93">
        <v>149</v>
      </c>
      <c r="I43" s="160">
        <f t="shared" si="2"/>
        <v>4.0467137425312325</v>
      </c>
    </row>
    <row r="44" spans="1:9" ht="42" customHeight="1">
      <c r="A44" s="94">
        <v>4</v>
      </c>
      <c r="B44" s="458" t="s">
        <v>141</v>
      </c>
      <c r="C44" s="458"/>
      <c r="D44" s="459" t="s">
        <v>142</v>
      </c>
      <c r="E44" s="459"/>
      <c r="F44" s="459"/>
      <c r="G44" s="459"/>
      <c r="H44" s="93">
        <v>102</v>
      </c>
      <c r="I44" s="160">
        <f t="shared" si="2"/>
        <v>2.7702335687126562</v>
      </c>
    </row>
    <row r="45" spans="1:9" ht="28.5" customHeight="1">
      <c r="A45" s="92">
        <v>5</v>
      </c>
      <c r="B45" s="458" t="s">
        <v>347</v>
      </c>
      <c r="C45" s="458"/>
      <c r="D45" s="460" t="s">
        <v>303</v>
      </c>
      <c r="E45" s="459"/>
      <c r="F45" s="459"/>
      <c r="G45" s="459"/>
      <c r="H45" s="93">
        <v>70</v>
      </c>
      <c r="I45" s="160">
        <f t="shared" si="2"/>
        <v>1.9011406844106464</v>
      </c>
    </row>
    <row r="46" spans="1:9" ht="15" customHeight="1">
      <c r="A46" s="94">
        <v>6</v>
      </c>
      <c r="B46" s="458" t="s">
        <v>480</v>
      </c>
      <c r="C46" s="458"/>
      <c r="D46" s="460" t="s">
        <v>481</v>
      </c>
      <c r="E46" s="459"/>
      <c r="F46" s="459"/>
      <c r="G46" s="459"/>
      <c r="H46" s="93">
        <v>67</v>
      </c>
      <c r="I46" s="160">
        <f t="shared" si="2"/>
        <v>1.819663226507333</v>
      </c>
    </row>
    <row r="47" spans="1:9" ht="25.5" customHeight="1">
      <c r="A47" s="92">
        <v>7</v>
      </c>
      <c r="B47" s="458" t="s">
        <v>353</v>
      </c>
      <c r="C47" s="458"/>
      <c r="D47" s="460" t="s">
        <v>146</v>
      </c>
      <c r="E47" s="459"/>
      <c r="F47" s="459"/>
      <c r="G47" s="459"/>
      <c r="H47" s="93">
        <v>52</v>
      </c>
      <c r="I47" s="160">
        <f t="shared" si="2"/>
        <v>1.4122759369907658</v>
      </c>
    </row>
    <row r="48" spans="1:9" ht="18" customHeight="1">
      <c r="A48" s="94">
        <v>8</v>
      </c>
      <c r="B48" s="458" t="s">
        <v>350</v>
      </c>
      <c r="C48" s="458"/>
      <c r="D48" s="460" t="s">
        <v>143</v>
      </c>
      <c r="E48" s="459"/>
      <c r="F48" s="459"/>
      <c r="G48" s="459"/>
      <c r="H48" s="93">
        <v>44</v>
      </c>
      <c r="I48" s="160">
        <f t="shared" si="2"/>
        <v>1.1950027159152634</v>
      </c>
    </row>
    <row r="49" spans="1:9" ht="17.25" customHeight="1">
      <c r="A49" s="92">
        <v>9</v>
      </c>
      <c r="B49" s="458" t="s">
        <v>592</v>
      </c>
      <c r="C49" s="458"/>
      <c r="D49" s="460" t="s">
        <v>593</v>
      </c>
      <c r="E49" s="459"/>
      <c r="F49" s="459"/>
      <c r="G49" s="459"/>
      <c r="H49" s="93">
        <v>38</v>
      </c>
      <c r="I49" s="160">
        <f t="shared" si="2"/>
        <v>1.0320478001086366</v>
      </c>
    </row>
    <row r="50" spans="1:9" ht="27" customHeight="1">
      <c r="A50" s="94">
        <v>10</v>
      </c>
      <c r="B50" s="458" t="s">
        <v>351</v>
      </c>
      <c r="C50" s="458"/>
      <c r="D50" s="460" t="s">
        <v>144</v>
      </c>
      <c r="E50" s="459"/>
      <c r="F50" s="459"/>
      <c r="G50" s="459"/>
      <c r="H50" s="93">
        <v>37</v>
      </c>
      <c r="I50" s="160">
        <f t="shared" si="2"/>
        <v>1.004888647474199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50:C50"/>
    <mergeCell ref="D50:G50"/>
    <mergeCell ref="B48:C48"/>
    <mergeCell ref="D48:G48"/>
    <mergeCell ref="B49:C49"/>
    <mergeCell ref="B41:C41"/>
    <mergeCell ref="D49:G49"/>
    <mergeCell ref="B47:C47"/>
    <mergeCell ref="D47:G47"/>
    <mergeCell ref="D43:G43"/>
    <mergeCell ref="A2:I2"/>
    <mergeCell ref="B13:C13"/>
    <mergeCell ref="D13:G13"/>
    <mergeCell ref="B14:C14"/>
    <mergeCell ref="D14:G14"/>
    <mergeCell ref="D31:G31"/>
    <mergeCell ref="D29:G29"/>
    <mergeCell ref="B11:C11"/>
    <mergeCell ref="D11:G11"/>
    <mergeCell ref="B28:C28"/>
    <mergeCell ref="B44:C44"/>
    <mergeCell ref="D46:G46"/>
    <mergeCell ref="B46:C46"/>
    <mergeCell ref="B45:C45"/>
    <mergeCell ref="D45:G45"/>
    <mergeCell ref="D40:G40"/>
    <mergeCell ref="D30:G30"/>
    <mergeCell ref="B30:C30"/>
    <mergeCell ref="B42:C42"/>
    <mergeCell ref="D41:G41"/>
    <mergeCell ref="B24:C24"/>
    <mergeCell ref="D24:G24"/>
    <mergeCell ref="B33:C33"/>
    <mergeCell ref="D42:G42"/>
    <mergeCell ref="D33:G33"/>
    <mergeCell ref="C38:G38"/>
    <mergeCell ref="D27:G27"/>
    <mergeCell ref="B27:C27"/>
    <mergeCell ref="B23:C23"/>
    <mergeCell ref="D23:G23"/>
    <mergeCell ref="D17:G17"/>
    <mergeCell ref="B17:C17"/>
    <mergeCell ref="C21:G21"/>
    <mergeCell ref="D44:G44"/>
    <mergeCell ref="B40:C40"/>
    <mergeCell ref="B31:C31"/>
    <mergeCell ref="B26:C26"/>
    <mergeCell ref="D26:G26"/>
    <mergeCell ref="D28:G28"/>
    <mergeCell ref="B29:C29"/>
    <mergeCell ref="B32:C32"/>
    <mergeCell ref="D32:G32"/>
    <mergeCell ref="B43:C43"/>
    <mergeCell ref="A3:I3"/>
    <mergeCell ref="C5:G5"/>
    <mergeCell ref="B7:C7"/>
    <mergeCell ref="B10:C10"/>
    <mergeCell ref="D10:G10"/>
    <mergeCell ref="B25:C25"/>
    <mergeCell ref="D25:G25"/>
    <mergeCell ref="B9:C9"/>
    <mergeCell ref="D9:G9"/>
    <mergeCell ref="D7:G7"/>
    <mergeCell ref="B8:C8"/>
    <mergeCell ref="D8:G8"/>
    <mergeCell ref="B12:C12"/>
    <mergeCell ref="D12:G12"/>
    <mergeCell ref="D15:G15"/>
    <mergeCell ref="B16:C16"/>
    <mergeCell ref="D16:G16"/>
    <mergeCell ref="B15:C15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&amp;L19.06.2015&amp;CTÜRKİYE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7" customWidth="1"/>
    <col min="2" max="2" width="8.421875" style="277" customWidth="1"/>
    <col min="3" max="3" width="13.00390625" style="277" customWidth="1"/>
    <col min="4" max="6" width="9.140625" style="277" customWidth="1"/>
    <col min="7" max="7" width="10.00390625" style="277" customWidth="1"/>
    <col min="8" max="8" width="6.8515625" style="277" customWidth="1"/>
    <col min="9" max="9" width="6.28125" style="277" customWidth="1"/>
    <col min="10" max="10" width="8.00390625" style="277" customWidth="1"/>
    <col min="11" max="134" width="9.140625" style="277" customWidth="1"/>
    <col min="135" max="135" width="5.140625" style="277" customWidth="1"/>
    <col min="136" max="16384" width="9.140625" style="277" customWidth="1"/>
  </cols>
  <sheetData>
    <row r="1" spans="1:10" ht="17.25" customHeight="1" thickBot="1">
      <c r="A1" s="464" t="s">
        <v>575</v>
      </c>
      <c r="B1" s="419"/>
      <c r="C1" s="419"/>
      <c r="D1" s="419"/>
      <c r="E1" s="419"/>
      <c r="F1" s="419"/>
      <c r="G1" s="419"/>
      <c r="H1" s="419"/>
      <c r="I1" s="419"/>
      <c r="J1" s="78"/>
    </row>
    <row r="2" spans="1:9" ht="16.5" customHeight="1">
      <c r="A2" s="474" t="s">
        <v>576</v>
      </c>
      <c r="B2" s="405"/>
      <c r="C2" s="405"/>
      <c r="D2" s="405"/>
      <c r="E2" s="405"/>
      <c r="F2" s="405"/>
      <c r="G2" s="405"/>
      <c r="H2" s="405"/>
      <c r="I2" s="405"/>
    </row>
    <row r="3" spans="3:7" ht="15">
      <c r="C3" s="436" t="s">
        <v>132</v>
      </c>
      <c r="D3" s="436"/>
      <c r="E3" s="436"/>
      <c r="F3" s="436"/>
      <c r="G3" s="436"/>
    </row>
    <row r="4" spans="1:9" ht="15.75" customHeight="1">
      <c r="A4" s="273" t="s">
        <v>133</v>
      </c>
      <c r="B4" s="461" t="s">
        <v>473</v>
      </c>
      <c r="C4" s="461"/>
      <c r="D4" s="461" t="s">
        <v>134</v>
      </c>
      <c r="E4" s="461"/>
      <c r="F4" s="461"/>
      <c r="G4" s="461"/>
      <c r="H4" s="273" t="s">
        <v>9</v>
      </c>
      <c r="I4" s="273" t="s">
        <v>475</v>
      </c>
    </row>
    <row r="5" spans="1:9" ht="28.5" customHeight="1">
      <c r="A5" s="92">
        <v>1</v>
      </c>
      <c r="B5" s="467" t="s">
        <v>136</v>
      </c>
      <c r="C5" s="467"/>
      <c r="D5" s="475" t="s">
        <v>137</v>
      </c>
      <c r="E5" s="476"/>
      <c r="F5" s="476"/>
      <c r="G5" s="477"/>
      <c r="H5" s="93">
        <v>53</v>
      </c>
      <c r="I5" s="160">
        <f>H5/653*100</f>
        <v>8.116385911179174</v>
      </c>
    </row>
    <row r="6" spans="1:9" ht="18" customHeight="1">
      <c r="A6" s="94">
        <v>2</v>
      </c>
      <c r="B6" s="467" t="s">
        <v>345</v>
      </c>
      <c r="C6" s="467"/>
      <c r="D6" s="471" t="s">
        <v>138</v>
      </c>
      <c r="E6" s="472"/>
      <c r="F6" s="472"/>
      <c r="G6" s="473"/>
      <c r="H6" s="93">
        <v>27</v>
      </c>
      <c r="I6" s="160">
        <f aca="true" t="shared" si="0" ref="I6:I14">H6/653*100</f>
        <v>4.134762633996937</v>
      </c>
    </row>
    <row r="7" spans="1:9" ht="26.25" customHeight="1">
      <c r="A7" s="92">
        <v>3</v>
      </c>
      <c r="B7" s="467" t="s">
        <v>346</v>
      </c>
      <c r="C7" s="467"/>
      <c r="D7" s="468" t="s">
        <v>302</v>
      </c>
      <c r="E7" s="469"/>
      <c r="F7" s="469"/>
      <c r="G7" s="470"/>
      <c r="H7" s="93">
        <v>13</v>
      </c>
      <c r="I7" s="160">
        <f t="shared" si="0"/>
        <v>1.9908116385911179</v>
      </c>
    </row>
    <row r="8" spans="1:9" ht="30" customHeight="1">
      <c r="A8" s="94">
        <v>4</v>
      </c>
      <c r="B8" s="467" t="s">
        <v>347</v>
      </c>
      <c r="C8" s="467"/>
      <c r="D8" s="468" t="s">
        <v>303</v>
      </c>
      <c r="E8" s="469"/>
      <c r="F8" s="469"/>
      <c r="G8" s="470"/>
      <c r="H8" s="93">
        <v>12</v>
      </c>
      <c r="I8" s="160">
        <f t="shared" si="0"/>
        <v>1.8376722817764166</v>
      </c>
    </row>
    <row r="9" spans="1:9" ht="24.75" customHeight="1">
      <c r="A9" s="92">
        <v>5</v>
      </c>
      <c r="B9" s="467" t="s">
        <v>485</v>
      </c>
      <c r="C9" s="467"/>
      <c r="D9" s="468" t="s">
        <v>486</v>
      </c>
      <c r="E9" s="469"/>
      <c r="F9" s="469"/>
      <c r="G9" s="470"/>
      <c r="H9" s="93">
        <v>12</v>
      </c>
      <c r="I9" s="160">
        <f t="shared" si="0"/>
        <v>1.8376722817764166</v>
      </c>
    </row>
    <row r="10" spans="1:9" ht="19.5" customHeight="1">
      <c r="A10" s="94">
        <v>6</v>
      </c>
      <c r="B10" s="467" t="s">
        <v>518</v>
      </c>
      <c r="C10" s="467"/>
      <c r="D10" s="468" t="s">
        <v>519</v>
      </c>
      <c r="E10" s="469"/>
      <c r="F10" s="469"/>
      <c r="G10" s="470"/>
      <c r="H10" s="93">
        <v>12</v>
      </c>
      <c r="I10" s="160">
        <f t="shared" si="0"/>
        <v>1.8376722817764166</v>
      </c>
    </row>
    <row r="11" spans="1:9" ht="27" customHeight="1">
      <c r="A11" s="92">
        <v>7</v>
      </c>
      <c r="B11" s="467" t="s">
        <v>348</v>
      </c>
      <c r="C11" s="467"/>
      <c r="D11" s="468" t="s">
        <v>307</v>
      </c>
      <c r="E11" s="469"/>
      <c r="F11" s="469"/>
      <c r="G11" s="470"/>
      <c r="H11" s="93">
        <v>12</v>
      </c>
      <c r="I11" s="160">
        <f t="shared" si="0"/>
        <v>1.8376722817764166</v>
      </c>
    </row>
    <row r="12" spans="1:9" ht="27.75" customHeight="1">
      <c r="A12" s="94">
        <v>8</v>
      </c>
      <c r="B12" s="467" t="s">
        <v>351</v>
      </c>
      <c r="C12" s="467"/>
      <c r="D12" s="468" t="s">
        <v>144</v>
      </c>
      <c r="E12" s="469"/>
      <c r="F12" s="469"/>
      <c r="G12" s="470"/>
      <c r="H12" s="93">
        <v>11</v>
      </c>
      <c r="I12" s="160">
        <f t="shared" si="0"/>
        <v>1.6845329249617151</v>
      </c>
    </row>
    <row r="13" spans="1:9" ht="41.25" customHeight="1">
      <c r="A13" s="92">
        <v>9</v>
      </c>
      <c r="B13" s="467" t="s">
        <v>141</v>
      </c>
      <c r="C13" s="467"/>
      <c r="D13" s="468" t="s">
        <v>142</v>
      </c>
      <c r="E13" s="469"/>
      <c r="F13" s="469"/>
      <c r="G13" s="470"/>
      <c r="H13" s="93">
        <v>10</v>
      </c>
      <c r="I13" s="160">
        <f t="shared" si="0"/>
        <v>1.5313935681470139</v>
      </c>
    </row>
    <row r="14" spans="1:9" ht="17.25" customHeight="1">
      <c r="A14" s="94">
        <v>10</v>
      </c>
      <c r="B14" s="467" t="s">
        <v>483</v>
      </c>
      <c r="C14" s="467"/>
      <c r="D14" s="468" t="s">
        <v>484</v>
      </c>
      <c r="E14" s="469"/>
      <c r="F14" s="469"/>
      <c r="G14" s="470"/>
      <c r="H14" s="93">
        <v>10</v>
      </c>
      <c r="I14" s="160">
        <f t="shared" si="0"/>
        <v>1.5313935681470139</v>
      </c>
    </row>
    <row r="15" spans="1:9" ht="17.25" customHeight="1">
      <c r="A15" s="370"/>
      <c r="B15" s="371"/>
      <c r="C15" s="371"/>
      <c r="D15" s="372"/>
      <c r="E15" s="372"/>
      <c r="F15" s="372"/>
      <c r="G15" s="372"/>
      <c r="H15" s="373"/>
      <c r="I15" s="374"/>
    </row>
    <row r="16" spans="3:7" ht="15">
      <c r="C16" s="436" t="s">
        <v>140</v>
      </c>
      <c r="D16" s="436"/>
      <c r="E16" s="436"/>
      <c r="F16" s="436"/>
      <c r="G16" s="436"/>
    </row>
    <row r="17" spans="1:9" ht="15" customHeight="1">
      <c r="A17" s="273" t="s">
        <v>133</v>
      </c>
      <c r="B17" s="461" t="s">
        <v>473</v>
      </c>
      <c r="C17" s="461"/>
      <c r="D17" s="461" t="s">
        <v>134</v>
      </c>
      <c r="E17" s="461"/>
      <c r="F17" s="461"/>
      <c r="G17" s="461"/>
      <c r="H17" s="273" t="s">
        <v>9</v>
      </c>
      <c r="I17" s="335" t="s">
        <v>475</v>
      </c>
    </row>
    <row r="18" spans="1:9" ht="28.5" customHeight="1">
      <c r="A18" s="92">
        <v>1</v>
      </c>
      <c r="B18" s="458" t="s">
        <v>136</v>
      </c>
      <c r="C18" s="458"/>
      <c r="D18" s="459" t="s">
        <v>137</v>
      </c>
      <c r="E18" s="459"/>
      <c r="F18" s="459"/>
      <c r="G18" s="459"/>
      <c r="H18" s="224">
        <v>458</v>
      </c>
      <c r="I18" s="160">
        <f>H18/5164*100</f>
        <v>8.869093725793958</v>
      </c>
    </row>
    <row r="19" spans="1:9" ht="28.5" customHeight="1">
      <c r="A19" s="94">
        <v>2</v>
      </c>
      <c r="B19" s="465" t="s">
        <v>347</v>
      </c>
      <c r="C19" s="466"/>
      <c r="D19" s="460" t="s">
        <v>303</v>
      </c>
      <c r="E19" s="459"/>
      <c r="F19" s="459"/>
      <c r="G19" s="459"/>
      <c r="H19" s="93">
        <v>131</v>
      </c>
      <c r="I19" s="160">
        <f aca="true" t="shared" si="1" ref="I19:I27">H19/5164*100</f>
        <v>2.536793183578621</v>
      </c>
    </row>
    <row r="20" spans="1:9" ht="30" customHeight="1">
      <c r="A20" s="92">
        <v>3</v>
      </c>
      <c r="B20" s="458" t="s">
        <v>349</v>
      </c>
      <c r="C20" s="458"/>
      <c r="D20" s="460" t="s">
        <v>139</v>
      </c>
      <c r="E20" s="459"/>
      <c r="F20" s="459"/>
      <c r="G20" s="459"/>
      <c r="H20" s="93">
        <v>122</v>
      </c>
      <c r="I20" s="160">
        <f t="shared" si="1"/>
        <v>2.3625096824167313</v>
      </c>
    </row>
    <row r="21" spans="1:9" ht="30" customHeight="1">
      <c r="A21" s="94">
        <v>4</v>
      </c>
      <c r="B21" s="458" t="s">
        <v>141</v>
      </c>
      <c r="C21" s="458"/>
      <c r="D21" s="459" t="s">
        <v>142</v>
      </c>
      <c r="E21" s="459"/>
      <c r="F21" s="459"/>
      <c r="G21" s="459"/>
      <c r="H21" s="93">
        <v>120</v>
      </c>
      <c r="I21" s="160">
        <f t="shared" si="1"/>
        <v>2.3237800154918666</v>
      </c>
    </row>
    <row r="22" spans="1:9" ht="14.25" customHeight="1">
      <c r="A22" s="92">
        <v>5</v>
      </c>
      <c r="B22" s="458" t="s">
        <v>350</v>
      </c>
      <c r="C22" s="458"/>
      <c r="D22" s="460" t="s">
        <v>143</v>
      </c>
      <c r="E22" s="460"/>
      <c r="F22" s="460"/>
      <c r="G22" s="460"/>
      <c r="H22" s="93">
        <v>98</v>
      </c>
      <c r="I22" s="160">
        <f t="shared" si="1"/>
        <v>1.8977536793183578</v>
      </c>
    </row>
    <row r="23" spans="1:9" ht="18.75" customHeight="1">
      <c r="A23" s="94">
        <v>6</v>
      </c>
      <c r="B23" s="458" t="s">
        <v>487</v>
      </c>
      <c r="C23" s="458"/>
      <c r="D23" s="460" t="s">
        <v>488</v>
      </c>
      <c r="E23" s="460"/>
      <c r="F23" s="460"/>
      <c r="G23" s="460"/>
      <c r="H23" s="93">
        <v>94</v>
      </c>
      <c r="I23" s="160">
        <f t="shared" si="1"/>
        <v>1.8202943454686291</v>
      </c>
    </row>
    <row r="24" spans="1:9" ht="24.75" customHeight="1">
      <c r="A24" s="92">
        <v>7</v>
      </c>
      <c r="B24" s="458" t="s">
        <v>351</v>
      </c>
      <c r="C24" s="458"/>
      <c r="D24" s="460" t="s">
        <v>144</v>
      </c>
      <c r="E24" s="459"/>
      <c r="F24" s="459"/>
      <c r="G24" s="459"/>
      <c r="H24" s="93">
        <v>90</v>
      </c>
      <c r="I24" s="160">
        <f t="shared" si="1"/>
        <v>1.7428350116189002</v>
      </c>
    </row>
    <row r="25" spans="1:9" ht="16.5" customHeight="1">
      <c r="A25" s="94">
        <v>8</v>
      </c>
      <c r="B25" s="458" t="s">
        <v>355</v>
      </c>
      <c r="C25" s="458"/>
      <c r="D25" s="460" t="s">
        <v>340</v>
      </c>
      <c r="E25" s="459"/>
      <c r="F25" s="459"/>
      <c r="G25" s="459"/>
      <c r="H25" s="93">
        <v>90</v>
      </c>
      <c r="I25" s="160">
        <f t="shared" si="1"/>
        <v>1.7428350116189002</v>
      </c>
    </row>
    <row r="26" spans="1:9" ht="28.5" customHeight="1">
      <c r="A26" s="92">
        <v>9</v>
      </c>
      <c r="B26" s="458" t="s">
        <v>348</v>
      </c>
      <c r="C26" s="458"/>
      <c r="D26" s="460" t="s">
        <v>307</v>
      </c>
      <c r="E26" s="459"/>
      <c r="F26" s="459"/>
      <c r="G26" s="459"/>
      <c r="H26" s="93">
        <v>88</v>
      </c>
      <c r="I26" s="160">
        <f t="shared" si="1"/>
        <v>1.7041053446940357</v>
      </c>
    </row>
    <row r="27" spans="1:9" ht="27" customHeight="1">
      <c r="A27" s="94">
        <v>10</v>
      </c>
      <c r="B27" s="458" t="s">
        <v>353</v>
      </c>
      <c r="C27" s="458"/>
      <c r="D27" s="460" t="s">
        <v>146</v>
      </c>
      <c r="E27" s="459"/>
      <c r="F27" s="459"/>
      <c r="G27" s="459"/>
      <c r="H27" s="93">
        <v>82</v>
      </c>
      <c r="I27" s="160">
        <f t="shared" si="1"/>
        <v>1.5879163439194421</v>
      </c>
    </row>
    <row r="28" spans="1:3" ht="15">
      <c r="A28" s="3"/>
      <c r="B28" s="3"/>
      <c r="C28" s="3"/>
    </row>
    <row r="29" spans="3:7" ht="15">
      <c r="C29" s="436" t="s">
        <v>343</v>
      </c>
      <c r="D29" s="436"/>
      <c r="E29" s="436"/>
      <c r="F29" s="436"/>
      <c r="G29" s="436"/>
    </row>
    <row r="30" spans="1:9" ht="25.5" customHeight="1">
      <c r="A30" s="273" t="s">
        <v>133</v>
      </c>
      <c r="B30" s="461" t="s">
        <v>473</v>
      </c>
      <c r="C30" s="461"/>
      <c r="D30" s="461" t="s">
        <v>134</v>
      </c>
      <c r="E30" s="461"/>
      <c r="F30" s="461"/>
      <c r="G30" s="461"/>
      <c r="H30" s="273" t="s">
        <v>9</v>
      </c>
      <c r="I30" s="335" t="s">
        <v>477</v>
      </c>
    </row>
    <row r="31" spans="1:9" ht="29.25" customHeight="1">
      <c r="A31" s="92">
        <v>1</v>
      </c>
      <c r="B31" s="458" t="s">
        <v>141</v>
      </c>
      <c r="C31" s="458"/>
      <c r="D31" s="459" t="s">
        <v>372</v>
      </c>
      <c r="E31" s="459"/>
      <c r="F31" s="459"/>
      <c r="G31" s="459"/>
      <c r="H31" s="280">
        <v>1281</v>
      </c>
      <c r="I31" s="281">
        <f>H31/9130*100</f>
        <v>14.03066812705367</v>
      </c>
    </row>
    <row r="32" spans="1:9" ht="30" customHeight="1">
      <c r="A32" s="94">
        <v>2</v>
      </c>
      <c r="B32" s="458" t="s">
        <v>136</v>
      </c>
      <c r="C32" s="458"/>
      <c r="D32" s="459" t="s">
        <v>137</v>
      </c>
      <c r="E32" s="459"/>
      <c r="F32" s="459"/>
      <c r="G32" s="459"/>
      <c r="H32" s="282">
        <v>992</v>
      </c>
      <c r="I32" s="281">
        <f aca="true" t="shared" si="2" ref="I32:I40">H32/9130*100</f>
        <v>10.865279299014238</v>
      </c>
    </row>
    <row r="33" spans="1:9" ht="27.75" customHeight="1">
      <c r="A33" s="92">
        <v>3</v>
      </c>
      <c r="B33" s="458" t="s">
        <v>349</v>
      </c>
      <c r="C33" s="458"/>
      <c r="D33" s="459" t="s">
        <v>139</v>
      </c>
      <c r="E33" s="459"/>
      <c r="F33" s="459"/>
      <c r="G33" s="459"/>
      <c r="H33" s="282">
        <v>424</v>
      </c>
      <c r="I33" s="281">
        <f t="shared" si="2"/>
        <v>4.644030668127053</v>
      </c>
    </row>
    <row r="34" spans="1:9" ht="42" customHeight="1">
      <c r="A34" s="94">
        <v>4</v>
      </c>
      <c r="B34" s="458" t="s">
        <v>352</v>
      </c>
      <c r="C34" s="458"/>
      <c r="D34" s="459" t="s">
        <v>275</v>
      </c>
      <c r="E34" s="459"/>
      <c r="F34" s="459"/>
      <c r="G34" s="459"/>
      <c r="H34" s="282">
        <v>367</v>
      </c>
      <c r="I34" s="281">
        <f t="shared" si="2"/>
        <v>4.019715224534502</v>
      </c>
    </row>
    <row r="35" spans="1:9" ht="31.5" customHeight="1">
      <c r="A35" s="92">
        <v>5</v>
      </c>
      <c r="B35" s="458" t="s">
        <v>354</v>
      </c>
      <c r="C35" s="458"/>
      <c r="D35" s="460" t="s">
        <v>344</v>
      </c>
      <c r="E35" s="459"/>
      <c r="F35" s="459"/>
      <c r="G35" s="459"/>
      <c r="H35" s="282">
        <v>217</v>
      </c>
      <c r="I35" s="281">
        <f t="shared" si="2"/>
        <v>2.376779846659365</v>
      </c>
    </row>
    <row r="36" spans="1:9" ht="31.5" customHeight="1">
      <c r="A36" s="94">
        <v>6</v>
      </c>
      <c r="B36" s="458" t="s">
        <v>353</v>
      </c>
      <c r="C36" s="458"/>
      <c r="D36" s="460" t="s">
        <v>146</v>
      </c>
      <c r="E36" s="459"/>
      <c r="F36" s="459"/>
      <c r="G36" s="459"/>
      <c r="H36" s="282">
        <v>198</v>
      </c>
      <c r="I36" s="281">
        <f t="shared" si="2"/>
        <v>2.1686746987951806</v>
      </c>
    </row>
    <row r="37" spans="1:9" ht="31.5" customHeight="1">
      <c r="A37" s="92">
        <v>7</v>
      </c>
      <c r="B37" s="458" t="s">
        <v>373</v>
      </c>
      <c r="C37" s="458"/>
      <c r="D37" s="460" t="s">
        <v>374</v>
      </c>
      <c r="E37" s="459"/>
      <c r="F37" s="459"/>
      <c r="G37" s="459"/>
      <c r="H37" s="282">
        <v>150</v>
      </c>
      <c r="I37" s="281">
        <f t="shared" si="2"/>
        <v>1.642935377875137</v>
      </c>
    </row>
    <row r="38" spans="1:9" ht="17.25" customHeight="1">
      <c r="A38" s="94">
        <v>8</v>
      </c>
      <c r="B38" s="458" t="s">
        <v>480</v>
      </c>
      <c r="C38" s="458"/>
      <c r="D38" s="460" t="s">
        <v>481</v>
      </c>
      <c r="E38" s="459"/>
      <c r="F38" s="459"/>
      <c r="G38" s="459"/>
      <c r="H38" s="282">
        <v>145</v>
      </c>
      <c r="I38" s="281">
        <f t="shared" si="2"/>
        <v>1.5881708652792992</v>
      </c>
    </row>
    <row r="39" spans="1:9" ht="32.25" customHeight="1">
      <c r="A39" s="92">
        <v>9</v>
      </c>
      <c r="B39" s="458" t="s">
        <v>489</v>
      </c>
      <c r="C39" s="458"/>
      <c r="D39" s="460" t="s">
        <v>490</v>
      </c>
      <c r="E39" s="459"/>
      <c r="F39" s="459"/>
      <c r="G39" s="459"/>
      <c r="H39" s="282">
        <v>124</v>
      </c>
      <c r="I39" s="281">
        <f t="shared" si="2"/>
        <v>1.3581599123767798</v>
      </c>
    </row>
    <row r="40" spans="1:9" ht="27.75" customHeight="1">
      <c r="A40" s="94">
        <v>10</v>
      </c>
      <c r="B40" s="458" t="s">
        <v>594</v>
      </c>
      <c r="C40" s="458"/>
      <c r="D40" s="460" t="s">
        <v>595</v>
      </c>
      <c r="E40" s="459"/>
      <c r="F40" s="459"/>
      <c r="G40" s="459"/>
      <c r="H40" s="282">
        <v>118</v>
      </c>
      <c r="I40" s="281">
        <f t="shared" si="2"/>
        <v>1.2924424972617743</v>
      </c>
    </row>
    <row r="41" spans="1:8" ht="15">
      <c r="A41" s="277" t="s">
        <v>476</v>
      </c>
      <c r="B41" s="284"/>
      <c r="C41" s="284"/>
      <c r="D41" s="284"/>
      <c r="E41" s="284"/>
      <c r="F41" s="284"/>
      <c r="G41" s="284"/>
      <c r="H41" s="284"/>
    </row>
    <row r="42" ht="15">
      <c r="A42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&amp;L19.06.2015&amp;CTÜRKİYE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503" t="s">
        <v>572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292"/>
      <c r="R1" s="292"/>
    </row>
    <row r="3" spans="1:18" ht="15.75">
      <c r="A3" s="488" t="s">
        <v>147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</row>
    <row r="4" ht="15.75" thickBot="1">
      <c r="K4" s="95"/>
    </row>
    <row r="5" spans="1:18" s="97" customFormat="1" ht="17.25" customHeight="1" thickBot="1" thickTop="1">
      <c r="A5" s="293"/>
      <c r="B5" s="485" t="s">
        <v>148</v>
      </c>
      <c r="C5" s="489" t="s">
        <v>577</v>
      </c>
      <c r="D5" s="490"/>
      <c r="E5" s="490"/>
      <c r="F5" s="490"/>
      <c r="G5" s="490"/>
      <c r="H5" s="490"/>
      <c r="I5" s="490"/>
      <c r="J5" s="491"/>
      <c r="K5" s="489" t="s">
        <v>578</v>
      </c>
      <c r="L5" s="490"/>
      <c r="M5" s="490"/>
      <c r="N5" s="490"/>
      <c r="O5" s="490"/>
      <c r="P5" s="490"/>
      <c r="Q5" s="490"/>
      <c r="R5" s="491"/>
    </row>
    <row r="6" spans="1:18" ht="15.75" customHeight="1" thickTop="1">
      <c r="A6" s="294" t="s">
        <v>467</v>
      </c>
      <c r="B6" s="486"/>
      <c r="C6" s="492" t="s">
        <v>149</v>
      </c>
      <c r="D6" s="493"/>
      <c r="E6" s="480"/>
      <c r="F6" s="479" t="s">
        <v>150</v>
      </c>
      <c r="G6" s="494"/>
      <c r="H6" s="493" t="s">
        <v>151</v>
      </c>
      <c r="I6" s="493"/>
      <c r="J6" s="494"/>
      <c r="K6" s="493" t="s">
        <v>149</v>
      </c>
      <c r="L6" s="493"/>
      <c r="M6" s="493"/>
      <c r="N6" s="479" t="s">
        <v>150</v>
      </c>
      <c r="O6" s="480"/>
      <c r="P6" s="479" t="s">
        <v>151</v>
      </c>
      <c r="Q6" s="511"/>
      <c r="R6" s="494"/>
    </row>
    <row r="7" spans="1:18" ht="15" customHeight="1">
      <c r="A7" s="294" t="s">
        <v>466</v>
      </c>
      <c r="B7" s="486"/>
      <c r="C7" s="484" t="s">
        <v>152</v>
      </c>
      <c r="D7" s="495" t="s">
        <v>153</v>
      </c>
      <c r="E7" s="497" t="s">
        <v>154</v>
      </c>
      <c r="F7" s="483" t="s">
        <v>152</v>
      </c>
      <c r="G7" s="499" t="s">
        <v>153</v>
      </c>
      <c r="H7" s="501" t="s">
        <v>152</v>
      </c>
      <c r="I7" s="495" t="s">
        <v>153</v>
      </c>
      <c r="J7" s="481" t="s">
        <v>154</v>
      </c>
      <c r="K7" s="483" t="s">
        <v>152</v>
      </c>
      <c r="L7" s="506" t="s">
        <v>153</v>
      </c>
      <c r="M7" s="504" t="s">
        <v>154</v>
      </c>
      <c r="N7" s="507" t="s">
        <v>152</v>
      </c>
      <c r="O7" s="509" t="s">
        <v>153</v>
      </c>
      <c r="P7" s="483" t="s">
        <v>152</v>
      </c>
      <c r="Q7" s="506" t="s">
        <v>153</v>
      </c>
      <c r="R7" s="504" t="s">
        <v>154</v>
      </c>
    </row>
    <row r="8" spans="1:18" ht="24.75" customHeight="1" thickBot="1">
      <c r="A8" s="295"/>
      <c r="B8" s="487"/>
      <c r="C8" s="512"/>
      <c r="D8" s="496"/>
      <c r="E8" s="498"/>
      <c r="F8" s="484"/>
      <c r="G8" s="500"/>
      <c r="H8" s="502"/>
      <c r="I8" s="496"/>
      <c r="J8" s="482"/>
      <c r="K8" s="484"/>
      <c r="L8" s="495"/>
      <c r="M8" s="505"/>
      <c r="N8" s="508"/>
      <c r="O8" s="510"/>
      <c r="P8" s="484"/>
      <c r="Q8" s="495"/>
      <c r="R8" s="505"/>
    </row>
    <row r="9" spans="1:18" ht="15.75" thickTop="1">
      <c r="A9" s="296" t="s">
        <v>376</v>
      </c>
      <c r="B9" s="297" t="s">
        <v>155</v>
      </c>
      <c r="C9" s="298">
        <v>123</v>
      </c>
      <c r="D9" s="299">
        <v>4</v>
      </c>
      <c r="E9" s="300">
        <v>47</v>
      </c>
      <c r="F9" s="298">
        <v>4</v>
      </c>
      <c r="G9" s="300">
        <v>1</v>
      </c>
      <c r="H9" s="298">
        <v>6</v>
      </c>
      <c r="I9" s="299">
        <v>0</v>
      </c>
      <c r="J9" s="300">
        <v>37</v>
      </c>
      <c r="K9" s="298">
        <v>88</v>
      </c>
      <c r="L9" s="299">
        <v>2</v>
      </c>
      <c r="M9" s="300">
        <v>56</v>
      </c>
      <c r="N9" s="298">
        <v>11</v>
      </c>
      <c r="O9" s="300">
        <v>3</v>
      </c>
      <c r="P9" s="298">
        <v>17</v>
      </c>
      <c r="Q9" s="299">
        <v>6</v>
      </c>
      <c r="R9" s="300">
        <v>30</v>
      </c>
    </row>
    <row r="10" spans="1:18" ht="15">
      <c r="A10" s="301" t="s">
        <v>377</v>
      </c>
      <c r="B10" s="301" t="s">
        <v>156</v>
      </c>
      <c r="C10" s="302">
        <v>30</v>
      </c>
      <c r="D10" s="303">
        <v>3</v>
      </c>
      <c r="E10" s="304">
        <v>12</v>
      </c>
      <c r="F10" s="302">
        <v>1</v>
      </c>
      <c r="G10" s="304">
        <v>0</v>
      </c>
      <c r="H10" s="302">
        <v>2</v>
      </c>
      <c r="I10" s="303">
        <v>0</v>
      </c>
      <c r="J10" s="304">
        <v>2</v>
      </c>
      <c r="K10" s="302">
        <v>22</v>
      </c>
      <c r="L10" s="303">
        <v>0</v>
      </c>
      <c r="M10" s="304">
        <v>5</v>
      </c>
      <c r="N10" s="302">
        <v>2</v>
      </c>
      <c r="O10" s="304">
        <v>0</v>
      </c>
      <c r="P10" s="302">
        <v>3</v>
      </c>
      <c r="Q10" s="303">
        <v>0</v>
      </c>
      <c r="R10" s="304">
        <v>3</v>
      </c>
    </row>
    <row r="11" spans="1:18" ht="15">
      <c r="A11" s="296" t="s">
        <v>378</v>
      </c>
      <c r="B11" s="296" t="s">
        <v>157</v>
      </c>
      <c r="C11" s="302">
        <v>38</v>
      </c>
      <c r="D11" s="303">
        <v>0</v>
      </c>
      <c r="E11" s="304">
        <v>27</v>
      </c>
      <c r="F11" s="302">
        <v>1</v>
      </c>
      <c r="G11" s="304">
        <v>0</v>
      </c>
      <c r="H11" s="302">
        <v>3</v>
      </c>
      <c r="I11" s="303">
        <v>0</v>
      </c>
      <c r="J11" s="304">
        <v>6</v>
      </c>
      <c r="K11" s="302">
        <v>15</v>
      </c>
      <c r="L11" s="303">
        <v>0</v>
      </c>
      <c r="M11" s="304">
        <v>26</v>
      </c>
      <c r="N11" s="302">
        <v>1</v>
      </c>
      <c r="O11" s="304">
        <v>1</v>
      </c>
      <c r="P11" s="302">
        <v>4</v>
      </c>
      <c r="Q11" s="303">
        <v>0</v>
      </c>
      <c r="R11" s="304">
        <v>17</v>
      </c>
    </row>
    <row r="12" spans="1:18" ht="15">
      <c r="A12" s="301" t="s">
        <v>379</v>
      </c>
      <c r="B12" s="301" t="s">
        <v>158</v>
      </c>
      <c r="C12" s="302">
        <v>8</v>
      </c>
      <c r="D12" s="303">
        <v>0</v>
      </c>
      <c r="E12" s="304">
        <v>12</v>
      </c>
      <c r="F12" s="302">
        <v>0</v>
      </c>
      <c r="G12" s="304">
        <v>0</v>
      </c>
      <c r="H12" s="302">
        <v>0</v>
      </c>
      <c r="I12" s="303">
        <v>0</v>
      </c>
      <c r="J12" s="304">
        <v>0</v>
      </c>
      <c r="K12" s="302">
        <v>5</v>
      </c>
      <c r="L12" s="303">
        <v>0</v>
      </c>
      <c r="M12" s="304">
        <v>6</v>
      </c>
      <c r="N12" s="302">
        <v>0</v>
      </c>
      <c r="O12" s="304">
        <v>0</v>
      </c>
      <c r="P12" s="302">
        <v>2</v>
      </c>
      <c r="Q12" s="303">
        <v>0</v>
      </c>
      <c r="R12" s="304">
        <v>5</v>
      </c>
    </row>
    <row r="13" spans="1:18" ht="15">
      <c r="A13" s="296" t="s">
        <v>380</v>
      </c>
      <c r="B13" s="296" t="s">
        <v>159</v>
      </c>
      <c r="C13" s="302">
        <v>7</v>
      </c>
      <c r="D13" s="303">
        <v>2</v>
      </c>
      <c r="E13" s="304">
        <v>9</v>
      </c>
      <c r="F13" s="302">
        <v>0</v>
      </c>
      <c r="G13" s="304">
        <v>0</v>
      </c>
      <c r="H13" s="302">
        <v>1</v>
      </c>
      <c r="I13" s="303">
        <v>0</v>
      </c>
      <c r="J13" s="304">
        <v>3</v>
      </c>
      <c r="K13" s="302">
        <v>7</v>
      </c>
      <c r="L13" s="303">
        <v>0</v>
      </c>
      <c r="M13" s="304">
        <v>5</v>
      </c>
      <c r="N13" s="302">
        <v>0</v>
      </c>
      <c r="O13" s="304">
        <v>2</v>
      </c>
      <c r="P13" s="302">
        <v>2</v>
      </c>
      <c r="Q13" s="303">
        <v>0</v>
      </c>
      <c r="R13" s="304">
        <v>3</v>
      </c>
    </row>
    <row r="14" spans="1:18" ht="15">
      <c r="A14" s="301" t="s">
        <v>381</v>
      </c>
      <c r="B14" s="301" t="s">
        <v>160</v>
      </c>
      <c r="C14" s="302">
        <v>762</v>
      </c>
      <c r="D14" s="303">
        <v>11</v>
      </c>
      <c r="E14" s="304">
        <v>200</v>
      </c>
      <c r="F14" s="302">
        <v>31</v>
      </c>
      <c r="G14" s="304">
        <v>6</v>
      </c>
      <c r="H14" s="302">
        <v>65</v>
      </c>
      <c r="I14" s="303">
        <v>11</v>
      </c>
      <c r="J14" s="304">
        <v>90</v>
      </c>
      <c r="K14" s="302">
        <v>499</v>
      </c>
      <c r="L14" s="303">
        <v>8</v>
      </c>
      <c r="M14" s="304">
        <v>203</v>
      </c>
      <c r="N14" s="302">
        <v>100</v>
      </c>
      <c r="O14" s="304">
        <v>20</v>
      </c>
      <c r="P14" s="302">
        <v>88</v>
      </c>
      <c r="Q14" s="303">
        <v>7</v>
      </c>
      <c r="R14" s="304">
        <v>137</v>
      </c>
    </row>
    <row r="15" spans="1:18" ht="15">
      <c r="A15" s="296" t="s">
        <v>382</v>
      </c>
      <c r="B15" s="296" t="s">
        <v>161</v>
      </c>
      <c r="C15" s="302">
        <v>213</v>
      </c>
      <c r="D15" s="303">
        <v>2</v>
      </c>
      <c r="E15" s="304">
        <v>178</v>
      </c>
      <c r="F15" s="302">
        <v>16</v>
      </c>
      <c r="G15" s="304">
        <v>1</v>
      </c>
      <c r="H15" s="302">
        <v>14</v>
      </c>
      <c r="I15" s="303">
        <v>1</v>
      </c>
      <c r="J15" s="304">
        <v>60</v>
      </c>
      <c r="K15" s="302">
        <v>208</v>
      </c>
      <c r="L15" s="303">
        <v>2</v>
      </c>
      <c r="M15" s="304">
        <v>206</v>
      </c>
      <c r="N15" s="302">
        <v>27</v>
      </c>
      <c r="O15" s="304">
        <v>0</v>
      </c>
      <c r="P15" s="302">
        <v>23</v>
      </c>
      <c r="Q15" s="303">
        <v>7</v>
      </c>
      <c r="R15" s="304">
        <v>70</v>
      </c>
    </row>
    <row r="16" spans="1:18" ht="15">
      <c r="A16" s="301" t="s">
        <v>383</v>
      </c>
      <c r="B16" s="301" t="s">
        <v>162</v>
      </c>
      <c r="C16" s="302">
        <v>5</v>
      </c>
      <c r="D16" s="303">
        <v>0</v>
      </c>
      <c r="E16" s="304">
        <v>6</v>
      </c>
      <c r="F16" s="302">
        <v>1</v>
      </c>
      <c r="G16" s="304">
        <v>0</v>
      </c>
      <c r="H16" s="302">
        <v>0</v>
      </c>
      <c r="I16" s="303">
        <v>0</v>
      </c>
      <c r="J16" s="304">
        <v>5</v>
      </c>
      <c r="K16" s="302">
        <v>2</v>
      </c>
      <c r="L16" s="303">
        <v>1</v>
      </c>
      <c r="M16" s="304">
        <v>4</v>
      </c>
      <c r="N16" s="302">
        <v>0</v>
      </c>
      <c r="O16" s="304">
        <v>0</v>
      </c>
      <c r="P16" s="302">
        <v>0</v>
      </c>
      <c r="Q16" s="303">
        <v>0</v>
      </c>
      <c r="R16" s="304">
        <v>0</v>
      </c>
    </row>
    <row r="17" spans="1:18" ht="15">
      <c r="A17" s="296" t="s">
        <v>384</v>
      </c>
      <c r="B17" s="296" t="s">
        <v>163</v>
      </c>
      <c r="C17" s="302">
        <v>49</v>
      </c>
      <c r="D17" s="303">
        <v>1</v>
      </c>
      <c r="E17" s="304">
        <v>67</v>
      </c>
      <c r="F17" s="302">
        <v>5</v>
      </c>
      <c r="G17" s="304">
        <v>1</v>
      </c>
      <c r="H17" s="302">
        <v>3</v>
      </c>
      <c r="I17" s="303">
        <v>1</v>
      </c>
      <c r="J17" s="304">
        <v>28</v>
      </c>
      <c r="K17" s="302">
        <v>40</v>
      </c>
      <c r="L17" s="303">
        <v>0</v>
      </c>
      <c r="M17" s="304">
        <v>88</v>
      </c>
      <c r="N17" s="302">
        <v>3</v>
      </c>
      <c r="O17" s="304">
        <v>1</v>
      </c>
      <c r="P17" s="302">
        <v>6</v>
      </c>
      <c r="Q17" s="303">
        <v>1</v>
      </c>
      <c r="R17" s="304">
        <v>38</v>
      </c>
    </row>
    <row r="18" spans="1:18" ht="15">
      <c r="A18" s="301" t="s">
        <v>385</v>
      </c>
      <c r="B18" s="301" t="s">
        <v>164</v>
      </c>
      <c r="C18" s="302">
        <v>34</v>
      </c>
      <c r="D18" s="303">
        <v>1</v>
      </c>
      <c r="E18" s="304">
        <v>33</v>
      </c>
      <c r="F18" s="302">
        <v>2</v>
      </c>
      <c r="G18" s="304">
        <v>1</v>
      </c>
      <c r="H18" s="302">
        <v>3</v>
      </c>
      <c r="I18" s="303">
        <v>0</v>
      </c>
      <c r="J18" s="304">
        <v>15</v>
      </c>
      <c r="K18" s="302">
        <v>34</v>
      </c>
      <c r="L18" s="303">
        <v>3</v>
      </c>
      <c r="M18" s="304">
        <v>42</v>
      </c>
      <c r="N18" s="302">
        <v>5</v>
      </c>
      <c r="O18" s="304">
        <v>3</v>
      </c>
      <c r="P18" s="302">
        <v>4</v>
      </c>
      <c r="Q18" s="303">
        <v>2</v>
      </c>
      <c r="R18" s="304">
        <v>21</v>
      </c>
    </row>
    <row r="19" spans="1:18" ht="15">
      <c r="A19" s="296" t="s">
        <v>386</v>
      </c>
      <c r="B19" s="296" t="s">
        <v>165</v>
      </c>
      <c r="C19" s="302">
        <v>10</v>
      </c>
      <c r="D19" s="303">
        <v>0</v>
      </c>
      <c r="E19" s="304">
        <v>7</v>
      </c>
      <c r="F19" s="302">
        <v>0</v>
      </c>
      <c r="G19" s="304">
        <v>1</v>
      </c>
      <c r="H19" s="302">
        <v>1</v>
      </c>
      <c r="I19" s="303">
        <v>0</v>
      </c>
      <c r="J19" s="304">
        <v>3</v>
      </c>
      <c r="K19" s="302">
        <v>4</v>
      </c>
      <c r="L19" s="303">
        <v>1</v>
      </c>
      <c r="M19" s="304">
        <v>10</v>
      </c>
      <c r="N19" s="302">
        <v>0</v>
      </c>
      <c r="O19" s="304">
        <v>0</v>
      </c>
      <c r="P19" s="302">
        <v>1</v>
      </c>
      <c r="Q19" s="303">
        <v>0</v>
      </c>
      <c r="R19" s="304">
        <v>5</v>
      </c>
    </row>
    <row r="20" spans="1:18" ht="15">
      <c r="A20" s="301" t="s">
        <v>387</v>
      </c>
      <c r="B20" s="301" t="s">
        <v>166</v>
      </c>
      <c r="C20" s="302">
        <v>10</v>
      </c>
      <c r="D20" s="303">
        <v>0</v>
      </c>
      <c r="E20" s="304">
        <v>5</v>
      </c>
      <c r="F20" s="302">
        <v>0</v>
      </c>
      <c r="G20" s="304">
        <v>2</v>
      </c>
      <c r="H20" s="302">
        <v>0</v>
      </c>
      <c r="I20" s="303">
        <v>4</v>
      </c>
      <c r="J20" s="304">
        <v>1</v>
      </c>
      <c r="K20" s="302">
        <v>6</v>
      </c>
      <c r="L20" s="303">
        <v>1</v>
      </c>
      <c r="M20" s="304">
        <v>7</v>
      </c>
      <c r="N20" s="302">
        <v>0</v>
      </c>
      <c r="O20" s="304">
        <v>7</v>
      </c>
      <c r="P20" s="302">
        <v>0</v>
      </c>
      <c r="Q20" s="303">
        <v>1</v>
      </c>
      <c r="R20" s="304">
        <v>0</v>
      </c>
    </row>
    <row r="21" spans="1:18" ht="15">
      <c r="A21" s="296" t="s">
        <v>388</v>
      </c>
      <c r="B21" s="296" t="s">
        <v>167</v>
      </c>
      <c r="C21" s="302">
        <v>9</v>
      </c>
      <c r="D21" s="303">
        <v>0</v>
      </c>
      <c r="E21" s="304">
        <v>4</v>
      </c>
      <c r="F21" s="302">
        <v>0</v>
      </c>
      <c r="G21" s="304">
        <v>0</v>
      </c>
      <c r="H21" s="302">
        <v>0</v>
      </c>
      <c r="I21" s="303">
        <v>0</v>
      </c>
      <c r="J21" s="304">
        <v>3</v>
      </c>
      <c r="K21" s="302">
        <v>5</v>
      </c>
      <c r="L21" s="303">
        <v>0</v>
      </c>
      <c r="M21" s="304">
        <v>3</v>
      </c>
      <c r="N21" s="302">
        <v>2</v>
      </c>
      <c r="O21" s="304">
        <v>1</v>
      </c>
      <c r="P21" s="302">
        <v>2</v>
      </c>
      <c r="Q21" s="303">
        <v>0</v>
      </c>
      <c r="R21" s="304">
        <v>7</v>
      </c>
    </row>
    <row r="22" spans="1:18" ht="15">
      <c r="A22" s="301" t="s">
        <v>389</v>
      </c>
      <c r="B22" s="301" t="s">
        <v>168</v>
      </c>
      <c r="C22" s="302">
        <v>11</v>
      </c>
      <c r="D22" s="303">
        <v>0</v>
      </c>
      <c r="E22" s="304">
        <v>8</v>
      </c>
      <c r="F22" s="302">
        <v>1</v>
      </c>
      <c r="G22" s="304">
        <v>0</v>
      </c>
      <c r="H22" s="302">
        <v>1</v>
      </c>
      <c r="I22" s="303">
        <v>0</v>
      </c>
      <c r="J22" s="304">
        <v>0</v>
      </c>
      <c r="K22" s="302">
        <v>13</v>
      </c>
      <c r="L22" s="303">
        <v>1</v>
      </c>
      <c r="M22" s="304">
        <v>9</v>
      </c>
      <c r="N22" s="302">
        <v>0</v>
      </c>
      <c r="O22" s="304">
        <v>0</v>
      </c>
      <c r="P22" s="302">
        <v>1</v>
      </c>
      <c r="Q22" s="303">
        <v>1</v>
      </c>
      <c r="R22" s="304">
        <v>0</v>
      </c>
    </row>
    <row r="23" spans="1:18" ht="15">
      <c r="A23" s="296" t="s">
        <v>390</v>
      </c>
      <c r="B23" s="296" t="s">
        <v>169</v>
      </c>
      <c r="C23" s="302">
        <v>11</v>
      </c>
      <c r="D23" s="303">
        <v>0</v>
      </c>
      <c r="E23" s="304">
        <v>8</v>
      </c>
      <c r="F23" s="302">
        <v>2</v>
      </c>
      <c r="G23" s="304">
        <v>0</v>
      </c>
      <c r="H23" s="302">
        <v>1</v>
      </c>
      <c r="I23" s="303">
        <v>0</v>
      </c>
      <c r="J23" s="304">
        <v>1</v>
      </c>
      <c r="K23" s="302">
        <v>6</v>
      </c>
      <c r="L23" s="303">
        <v>2</v>
      </c>
      <c r="M23" s="304">
        <v>14</v>
      </c>
      <c r="N23" s="302">
        <v>0</v>
      </c>
      <c r="O23" s="304">
        <v>0</v>
      </c>
      <c r="P23" s="302">
        <v>0</v>
      </c>
      <c r="Q23" s="303">
        <v>0</v>
      </c>
      <c r="R23" s="304">
        <v>1</v>
      </c>
    </row>
    <row r="24" spans="1:18" ht="15">
      <c r="A24" s="301" t="s">
        <v>391</v>
      </c>
      <c r="B24" s="301" t="s">
        <v>170</v>
      </c>
      <c r="C24" s="302">
        <v>191</v>
      </c>
      <c r="D24" s="303">
        <v>3</v>
      </c>
      <c r="E24" s="304">
        <v>55</v>
      </c>
      <c r="F24" s="302">
        <v>2</v>
      </c>
      <c r="G24" s="304">
        <v>3</v>
      </c>
      <c r="H24" s="302">
        <v>12</v>
      </c>
      <c r="I24" s="303">
        <v>4</v>
      </c>
      <c r="J24" s="304">
        <v>18</v>
      </c>
      <c r="K24" s="302">
        <v>189</v>
      </c>
      <c r="L24" s="303">
        <v>3</v>
      </c>
      <c r="M24" s="304">
        <v>68</v>
      </c>
      <c r="N24" s="302">
        <v>33</v>
      </c>
      <c r="O24" s="304">
        <v>6</v>
      </c>
      <c r="P24" s="302">
        <v>19</v>
      </c>
      <c r="Q24" s="303">
        <v>3</v>
      </c>
      <c r="R24" s="304">
        <v>36</v>
      </c>
    </row>
    <row r="25" spans="1:18" ht="15">
      <c r="A25" s="296" t="s">
        <v>392</v>
      </c>
      <c r="B25" s="296" t="s">
        <v>171</v>
      </c>
      <c r="C25" s="302">
        <v>26</v>
      </c>
      <c r="D25" s="303">
        <v>1</v>
      </c>
      <c r="E25" s="304">
        <v>13</v>
      </c>
      <c r="F25" s="302">
        <v>1</v>
      </c>
      <c r="G25" s="304">
        <v>0</v>
      </c>
      <c r="H25" s="302">
        <v>4</v>
      </c>
      <c r="I25" s="303">
        <v>0</v>
      </c>
      <c r="J25" s="304">
        <v>7</v>
      </c>
      <c r="K25" s="302">
        <v>18</v>
      </c>
      <c r="L25" s="303">
        <v>0</v>
      </c>
      <c r="M25" s="304">
        <v>14</v>
      </c>
      <c r="N25" s="302">
        <v>3</v>
      </c>
      <c r="O25" s="304">
        <v>0</v>
      </c>
      <c r="P25" s="302">
        <v>1</v>
      </c>
      <c r="Q25" s="303">
        <v>2</v>
      </c>
      <c r="R25" s="304">
        <v>7</v>
      </c>
    </row>
    <row r="26" spans="1:18" ht="15">
      <c r="A26" s="301" t="s">
        <v>393</v>
      </c>
      <c r="B26" s="301" t="s">
        <v>172</v>
      </c>
      <c r="C26" s="302">
        <v>7</v>
      </c>
      <c r="D26" s="303">
        <v>0</v>
      </c>
      <c r="E26" s="304">
        <v>6</v>
      </c>
      <c r="F26" s="302">
        <v>0</v>
      </c>
      <c r="G26" s="304">
        <v>1</v>
      </c>
      <c r="H26" s="302">
        <v>0</v>
      </c>
      <c r="I26" s="303">
        <v>0</v>
      </c>
      <c r="J26" s="304">
        <v>4</v>
      </c>
      <c r="K26" s="302">
        <v>1</v>
      </c>
      <c r="L26" s="303">
        <v>1</v>
      </c>
      <c r="M26" s="304">
        <v>5</v>
      </c>
      <c r="N26" s="302">
        <v>0</v>
      </c>
      <c r="O26" s="304">
        <v>2</v>
      </c>
      <c r="P26" s="302">
        <v>1</v>
      </c>
      <c r="Q26" s="303">
        <v>0</v>
      </c>
      <c r="R26" s="304">
        <v>2</v>
      </c>
    </row>
    <row r="27" spans="1:18" ht="15">
      <c r="A27" s="296" t="s">
        <v>394</v>
      </c>
      <c r="B27" s="296" t="s">
        <v>173</v>
      </c>
      <c r="C27" s="302">
        <v>19</v>
      </c>
      <c r="D27" s="303">
        <v>0</v>
      </c>
      <c r="E27" s="304">
        <v>21</v>
      </c>
      <c r="F27" s="302">
        <v>1</v>
      </c>
      <c r="G27" s="304">
        <v>1</v>
      </c>
      <c r="H27" s="302">
        <v>2</v>
      </c>
      <c r="I27" s="303">
        <v>0</v>
      </c>
      <c r="J27" s="304">
        <v>4</v>
      </c>
      <c r="K27" s="302">
        <v>14</v>
      </c>
      <c r="L27" s="303">
        <v>0</v>
      </c>
      <c r="M27" s="304">
        <v>14</v>
      </c>
      <c r="N27" s="302">
        <v>1</v>
      </c>
      <c r="O27" s="304">
        <v>5</v>
      </c>
      <c r="P27" s="302">
        <v>2</v>
      </c>
      <c r="Q27" s="303">
        <v>0</v>
      </c>
      <c r="R27" s="304">
        <v>6</v>
      </c>
    </row>
    <row r="28" spans="1:18" ht="15">
      <c r="A28" s="301" t="s">
        <v>395</v>
      </c>
      <c r="B28" s="301" t="s">
        <v>174</v>
      </c>
      <c r="C28" s="302">
        <v>76</v>
      </c>
      <c r="D28" s="303">
        <v>0</v>
      </c>
      <c r="E28" s="304">
        <v>70</v>
      </c>
      <c r="F28" s="302">
        <v>5</v>
      </c>
      <c r="G28" s="304">
        <v>1</v>
      </c>
      <c r="H28" s="302">
        <v>5</v>
      </c>
      <c r="I28" s="303">
        <v>0</v>
      </c>
      <c r="J28" s="304">
        <v>22</v>
      </c>
      <c r="K28" s="302">
        <v>49</v>
      </c>
      <c r="L28" s="303">
        <v>1</v>
      </c>
      <c r="M28" s="304">
        <v>65</v>
      </c>
      <c r="N28" s="302">
        <v>10</v>
      </c>
      <c r="O28" s="304">
        <v>5</v>
      </c>
      <c r="P28" s="302">
        <v>9</v>
      </c>
      <c r="Q28" s="303">
        <v>1</v>
      </c>
      <c r="R28" s="304">
        <v>22</v>
      </c>
    </row>
    <row r="29" spans="1:18" ht="15">
      <c r="A29" s="296" t="s">
        <v>396</v>
      </c>
      <c r="B29" s="296" t="s">
        <v>175</v>
      </c>
      <c r="C29" s="302">
        <v>61</v>
      </c>
      <c r="D29" s="303">
        <v>1</v>
      </c>
      <c r="E29" s="304">
        <v>34</v>
      </c>
      <c r="F29" s="302">
        <v>1</v>
      </c>
      <c r="G29" s="304">
        <v>1</v>
      </c>
      <c r="H29" s="302">
        <v>3</v>
      </c>
      <c r="I29" s="303">
        <v>1</v>
      </c>
      <c r="J29" s="304">
        <v>1</v>
      </c>
      <c r="K29" s="302">
        <v>60</v>
      </c>
      <c r="L29" s="303">
        <v>1</v>
      </c>
      <c r="M29" s="304">
        <v>14</v>
      </c>
      <c r="N29" s="302">
        <v>1</v>
      </c>
      <c r="O29" s="304">
        <v>0</v>
      </c>
      <c r="P29" s="302">
        <v>1</v>
      </c>
      <c r="Q29" s="303">
        <v>2</v>
      </c>
      <c r="R29" s="304">
        <v>2</v>
      </c>
    </row>
    <row r="30" spans="1:18" ht="15">
      <c r="A30" s="301" t="s">
        <v>397</v>
      </c>
      <c r="B30" s="301" t="s">
        <v>176</v>
      </c>
      <c r="C30" s="302">
        <v>8</v>
      </c>
      <c r="D30" s="303">
        <v>1</v>
      </c>
      <c r="E30" s="304">
        <v>12</v>
      </c>
      <c r="F30" s="302">
        <v>2</v>
      </c>
      <c r="G30" s="304">
        <v>1</v>
      </c>
      <c r="H30" s="302">
        <v>1</v>
      </c>
      <c r="I30" s="303">
        <v>2</v>
      </c>
      <c r="J30" s="304">
        <v>3</v>
      </c>
      <c r="K30" s="302">
        <v>8</v>
      </c>
      <c r="L30" s="303">
        <v>1</v>
      </c>
      <c r="M30" s="304">
        <v>13</v>
      </c>
      <c r="N30" s="302">
        <v>0</v>
      </c>
      <c r="O30" s="304">
        <v>1</v>
      </c>
      <c r="P30" s="302">
        <v>0</v>
      </c>
      <c r="Q30" s="303">
        <v>1</v>
      </c>
      <c r="R30" s="304">
        <v>6</v>
      </c>
    </row>
    <row r="31" spans="1:18" ht="15">
      <c r="A31" s="296" t="s">
        <v>398</v>
      </c>
      <c r="B31" s="296" t="s">
        <v>177</v>
      </c>
      <c r="C31" s="302">
        <v>15</v>
      </c>
      <c r="D31" s="303">
        <v>0</v>
      </c>
      <c r="E31" s="304">
        <v>20</v>
      </c>
      <c r="F31" s="302">
        <v>1</v>
      </c>
      <c r="G31" s="304">
        <v>0</v>
      </c>
      <c r="H31" s="302">
        <v>2</v>
      </c>
      <c r="I31" s="303">
        <v>1</v>
      </c>
      <c r="J31" s="304">
        <v>6</v>
      </c>
      <c r="K31" s="302">
        <v>15</v>
      </c>
      <c r="L31" s="303">
        <v>0</v>
      </c>
      <c r="M31" s="304">
        <v>14</v>
      </c>
      <c r="N31" s="302">
        <v>1</v>
      </c>
      <c r="O31" s="304">
        <v>1</v>
      </c>
      <c r="P31" s="302">
        <v>7</v>
      </c>
      <c r="Q31" s="303">
        <v>1</v>
      </c>
      <c r="R31" s="304">
        <v>2</v>
      </c>
    </row>
    <row r="32" spans="1:18" ht="15">
      <c r="A32" s="301" t="s">
        <v>399</v>
      </c>
      <c r="B32" s="301" t="s">
        <v>178</v>
      </c>
      <c r="C32" s="302">
        <v>6</v>
      </c>
      <c r="D32" s="303">
        <v>0</v>
      </c>
      <c r="E32" s="304">
        <v>18</v>
      </c>
      <c r="F32" s="302">
        <v>1</v>
      </c>
      <c r="G32" s="304">
        <v>0</v>
      </c>
      <c r="H32" s="302">
        <v>0</v>
      </c>
      <c r="I32" s="303">
        <v>0</v>
      </c>
      <c r="J32" s="304">
        <v>6</v>
      </c>
      <c r="K32" s="302">
        <v>3</v>
      </c>
      <c r="L32" s="303">
        <v>1</v>
      </c>
      <c r="M32" s="304">
        <v>15</v>
      </c>
      <c r="N32" s="302">
        <v>0</v>
      </c>
      <c r="O32" s="304">
        <v>0</v>
      </c>
      <c r="P32" s="302">
        <v>2</v>
      </c>
      <c r="Q32" s="303">
        <v>0</v>
      </c>
      <c r="R32" s="304">
        <v>17</v>
      </c>
    </row>
    <row r="33" spans="1:18" ht="15">
      <c r="A33" s="296" t="s">
        <v>400</v>
      </c>
      <c r="B33" s="296" t="s">
        <v>179</v>
      </c>
      <c r="C33" s="302">
        <v>24</v>
      </c>
      <c r="D33" s="303">
        <v>1</v>
      </c>
      <c r="E33" s="304">
        <v>19</v>
      </c>
      <c r="F33" s="302">
        <v>3</v>
      </c>
      <c r="G33" s="304">
        <v>3</v>
      </c>
      <c r="H33" s="302">
        <v>3</v>
      </c>
      <c r="I33" s="303">
        <v>8</v>
      </c>
      <c r="J33" s="304">
        <v>8</v>
      </c>
      <c r="K33" s="302">
        <v>8</v>
      </c>
      <c r="L33" s="303">
        <v>1</v>
      </c>
      <c r="M33" s="304">
        <v>20</v>
      </c>
      <c r="N33" s="302">
        <v>2</v>
      </c>
      <c r="O33" s="304">
        <v>1</v>
      </c>
      <c r="P33" s="302">
        <v>3</v>
      </c>
      <c r="Q33" s="303">
        <v>2</v>
      </c>
      <c r="R33" s="304">
        <v>1</v>
      </c>
    </row>
    <row r="34" spans="1:18" ht="15">
      <c r="A34" s="301" t="s">
        <v>401</v>
      </c>
      <c r="B34" s="301" t="s">
        <v>180</v>
      </c>
      <c r="C34" s="302">
        <v>42</v>
      </c>
      <c r="D34" s="303">
        <v>0</v>
      </c>
      <c r="E34" s="304">
        <v>88</v>
      </c>
      <c r="F34" s="302">
        <v>3</v>
      </c>
      <c r="G34" s="304">
        <v>1</v>
      </c>
      <c r="H34" s="302">
        <v>7</v>
      </c>
      <c r="I34" s="303">
        <v>2</v>
      </c>
      <c r="J34" s="304">
        <v>41</v>
      </c>
      <c r="K34" s="302">
        <v>33</v>
      </c>
      <c r="L34" s="303">
        <v>1</v>
      </c>
      <c r="M34" s="304">
        <v>136</v>
      </c>
      <c r="N34" s="302">
        <v>3</v>
      </c>
      <c r="O34" s="304">
        <v>9</v>
      </c>
      <c r="P34" s="302">
        <v>2</v>
      </c>
      <c r="Q34" s="303">
        <v>0</v>
      </c>
      <c r="R34" s="304">
        <v>24</v>
      </c>
    </row>
    <row r="35" spans="1:18" ht="15">
      <c r="A35" s="296" t="s">
        <v>402</v>
      </c>
      <c r="B35" s="296" t="s">
        <v>181</v>
      </c>
      <c r="C35" s="302">
        <v>93</v>
      </c>
      <c r="D35" s="303">
        <v>0</v>
      </c>
      <c r="E35" s="304">
        <v>49</v>
      </c>
      <c r="F35" s="302">
        <v>4</v>
      </c>
      <c r="G35" s="304">
        <v>0</v>
      </c>
      <c r="H35" s="302">
        <v>5</v>
      </c>
      <c r="I35" s="303">
        <v>0</v>
      </c>
      <c r="J35" s="304">
        <v>11</v>
      </c>
      <c r="K35" s="302">
        <v>115</v>
      </c>
      <c r="L35" s="303">
        <v>0</v>
      </c>
      <c r="M35" s="304">
        <v>74</v>
      </c>
      <c r="N35" s="302">
        <v>2</v>
      </c>
      <c r="O35" s="304">
        <v>0</v>
      </c>
      <c r="P35" s="302">
        <v>7</v>
      </c>
      <c r="Q35" s="303">
        <v>1</v>
      </c>
      <c r="R35" s="304">
        <v>14</v>
      </c>
    </row>
    <row r="36" spans="1:18" ht="15">
      <c r="A36" s="301" t="s">
        <v>403</v>
      </c>
      <c r="B36" s="301" t="s">
        <v>182</v>
      </c>
      <c r="C36" s="302">
        <v>4</v>
      </c>
      <c r="D36" s="303">
        <v>0</v>
      </c>
      <c r="E36" s="304">
        <v>5</v>
      </c>
      <c r="F36" s="302">
        <v>1</v>
      </c>
      <c r="G36" s="304">
        <v>0</v>
      </c>
      <c r="H36" s="302">
        <v>2</v>
      </c>
      <c r="I36" s="303">
        <v>2</v>
      </c>
      <c r="J36" s="304">
        <v>4</v>
      </c>
      <c r="K36" s="302">
        <v>3</v>
      </c>
      <c r="L36" s="303">
        <v>0</v>
      </c>
      <c r="M36" s="304">
        <v>19</v>
      </c>
      <c r="N36" s="302">
        <v>0</v>
      </c>
      <c r="O36" s="304">
        <v>1</v>
      </c>
      <c r="P36" s="302">
        <v>0</v>
      </c>
      <c r="Q36" s="303">
        <v>0</v>
      </c>
      <c r="R36" s="304">
        <v>7</v>
      </c>
    </row>
    <row r="37" spans="1:18" ht="15">
      <c r="A37" s="296" t="s">
        <v>404</v>
      </c>
      <c r="B37" s="296" t="s">
        <v>183</v>
      </c>
      <c r="C37" s="302">
        <v>2</v>
      </c>
      <c r="D37" s="303">
        <v>1</v>
      </c>
      <c r="E37" s="304">
        <v>6</v>
      </c>
      <c r="F37" s="302">
        <v>0</v>
      </c>
      <c r="G37" s="304">
        <v>0</v>
      </c>
      <c r="H37" s="302">
        <v>0</v>
      </c>
      <c r="I37" s="303">
        <v>0</v>
      </c>
      <c r="J37" s="304">
        <v>1</v>
      </c>
      <c r="K37" s="302">
        <v>0</v>
      </c>
      <c r="L37" s="303">
        <v>0</v>
      </c>
      <c r="M37" s="304">
        <v>1</v>
      </c>
      <c r="N37" s="302">
        <v>0</v>
      </c>
      <c r="O37" s="304">
        <v>0</v>
      </c>
      <c r="P37" s="302">
        <v>0</v>
      </c>
      <c r="Q37" s="303">
        <v>0</v>
      </c>
      <c r="R37" s="304">
        <v>2</v>
      </c>
    </row>
    <row r="38" spans="1:18" ht="15">
      <c r="A38" s="301" t="s">
        <v>405</v>
      </c>
      <c r="B38" s="301" t="s">
        <v>184</v>
      </c>
      <c r="C38" s="302">
        <v>8</v>
      </c>
      <c r="D38" s="303">
        <v>0</v>
      </c>
      <c r="E38" s="304">
        <v>3</v>
      </c>
      <c r="F38" s="302">
        <v>0</v>
      </c>
      <c r="G38" s="304">
        <v>0</v>
      </c>
      <c r="H38" s="302">
        <v>0</v>
      </c>
      <c r="I38" s="303">
        <v>1</v>
      </c>
      <c r="J38" s="304">
        <v>0</v>
      </c>
      <c r="K38" s="302">
        <v>5</v>
      </c>
      <c r="L38" s="303">
        <v>0</v>
      </c>
      <c r="M38" s="304">
        <v>9</v>
      </c>
      <c r="N38" s="302">
        <v>0</v>
      </c>
      <c r="O38" s="304">
        <v>0</v>
      </c>
      <c r="P38" s="302">
        <v>0</v>
      </c>
      <c r="Q38" s="303">
        <v>0</v>
      </c>
      <c r="R38" s="304">
        <v>4</v>
      </c>
    </row>
    <row r="39" spans="1:18" ht="15">
      <c r="A39" s="296" t="s">
        <v>406</v>
      </c>
      <c r="B39" s="296" t="s">
        <v>185</v>
      </c>
      <c r="C39" s="302">
        <v>72</v>
      </c>
      <c r="D39" s="303">
        <v>1</v>
      </c>
      <c r="E39" s="304">
        <v>48</v>
      </c>
      <c r="F39" s="302">
        <v>2</v>
      </c>
      <c r="G39" s="304">
        <v>0</v>
      </c>
      <c r="H39" s="302">
        <v>6</v>
      </c>
      <c r="I39" s="303">
        <v>1</v>
      </c>
      <c r="J39" s="304">
        <v>10</v>
      </c>
      <c r="K39" s="302">
        <v>50</v>
      </c>
      <c r="L39" s="303">
        <v>2</v>
      </c>
      <c r="M39" s="304">
        <v>36</v>
      </c>
      <c r="N39" s="302">
        <v>7</v>
      </c>
      <c r="O39" s="304">
        <v>2</v>
      </c>
      <c r="P39" s="302">
        <v>10</v>
      </c>
      <c r="Q39" s="303">
        <v>0</v>
      </c>
      <c r="R39" s="304">
        <v>6</v>
      </c>
    </row>
    <row r="40" spans="1:18" ht="15">
      <c r="A40" s="301" t="s">
        <v>407</v>
      </c>
      <c r="B40" s="301" t="s">
        <v>186</v>
      </c>
      <c r="C40" s="302">
        <v>25</v>
      </c>
      <c r="D40" s="303">
        <v>1</v>
      </c>
      <c r="E40" s="304">
        <v>16</v>
      </c>
      <c r="F40" s="302">
        <v>1</v>
      </c>
      <c r="G40" s="304">
        <v>0</v>
      </c>
      <c r="H40" s="302">
        <v>1</v>
      </c>
      <c r="I40" s="303">
        <v>2</v>
      </c>
      <c r="J40" s="304">
        <v>5</v>
      </c>
      <c r="K40" s="302">
        <v>14</v>
      </c>
      <c r="L40" s="303">
        <v>1</v>
      </c>
      <c r="M40" s="304">
        <v>9</v>
      </c>
      <c r="N40" s="302">
        <v>1</v>
      </c>
      <c r="O40" s="304">
        <v>2</v>
      </c>
      <c r="P40" s="302">
        <v>2</v>
      </c>
      <c r="Q40" s="303">
        <v>1</v>
      </c>
      <c r="R40" s="304">
        <v>5</v>
      </c>
    </row>
    <row r="41" spans="1:18" ht="15">
      <c r="A41" s="296" t="s">
        <v>408</v>
      </c>
      <c r="B41" s="296" t="s">
        <v>308</v>
      </c>
      <c r="C41" s="302">
        <v>93</v>
      </c>
      <c r="D41" s="303">
        <v>8</v>
      </c>
      <c r="E41" s="304">
        <v>36</v>
      </c>
      <c r="F41" s="302">
        <v>6</v>
      </c>
      <c r="G41" s="304">
        <v>2</v>
      </c>
      <c r="H41" s="302">
        <v>11</v>
      </c>
      <c r="I41" s="303">
        <v>0</v>
      </c>
      <c r="J41" s="304">
        <v>15</v>
      </c>
      <c r="K41" s="302">
        <v>125</v>
      </c>
      <c r="L41" s="303">
        <v>2</v>
      </c>
      <c r="M41" s="304">
        <v>54</v>
      </c>
      <c r="N41" s="302">
        <v>17</v>
      </c>
      <c r="O41" s="304">
        <v>0</v>
      </c>
      <c r="P41" s="302">
        <v>25</v>
      </c>
      <c r="Q41" s="303">
        <v>3</v>
      </c>
      <c r="R41" s="304">
        <v>14</v>
      </c>
    </row>
    <row r="42" spans="1:18" ht="15">
      <c r="A42" s="301" t="s">
        <v>409</v>
      </c>
      <c r="B42" s="301" t="s">
        <v>187</v>
      </c>
      <c r="C42" s="302">
        <v>2070</v>
      </c>
      <c r="D42" s="303">
        <v>3</v>
      </c>
      <c r="E42" s="304">
        <v>1495</v>
      </c>
      <c r="F42" s="302">
        <v>192</v>
      </c>
      <c r="G42" s="304">
        <v>4</v>
      </c>
      <c r="H42" s="302">
        <v>336</v>
      </c>
      <c r="I42" s="303">
        <v>7</v>
      </c>
      <c r="J42" s="304">
        <v>411</v>
      </c>
      <c r="K42" s="302">
        <v>1866</v>
      </c>
      <c r="L42" s="303">
        <v>6</v>
      </c>
      <c r="M42" s="304">
        <v>1763</v>
      </c>
      <c r="N42" s="302">
        <v>486</v>
      </c>
      <c r="O42" s="304">
        <v>14</v>
      </c>
      <c r="P42" s="302">
        <v>408</v>
      </c>
      <c r="Q42" s="303">
        <v>7</v>
      </c>
      <c r="R42" s="304">
        <v>420</v>
      </c>
    </row>
    <row r="43" spans="1:18" ht="15">
      <c r="A43" s="296" t="s">
        <v>410</v>
      </c>
      <c r="B43" s="296" t="s">
        <v>188</v>
      </c>
      <c r="C43" s="302">
        <v>311</v>
      </c>
      <c r="D43" s="303">
        <v>4</v>
      </c>
      <c r="E43" s="304">
        <v>176</v>
      </c>
      <c r="F43" s="302">
        <v>22</v>
      </c>
      <c r="G43" s="304">
        <v>2</v>
      </c>
      <c r="H43" s="302">
        <v>46</v>
      </c>
      <c r="I43" s="303">
        <v>5</v>
      </c>
      <c r="J43" s="304">
        <v>41</v>
      </c>
      <c r="K43" s="302">
        <v>278</v>
      </c>
      <c r="L43" s="303">
        <v>5</v>
      </c>
      <c r="M43" s="304">
        <v>180</v>
      </c>
      <c r="N43" s="302">
        <v>52</v>
      </c>
      <c r="O43" s="304">
        <v>16</v>
      </c>
      <c r="P43" s="302">
        <v>88</v>
      </c>
      <c r="Q43" s="303">
        <v>7</v>
      </c>
      <c r="R43" s="304">
        <v>47</v>
      </c>
    </row>
    <row r="44" spans="1:18" ht="15">
      <c r="A44" s="301" t="s">
        <v>411</v>
      </c>
      <c r="B44" s="301" t="s">
        <v>189</v>
      </c>
      <c r="C44" s="302">
        <v>4</v>
      </c>
      <c r="D44" s="303">
        <v>0</v>
      </c>
      <c r="E44" s="304">
        <v>2</v>
      </c>
      <c r="F44" s="302">
        <v>0</v>
      </c>
      <c r="G44" s="304">
        <v>0</v>
      </c>
      <c r="H44" s="302">
        <v>0</v>
      </c>
      <c r="I44" s="303">
        <v>0</v>
      </c>
      <c r="J44" s="304">
        <v>2</v>
      </c>
      <c r="K44" s="302">
        <v>3</v>
      </c>
      <c r="L44" s="303">
        <v>0</v>
      </c>
      <c r="M44" s="304">
        <v>14</v>
      </c>
      <c r="N44" s="302">
        <v>0</v>
      </c>
      <c r="O44" s="304">
        <v>0</v>
      </c>
      <c r="P44" s="302">
        <v>2</v>
      </c>
      <c r="Q44" s="303">
        <v>1</v>
      </c>
      <c r="R44" s="304">
        <v>0</v>
      </c>
    </row>
    <row r="45" spans="1:18" ht="15">
      <c r="A45" s="296" t="s">
        <v>412</v>
      </c>
      <c r="B45" s="296" t="s">
        <v>190</v>
      </c>
      <c r="C45" s="302">
        <v>10</v>
      </c>
      <c r="D45" s="303">
        <v>0</v>
      </c>
      <c r="E45" s="304">
        <v>9</v>
      </c>
      <c r="F45" s="302">
        <v>0</v>
      </c>
      <c r="G45" s="304">
        <v>1</v>
      </c>
      <c r="H45" s="302">
        <v>2</v>
      </c>
      <c r="I45" s="303">
        <v>1</v>
      </c>
      <c r="J45" s="304">
        <v>3</v>
      </c>
      <c r="K45" s="302">
        <v>11</v>
      </c>
      <c r="L45" s="303">
        <v>0</v>
      </c>
      <c r="M45" s="304">
        <v>4</v>
      </c>
      <c r="N45" s="302">
        <v>2</v>
      </c>
      <c r="O45" s="304">
        <v>0</v>
      </c>
      <c r="P45" s="302">
        <v>1</v>
      </c>
      <c r="Q45" s="303">
        <v>0</v>
      </c>
      <c r="R45" s="304">
        <v>6</v>
      </c>
    </row>
    <row r="46" spans="1:18" ht="15">
      <c r="A46" s="301" t="s">
        <v>413</v>
      </c>
      <c r="B46" s="301" t="s">
        <v>191</v>
      </c>
      <c r="C46" s="302">
        <v>93</v>
      </c>
      <c r="D46" s="303">
        <v>1</v>
      </c>
      <c r="E46" s="304">
        <v>55</v>
      </c>
      <c r="F46" s="302">
        <v>4</v>
      </c>
      <c r="G46" s="304">
        <v>3</v>
      </c>
      <c r="H46" s="302">
        <v>8</v>
      </c>
      <c r="I46" s="303">
        <v>2</v>
      </c>
      <c r="J46" s="304">
        <v>17</v>
      </c>
      <c r="K46" s="302">
        <v>49</v>
      </c>
      <c r="L46" s="303">
        <v>5</v>
      </c>
      <c r="M46" s="304">
        <v>65</v>
      </c>
      <c r="N46" s="302">
        <v>11</v>
      </c>
      <c r="O46" s="304">
        <v>4</v>
      </c>
      <c r="P46" s="302">
        <v>12</v>
      </c>
      <c r="Q46" s="303">
        <v>2</v>
      </c>
      <c r="R46" s="304">
        <v>10</v>
      </c>
    </row>
    <row r="47" spans="1:18" ht="15">
      <c r="A47" s="296" t="s">
        <v>414</v>
      </c>
      <c r="B47" s="296" t="s">
        <v>192</v>
      </c>
      <c r="C47" s="302">
        <v>10</v>
      </c>
      <c r="D47" s="303">
        <v>0</v>
      </c>
      <c r="E47" s="304">
        <v>13</v>
      </c>
      <c r="F47" s="302">
        <v>0</v>
      </c>
      <c r="G47" s="304">
        <v>1</v>
      </c>
      <c r="H47" s="302">
        <v>1</v>
      </c>
      <c r="I47" s="303">
        <v>1</v>
      </c>
      <c r="J47" s="304">
        <v>11</v>
      </c>
      <c r="K47" s="302">
        <v>6</v>
      </c>
      <c r="L47" s="303">
        <v>0</v>
      </c>
      <c r="M47" s="304">
        <v>18</v>
      </c>
      <c r="N47" s="302">
        <v>0</v>
      </c>
      <c r="O47" s="304">
        <v>2</v>
      </c>
      <c r="P47" s="302">
        <v>1</v>
      </c>
      <c r="Q47" s="303">
        <v>0</v>
      </c>
      <c r="R47" s="304">
        <v>7</v>
      </c>
    </row>
    <row r="48" spans="1:18" ht="15">
      <c r="A48" s="301" t="s">
        <v>415</v>
      </c>
      <c r="B48" s="301" t="s">
        <v>193</v>
      </c>
      <c r="C48" s="302">
        <v>6</v>
      </c>
      <c r="D48" s="303">
        <v>0</v>
      </c>
      <c r="E48" s="304">
        <v>5</v>
      </c>
      <c r="F48" s="302">
        <v>1</v>
      </c>
      <c r="G48" s="304">
        <v>0</v>
      </c>
      <c r="H48" s="302">
        <v>1</v>
      </c>
      <c r="I48" s="303">
        <v>0</v>
      </c>
      <c r="J48" s="304">
        <v>3</v>
      </c>
      <c r="K48" s="302">
        <v>8</v>
      </c>
      <c r="L48" s="303">
        <v>0</v>
      </c>
      <c r="M48" s="304">
        <v>10</v>
      </c>
      <c r="N48" s="302">
        <v>2</v>
      </c>
      <c r="O48" s="304">
        <v>0</v>
      </c>
      <c r="P48" s="302">
        <v>2</v>
      </c>
      <c r="Q48" s="303">
        <v>0</v>
      </c>
      <c r="R48" s="304">
        <v>2</v>
      </c>
    </row>
    <row r="49" spans="1:18" ht="15">
      <c r="A49" s="296" t="s">
        <v>416</v>
      </c>
      <c r="B49" s="296" t="s">
        <v>194</v>
      </c>
      <c r="C49" s="302">
        <v>118</v>
      </c>
      <c r="D49" s="303">
        <v>0</v>
      </c>
      <c r="E49" s="304">
        <v>70</v>
      </c>
      <c r="F49" s="302">
        <v>9</v>
      </c>
      <c r="G49" s="304">
        <v>0</v>
      </c>
      <c r="H49" s="302">
        <v>9</v>
      </c>
      <c r="I49" s="303">
        <v>1</v>
      </c>
      <c r="J49" s="304">
        <v>9</v>
      </c>
      <c r="K49" s="302">
        <v>95</v>
      </c>
      <c r="L49" s="303">
        <v>1</v>
      </c>
      <c r="M49" s="304">
        <v>61</v>
      </c>
      <c r="N49" s="302">
        <v>17</v>
      </c>
      <c r="O49" s="304">
        <v>0</v>
      </c>
      <c r="P49" s="302">
        <v>14</v>
      </c>
      <c r="Q49" s="303">
        <v>1</v>
      </c>
      <c r="R49" s="304">
        <v>14</v>
      </c>
    </row>
    <row r="50" spans="1:18" ht="15">
      <c r="A50" s="301" t="s">
        <v>417</v>
      </c>
      <c r="B50" s="301" t="s">
        <v>195</v>
      </c>
      <c r="C50" s="302">
        <v>115</v>
      </c>
      <c r="D50" s="303">
        <v>4</v>
      </c>
      <c r="E50" s="304">
        <v>81</v>
      </c>
      <c r="F50" s="302">
        <v>5</v>
      </c>
      <c r="G50" s="304">
        <v>3</v>
      </c>
      <c r="H50" s="302">
        <v>9</v>
      </c>
      <c r="I50" s="303">
        <v>9</v>
      </c>
      <c r="J50" s="304">
        <v>21</v>
      </c>
      <c r="K50" s="302">
        <v>92</v>
      </c>
      <c r="L50" s="303">
        <v>9</v>
      </c>
      <c r="M50" s="304">
        <v>82</v>
      </c>
      <c r="N50" s="302">
        <v>16</v>
      </c>
      <c r="O50" s="304">
        <v>3</v>
      </c>
      <c r="P50" s="302">
        <v>19</v>
      </c>
      <c r="Q50" s="303">
        <v>8</v>
      </c>
      <c r="R50" s="304">
        <v>25</v>
      </c>
    </row>
    <row r="51" spans="1:18" ht="15">
      <c r="A51" s="296" t="s">
        <v>418</v>
      </c>
      <c r="B51" s="296" t="s">
        <v>196</v>
      </c>
      <c r="C51" s="302">
        <v>10</v>
      </c>
      <c r="D51" s="303">
        <v>0</v>
      </c>
      <c r="E51" s="304">
        <v>25</v>
      </c>
      <c r="F51" s="302">
        <v>0</v>
      </c>
      <c r="G51" s="304">
        <v>2</v>
      </c>
      <c r="H51" s="302">
        <v>0</v>
      </c>
      <c r="I51" s="303">
        <v>3</v>
      </c>
      <c r="J51" s="304">
        <v>5</v>
      </c>
      <c r="K51" s="302">
        <v>20</v>
      </c>
      <c r="L51" s="303">
        <v>1</v>
      </c>
      <c r="M51" s="304">
        <v>20</v>
      </c>
      <c r="N51" s="302">
        <v>2</v>
      </c>
      <c r="O51" s="304">
        <v>0</v>
      </c>
      <c r="P51" s="302">
        <v>1</v>
      </c>
      <c r="Q51" s="303">
        <v>2</v>
      </c>
      <c r="R51" s="304">
        <v>11</v>
      </c>
    </row>
    <row r="52" spans="1:18" ht="15">
      <c r="A52" s="301" t="s">
        <v>419</v>
      </c>
      <c r="B52" s="301" t="s">
        <v>197</v>
      </c>
      <c r="C52" s="302">
        <v>23</v>
      </c>
      <c r="D52" s="303">
        <v>0</v>
      </c>
      <c r="E52" s="304">
        <v>23</v>
      </c>
      <c r="F52" s="302">
        <v>1</v>
      </c>
      <c r="G52" s="304">
        <v>0</v>
      </c>
      <c r="H52" s="302">
        <v>0</v>
      </c>
      <c r="I52" s="303">
        <v>1</v>
      </c>
      <c r="J52" s="304">
        <v>7</v>
      </c>
      <c r="K52" s="302">
        <v>18</v>
      </c>
      <c r="L52" s="303">
        <v>1</v>
      </c>
      <c r="M52" s="304">
        <v>18</v>
      </c>
      <c r="N52" s="302">
        <v>0</v>
      </c>
      <c r="O52" s="304">
        <v>0</v>
      </c>
      <c r="P52" s="302">
        <v>4</v>
      </c>
      <c r="Q52" s="303">
        <v>0</v>
      </c>
      <c r="R52" s="304">
        <v>8</v>
      </c>
    </row>
    <row r="53" spans="1:18" ht="15">
      <c r="A53" s="296" t="s">
        <v>420</v>
      </c>
      <c r="B53" s="296" t="s">
        <v>198</v>
      </c>
      <c r="C53" s="302">
        <v>46</v>
      </c>
      <c r="D53" s="303">
        <v>0</v>
      </c>
      <c r="E53" s="304">
        <v>42</v>
      </c>
      <c r="F53" s="302">
        <v>3</v>
      </c>
      <c r="G53" s="304">
        <v>1</v>
      </c>
      <c r="H53" s="302">
        <v>1</v>
      </c>
      <c r="I53" s="303">
        <v>0</v>
      </c>
      <c r="J53" s="304">
        <v>12</v>
      </c>
      <c r="K53" s="302">
        <v>21</v>
      </c>
      <c r="L53" s="303">
        <v>1</v>
      </c>
      <c r="M53" s="304">
        <v>47</v>
      </c>
      <c r="N53" s="302">
        <v>2</v>
      </c>
      <c r="O53" s="304">
        <v>1</v>
      </c>
      <c r="P53" s="302">
        <v>5</v>
      </c>
      <c r="Q53" s="303">
        <v>1</v>
      </c>
      <c r="R53" s="304">
        <v>13</v>
      </c>
    </row>
    <row r="54" spans="1:18" ht="15">
      <c r="A54" s="301" t="s">
        <v>421</v>
      </c>
      <c r="B54" s="301" t="s">
        <v>199</v>
      </c>
      <c r="C54" s="302">
        <v>65</v>
      </c>
      <c r="D54" s="303">
        <v>0</v>
      </c>
      <c r="E54" s="304">
        <v>54</v>
      </c>
      <c r="F54" s="302">
        <v>1</v>
      </c>
      <c r="G54" s="304">
        <v>0</v>
      </c>
      <c r="H54" s="302">
        <v>0</v>
      </c>
      <c r="I54" s="303">
        <v>0</v>
      </c>
      <c r="J54" s="304">
        <v>14</v>
      </c>
      <c r="K54" s="302">
        <v>39</v>
      </c>
      <c r="L54" s="303">
        <v>2</v>
      </c>
      <c r="M54" s="304">
        <v>38</v>
      </c>
      <c r="N54" s="302">
        <v>0</v>
      </c>
      <c r="O54" s="304">
        <v>0</v>
      </c>
      <c r="P54" s="302">
        <v>2</v>
      </c>
      <c r="Q54" s="303">
        <v>0</v>
      </c>
      <c r="R54" s="304">
        <v>9</v>
      </c>
    </row>
    <row r="55" spans="1:18" ht="15">
      <c r="A55" s="296" t="s">
        <v>422</v>
      </c>
      <c r="B55" s="296" t="s">
        <v>200</v>
      </c>
      <c r="C55" s="302">
        <v>26</v>
      </c>
      <c r="D55" s="303">
        <v>2</v>
      </c>
      <c r="E55" s="304">
        <v>8</v>
      </c>
      <c r="F55" s="302">
        <v>0</v>
      </c>
      <c r="G55" s="304">
        <v>0</v>
      </c>
      <c r="H55" s="302">
        <v>0</v>
      </c>
      <c r="I55" s="303">
        <v>2</v>
      </c>
      <c r="J55" s="304">
        <v>2</v>
      </c>
      <c r="K55" s="302">
        <v>24</v>
      </c>
      <c r="L55" s="303">
        <v>2</v>
      </c>
      <c r="M55" s="304">
        <v>8</v>
      </c>
      <c r="N55" s="302">
        <v>0</v>
      </c>
      <c r="O55" s="304">
        <v>4</v>
      </c>
      <c r="P55" s="302">
        <v>1</v>
      </c>
      <c r="Q55" s="303">
        <v>3</v>
      </c>
      <c r="R55" s="304">
        <v>5</v>
      </c>
    </row>
    <row r="56" spans="1:18" ht="15">
      <c r="A56" s="301" t="s">
        <v>423</v>
      </c>
      <c r="B56" s="301" t="s">
        <v>201</v>
      </c>
      <c r="C56" s="302">
        <v>62</v>
      </c>
      <c r="D56" s="303">
        <v>1</v>
      </c>
      <c r="E56" s="304">
        <v>47</v>
      </c>
      <c r="F56" s="302">
        <v>0</v>
      </c>
      <c r="G56" s="304">
        <v>1</v>
      </c>
      <c r="H56" s="302">
        <v>7</v>
      </c>
      <c r="I56" s="303">
        <v>1</v>
      </c>
      <c r="J56" s="304">
        <v>14</v>
      </c>
      <c r="K56" s="302">
        <v>50</v>
      </c>
      <c r="L56" s="303">
        <v>3</v>
      </c>
      <c r="M56" s="304">
        <v>98</v>
      </c>
      <c r="N56" s="302">
        <v>3</v>
      </c>
      <c r="O56" s="304">
        <v>2</v>
      </c>
      <c r="P56" s="302">
        <v>7</v>
      </c>
      <c r="Q56" s="303">
        <v>1</v>
      </c>
      <c r="R56" s="304">
        <v>21</v>
      </c>
    </row>
    <row r="57" spans="1:18" ht="15">
      <c r="A57" s="296" t="s">
        <v>424</v>
      </c>
      <c r="B57" s="296" t="s">
        <v>202</v>
      </c>
      <c r="C57" s="302">
        <v>8</v>
      </c>
      <c r="D57" s="303">
        <v>3</v>
      </c>
      <c r="E57" s="304">
        <v>3</v>
      </c>
      <c r="F57" s="302">
        <v>0</v>
      </c>
      <c r="G57" s="304">
        <v>1</v>
      </c>
      <c r="H57" s="302">
        <v>0</v>
      </c>
      <c r="I57" s="303">
        <v>0</v>
      </c>
      <c r="J57" s="304">
        <v>1</v>
      </c>
      <c r="K57" s="302">
        <v>11</v>
      </c>
      <c r="L57" s="303">
        <v>0</v>
      </c>
      <c r="M57" s="304">
        <v>3</v>
      </c>
      <c r="N57" s="302">
        <v>0</v>
      </c>
      <c r="O57" s="304">
        <v>2</v>
      </c>
      <c r="P57" s="302">
        <v>0</v>
      </c>
      <c r="Q57" s="303">
        <v>0</v>
      </c>
      <c r="R57" s="304">
        <v>7</v>
      </c>
    </row>
    <row r="58" spans="1:18" ht="15">
      <c r="A58" s="301" t="s">
        <v>425</v>
      </c>
      <c r="B58" s="301" t="s">
        <v>203</v>
      </c>
      <c r="C58" s="302">
        <v>29</v>
      </c>
      <c r="D58" s="303">
        <v>2</v>
      </c>
      <c r="E58" s="304">
        <v>12</v>
      </c>
      <c r="F58" s="302">
        <v>1</v>
      </c>
      <c r="G58" s="304">
        <v>0</v>
      </c>
      <c r="H58" s="302">
        <v>1</v>
      </c>
      <c r="I58" s="303">
        <v>2</v>
      </c>
      <c r="J58" s="304">
        <v>1</v>
      </c>
      <c r="K58" s="302">
        <v>13</v>
      </c>
      <c r="L58" s="303">
        <v>4</v>
      </c>
      <c r="M58" s="304">
        <v>9</v>
      </c>
      <c r="N58" s="302">
        <v>2</v>
      </c>
      <c r="O58" s="304">
        <v>7</v>
      </c>
      <c r="P58" s="302">
        <v>3</v>
      </c>
      <c r="Q58" s="303">
        <v>3</v>
      </c>
      <c r="R58" s="304">
        <v>3</v>
      </c>
    </row>
    <row r="59" spans="1:18" ht="15">
      <c r="A59" s="296" t="s">
        <v>426</v>
      </c>
      <c r="B59" s="296" t="s">
        <v>204</v>
      </c>
      <c r="C59" s="302">
        <v>11</v>
      </c>
      <c r="D59" s="303">
        <v>0</v>
      </c>
      <c r="E59" s="304">
        <v>6</v>
      </c>
      <c r="F59" s="302">
        <v>0</v>
      </c>
      <c r="G59" s="304">
        <v>0</v>
      </c>
      <c r="H59" s="302">
        <v>0</v>
      </c>
      <c r="I59" s="303">
        <v>0</v>
      </c>
      <c r="J59" s="304">
        <v>3</v>
      </c>
      <c r="K59" s="302">
        <v>5</v>
      </c>
      <c r="L59" s="303">
        <v>0</v>
      </c>
      <c r="M59" s="304">
        <v>9</v>
      </c>
      <c r="N59" s="302">
        <v>0</v>
      </c>
      <c r="O59" s="304">
        <v>1</v>
      </c>
      <c r="P59" s="302">
        <v>0</v>
      </c>
      <c r="Q59" s="303">
        <v>0</v>
      </c>
      <c r="R59" s="304">
        <v>2</v>
      </c>
    </row>
    <row r="60" spans="1:18" ht="15">
      <c r="A60" s="301" t="s">
        <v>427</v>
      </c>
      <c r="B60" s="301" t="s">
        <v>205</v>
      </c>
      <c r="C60" s="302">
        <v>17</v>
      </c>
      <c r="D60" s="303">
        <v>0</v>
      </c>
      <c r="E60" s="304">
        <v>11</v>
      </c>
      <c r="F60" s="302">
        <v>0</v>
      </c>
      <c r="G60" s="304">
        <v>1</v>
      </c>
      <c r="H60" s="302">
        <v>2</v>
      </c>
      <c r="I60" s="303">
        <v>0</v>
      </c>
      <c r="J60" s="304">
        <v>11</v>
      </c>
      <c r="K60" s="302">
        <v>7</v>
      </c>
      <c r="L60" s="303">
        <v>0</v>
      </c>
      <c r="M60" s="304">
        <v>21</v>
      </c>
      <c r="N60" s="302">
        <v>0</v>
      </c>
      <c r="O60" s="304">
        <v>0</v>
      </c>
      <c r="P60" s="302">
        <v>2</v>
      </c>
      <c r="Q60" s="303">
        <v>0</v>
      </c>
      <c r="R60" s="304">
        <v>12</v>
      </c>
    </row>
    <row r="61" spans="1:18" ht="15">
      <c r="A61" s="296" t="s">
        <v>428</v>
      </c>
      <c r="B61" s="296" t="s">
        <v>206</v>
      </c>
      <c r="C61" s="302">
        <v>3</v>
      </c>
      <c r="D61" s="303">
        <v>1</v>
      </c>
      <c r="E61" s="304">
        <v>8</v>
      </c>
      <c r="F61" s="302">
        <v>1</v>
      </c>
      <c r="G61" s="304">
        <v>0</v>
      </c>
      <c r="H61" s="302">
        <v>1</v>
      </c>
      <c r="I61" s="303">
        <v>0</v>
      </c>
      <c r="J61" s="304">
        <v>3</v>
      </c>
      <c r="K61" s="302">
        <v>9</v>
      </c>
      <c r="L61" s="303">
        <v>0</v>
      </c>
      <c r="M61" s="304">
        <v>13</v>
      </c>
      <c r="N61" s="302">
        <v>1</v>
      </c>
      <c r="O61" s="304">
        <v>0</v>
      </c>
      <c r="P61" s="302">
        <v>4</v>
      </c>
      <c r="Q61" s="303">
        <v>0</v>
      </c>
      <c r="R61" s="304">
        <v>4</v>
      </c>
    </row>
    <row r="62" spans="1:18" ht="15">
      <c r="A62" s="301" t="s">
        <v>429</v>
      </c>
      <c r="B62" s="301" t="s">
        <v>207</v>
      </c>
      <c r="C62" s="302">
        <v>47</v>
      </c>
      <c r="D62" s="303">
        <v>0</v>
      </c>
      <c r="E62" s="304">
        <v>25</v>
      </c>
      <c r="F62" s="302">
        <v>1</v>
      </c>
      <c r="G62" s="304">
        <v>0</v>
      </c>
      <c r="H62" s="302">
        <v>6</v>
      </c>
      <c r="I62" s="303">
        <v>0</v>
      </c>
      <c r="J62" s="304">
        <v>6</v>
      </c>
      <c r="K62" s="302">
        <v>42</v>
      </c>
      <c r="L62" s="303">
        <v>1</v>
      </c>
      <c r="M62" s="304">
        <v>21</v>
      </c>
      <c r="N62" s="302">
        <v>3</v>
      </c>
      <c r="O62" s="304">
        <v>2</v>
      </c>
      <c r="P62" s="302">
        <v>5</v>
      </c>
      <c r="Q62" s="303">
        <v>4</v>
      </c>
      <c r="R62" s="304">
        <v>11</v>
      </c>
    </row>
    <row r="63" spans="1:18" ht="15">
      <c r="A63" s="296" t="s">
        <v>430</v>
      </c>
      <c r="B63" s="296" t="s">
        <v>208</v>
      </c>
      <c r="C63" s="302">
        <v>34</v>
      </c>
      <c r="D63" s="303">
        <v>0</v>
      </c>
      <c r="E63" s="304">
        <v>36</v>
      </c>
      <c r="F63" s="302">
        <v>2</v>
      </c>
      <c r="G63" s="304">
        <v>1</v>
      </c>
      <c r="H63" s="302">
        <v>5</v>
      </c>
      <c r="I63" s="303">
        <v>0</v>
      </c>
      <c r="J63" s="304">
        <v>10</v>
      </c>
      <c r="K63" s="302">
        <v>23</v>
      </c>
      <c r="L63" s="303">
        <v>1</v>
      </c>
      <c r="M63" s="304">
        <v>26</v>
      </c>
      <c r="N63" s="302">
        <v>5</v>
      </c>
      <c r="O63" s="304">
        <v>1</v>
      </c>
      <c r="P63" s="302">
        <v>4</v>
      </c>
      <c r="Q63" s="303">
        <v>2</v>
      </c>
      <c r="R63" s="304">
        <v>13</v>
      </c>
    </row>
    <row r="64" spans="1:18" ht="15">
      <c r="A64" s="301" t="s">
        <v>431</v>
      </c>
      <c r="B64" s="301" t="s">
        <v>209</v>
      </c>
      <c r="C64" s="302">
        <v>2</v>
      </c>
      <c r="D64" s="303">
        <v>0</v>
      </c>
      <c r="E64" s="304">
        <v>2</v>
      </c>
      <c r="F64" s="302">
        <v>1</v>
      </c>
      <c r="G64" s="304">
        <v>1</v>
      </c>
      <c r="H64" s="302">
        <v>0</v>
      </c>
      <c r="I64" s="303">
        <v>1</v>
      </c>
      <c r="J64" s="304">
        <v>2</v>
      </c>
      <c r="K64" s="302">
        <v>7</v>
      </c>
      <c r="L64" s="303">
        <v>2</v>
      </c>
      <c r="M64" s="304">
        <v>5</v>
      </c>
      <c r="N64" s="302">
        <v>0</v>
      </c>
      <c r="O64" s="304">
        <v>0</v>
      </c>
      <c r="P64" s="302">
        <v>0</v>
      </c>
      <c r="Q64" s="303">
        <v>0</v>
      </c>
      <c r="R64" s="304">
        <v>1</v>
      </c>
    </row>
    <row r="65" spans="1:18" ht="15">
      <c r="A65" s="296" t="s">
        <v>432</v>
      </c>
      <c r="B65" s="296" t="s">
        <v>210</v>
      </c>
      <c r="C65" s="302">
        <v>1</v>
      </c>
      <c r="D65" s="303">
        <v>2</v>
      </c>
      <c r="E65" s="304">
        <v>3</v>
      </c>
      <c r="F65" s="302">
        <v>0</v>
      </c>
      <c r="G65" s="304">
        <v>1</v>
      </c>
      <c r="H65" s="302">
        <v>0</v>
      </c>
      <c r="I65" s="303">
        <v>2</v>
      </c>
      <c r="J65" s="304">
        <v>0</v>
      </c>
      <c r="K65" s="302">
        <v>0</v>
      </c>
      <c r="L65" s="303">
        <v>0</v>
      </c>
      <c r="M65" s="304">
        <v>4</v>
      </c>
      <c r="N65" s="302">
        <v>0</v>
      </c>
      <c r="O65" s="304">
        <v>1</v>
      </c>
      <c r="P65" s="302">
        <v>0</v>
      </c>
      <c r="Q65" s="303">
        <v>0</v>
      </c>
      <c r="R65" s="304">
        <v>0</v>
      </c>
    </row>
    <row r="66" spans="1:18" ht="15">
      <c r="A66" s="301" t="s">
        <v>433</v>
      </c>
      <c r="B66" s="301" t="s">
        <v>211</v>
      </c>
      <c r="C66" s="302">
        <v>20</v>
      </c>
      <c r="D66" s="303">
        <v>1</v>
      </c>
      <c r="E66" s="304">
        <v>17</v>
      </c>
      <c r="F66" s="302">
        <v>1</v>
      </c>
      <c r="G66" s="304">
        <v>0</v>
      </c>
      <c r="H66" s="302">
        <v>0</v>
      </c>
      <c r="I66" s="303">
        <v>1</v>
      </c>
      <c r="J66" s="304">
        <v>3</v>
      </c>
      <c r="K66" s="302">
        <v>19</v>
      </c>
      <c r="L66" s="303">
        <v>0</v>
      </c>
      <c r="M66" s="304">
        <v>12</v>
      </c>
      <c r="N66" s="302">
        <v>2</v>
      </c>
      <c r="O66" s="304">
        <v>2</v>
      </c>
      <c r="P66" s="302">
        <v>3</v>
      </c>
      <c r="Q66" s="303">
        <v>3</v>
      </c>
      <c r="R66" s="304">
        <v>7</v>
      </c>
    </row>
    <row r="67" spans="1:18" ht="15">
      <c r="A67" s="296" t="s">
        <v>434</v>
      </c>
      <c r="B67" s="296" t="s">
        <v>212</v>
      </c>
      <c r="C67" s="302">
        <v>40</v>
      </c>
      <c r="D67" s="303">
        <v>2</v>
      </c>
      <c r="E67" s="304">
        <v>80</v>
      </c>
      <c r="F67" s="302">
        <v>3</v>
      </c>
      <c r="G67" s="304">
        <v>0</v>
      </c>
      <c r="H67" s="302">
        <v>2</v>
      </c>
      <c r="I67" s="303">
        <v>1</v>
      </c>
      <c r="J67" s="304">
        <v>20</v>
      </c>
      <c r="K67" s="302">
        <v>47</v>
      </c>
      <c r="L67" s="303">
        <v>2</v>
      </c>
      <c r="M67" s="304">
        <v>54</v>
      </c>
      <c r="N67" s="302">
        <v>3</v>
      </c>
      <c r="O67" s="304">
        <v>1</v>
      </c>
      <c r="P67" s="302">
        <v>5</v>
      </c>
      <c r="Q67" s="303">
        <v>1</v>
      </c>
      <c r="R67" s="304">
        <v>17</v>
      </c>
    </row>
    <row r="68" spans="1:18" ht="15">
      <c r="A68" s="301" t="s">
        <v>435</v>
      </c>
      <c r="B68" s="301" t="s">
        <v>213</v>
      </c>
      <c r="C68" s="302">
        <v>10</v>
      </c>
      <c r="D68" s="303">
        <v>0</v>
      </c>
      <c r="E68" s="304">
        <v>20</v>
      </c>
      <c r="F68" s="302">
        <v>1</v>
      </c>
      <c r="G68" s="304">
        <v>1</v>
      </c>
      <c r="H68" s="302">
        <v>2</v>
      </c>
      <c r="I68" s="303">
        <v>3</v>
      </c>
      <c r="J68" s="304">
        <v>2</v>
      </c>
      <c r="K68" s="302">
        <v>9</v>
      </c>
      <c r="L68" s="303">
        <v>1</v>
      </c>
      <c r="M68" s="304">
        <v>15</v>
      </c>
      <c r="N68" s="302">
        <v>1</v>
      </c>
      <c r="O68" s="304">
        <v>1</v>
      </c>
      <c r="P68" s="302">
        <v>3</v>
      </c>
      <c r="Q68" s="303">
        <v>0</v>
      </c>
      <c r="R68" s="304">
        <v>2</v>
      </c>
    </row>
    <row r="69" spans="1:18" ht="15">
      <c r="A69" s="296" t="s">
        <v>436</v>
      </c>
      <c r="B69" s="296" t="s">
        <v>214</v>
      </c>
      <c r="C69" s="302">
        <v>30</v>
      </c>
      <c r="D69" s="303">
        <v>0</v>
      </c>
      <c r="E69" s="304">
        <v>15</v>
      </c>
      <c r="F69" s="302">
        <v>0</v>
      </c>
      <c r="G69" s="304">
        <v>1</v>
      </c>
      <c r="H69" s="302">
        <v>2</v>
      </c>
      <c r="I69" s="303">
        <v>2</v>
      </c>
      <c r="J69" s="304">
        <v>7</v>
      </c>
      <c r="K69" s="302">
        <v>23</v>
      </c>
      <c r="L69" s="303">
        <v>1</v>
      </c>
      <c r="M69" s="304">
        <v>8</v>
      </c>
      <c r="N69" s="302">
        <v>5</v>
      </c>
      <c r="O69" s="304">
        <v>1</v>
      </c>
      <c r="P69" s="302">
        <v>3</v>
      </c>
      <c r="Q69" s="303">
        <v>0</v>
      </c>
      <c r="R69" s="304">
        <v>5</v>
      </c>
    </row>
    <row r="70" spans="1:18" ht="15">
      <c r="A70" s="301" t="s">
        <v>437</v>
      </c>
      <c r="B70" s="301" t="s">
        <v>215</v>
      </c>
      <c r="C70" s="302">
        <v>2</v>
      </c>
      <c r="D70" s="303">
        <v>0</v>
      </c>
      <c r="E70" s="304">
        <v>2</v>
      </c>
      <c r="F70" s="302">
        <v>0</v>
      </c>
      <c r="G70" s="304">
        <v>0</v>
      </c>
      <c r="H70" s="302">
        <v>0</v>
      </c>
      <c r="I70" s="303">
        <v>0</v>
      </c>
      <c r="J70" s="304">
        <v>6</v>
      </c>
      <c r="K70" s="302">
        <v>2</v>
      </c>
      <c r="L70" s="303">
        <v>0</v>
      </c>
      <c r="M70" s="304">
        <v>3</v>
      </c>
      <c r="N70" s="302">
        <v>0</v>
      </c>
      <c r="O70" s="304">
        <v>0</v>
      </c>
      <c r="P70" s="302">
        <v>0</v>
      </c>
      <c r="Q70" s="303">
        <v>0</v>
      </c>
      <c r="R70" s="304">
        <v>1</v>
      </c>
    </row>
    <row r="71" spans="1:18" ht="15">
      <c r="A71" s="296" t="s">
        <v>438</v>
      </c>
      <c r="B71" s="296" t="s">
        <v>216</v>
      </c>
      <c r="C71" s="302">
        <v>62</v>
      </c>
      <c r="D71" s="303">
        <v>2</v>
      </c>
      <c r="E71" s="304">
        <v>29</v>
      </c>
      <c r="F71" s="302">
        <v>1</v>
      </c>
      <c r="G71" s="304">
        <v>0</v>
      </c>
      <c r="H71" s="302">
        <v>0</v>
      </c>
      <c r="I71" s="303">
        <v>0</v>
      </c>
      <c r="J71" s="304">
        <v>9</v>
      </c>
      <c r="K71" s="302">
        <v>35</v>
      </c>
      <c r="L71" s="303">
        <v>2</v>
      </c>
      <c r="M71" s="304">
        <v>31</v>
      </c>
      <c r="N71" s="302">
        <v>4</v>
      </c>
      <c r="O71" s="304">
        <v>0</v>
      </c>
      <c r="P71" s="302">
        <v>2</v>
      </c>
      <c r="Q71" s="303">
        <v>0</v>
      </c>
      <c r="R71" s="304">
        <v>2</v>
      </c>
    </row>
    <row r="72" spans="1:18" ht="15">
      <c r="A72" s="301" t="s">
        <v>439</v>
      </c>
      <c r="B72" s="301" t="s">
        <v>217</v>
      </c>
      <c r="C72" s="302">
        <v>12</v>
      </c>
      <c r="D72" s="303">
        <v>0</v>
      </c>
      <c r="E72" s="304">
        <v>12</v>
      </c>
      <c r="F72" s="302">
        <v>0</v>
      </c>
      <c r="G72" s="304">
        <v>1</v>
      </c>
      <c r="H72" s="302">
        <v>0</v>
      </c>
      <c r="I72" s="303">
        <v>0</v>
      </c>
      <c r="J72" s="304">
        <v>2</v>
      </c>
      <c r="K72" s="302">
        <v>10</v>
      </c>
      <c r="L72" s="303">
        <v>1</v>
      </c>
      <c r="M72" s="304">
        <v>15</v>
      </c>
      <c r="N72" s="302">
        <v>0</v>
      </c>
      <c r="O72" s="304">
        <v>0</v>
      </c>
      <c r="P72" s="302">
        <v>3</v>
      </c>
      <c r="Q72" s="303">
        <v>0</v>
      </c>
      <c r="R72" s="304">
        <v>2</v>
      </c>
    </row>
    <row r="73" spans="1:18" ht="15">
      <c r="A73" s="296" t="s">
        <v>440</v>
      </c>
      <c r="B73" s="296" t="s">
        <v>218</v>
      </c>
      <c r="C73" s="302">
        <v>17</v>
      </c>
      <c r="D73" s="303">
        <v>1</v>
      </c>
      <c r="E73" s="304">
        <v>17</v>
      </c>
      <c r="F73" s="302">
        <v>2</v>
      </c>
      <c r="G73" s="304">
        <v>1</v>
      </c>
      <c r="H73" s="302">
        <v>3</v>
      </c>
      <c r="I73" s="303">
        <v>0</v>
      </c>
      <c r="J73" s="304">
        <v>3</v>
      </c>
      <c r="K73" s="302">
        <v>19</v>
      </c>
      <c r="L73" s="303">
        <v>0</v>
      </c>
      <c r="M73" s="304">
        <v>24</v>
      </c>
      <c r="N73" s="302">
        <v>7</v>
      </c>
      <c r="O73" s="304">
        <v>6</v>
      </c>
      <c r="P73" s="302">
        <v>1</v>
      </c>
      <c r="Q73" s="303">
        <v>5</v>
      </c>
      <c r="R73" s="304">
        <v>4</v>
      </c>
    </row>
    <row r="74" spans="1:18" ht="15">
      <c r="A74" s="301" t="s">
        <v>441</v>
      </c>
      <c r="B74" s="301" t="s">
        <v>219</v>
      </c>
      <c r="C74" s="302">
        <v>4</v>
      </c>
      <c r="D74" s="303">
        <v>0</v>
      </c>
      <c r="E74" s="304">
        <v>12</v>
      </c>
      <c r="F74" s="302">
        <v>0</v>
      </c>
      <c r="G74" s="304">
        <v>0</v>
      </c>
      <c r="H74" s="302">
        <v>2</v>
      </c>
      <c r="I74" s="303">
        <v>0</v>
      </c>
      <c r="J74" s="304">
        <v>4</v>
      </c>
      <c r="K74" s="302">
        <v>6</v>
      </c>
      <c r="L74" s="303">
        <v>1</v>
      </c>
      <c r="M74" s="304">
        <v>14</v>
      </c>
      <c r="N74" s="302">
        <v>0</v>
      </c>
      <c r="O74" s="304">
        <v>0</v>
      </c>
      <c r="P74" s="302">
        <v>0</v>
      </c>
      <c r="Q74" s="303">
        <v>0</v>
      </c>
      <c r="R74" s="304">
        <v>4</v>
      </c>
    </row>
    <row r="75" spans="1:18" ht="15">
      <c r="A75" s="296" t="s">
        <v>442</v>
      </c>
      <c r="B75" s="296" t="s">
        <v>220</v>
      </c>
      <c r="C75" s="302">
        <v>13</v>
      </c>
      <c r="D75" s="303">
        <v>1</v>
      </c>
      <c r="E75" s="304">
        <v>15</v>
      </c>
      <c r="F75" s="302">
        <v>2</v>
      </c>
      <c r="G75" s="304">
        <v>1</v>
      </c>
      <c r="H75" s="302">
        <v>0</v>
      </c>
      <c r="I75" s="303">
        <v>1</v>
      </c>
      <c r="J75" s="304">
        <v>9</v>
      </c>
      <c r="K75" s="302">
        <v>6</v>
      </c>
      <c r="L75" s="303">
        <v>2</v>
      </c>
      <c r="M75" s="304">
        <v>17</v>
      </c>
      <c r="N75" s="302">
        <v>1</v>
      </c>
      <c r="O75" s="304">
        <v>0</v>
      </c>
      <c r="P75" s="302">
        <v>5</v>
      </c>
      <c r="Q75" s="303">
        <v>0</v>
      </c>
      <c r="R75" s="304">
        <v>13</v>
      </c>
    </row>
    <row r="76" spans="1:18" ht="15">
      <c r="A76" s="301" t="s">
        <v>443</v>
      </c>
      <c r="B76" s="301" t="s">
        <v>221</v>
      </c>
      <c r="C76" s="302">
        <v>9</v>
      </c>
      <c r="D76" s="303">
        <v>0</v>
      </c>
      <c r="E76" s="304">
        <v>13</v>
      </c>
      <c r="F76" s="302">
        <v>3</v>
      </c>
      <c r="G76" s="304">
        <v>1</v>
      </c>
      <c r="H76" s="302">
        <v>3</v>
      </c>
      <c r="I76" s="303">
        <v>0</v>
      </c>
      <c r="J76" s="304">
        <v>1</v>
      </c>
      <c r="K76" s="302">
        <v>17</v>
      </c>
      <c r="L76" s="303">
        <v>0</v>
      </c>
      <c r="M76" s="304">
        <v>12</v>
      </c>
      <c r="N76" s="302">
        <v>0</v>
      </c>
      <c r="O76" s="304">
        <v>0</v>
      </c>
      <c r="P76" s="302">
        <v>1</v>
      </c>
      <c r="Q76" s="303">
        <v>1</v>
      </c>
      <c r="R76" s="304">
        <v>1</v>
      </c>
    </row>
    <row r="77" spans="1:18" ht="15">
      <c r="A77" s="296" t="s">
        <v>444</v>
      </c>
      <c r="B77" s="296" t="s">
        <v>222</v>
      </c>
      <c r="C77" s="302">
        <v>1</v>
      </c>
      <c r="D77" s="303">
        <v>0</v>
      </c>
      <c r="E77" s="304">
        <v>3</v>
      </c>
      <c r="F77" s="302">
        <v>0</v>
      </c>
      <c r="G77" s="304">
        <v>0</v>
      </c>
      <c r="H77" s="302">
        <v>0</v>
      </c>
      <c r="I77" s="303">
        <v>0</v>
      </c>
      <c r="J77" s="304">
        <v>1</v>
      </c>
      <c r="K77" s="302">
        <v>3</v>
      </c>
      <c r="L77" s="303">
        <v>0</v>
      </c>
      <c r="M77" s="304">
        <v>5</v>
      </c>
      <c r="N77" s="302">
        <v>0</v>
      </c>
      <c r="O77" s="304">
        <v>0</v>
      </c>
      <c r="P77" s="302">
        <v>0</v>
      </c>
      <c r="Q77" s="303">
        <v>1</v>
      </c>
      <c r="R77" s="304">
        <v>0</v>
      </c>
    </row>
    <row r="78" spans="1:18" ht="15">
      <c r="A78" s="301" t="s">
        <v>445</v>
      </c>
      <c r="B78" s="301" t="s">
        <v>223</v>
      </c>
      <c r="C78" s="302">
        <v>10</v>
      </c>
      <c r="D78" s="303">
        <v>0</v>
      </c>
      <c r="E78" s="304">
        <v>12</v>
      </c>
      <c r="F78" s="302">
        <v>0</v>
      </c>
      <c r="G78" s="304">
        <v>0</v>
      </c>
      <c r="H78" s="302">
        <v>1</v>
      </c>
      <c r="I78" s="303">
        <v>1</v>
      </c>
      <c r="J78" s="304">
        <v>1</v>
      </c>
      <c r="K78" s="302">
        <v>13</v>
      </c>
      <c r="L78" s="303">
        <v>1</v>
      </c>
      <c r="M78" s="304">
        <v>12</v>
      </c>
      <c r="N78" s="302">
        <v>0</v>
      </c>
      <c r="O78" s="304">
        <v>3</v>
      </c>
      <c r="P78" s="302">
        <v>4</v>
      </c>
      <c r="Q78" s="303">
        <v>0</v>
      </c>
      <c r="R78" s="304">
        <v>5</v>
      </c>
    </row>
    <row r="79" spans="1:18" ht="15">
      <c r="A79" s="296" t="s">
        <v>446</v>
      </c>
      <c r="B79" s="296" t="s">
        <v>224</v>
      </c>
      <c r="C79" s="302">
        <v>10</v>
      </c>
      <c r="D79" s="303">
        <v>0</v>
      </c>
      <c r="E79" s="304">
        <v>3</v>
      </c>
      <c r="F79" s="302">
        <v>1</v>
      </c>
      <c r="G79" s="304">
        <v>0</v>
      </c>
      <c r="H79" s="302">
        <v>0</v>
      </c>
      <c r="I79" s="303">
        <v>0</v>
      </c>
      <c r="J79" s="304">
        <v>3</v>
      </c>
      <c r="K79" s="302">
        <v>6</v>
      </c>
      <c r="L79" s="303">
        <v>0</v>
      </c>
      <c r="M79" s="304">
        <v>4</v>
      </c>
      <c r="N79" s="302">
        <v>0</v>
      </c>
      <c r="O79" s="304">
        <v>0</v>
      </c>
      <c r="P79" s="302">
        <v>0</v>
      </c>
      <c r="Q79" s="303">
        <v>1</v>
      </c>
      <c r="R79" s="304">
        <v>1</v>
      </c>
    </row>
    <row r="80" spans="1:18" ht="15">
      <c r="A80" s="301" t="s">
        <v>447</v>
      </c>
      <c r="B80" s="301" t="s">
        <v>225</v>
      </c>
      <c r="C80" s="302">
        <v>28</v>
      </c>
      <c r="D80" s="303">
        <v>0</v>
      </c>
      <c r="E80" s="304">
        <v>11</v>
      </c>
      <c r="F80" s="302">
        <v>1</v>
      </c>
      <c r="G80" s="304">
        <v>0</v>
      </c>
      <c r="H80" s="302">
        <v>0</v>
      </c>
      <c r="I80" s="303">
        <v>0</v>
      </c>
      <c r="J80" s="304">
        <v>2</v>
      </c>
      <c r="K80" s="302">
        <v>19</v>
      </c>
      <c r="L80" s="303">
        <v>1</v>
      </c>
      <c r="M80" s="304">
        <v>14</v>
      </c>
      <c r="N80" s="302">
        <v>0</v>
      </c>
      <c r="O80" s="304">
        <v>0</v>
      </c>
      <c r="P80" s="302">
        <v>1</v>
      </c>
      <c r="Q80" s="303">
        <v>0</v>
      </c>
      <c r="R80" s="304">
        <v>1</v>
      </c>
    </row>
    <row r="81" spans="1:18" ht="15">
      <c r="A81" s="296" t="s">
        <v>448</v>
      </c>
      <c r="B81" s="296" t="s">
        <v>226</v>
      </c>
      <c r="C81" s="302">
        <v>10</v>
      </c>
      <c r="D81" s="303">
        <v>0</v>
      </c>
      <c r="E81" s="304">
        <v>3</v>
      </c>
      <c r="F81" s="302">
        <v>0</v>
      </c>
      <c r="G81" s="304">
        <v>0</v>
      </c>
      <c r="H81" s="302">
        <v>0</v>
      </c>
      <c r="I81" s="303">
        <v>0</v>
      </c>
      <c r="J81" s="304">
        <v>0</v>
      </c>
      <c r="K81" s="302">
        <v>17</v>
      </c>
      <c r="L81" s="303">
        <v>0</v>
      </c>
      <c r="M81" s="304">
        <v>3</v>
      </c>
      <c r="N81" s="302">
        <v>4</v>
      </c>
      <c r="O81" s="304">
        <v>0</v>
      </c>
      <c r="P81" s="302">
        <v>5</v>
      </c>
      <c r="Q81" s="303">
        <v>0</v>
      </c>
      <c r="R81" s="304">
        <v>0</v>
      </c>
    </row>
    <row r="82" spans="1:18" ht="15">
      <c r="A82" s="301" t="s">
        <v>449</v>
      </c>
      <c r="B82" s="301" t="s">
        <v>227</v>
      </c>
      <c r="C82" s="302">
        <v>2</v>
      </c>
      <c r="D82" s="303">
        <v>0</v>
      </c>
      <c r="E82" s="304">
        <v>5</v>
      </c>
      <c r="F82" s="302">
        <v>0</v>
      </c>
      <c r="G82" s="304">
        <v>0</v>
      </c>
      <c r="H82" s="302">
        <v>0</v>
      </c>
      <c r="I82" s="303">
        <v>0</v>
      </c>
      <c r="J82" s="304">
        <v>1</v>
      </c>
      <c r="K82" s="302">
        <v>1</v>
      </c>
      <c r="L82" s="303">
        <v>0</v>
      </c>
      <c r="M82" s="304">
        <v>8</v>
      </c>
      <c r="N82" s="302">
        <v>0</v>
      </c>
      <c r="O82" s="304">
        <v>1</v>
      </c>
      <c r="P82" s="302">
        <v>1</v>
      </c>
      <c r="Q82" s="303">
        <v>0</v>
      </c>
      <c r="R82" s="304">
        <v>2</v>
      </c>
    </row>
    <row r="83" spans="1:18" ht="15">
      <c r="A83" s="296" t="s">
        <v>450</v>
      </c>
      <c r="B83" s="296" t="s">
        <v>228</v>
      </c>
      <c r="C83" s="302">
        <v>4</v>
      </c>
      <c r="D83" s="303">
        <v>0</v>
      </c>
      <c r="E83" s="304">
        <v>5</v>
      </c>
      <c r="F83" s="302">
        <v>0</v>
      </c>
      <c r="G83" s="304">
        <v>0</v>
      </c>
      <c r="H83" s="302">
        <v>0</v>
      </c>
      <c r="I83" s="303">
        <v>0</v>
      </c>
      <c r="J83" s="304">
        <v>0</v>
      </c>
      <c r="K83" s="302">
        <v>0</v>
      </c>
      <c r="L83" s="303">
        <v>0</v>
      </c>
      <c r="M83" s="304">
        <v>3</v>
      </c>
      <c r="N83" s="302">
        <v>0</v>
      </c>
      <c r="O83" s="304">
        <v>0</v>
      </c>
      <c r="P83" s="302">
        <v>0</v>
      </c>
      <c r="Q83" s="303">
        <v>0</v>
      </c>
      <c r="R83" s="304">
        <v>2</v>
      </c>
    </row>
    <row r="84" spans="1:18" ht="15">
      <c r="A84" s="301" t="s">
        <v>451</v>
      </c>
      <c r="B84" s="301" t="s">
        <v>229</v>
      </c>
      <c r="C84" s="302">
        <v>2</v>
      </c>
      <c r="D84" s="303">
        <v>1</v>
      </c>
      <c r="E84" s="304">
        <v>3</v>
      </c>
      <c r="F84" s="302">
        <v>0</v>
      </c>
      <c r="G84" s="304">
        <v>0</v>
      </c>
      <c r="H84" s="302">
        <v>0</v>
      </c>
      <c r="I84" s="303">
        <v>0</v>
      </c>
      <c r="J84" s="304">
        <v>5</v>
      </c>
      <c r="K84" s="302">
        <v>4</v>
      </c>
      <c r="L84" s="303">
        <v>0</v>
      </c>
      <c r="M84" s="304">
        <v>5</v>
      </c>
      <c r="N84" s="302">
        <v>0</v>
      </c>
      <c r="O84" s="304">
        <v>0</v>
      </c>
      <c r="P84" s="302">
        <v>0</v>
      </c>
      <c r="Q84" s="303">
        <v>0</v>
      </c>
      <c r="R84" s="304">
        <v>2</v>
      </c>
    </row>
    <row r="85" spans="1:18" ht="15">
      <c r="A85" s="296" t="s">
        <v>452</v>
      </c>
      <c r="B85" s="296" t="s">
        <v>230</v>
      </c>
      <c r="C85" s="302">
        <v>16</v>
      </c>
      <c r="D85" s="303">
        <v>0</v>
      </c>
      <c r="E85" s="304">
        <v>17</v>
      </c>
      <c r="F85" s="302">
        <v>0</v>
      </c>
      <c r="G85" s="304">
        <v>0</v>
      </c>
      <c r="H85" s="302">
        <v>2</v>
      </c>
      <c r="I85" s="303">
        <v>0</v>
      </c>
      <c r="J85" s="304">
        <v>3</v>
      </c>
      <c r="K85" s="302">
        <v>19</v>
      </c>
      <c r="L85" s="303">
        <v>0</v>
      </c>
      <c r="M85" s="304">
        <v>10</v>
      </c>
      <c r="N85" s="302">
        <v>2</v>
      </c>
      <c r="O85" s="304">
        <v>0</v>
      </c>
      <c r="P85" s="302">
        <v>1</v>
      </c>
      <c r="Q85" s="303">
        <v>2</v>
      </c>
      <c r="R85" s="304">
        <v>1</v>
      </c>
    </row>
    <row r="86" spans="1:18" ht="15">
      <c r="A86" s="301" t="s">
        <v>453</v>
      </c>
      <c r="B86" s="301" t="s">
        <v>231</v>
      </c>
      <c r="C86" s="302">
        <v>7</v>
      </c>
      <c r="D86" s="303">
        <v>1</v>
      </c>
      <c r="E86" s="304">
        <v>9</v>
      </c>
      <c r="F86" s="302">
        <v>1</v>
      </c>
      <c r="G86" s="304">
        <v>3</v>
      </c>
      <c r="H86" s="302">
        <v>1</v>
      </c>
      <c r="I86" s="303">
        <v>0</v>
      </c>
      <c r="J86" s="304">
        <v>2</v>
      </c>
      <c r="K86" s="302">
        <v>9</v>
      </c>
      <c r="L86" s="303">
        <v>0</v>
      </c>
      <c r="M86" s="304">
        <v>18</v>
      </c>
      <c r="N86" s="302">
        <v>1</v>
      </c>
      <c r="O86" s="304">
        <v>3</v>
      </c>
      <c r="P86" s="302">
        <v>0</v>
      </c>
      <c r="Q86" s="303">
        <v>0</v>
      </c>
      <c r="R86" s="304">
        <v>2</v>
      </c>
    </row>
    <row r="87" spans="1:18" ht="15">
      <c r="A87" s="296" t="s">
        <v>454</v>
      </c>
      <c r="B87" s="296" t="s">
        <v>232</v>
      </c>
      <c r="C87" s="302">
        <v>6</v>
      </c>
      <c r="D87" s="303">
        <v>1</v>
      </c>
      <c r="E87" s="304">
        <v>9</v>
      </c>
      <c r="F87" s="302">
        <v>1</v>
      </c>
      <c r="G87" s="304">
        <v>0</v>
      </c>
      <c r="H87" s="302">
        <v>0</v>
      </c>
      <c r="I87" s="303">
        <v>0</v>
      </c>
      <c r="J87" s="304">
        <v>1</v>
      </c>
      <c r="K87" s="302">
        <v>6</v>
      </c>
      <c r="L87" s="303">
        <v>2</v>
      </c>
      <c r="M87" s="304">
        <v>2</v>
      </c>
      <c r="N87" s="302">
        <v>0</v>
      </c>
      <c r="O87" s="304">
        <v>0</v>
      </c>
      <c r="P87" s="302">
        <v>0</v>
      </c>
      <c r="Q87" s="303">
        <v>0</v>
      </c>
      <c r="R87" s="304">
        <v>0</v>
      </c>
    </row>
    <row r="88" spans="1:18" ht="15">
      <c r="A88" s="301" t="s">
        <v>455</v>
      </c>
      <c r="B88" s="301" t="s">
        <v>233</v>
      </c>
      <c r="C88" s="302">
        <v>19</v>
      </c>
      <c r="D88" s="303">
        <v>1</v>
      </c>
      <c r="E88" s="304">
        <v>9</v>
      </c>
      <c r="F88" s="302">
        <v>0</v>
      </c>
      <c r="G88" s="304">
        <v>0</v>
      </c>
      <c r="H88" s="302">
        <v>7</v>
      </c>
      <c r="I88" s="303">
        <v>0</v>
      </c>
      <c r="J88" s="304">
        <v>4</v>
      </c>
      <c r="K88" s="302">
        <v>12</v>
      </c>
      <c r="L88" s="303">
        <v>0</v>
      </c>
      <c r="M88" s="304">
        <v>12</v>
      </c>
      <c r="N88" s="302">
        <v>4</v>
      </c>
      <c r="O88" s="304">
        <v>0</v>
      </c>
      <c r="P88" s="302">
        <v>0</v>
      </c>
      <c r="Q88" s="303">
        <v>0</v>
      </c>
      <c r="R88" s="304">
        <v>0</v>
      </c>
    </row>
    <row r="89" spans="1:18" ht="15.75" thickBot="1">
      <c r="A89" s="305" t="s">
        <v>456</v>
      </c>
      <c r="B89" s="306" t="s">
        <v>234</v>
      </c>
      <c r="C89" s="302">
        <v>11</v>
      </c>
      <c r="D89" s="303">
        <v>1</v>
      </c>
      <c r="E89" s="304">
        <v>8</v>
      </c>
      <c r="F89" s="302">
        <v>1</v>
      </c>
      <c r="G89" s="304">
        <v>0</v>
      </c>
      <c r="H89" s="302">
        <v>0</v>
      </c>
      <c r="I89" s="303">
        <v>0</v>
      </c>
      <c r="J89" s="304">
        <v>0</v>
      </c>
      <c r="K89" s="302">
        <v>11</v>
      </c>
      <c r="L89" s="303">
        <v>0</v>
      </c>
      <c r="M89" s="304">
        <v>14</v>
      </c>
      <c r="N89" s="302">
        <v>0</v>
      </c>
      <c r="O89" s="304">
        <v>2</v>
      </c>
      <c r="P89" s="302">
        <v>3</v>
      </c>
      <c r="Q89" s="303">
        <v>0</v>
      </c>
      <c r="R89" s="304">
        <v>2</v>
      </c>
    </row>
    <row r="90" spans="1:18" s="98" customFormat="1" ht="17.25" thickBot="1" thickTop="1">
      <c r="A90" s="337"/>
      <c r="B90" s="307" t="s">
        <v>235</v>
      </c>
      <c r="C90" s="308">
        <f>SUM(C9:C89)</f>
        <v>5558</v>
      </c>
      <c r="D90" s="309">
        <f aca="true" t="shared" si="0" ref="D90:R90">SUM(D9:D89)</f>
        <v>77</v>
      </c>
      <c r="E90" s="310">
        <f t="shared" si="0"/>
        <v>3682</v>
      </c>
      <c r="F90" s="311">
        <f t="shared" si="0"/>
        <v>360</v>
      </c>
      <c r="G90" s="310">
        <f t="shared" si="0"/>
        <v>59</v>
      </c>
      <c r="H90" s="311">
        <f t="shared" si="0"/>
        <v>624</v>
      </c>
      <c r="I90" s="309">
        <f t="shared" si="0"/>
        <v>88</v>
      </c>
      <c r="J90" s="310">
        <f t="shared" si="0"/>
        <v>1118</v>
      </c>
      <c r="K90" s="308">
        <f t="shared" si="0"/>
        <v>4674</v>
      </c>
      <c r="L90" s="309">
        <f>SUM(L9:L89)</f>
        <v>94</v>
      </c>
      <c r="M90" s="310">
        <f t="shared" si="0"/>
        <v>4116</v>
      </c>
      <c r="N90" s="308">
        <f t="shared" si="0"/>
        <v>870</v>
      </c>
      <c r="O90" s="310">
        <f>SUM(O9:O89)</f>
        <v>153</v>
      </c>
      <c r="P90" s="308">
        <f t="shared" si="0"/>
        <v>870</v>
      </c>
      <c r="Q90" s="309">
        <f t="shared" si="0"/>
        <v>98</v>
      </c>
      <c r="R90" s="310">
        <f t="shared" si="0"/>
        <v>1241</v>
      </c>
    </row>
    <row r="91" spans="1:18" s="104" customFormat="1" ht="16.5" customHeight="1" thickTop="1">
      <c r="A91" s="478" t="s">
        <v>18</v>
      </c>
      <c r="B91" s="478"/>
      <c r="C91" s="478"/>
      <c r="D91" s="478"/>
      <c r="E91" s="478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&amp;L19.06.2015&amp;CTÜRKİYE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36" t="s">
        <v>572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323"/>
      <c r="R1" s="323"/>
    </row>
    <row r="2" spans="1:18" ht="16.5" thickBot="1">
      <c r="A2" s="488" t="s">
        <v>236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</row>
    <row r="3" spans="1:18" s="97" customFormat="1" ht="17.25" customHeight="1" thickBot="1" thickTop="1">
      <c r="A3" s="312"/>
      <c r="B3" s="519" t="s">
        <v>148</v>
      </c>
      <c r="C3" s="522" t="s">
        <v>579</v>
      </c>
      <c r="D3" s="523"/>
      <c r="E3" s="523"/>
      <c r="F3" s="523"/>
      <c r="G3" s="523"/>
      <c r="H3" s="523"/>
      <c r="I3" s="523"/>
      <c r="J3" s="524"/>
      <c r="K3" s="522" t="s">
        <v>580</v>
      </c>
      <c r="L3" s="523"/>
      <c r="M3" s="523"/>
      <c r="N3" s="523"/>
      <c r="O3" s="523"/>
      <c r="P3" s="523"/>
      <c r="Q3" s="523"/>
      <c r="R3" s="524"/>
    </row>
    <row r="4" spans="1:18" ht="15.75" customHeight="1" thickTop="1">
      <c r="A4" s="313" t="s">
        <v>468</v>
      </c>
      <c r="B4" s="520"/>
      <c r="C4" s="525" t="s">
        <v>149</v>
      </c>
      <c r="D4" s="526"/>
      <c r="E4" s="514"/>
      <c r="F4" s="513" t="s">
        <v>150</v>
      </c>
      <c r="G4" s="527"/>
      <c r="H4" s="526" t="s">
        <v>151</v>
      </c>
      <c r="I4" s="526"/>
      <c r="J4" s="527"/>
      <c r="K4" s="526" t="s">
        <v>149</v>
      </c>
      <c r="L4" s="526"/>
      <c r="M4" s="526"/>
      <c r="N4" s="513" t="s">
        <v>150</v>
      </c>
      <c r="O4" s="514"/>
      <c r="P4" s="513" t="s">
        <v>151</v>
      </c>
      <c r="Q4" s="544"/>
      <c r="R4" s="527"/>
    </row>
    <row r="5" spans="1:18" ht="15" customHeight="1">
      <c r="A5" s="313" t="s">
        <v>466</v>
      </c>
      <c r="B5" s="520"/>
      <c r="C5" s="518" t="s">
        <v>152</v>
      </c>
      <c r="D5" s="528" t="s">
        <v>153</v>
      </c>
      <c r="E5" s="530" t="s">
        <v>154</v>
      </c>
      <c r="F5" s="517" t="s">
        <v>152</v>
      </c>
      <c r="G5" s="532" t="s">
        <v>153</v>
      </c>
      <c r="H5" s="534" t="s">
        <v>152</v>
      </c>
      <c r="I5" s="528" t="s">
        <v>153</v>
      </c>
      <c r="J5" s="515" t="s">
        <v>154</v>
      </c>
      <c r="K5" s="517" t="s">
        <v>152</v>
      </c>
      <c r="L5" s="539" t="s">
        <v>153</v>
      </c>
      <c r="M5" s="537" t="s">
        <v>154</v>
      </c>
      <c r="N5" s="540" t="s">
        <v>152</v>
      </c>
      <c r="O5" s="542" t="s">
        <v>153</v>
      </c>
      <c r="P5" s="517" t="s">
        <v>152</v>
      </c>
      <c r="Q5" s="539" t="s">
        <v>153</v>
      </c>
      <c r="R5" s="537" t="s">
        <v>154</v>
      </c>
    </row>
    <row r="6" spans="1:18" ht="20.25" customHeight="1" thickBot="1">
      <c r="A6" s="314"/>
      <c r="B6" s="521"/>
      <c r="C6" s="545"/>
      <c r="D6" s="529"/>
      <c r="E6" s="531"/>
      <c r="F6" s="518"/>
      <c r="G6" s="533"/>
      <c r="H6" s="535"/>
      <c r="I6" s="529"/>
      <c r="J6" s="516"/>
      <c r="K6" s="518"/>
      <c r="L6" s="528"/>
      <c r="M6" s="538"/>
      <c r="N6" s="541"/>
      <c r="O6" s="543"/>
      <c r="P6" s="518"/>
      <c r="Q6" s="528"/>
      <c r="R6" s="538"/>
    </row>
    <row r="7" spans="1:18" ht="15.75" thickTop="1">
      <c r="A7" s="315" t="s">
        <v>376</v>
      </c>
      <c r="B7" s="316" t="s">
        <v>155</v>
      </c>
      <c r="C7" s="324">
        <v>650</v>
      </c>
      <c r="D7" s="325">
        <v>10</v>
      </c>
      <c r="E7" s="326">
        <v>226</v>
      </c>
      <c r="F7" s="324">
        <v>98</v>
      </c>
      <c r="G7" s="326">
        <v>14</v>
      </c>
      <c r="H7" s="324">
        <v>126</v>
      </c>
      <c r="I7" s="325">
        <v>6</v>
      </c>
      <c r="J7" s="326">
        <v>200</v>
      </c>
      <c r="K7" s="324">
        <v>459</v>
      </c>
      <c r="L7" s="325">
        <v>13</v>
      </c>
      <c r="M7" s="326">
        <v>650</v>
      </c>
      <c r="N7" s="324">
        <v>120</v>
      </c>
      <c r="O7" s="326">
        <v>9</v>
      </c>
      <c r="P7" s="324">
        <v>111</v>
      </c>
      <c r="Q7" s="325">
        <v>17</v>
      </c>
      <c r="R7" s="326">
        <v>216</v>
      </c>
    </row>
    <row r="8" spans="1:18" ht="15">
      <c r="A8" s="317" t="s">
        <v>377</v>
      </c>
      <c r="B8" s="317" t="s">
        <v>156</v>
      </c>
      <c r="C8" s="327">
        <v>114</v>
      </c>
      <c r="D8" s="328">
        <v>5</v>
      </c>
      <c r="E8" s="329">
        <v>63</v>
      </c>
      <c r="F8" s="327">
        <v>17</v>
      </c>
      <c r="G8" s="329">
        <v>0</v>
      </c>
      <c r="H8" s="327">
        <v>16</v>
      </c>
      <c r="I8" s="328">
        <v>1</v>
      </c>
      <c r="J8" s="329">
        <v>20</v>
      </c>
      <c r="K8" s="327">
        <v>82</v>
      </c>
      <c r="L8" s="328">
        <v>0</v>
      </c>
      <c r="M8" s="329">
        <v>104</v>
      </c>
      <c r="N8" s="327">
        <v>24</v>
      </c>
      <c r="O8" s="329">
        <v>0</v>
      </c>
      <c r="P8" s="327">
        <v>12</v>
      </c>
      <c r="Q8" s="328">
        <v>2</v>
      </c>
      <c r="R8" s="329">
        <v>11</v>
      </c>
    </row>
    <row r="9" spans="1:18" ht="15">
      <c r="A9" s="315" t="s">
        <v>378</v>
      </c>
      <c r="B9" s="315" t="s">
        <v>237</v>
      </c>
      <c r="C9" s="327">
        <v>155</v>
      </c>
      <c r="D9" s="328">
        <v>6</v>
      </c>
      <c r="E9" s="329">
        <v>132</v>
      </c>
      <c r="F9" s="327">
        <v>7</v>
      </c>
      <c r="G9" s="329">
        <v>2</v>
      </c>
      <c r="H9" s="327">
        <v>29</v>
      </c>
      <c r="I9" s="328">
        <v>8</v>
      </c>
      <c r="J9" s="329">
        <v>71</v>
      </c>
      <c r="K9" s="327">
        <v>96</v>
      </c>
      <c r="L9" s="328">
        <v>3</v>
      </c>
      <c r="M9" s="329">
        <v>262</v>
      </c>
      <c r="N9" s="327">
        <v>21</v>
      </c>
      <c r="O9" s="329">
        <v>4</v>
      </c>
      <c r="P9" s="327">
        <v>18</v>
      </c>
      <c r="Q9" s="328">
        <v>8</v>
      </c>
      <c r="R9" s="329">
        <v>87</v>
      </c>
    </row>
    <row r="10" spans="1:18" ht="15">
      <c r="A10" s="317" t="s">
        <v>379</v>
      </c>
      <c r="B10" s="317" t="s">
        <v>158</v>
      </c>
      <c r="C10" s="327">
        <v>47</v>
      </c>
      <c r="D10" s="328">
        <v>0</v>
      </c>
      <c r="E10" s="329">
        <v>63</v>
      </c>
      <c r="F10" s="327">
        <v>5</v>
      </c>
      <c r="G10" s="329">
        <v>0</v>
      </c>
      <c r="H10" s="327">
        <v>5</v>
      </c>
      <c r="I10" s="328">
        <v>0</v>
      </c>
      <c r="J10" s="329">
        <v>22</v>
      </c>
      <c r="K10" s="327">
        <v>28</v>
      </c>
      <c r="L10" s="328">
        <v>1</v>
      </c>
      <c r="M10" s="329">
        <v>116</v>
      </c>
      <c r="N10" s="327">
        <v>2</v>
      </c>
      <c r="O10" s="329">
        <v>0</v>
      </c>
      <c r="P10" s="327">
        <v>6</v>
      </c>
      <c r="Q10" s="328">
        <v>0</v>
      </c>
      <c r="R10" s="329">
        <v>27</v>
      </c>
    </row>
    <row r="11" spans="1:18" ht="15">
      <c r="A11" s="315" t="s">
        <v>380</v>
      </c>
      <c r="B11" s="315" t="s">
        <v>159</v>
      </c>
      <c r="C11" s="327">
        <v>54</v>
      </c>
      <c r="D11" s="328">
        <v>3</v>
      </c>
      <c r="E11" s="329">
        <v>43</v>
      </c>
      <c r="F11" s="327">
        <v>5</v>
      </c>
      <c r="G11" s="329">
        <v>1</v>
      </c>
      <c r="H11" s="327">
        <v>6</v>
      </c>
      <c r="I11" s="328">
        <v>5</v>
      </c>
      <c r="J11" s="329">
        <v>25</v>
      </c>
      <c r="K11" s="327">
        <v>47</v>
      </c>
      <c r="L11" s="328">
        <v>6</v>
      </c>
      <c r="M11" s="329">
        <v>91</v>
      </c>
      <c r="N11" s="327">
        <v>12</v>
      </c>
      <c r="O11" s="329">
        <v>3</v>
      </c>
      <c r="P11" s="327">
        <v>13</v>
      </c>
      <c r="Q11" s="328">
        <v>1</v>
      </c>
      <c r="R11" s="329">
        <v>20</v>
      </c>
    </row>
    <row r="12" spans="1:18" ht="15">
      <c r="A12" s="317" t="s">
        <v>381</v>
      </c>
      <c r="B12" s="317" t="s">
        <v>160</v>
      </c>
      <c r="C12" s="327">
        <v>3540</v>
      </c>
      <c r="D12" s="328">
        <v>64</v>
      </c>
      <c r="E12" s="329">
        <v>1091</v>
      </c>
      <c r="F12" s="327">
        <v>407</v>
      </c>
      <c r="G12" s="329">
        <v>42</v>
      </c>
      <c r="H12" s="327">
        <v>494</v>
      </c>
      <c r="I12" s="328">
        <v>50</v>
      </c>
      <c r="J12" s="329">
        <v>759</v>
      </c>
      <c r="K12" s="327">
        <v>2847</v>
      </c>
      <c r="L12" s="328">
        <v>41</v>
      </c>
      <c r="M12" s="329">
        <v>2799</v>
      </c>
      <c r="N12" s="327">
        <v>620</v>
      </c>
      <c r="O12" s="329">
        <v>95</v>
      </c>
      <c r="P12" s="327">
        <v>568</v>
      </c>
      <c r="Q12" s="328">
        <v>66</v>
      </c>
      <c r="R12" s="329">
        <v>929</v>
      </c>
    </row>
    <row r="13" spans="1:18" ht="15">
      <c r="A13" s="315" t="s">
        <v>382</v>
      </c>
      <c r="B13" s="315" t="s">
        <v>161</v>
      </c>
      <c r="C13" s="327">
        <v>1221</v>
      </c>
      <c r="D13" s="328">
        <v>12</v>
      </c>
      <c r="E13" s="329">
        <v>1124</v>
      </c>
      <c r="F13" s="327">
        <v>112</v>
      </c>
      <c r="G13" s="329">
        <v>17</v>
      </c>
      <c r="H13" s="327">
        <v>201</v>
      </c>
      <c r="I13" s="328">
        <v>19</v>
      </c>
      <c r="J13" s="329">
        <v>420</v>
      </c>
      <c r="K13" s="327">
        <v>1044</v>
      </c>
      <c r="L13" s="328">
        <v>10</v>
      </c>
      <c r="M13" s="329">
        <v>2024</v>
      </c>
      <c r="N13" s="327">
        <v>170</v>
      </c>
      <c r="O13" s="329">
        <v>19</v>
      </c>
      <c r="P13" s="327">
        <v>181</v>
      </c>
      <c r="Q13" s="328">
        <v>28</v>
      </c>
      <c r="R13" s="329">
        <v>446</v>
      </c>
    </row>
    <row r="14" spans="1:18" ht="15">
      <c r="A14" s="317" t="s">
        <v>383</v>
      </c>
      <c r="B14" s="317" t="s">
        <v>162</v>
      </c>
      <c r="C14" s="327">
        <v>23</v>
      </c>
      <c r="D14" s="328">
        <v>1</v>
      </c>
      <c r="E14" s="329">
        <v>25</v>
      </c>
      <c r="F14" s="327">
        <v>6</v>
      </c>
      <c r="G14" s="329">
        <v>4</v>
      </c>
      <c r="H14" s="327">
        <v>3</v>
      </c>
      <c r="I14" s="328">
        <v>1</v>
      </c>
      <c r="J14" s="329">
        <v>16</v>
      </c>
      <c r="K14" s="327">
        <v>21</v>
      </c>
      <c r="L14" s="328">
        <v>3</v>
      </c>
      <c r="M14" s="329">
        <v>45</v>
      </c>
      <c r="N14" s="327">
        <v>5</v>
      </c>
      <c r="O14" s="329">
        <v>1</v>
      </c>
      <c r="P14" s="327">
        <v>6</v>
      </c>
      <c r="Q14" s="328">
        <v>1</v>
      </c>
      <c r="R14" s="329">
        <v>16</v>
      </c>
    </row>
    <row r="15" spans="1:18" ht="15">
      <c r="A15" s="315" t="s">
        <v>384</v>
      </c>
      <c r="B15" s="315" t="s">
        <v>163</v>
      </c>
      <c r="C15" s="327">
        <v>224</v>
      </c>
      <c r="D15" s="328">
        <v>2</v>
      </c>
      <c r="E15" s="329">
        <v>429</v>
      </c>
      <c r="F15" s="327">
        <v>37</v>
      </c>
      <c r="G15" s="329">
        <v>9</v>
      </c>
      <c r="H15" s="327">
        <v>47</v>
      </c>
      <c r="I15" s="328">
        <v>17</v>
      </c>
      <c r="J15" s="329">
        <v>251</v>
      </c>
      <c r="K15" s="327">
        <v>174</v>
      </c>
      <c r="L15" s="328">
        <v>8</v>
      </c>
      <c r="M15" s="329">
        <v>734</v>
      </c>
      <c r="N15" s="327">
        <v>42</v>
      </c>
      <c r="O15" s="329">
        <v>9</v>
      </c>
      <c r="P15" s="327">
        <v>54</v>
      </c>
      <c r="Q15" s="328">
        <v>21</v>
      </c>
      <c r="R15" s="329">
        <v>233</v>
      </c>
    </row>
    <row r="16" spans="1:18" ht="15">
      <c r="A16" s="317" t="s">
        <v>385</v>
      </c>
      <c r="B16" s="317" t="s">
        <v>164</v>
      </c>
      <c r="C16" s="327">
        <v>192</v>
      </c>
      <c r="D16" s="328">
        <v>4</v>
      </c>
      <c r="E16" s="329">
        <v>202</v>
      </c>
      <c r="F16" s="327">
        <v>19</v>
      </c>
      <c r="G16" s="329">
        <v>4</v>
      </c>
      <c r="H16" s="327">
        <v>45</v>
      </c>
      <c r="I16" s="328">
        <v>20</v>
      </c>
      <c r="J16" s="329">
        <v>164</v>
      </c>
      <c r="K16" s="327">
        <v>130</v>
      </c>
      <c r="L16" s="328">
        <v>7</v>
      </c>
      <c r="M16" s="329">
        <v>487</v>
      </c>
      <c r="N16" s="327">
        <v>30</v>
      </c>
      <c r="O16" s="329">
        <v>10</v>
      </c>
      <c r="P16" s="327">
        <v>55</v>
      </c>
      <c r="Q16" s="328">
        <v>20</v>
      </c>
      <c r="R16" s="329">
        <v>160</v>
      </c>
    </row>
    <row r="17" spans="1:18" ht="15">
      <c r="A17" s="315" t="s">
        <v>386</v>
      </c>
      <c r="B17" s="315" t="s">
        <v>165</v>
      </c>
      <c r="C17" s="327">
        <v>38</v>
      </c>
      <c r="D17" s="328">
        <v>1</v>
      </c>
      <c r="E17" s="329">
        <v>54</v>
      </c>
      <c r="F17" s="327">
        <v>3</v>
      </c>
      <c r="G17" s="329">
        <v>4</v>
      </c>
      <c r="H17" s="327">
        <v>7</v>
      </c>
      <c r="I17" s="328">
        <v>3</v>
      </c>
      <c r="J17" s="329">
        <v>41</v>
      </c>
      <c r="K17" s="327">
        <v>16</v>
      </c>
      <c r="L17" s="328">
        <v>1</v>
      </c>
      <c r="M17" s="329">
        <v>89</v>
      </c>
      <c r="N17" s="327">
        <v>6</v>
      </c>
      <c r="O17" s="329">
        <v>2</v>
      </c>
      <c r="P17" s="327">
        <v>8</v>
      </c>
      <c r="Q17" s="328">
        <v>1</v>
      </c>
      <c r="R17" s="329">
        <v>37</v>
      </c>
    </row>
    <row r="18" spans="1:18" ht="15">
      <c r="A18" s="317" t="s">
        <v>387</v>
      </c>
      <c r="B18" s="317" t="s">
        <v>166</v>
      </c>
      <c r="C18" s="327">
        <v>46</v>
      </c>
      <c r="D18" s="328">
        <v>1</v>
      </c>
      <c r="E18" s="329">
        <v>37</v>
      </c>
      <c r="F18" s="327">
        <v>3</v>
      </c>
      <c r="G18" s="329">
        <v>14</v>
      </c>
      <c r="H18" s="327">
        <v>1</v>
      </c>
      <c r="I18" s="328">
        <v>5</v>
      </c>
      <c r="J18" s="329">
        <v>8</v>
      </c>
      <c r="K18" s="327">
        <v>46</v>
      </c>
      <c r="L18" s="328">
        <v>3</v>
      </c>
      <c r="M18" s="329">
        <v>50</v>
      </c>
      <c r="N18" s="327">
        <v>2</v>
      </c>
      <c r="O18" s="329">
        <v>9</v>
      </c>
      <c r="P18" s="327">
        <v>9</v>
      </c>
      <c r="Q18" s="328">
        <v>4</v>
      </c>
      <c r="R18" s="329">
        <v>6</v>
      </c>
    </row>
    <row r="19" spans="1:18" ht="15">
      <c r="A19" s="315" t="s">
        <v>388</v>
      </c>
      <c r="B19" s="315" t="s">
        <v>167</v>
      </c>
      <c r="C19" s="327">
        <v>32</v>
      </c>
      <c r="D19" s="328">
        <v>0</v>
      </c>
      <c r="E19" s="329">
        <v>24</v>
      </c>
      <c r="F19" s="327">
        <v>4</v>
      </c>
      <c r="G19" s="329">
        <v>1</v>
      </c>
      <c r="H19" s="327">
        <v>7</v>
      </c>
      <c r="I19" s="328">
        <v>0</v>
      </c>
      <c r="J19" s="329">
        <v>20</v>
      </c>
      <c r="K19" s="327">
        <v>29</v>
      </c>
      <c r="L19" s="328">
        <v>1</v>
      </c>
      <c r="M19" s="329">
        <v>46</v>
      </c>
      <c r="N19" s="327">
        <v>10</v>
      </c>
      <c r="O19" s="329">
        <v>1</v>
      </c>
      <c r="P19" s="327">
        <v>11</v>
      </c>
      <c r="Q19" s="328">
        <v>1</v>
      </c>
      <c r="R19" s="329">
        <v>48</v>
      </c>
    </row>
    <row r="20" spans="1:18" ht="15">
      <c r="A20" s="317" t="s">
        <v>389</v>
      </c>
      <c r="B20" s="317" t="s">
        <v>168</v>
      </c>
      <c r="C20" s="327">
        <v>67</v>
      </c>
      <c r="D20" s="328">
        <v>2</v>
      </c>
      <c r="E20" s="329">
        <v>65</v>
      </c>
      <c r="F20" s="327">
        <v>14</v>
      </c>
      <c r="G20" s="329">
        <v>2</v>
      </c>
      <c r="H20" s="327">
        <v>15</v>
      </c>
      <c r="I20" s="328">
        <v>2</v>
      </c>
      <c r="J20" s="329">
        <v>20</v>
      </c>
      <c r="K20" s="327">
        <v>51</v>
      </c>
      <c r="L20" s="328">
        <v>1</v>
      </c>
      <c r="M20" s="329">
        <v>139</v>
      </c>
      <c r="N20" s="327">
        <v>12</v>
      </c>
      <c r="O20" s="329">
        <v>2</v>
      </c>
      <c r="P20" s="327">
        <v>11</v>
      </c>
      <c r="Q20" s="328">
        <v>9</v>
      </c>
      <c r="R20" s="329">
        <v>9</v>
      </c>
    </row>
    <row r="21" spans="1:18" ht="15">
      <c r="A21" s="315" t="s">
        <v>390</v>
      </c>
      <c r="B21" s="315" t="s">
        <v>169</v>
      </c>
      <c r="C21" s="327">
        <v>55</v>
      </c>
      <c r="D21" s="328">
        <v>1</v>
      </c>
      <c r="E21" s="329">
        <v>31</v>
      </c>
      <c r="F21" s="327">
        <v>8</v>
      </c>
      <c r="G21" s="329">
        <v>3</v>
      </c>
      <c r="H21" s="327">
        <v>4</v>
      </c>
      <c r="I21" s="328">
        <v>2</v>
      </c>
      <c r="J21" s="329">
        <v>13</v>
      </c>
      <c r="K21" s="327">
        <v>53</v>
      </c>
      <c r="L21" s="328">
        <v>3</v>
      </c>
      <c r="M21" s="329">
        <v>114</v>
      </c>
      <c r="N21" s="327">
        <v>3</v>
      </c>
      <c r="O21" s="329">
        <v>2</v>
      </c>
      <c r="P21" s="327">
        <v>4</v>
      </c>
      <c r="Q21" s="328">
        <v>4</v>
      </c>
      <c r="R21" s="329">
        <v>23</v>
      </c>
    </row>
    <row r="22" spans="1:18" ht="15">
      <c r="A22" s="317" t="s">
        <v>391</v>
      </c>
      <c r="B22" s="317" t="s">
        <v>170</v>
      </c>
      <c r="C22" s="327">
        <v>1075</v>
      </c>
      <c r="D22" s="328">
        <v>19</v>
      </c>
      <c r="E22" s="329">
        <v>587</v>
      </c>
      <c r="F22" s="327">
        <v>83</v>
      </c>
      <c r="G22" s="329">
        <v>17</v>
      </c>
      <c r="H22" s="327">
        <v>181</v>
      </c>
      <c r="I22" s="328">
        <v>39</v>
      </c>
      <c r="J22" s="329">
        <v>181</v>
      </c>
      <c r="K22" s="327">
        <v>871</v>
      </c>
      <c r="L22" s="328">
        <v>18</v>
      </c>
      <c r="M22" s="329">
        <v>762</v>
      </c>
      <c r="N22" s="327">
        <v>175</v>
      </c>
      <c r="O22" s="329">
        <v>25</v>
      </c>
      <c r="P22" s="327">
        <v>173</v>
      </c>
      <c r="Q22" s="328">
        <v>33</v>
      </c>
      <c r="R22" s="329">
        <v>234</v>
      </c>
    </row>
    <row r="23" spans="1:18" ht="15">
      <c r="A23" s="315" t="s">
        <v>392</v>
      </c>
      <c r="B23" s="315" t="s">
        <v>171</v>
      </c>
      <c r="C23" s="327">
        <v>93</v>
      </c>
      <c r="D23" s="328">
        <v>8</v>
      </c>
      <c r="E23" s="329">
        <v>83</v>
      </c>
      <c r="F23" s="327">
        <v>8</v>
      </c>
      <c r="G23" s="329">
        <v>3</v>
      </c>
      <c r="H23" s="327">
        <v>29</v>
      </c>
      <c r="I23" s="328">
        <v>12</v>
      </c>
      <c r="J23" s="329">
        <v>69</v>
      </c>
      <c r="K23" s="327">
        <v>74</v>
      </c>
      <c r="L23" s="328">
        <v>1</v>
      </c>
      <c r="M23" s="329">
        <v>140</v>
      </c>
      <c r="N23" s="327">
        <v>29</v>
      </c>
      <c r="O23" s="329">
        <v>6</v>
      </c>
      <c r="P23" s="327">
        <v>24</v>
      </c>
      <c r="Q23" s="328">
        <v>7</v>
      </c>
      <c r="R23" s="329">
        <v>66</v>
      </c>
    </row>
    <row r="24" spans="1:18" ht="15">
      <c r="A24" s="317" t="s">
        <v>393</v>
      </c>
      <c r="B24" s="317" t="s">
        <v>172</v>
      </c>
      <c r="C24" s="327">
        <v>23</v>
      </c>
      <c r="D24" s="328">
        <v>7</v>
      </c>
      <c r="E24" s="329">
        <v>21</v>
      </c>
      <c r="F24" s="327">
        <v>1</v>
      </c>
      <c r="G24" s="329">
        <v>6</v>
      </c>
      <c r="H24" s="327">
        <v>1</v>
      </c>
      <c r="I24" s="328">
        <v>2</v>
      </c>
      <c r="J24" s="329">
        <v>13</v>
      </c>
      <c r="K24" s="327">
        <v>16</v>
      </c>
      <c r="L24" s="328">
        <v>4</v>
      </c>
      <c r="M24" s="329">
        <v>52</v>
      </c>
      <c r="N24" s="327">
        <v>3</v>
      </c>
      <c r="O24" s="329">
        <v>7</v>
      </c>
      <c r="P24" s="327">
        <v>4</v>
      </c>
      <c r="Q24" s="328">
        <v>4</v>
      </c>
      <c r="R24" s="329">
        <v>9</v>
      </c>
    </row>
    <row r="25" spans="1:18" ht="15">
      <c r="A25" s="315" t="s">
        <v>394</v>
      </c>
      <c r="B25" s="315" t="s">
        <v>173</v>
      </c>
      <c r="C25" s="327">
        <v>78</v>
      </c>
      <c r="D25" s="328">
        <v>4</v>
      </c>
      <c r="E25" s="329">
        <v>112</v>
      </c>
      <c r="F25" s="327">
        <v>6</v>
      </c>
      <c r="G25" s="329">
        <v>2</v>
      </c>
      <c r="H25" s="327">
        <v>10</v>
      </c>
      <c r="I25" s="328">
        <v>3</v>
      </c>
      <c r="J25" s="329">
        <v>39</v>
      </c>
      <c r="K25" s="327">
        <v>63</v>
      </c>
      <c r="L25" s="328">
        <v>5</v>
      </c>
      <c r="M25" s="329">
        <v>228</v>
      </c>
      <c r="N25" s="327">
        <v>14</v>
      </c>
      <c r="O25" s="329">
        <v>7</v>
      </c>
      <c r="P25" s="327">
        <v>12</v>
      </c>
      <c r="Q25" s="328">
        <v>1</v>
      </c>
      <c r="R25" s="329">
        <v>64</v>
      </c>
    </row>
    <row r="26" spans="1:18" ht="15">
      <c r="A26" s="317" t="s">
        <v>395</v>
      </c>
      <c r="B26" s="317" t="s">
        <v>174</v>
      </c>
      <c r="C26" s="327">
        <v>282</v>
      </c>
      <c r="D26" s="328">
        <v>5</v>
      </c>
      <c r="E26" s="329">
        <v>452</v>
      </c>
      <c r="F26" s="327">
        <v>27</v>
      </c>
      <c r="G26" s="329">
        <v>6</v>
      </c>
      <c r="H26" s="327">
        <v>43</v>
      </c>
      <c r="I26" s="328">
        <v>13</v>
      </c>
      <c r="J26" s="329">
        <v>160</v>
      </c>
      <c r="K26" s="327">
        <v>220</v>
      </c>
      <c r="L26" s="328">
        <v>7</v>
      </c>
      <c r="M26" s="329">
        <v>790</v>
      </c>
      <c r="N26" s="327">
        <v>46</v>
      </c>
      <c r="O26" s="329">
        <v>11</v>
      </c>
      <c r="P26" s="327">
        <v>49</v>
      </c>
      <c r="Q26" s="328">
        <v>13</v>
      </c>
      <c r="R26" s="329">
        <v>147</v>
      </c>
    </row>
    <row r="27" spans="1:18" ht="15">
      <c r="A27" s="315" t="s">
        <v>396</v>
      </c>
      <c r="B27" s="315" t="s">
        <v>175</v>
      </c>
      <c r="C27" s="327">
        <v>302</v>
      </c>
      <c r="D27" s="328">
        <v>5</v>
      </c>
      <c r="E27" s="329">
        <v>168</v>
      </c>
      <c r="F27" s="327">
        <v>60</v>
      </c>
      <c r="G27" s="329">
        <v>2</v>
      </c>
      <c r="H27" s="327">
        <v>29</v>
      </c>
      <c r="I27" s="328">
        <v>6</v>
      </c>
      <c r="J27" s="329">
        <v>30</v>
      </c>
      <c r="K27" s="327">
        <v>254</v>
      </c>
      <c r="L27" s="328">
        <v>4</v>
      </c>
      <c r="M27" s="329">
        <v>137</v>
      </c>
      <c r="N27" s="327">
        <v>45</v>
      </c>
      <c r="O27" s="329">
        <v>3</v>
      </c>
      <c r="P27" s="327">
        <v>37</v>
      </c>
      <c r="Q27" s="328">
        <v>6</v>
      </c>
      <c r="R27" s="329">
        <v>43</v>
      </c>
    </row>
    <row r="28" spans="1:18" ht="15">
      <c r="A28" s="317" t="s">
        <v>397</v>
      </c>
      <c r="B28" s="317" t="s">
        <v>176</v>
      </c>
      <c r="C28" s="327">
        <v>59</v>
      </c>
      <c r="D28" s="328">
        <v>7</v>
      </c>
      <c r="E28" s="329">
        <v>58</v>
      </c>
      <c r="F28" s="327">
        <v>9</v>
      </c>
      <c r="G28" s="329">
        <v>4</v>
      </c>
      <c r="H28" s="327">
        <v>7</v>
      </c>
      <c r="I28" s="328">
        <v>13</v>
      </c>
      <c r="J28" s="329">
        <v>81</v>
      </c>
      <c r="K28" s="327">
        <v>44</v>
      </c>
      <c r="L28" s="328">
        <v>5</v>
      </c>
      <c r="M28" s="329">
        <v>108</v>
      </c>
      <c r="N28" s="327">
        <v>16</v>
      </c>
      <c r="O28" s="329">
        <v>14</v>
      </c>
      <c r="P28" s="327">
        <v>15</v>
      </c>
      <c r="Q28" s="328">
        <v>11</v>
      </c>
      <c r="R28" s="329">
        <v>81</v>
      </c>
    </row>
    <row r="29" spans="1:18" ht="15">
      <c r="A29" s="315" t="s">
        <v>398</v>
      </c>
      <c r="B29" s="315" t="s">
        <v>177</v>
      </c>
      <c r="C29" s="327">
        <v>102</v>
      </c>
      <c r="D29" s="328">
        <v>1</v>
      </c>
      <c r="E29" s="329">
        <v>98</v>
      </c>
      <c r="F29" s="327">
        <v>21</v>
      </c>
      <c r="G29" s="329">
        <v>6</v>
      </c>
      <c r="H29" s="327">
        <v>21</v>
      </c>
      <c r="I29" s="328">
        <v>4</v>
      </c>
      <c r="J29" s="329">
        <v>65</v>
      </c>
      <c r="K29" s="327">
        <v>91</v>
      </c>
      <c r="L29" s="328">
        <v>5</v>
      </c>
      <c r="M29" s="329">
        <v>203</v>
      </c>
      <c r="N29" s="327">
        <v>27</v>
      </c>
      <c r="O29" s="329">
        <v>9</v>
      </c>
      <c r="P29" s="327">
        <v>21</v>
      </c>
      <c r="Q29" s="328">
        <v>2</v>
      </c>
      <c r="R29" s="329">
        <v>49</v>
      </c>
    </row>
    <row r="30" spans="1:18" ht="15">
      <c r="A30" s="317" t="s">
        <v>399</v>
      </c>
      <c r="B30" s="317" t="s">
        <v>178</v>
      </c>
      <c r="C30" s="327">
        <v>37</v>
      </c>
      <c r="D30" s="328">
        <v>0</v>
      </c>
      <c r="E30" s="329">
        <v>96</v>
      </c>
      <c r="F30" s="327">
        <v>10</v>
      </c>
      <c r="G30" s="329">
        <v>5</v>
      </c>
      <c r="H30" s="327">
        <v>8</v>
      </c>
      <c r="I30" s="328">
        <v>3</v>
      </c>
      <c r="J30" s="329">
        <v>57</v>
      </c>
      <c r="K30" s="327">
        <v>17</v>
      </c>
      <c r="L30" s="328">
        <v>2</v>
      </c>
      <c r="M30" s="329">
        <v>90</v>
      </c>
      <c r="N30" s="327">
        <v>11</v>
      </c>
      <c r="O30" s="329">
        <v>4</v>
      </c>
      <c r="P30" s="327">
        <v>10</v>
      </c>
      <c r="Q30" s="328">
        <v>2</v>
      </c>
      <c r="R30" s="329">
        <v>78</v>
      </c>
    </row>
    <row r="31" spans="1:18" ht="15">
      <c r="A31" s="315" t="s">
        <v>400</v>
      </c>
      <c r="B31" s="315" t="s">
        <v>179</v>
      </c>
      <c r="C31" s="327">
        <v>97</v>
      </c>
      <c r="D31" s="328">
        <v>5</v>
      </c>
      <c r="E31" s="329">
        <v>69</v>
      </c>
      <c r="F31" s="327">
        <v>30</v>
      </c>
      <c r="G31" s="329">
        <v>12</v>
      </c>
      <c r="H31" s="327">
        <v>23</v>
      </c>
      <c r="I31" s="328">
        <v>22</v>
      </c>
      <c r="J31" s="329">
        <v>42</v>
      </c>
      <c r="K31" s="327">
        <v>67</v>
      </c>
      <c r="L31" s="328">
        <v>5</v>
      </c>
      <c r="M31" s="329">
        <v>93</v>
      </c>
      <c r="N31" s="327">
        <v>28</v>
      </c>
      <c r="O31" s="329">
        <v>19</v>
      </c>
      <c r="P31" s="327">
        <v>21</v>
      </c>
      <c r="Q31" s="328">
        <v>9</v>
      </c>
      <c r="R31" s="329">
        <v>23</v>
      </c>
    </row>
    <row r="32" spans="1:18" ht="15">
      <c r="A32" s="317" t="s">
        <v>401</v>
      </c>
      <c r="B32" s="317" t="s">
        <v>180</v>
      </c>
      <c r="C32" s="327">
        <v>254</v>
      </c>
      <c r="D32" s="328">
        <v>2</v>
      </c>
      <c r="E32" s="329">
        <v>583</v>
      </c>
      <c r="F32" s="327">
        <v>32</v>
      </c>
      <c r="G32" s="329">
        <v>6</v>
      </c>
      <c r="H32" s="327">
        <v>52</v>
      </c>
      <c r="I32" s="328">
        <v>6</v>
      </c>
      <c r="J32" s="329">
        <v>209</v>
      </c>
      <c r="K32" s="327">
        <v>196</v>
      </c>
      <c r="L32" s="328">
        <v>6</v>
      </c>
      <c r="M32" s="329">
        <v>726</v>
      </c>
      <c r="N32" s="327">
        <v>45</v>
      </c>
      <c r="O32" s="329">
        <v>15</v>
      </c>
      <c r="P32" s="327">
        <v>50</v>
      </c>
      <c r="Q32" s="328">
        <v>11</v>
      </c>
      <c r="R32" s="329">
        <v>207</v>
      </c>
    </row>
    <row r="33" spans="1:18" ht="15">
      <c r="A33" s="315" t="s">
        <v>402</v>
      </c>
      <c r="B33" s="315" t="s">
        <v>181</v>
      </c>
      <c r="C33" s="327">
        <v>638</v>
      </c>
      <c r="D33" s="328">
        <v>0</v>
      </c>
      <c r="E33" s="329">
        <v>475</v>
      </c>
      <c r="F33" s="327">
        <v>35</v>
      </c>
      <c r="G33" s="329">
        <v>2</v>
      </c>
      <c r="H33" s="327">
        <v>54</v>
      </c>
      <c r="I33" s="328">
        <v>1</v>
      </c>
      <c r="J33" s="329">
        <v>90</v>
      </c>
      <c r="K33" s="327">
        <v>563</v>
      </c>
      <c r="L33" s="328">
        <v>4</v>
      </c>
      <c r="M33" s="329">
        <v>594</v>
      </c>
      <c r="N33" s="327">
        <v>63</v>
      </c>
      <c r="O33" s="329">
        <v>1</v>
      </c>
      <c r="P33" s="327">
        <v>60</v>
      </c>
      <c r="Q33" s="328">
        <v>5</v>
      </c>
      <c r="R33" s="329">
        <v>85</v>
      </c>
    </row>
    <row r="34" spans="1:18" ht="15">
      <c r="A34" s="317" t="s">
        <v>403</v>
      </c>
      <c r="B34" s="317" t="s">
        <v>182</v>
      </c>
      <c r="C34" s="327">
        <v>33</v>
      </c>
      <c r="D34" s="328">
        <v>4</v>
      </c>
      <c r="E34" s="329">
        <v>72</v>
      </c>
      <c r="F34" s="327">
        <v>5</v>
      </c>
      <c r="G34" s="329">
        <v>1</v>
      </c>
      <c r="H34" s="327">
        <v>9</v>
      </c>
      <c r="I34" s="328">
        <v>5</v>
      </c>
      <c r="J34" s="329">
        <v>27</v>
      </c>
      <c r="K34" s="327">
        <v>37</v>
      </c>
      <c r="L34" s="328">
        <v>4</v>
      </c>
      <c r="M34" s="329">
        <v>100</v>
      </c>
      <c r="N34" s="327">
        <v>13</v>
      </c>
      <c r="O34" s="329">
        <v>1</v>
      </c>
      <c r="P34" s="327">
        <v>15</v>
      </c>
      <c r="Q34" s="328">
        <v>4</v>
      </c>
      <c r="R34" s="329">
        <v>28</v>
      </c>
    </row>
    <row r="35" spans="1:18" ht="15">
      <c r="A35" s="315" t="s">
        <v>404</v>
      </c>
      <c r="B35" s="315" t="s">
        <v>183</v>
      </c>
      <c r="C35" s="327">
        <v>7</v>
      </c>
      <c r="D35" s="328">
        <v>3</v>
      </c>
      <c r="E35" s="329">
        <v>27</v>
      </c>
      <c r="F35" s="327">
        <v>1</v>
      </c>
      <c r="G35" s="329">
        <v>2</v>
      </c>
      <c r="H35" s="327">
        <v>1</v>
      </c>
      <c r="I35" s="328">
        <v>2</v>
      </c>
      <c r="J35" s="329">
        <v>7</v>
      </c>
      <c r="K35" s="327">
        <v>15</v>
      </c>
      <c r="L35" s="328">
        <v>1</v>
      </c>
      <c r="M35" s="329">
        <v>31</v>
      </c>
      <c r="N35" s="327">
        <v>1</v>
      </c>
      <c r="O35" s="329">
        <v>3</v>
      </c>
      <c r="P35" s="327">
        <v>5</v>
      </c>
      <c r="Q35" s="328">
        <v>6</v>
      </c>
      <c r="R35" s="329">
        <v>12</v>
      </c>
    </row>
    <row r="36" spans="1:18" ht="15">
      <c r="A36" s="317" t="s">
        <v>405</v>
      </c>
      <c r="B36" s="317" t="s">
        <v>184</v>
      </c>
      <c r="C36" s="327">
        <v>23</v>
      </c>
      <c r="D36" s="328">
        <v>1</v>
      </c>
      <c r="E36" s="329">
        <v>24</v>
      </c>
      <c r="F36" s="327">
        <v>0</v>
      </c>
      <c r="G36" s="329">
        <v>0</v>
      </c>
      <c r="H36" s="327">
        <v>0</v>
      </c>
      <c r="I36" s="328">
        <v>1</v>
      </c>
      <c r="J36" s="329">
        <v>13</v>
      </c>
      <c r="K36" s="327">
        <v>19</v>
      </c>
      <c r="L36" s="328">
        <v>0</v>
      </c>
      <c r="M36" s="329">
        <v>46</v>
      </c>
      <c r="N36" s="327">
        <v>0</v>
      </c>
      <c r="O36" s="329">
        <v>1</v>
      </c>
      <c r="P36" s="327">
        <v>0</v>
      </c>
      <c r="Q36" s="328">
        <v>0</v>
      </c>
      <c r="R36" s="329">
        <v>21</v>
      </c>
    </row>
    <row r="37" spans="1:18" ht="15">
      <c r="A37" s="315" t="s">
        <v>406</v>
      </c>
      <c r="B37" s="315" t="s">
        <v>185</v>
      </c>
      <c r="C37" s="327">
        <v>354</v>
      </c>
      <c r="D37" s="328">
        <v>5</v>
      </c>
      <c r="E37" s="329">
        <v>284</v>
      </c>
      <c r="F37" s="327">
        <v>37</v>
      </c>
      <c r="G37" s="329">
        <v>2</v>
      </c>
      <c r="H37" s="327">
        <v>50</v>
      </c>
      <c r="I37" s="328">
        <v>8</v>
      </c>
      <c r="J37" s="329">
        <v>85</v>
      </c>
      <c r="K37" s="327">
        <v>266</v>
      </c>
      <c r="L37" s="328">
        <v>10</v>
      </c>
      <c r="M37" s="329">
        <v>492</v>
      </c>
      <c r="N37" s="327">
        <v>54</v>
      </c>
      <c r="O37" s="329">
        <v>4</v>
      </c>
      <c r="P37" s="327">
        <v>54</v>
      </c>
      <c r="Q37" s="328">
        <v>10</v>
      </c>
      <c r="R37" s="329">
        <v>105</v>
      </c>
    </row>
    <row r="38" spans="1:18" ht="15">
      <c r="A38" s="317" t="s">
        <v>407</v>
      </c>
      <c r="B38" s="317" t="s">
        <v>186</v>
      </c>
      <c r="C38" s="327">
        <v>119</v>
      </c>
      <c r="D38" s="328">
        <v>9</v>
      </c>
      <c r="E38" s="329">
        <v>69</v>
      </c>
      <c r="F38" s="327">
        <v>7</v>
      </c>
      <c r="G38" s="329">
        <v>4</v>
      </c>
      <c r="H38" s="327">
        <v>9</v>
      </c>
      <c r="I38" s="328">
        <v>5</v>
      </c>
      <c r="J38" s="329">
        <v>48</v>
      </c>
      <c r="K38" s="327">
        <v>80</v>
      </c>
      <c r="L38" s="328">
        <v>11</v>
      </c>
      <c r="M38" s="329">
        <v>170</v>
      </c>
      <c r="N38" s="327">
        <v>15</v>
      </c>
      <c r="O38" s="329">
        <v>7</v>
      </c>
      <c r="P38" s="327">
        <v>18</v>
      </c>
      <c r="Q38" s="328">
        <v>8</v>
      </c>
      <c r="R38" s="329">
        <v>41</v>
      </c>
    </row>
    <row r="39" spans="1:18" ht="15">
      <c r="A39" s="315" t="s">
        <v>408</v>
      </c>
      <c r="B39" s="315" t="s">
        <v>308</v>
      </c>
      <c r="C39" s="327">
        <v>650</v>
      </c>
      <c r="D39" s="328">
        <v>36</v>
      </c>
      <c r="E39" s="329">
        <v>307</v>
      </c>
      <c r="F39" s="327">
        <v>85</v>
      </c>
      <c r="G39" s="329">
        <v>10</v>
      </c>
      <c r="H39" s="327">
        <v>87</v>
      </c>
      <c r="I39" s="328">
        <v>4</v>
      </c>
      <c r="J39" s="329">
        <v>112</v>
      </c>
      <c r="K39" s="327">
        <v>559</v>
      </c>
      <c r="L39" s="328">
        <v>52</v>
      </c>
      <c r="M39" s="329">
        <v>668</v>
      </c>
      <c r="N39" s="327">
        <v>76</v>
      </c>
      <c r="O39" s="329">
        <v>4</v>
      </c>
      <c r="P39" s="327">
        <v>131</v>
      </c>
      <c r="Q39" s="328">
        <v>8</v>
      </c>
      <c r="R39" s="329">
        <v>120</v>
      </c>
    </row>
    <row r="40" spans="1:18" ht="15">
      <c r="A40" s="317" t="s">
        <v>409</v>
      </c>
      <c r="B40" s="317" t="s">
        <v>187</v>
      </c>
      <c r="C40" s="327">
        <v>11132</v>
      </c>
      <c r="D40" s="328">
        <v>29</v>
      </c>
      <c r="E40" s="329">
        <v>9008</v>
      </c>
      <c r="F40" s="327">
        <v>2538</v>
      </c>
      <c r="G40" s="329">
        <v>49</v>
      </c>
      <c r="H40" s="327">
        <v>2982</v>
      </c>
      <c r="I40" s="328">
        <v>59</v>
      </c>
      <c r="J40" s="329">
        <v>3079</v>
      </c>
      <c r="K40" s="327">
        <v>10017</v>
      </c>
      <c r="L40" s="328">
        <v>24</v>
      </c>
      <c r="M40" s="329">
        <v>15085</v>
      </c>
      <c r="N40" s="327">
        <v>3494</v>
      </c>
      <c r="O40" s="329">
        <v>48</v>
      </c>
      <c r="P40" s="327">
        <v>3033</v>
      </c>
      <c r="Q40" s="328">
        <v>59</v>
      </c>
      <c r="R40" s="329">
        <v>2831</v>
      </c>
    </row>
    <row r="41" spans="1:18" ht="15">
      <c r="A41" s="315" t="s">
        <v>410</v>
      </c>
      <c r="B41" s="315" t="s">
        <v>188</v>
      </c>
      <c r="C41" s="327">
        <v>1698</v>
      </c>
      <c r="D41" s="328">
        <v>34</v>
      </c>
      <c r="E41" s="329">
        <v>1006</v>
      </c>
      <c r="F41" s="327">
        <v>268</v>
      </c>
      <c r="G41" s="329">
        <v>16</v>
      </c>
      <c r="H41" s="327">
        <v>382</v>
      </c>
      <c r="I41" s="328">
        <v>39</v>
      </c>
      <c r="J41" s="329">
        <v>360</v>
      </c>
      <c r="K41" s="327">
        <v>1493</v>
      </c>
      <c r="L41" s="328">
        <v>25</v>
      </c>
      <c r="M41" s="329">
        <v>2304</v>
      </c>
      <c r="N41" s="327">
        <v>402</v>
      </c>
      <c r="O41" s="329">
        <v>43</v>
      </c>
      <c r="P41" s="327">
        <v>485</v>
      </c>
      <c r="Q41" s="328">
        <v>47</v>
      </c>
      <c r="R41" s="329">
        <v>342</v>
      </c>
    </row>
    <row r="42" spans="1:18" ht="15">
      <c r="A42" s="317" t="s">
        <v>411</v>
      </c>
      <c r="B42" s="317" t="s">
        <v>189</v>
      </c>
      <c r="C42" s="327">
        <v>13</v>
      </c>
      <c r="D42" s="328">
        <v>1</v>
      </c>
      <c r="E42" s="329">
        <v>40</v>
      </c>
      <c r="F42" s="327">
        <v>1</v>
      </c>
      <c r="G42" s="329">
        <v>0</v>
      </c>
      <c r="H42" s="327">
        <v>9</v>
      </c>
      <c r="I42" s="328">
        <v>0</v>
      </c>
      <c r="J42" s="329">
        <v>9</v>
      </c>
      <c r="K42" s="327">
        <v>13</v>
      </c>
      <c r="L42" s="328">
        <v>1</v>
      </c>
      <c r="M42" s="329">
        <v>92</v>
      </c>
      <c r="N42" s="327">
        <v>6</v>
      </c>
      <c r="O42" s="329">
        <v>0</v>
      </c>
      <c r="P42" s="327">
        <v>6</v>
      </c>
      <c r="Q42" s="328">
        <v>3</v>
      </c>
      <c r="R42" s="329">
        <v>40</v>
      </c>
    </row>
    <row r="43" spans="1:18" ht="15">
      <c r="A43" s="315" t="s">
        <v>412</v>
      </c>
      <c r="B43" s="315" t="s">
        <v>190</v>
      </c>
      <c r="C43" s="327">
        <v>50</v>
      </c>
      <c r="D43" s="328">
        <v>5</v>
      </c>
      <c r="E43" s="329">
        <v>47</v>
      </c>
      <c r="F43" s="327">
        <v>3</v>
      </c>
      <c r="G43" s="329">
        <v>6</v>
      </c>
      <c r="H43" s="327">
        <v>9</v>
      </c>
      <c r="I43" s="328">
        <v>6</v>
      </c>
      <c r="J43" s="329">
        <v>41</v>
      </c>
      <c r="K43" s="327">
        <v>40</v>
      </c>
      <c r="L43" s="328">
        <v>4</v>
      </c>
      <c r="M43" s="329">
        <v>90</v>
      </c>
      <c r="N43" s="327">
        <v>9</v>
      </c>
      <c r="O43" s="329">
        <v>5</v>
      </c>
      <c r="P43" s="327">
        <v>16</v>
      </c>
      <c r="Q43" s="328">
        <v>2</v>
      </c>
      <c r="R43" s="329">
        <v>52</v>
      </c>
    </row>
    <row r="44" spans="1:18" ht="15">
      <c r="A44" s="317" t="s">
        <v>413</v>
      </c>
      <c r="B44" s="317" t="s">
        <v>191</v>
      </c>
      <c r="C44" s="327">
        <v>436</v>
      </c>
      <c r="D44" s="328">
        <v>5</v>
      </c>
      <c r="E44" s="329">
        <v>304</v>
      </c>
      <c r="F44" s="327">
        <v>56</v>
      </c>
      <c r="G44" s="329">
        <v>12</v>
      </c>
      <c r="H44" s="327">
        <v>77</v>
      </c>
      <c r="I44" s="328">
        <v>14</v>
      </c>
      <c r="J44" s="329">
        <v>129</v>
      </c>
      <c r="K44" s="327">
        <v>358</v>
      </c>
      <c r="L44" s="328">
        <v>16</v>
      </c>
      <c r="M44" s="329">
        <v>770</v>
      </c>
      <c r="N44" s="327">
        <v>73</v>
      </c>
      <c r="O44" s="329">
        <v>22</v>
      </c>
      <c r="P44" s="327">
        <v>98</v>
      </c>
      <c r="Q44" s="328">
        <v>19</v>
      </c>
      <c r="R44" s="329">
        <v>111</v>
      </c>
    </row>
    <row r="45" spans="1:18" ht="15">
      <c r="A45" s="315" t="s">
        <v>414</v>
      </c>
      <c r="B45" s="315" t="s">
        <v>192</v>
      </c>
      <c r="C45" s="327">
        <v>78</v>
      </c>
      <c r="D45" s="328">
        <v>2</v>
      </c>
      <c r="E45" s="329">
        <v>110</v>
      </c>
      <c r="F45" s="327">
        <v>11</v>
      </c>
      <c r="G45" s="329">
        <v>2</v>
      </c>
      <c r="H45" s="327">
        <v>10</v>
      </c>
      <c r="I45" s="328">
        <v>10</v>
      </c>
      <c r="J45" s="329">
        <v>67</v>
      </c>
      <c r="K45" s="327">
        <v>34</v>
      </c>
      <c r="L45" s="328">
        <v>2</v>
      </c>
      <c r="M45" s="329">
        <v>168</v>
      </c>
      <c r="N45" s="327">
        <v>14</v>
      </c>
      <c r="O45" s="329">
        <v>2</v>
      </c>
      <c r="P45" s="327">
        <v>4</v>
      </c>
      <c r="Q45" s="328">
        <v>6</v>
      </c>
      <c r="R45" s="329">
        <v>63</v>
      </c>
    </row>
    <row r="46" spans="1:18" ht="15">
      <c r="A46" s="317" t="s">
        <v>415</v>
      </c>
      <c r="B46" s="317" t="s">
        <v>193</v>
      </c>
      <c r="C46" s="327">
        <v>27</v>
      </c>
      <c r="D46" s="328">
        <v>1</v>
      </c>
      <c r="E46" s="329">
        <v>39</v>
      </c>
      <c r="F46" s="327">
        <v>4</v>
      </c>
      <c r="G46" s="329">
        <v>0</v>
      </c>
      <c r="H46" s="327">
        <v>4</v>
      </c>
      <c r="I46" s="328">
        <v>3</v>
      </c>
      <c r="J46" s="329">
        <v>32</v>
      </c>
      <c r="K46" s="327">
        <v>24</v>
      </c>
      <c r="L46" s="328">
        <v>0</v>
      </c>
      <c r="M46" s="329">
        <v>86</v>
      </c>
      <c r="N46" s="327">
        <v>7</v>
      </c>
      <c r="O46" s="329">
        <v>1</v>
      </c>
      <c r="P46" s="327">
        <v>17</v>
      </c>
      <c r="Q46" s="328">
        <v>2</v>
      </c>
      <c r="R46" s="329">
        <v>27</v>
      </c>
    </row>
    <row r="47" spans="1:18" ht="15">
      <c r="A47" s="315" t="s">
        <v>416</v>
      </c>
      <c r="B47" s="315" t="s">
        <v>194</v>
      </c>
      <c r="C47" s="327">
        <v>641</v>
      </c>
      <c r="D47" s="328">
        <v>1</v>
      </c>
      <c r="E47" s="329">
        <v>445</v>
      </c>
      <c r="F47" s="327">
        <v>90</v>
      </c>
      <c r="G47" s="329">
        <v>2</v>
      </c>
      <c r="H47" s="327">
        <v>124</v>
      </c>
      <c r="I47" s="328">
        <v>15</v>
      </c>
      <c r="J47" s="329">
        <v>98</v>
      </c>
      <c r="K47" s="327">
        <v>537</v>
      </c>
      <c r="L47" s="328">
        <v>3</v>
      </c>
      <c r="M47" s="329">
        <v>763</v>
      </c>
      <c r="N47" s="327">
        <v>133</v>
      </c>
      <c r="O47" s="329">
        <v>9</v>
      </c>
      <c r="P47" s="327">
        <v>124</v>
      </c>
      <c r="Q47" s="328">
        <v>8</v>
      </c>
      <c r="R47" s="329">
        <v>96</v>
      </c>
    </row>
    <row r="48" spans="1:18" ht="15">
      <c r="A48" s="317" t="s">
        <v>417</v>
      </c>
      <c r="B48" s="317" t="s">
        <v>195</v>
      </c>
      <c r="C48" s="327">
        <v>614</v>
      </c>
      <c r="D48" s="328">
        <v>12</v>
      </c>
      <c r="E48" s="329">
        <v>524</v>
      </c>
      <c r="F48" s="327">
        <v>46</v>
      </c>
      <c r="G48" s="329">
        <v>29</v>
      </c>
      <c r="H48" s="327">
        <v>91</v>
      </c>
      <c r="I48" s="328">
        <v>63</v>
      </c>
      <c r="J48" s="329">
        <v>176</v>
      </c>
      <c r="K48" s="327">
        <v>495</v>
      </c>
      <c r="L48" s="328">
        <v>41</v>
      </c>
      <c r="M48" s="329">
        <v>1025</v>
      </c>
      <c r="N48" s="327">
        <v>89</v>
      </c>
      <c r="O48" s="329">
        <v>33</v>
      </c>
      <c r="P48" s="327">
        <v>124</v>
      </c>
      <c r="Q48" s="328">
        <v>32</v>
      </c>
      <c r="R48" s="329">
        <v>177</v>
      </c>
    </row>
    <row r="49" spans="1:18" ht="15">
      <c r="A49" s="315" t="s">
        <v>418</v>
      </c>
      <c r="B49" s="315" t="s">
        <v>196</v>
      </c>
      <c r="C49" s="327">
        <v>54</v>
      </c>
      <c r="D49" s="328">
        <v>2</v>
      </c>
      <c r="E49" s="329">
        <v>116</v>
      </c>
      <c r="F49" s="327">
        <v>2</v>
      </c>
      <c r="G49" s="329">
        <v>12</v>
      </c>
      <c r="H49" s="327">
        <v>11</v>
      </c>
      <c r="I49" s="328">
        <v>9</v>
      </c>
      <c r="J49" s="329">
        <v>69</v>
      </c>
      <c r="K49" s="327">
        <v>54</v>
      </c>
      <c r="L49" s="328">
        <v>5</v>
      </c>
      <c r="M49" s="329">
        <v>211</v>
      </c>
      <c r="N49" s="327">
        <v>14</v>
      </c>
      <c r="O49" s="329">
        <v>11</v>
      </c>
      <c r="P49" s="327">
        <v>18</v>
      </c>
      <c r="Q49" s="328">
        <v>13</v>
      </c>
      <c r="R49" s="329">
        <v>84</v>
      </c>
    </row>
    <row r="50" spans="1:18" ht="15">
      <c r="A50" s="317" t="s">
        <v>419</v>
      </c>
      <c r="B50" s="317" t="s">
        <v>197</v>
      </c>
      <c r="C50" s="327">
        <v>145</v>
      </c>
      <c r="D50" s="328">
        <v>2</v>
      </c>
      <c r="E50" s="329">
        <v>98</v>
      </c>
      <c r="F50" s="327">
        <v>7</v>
      </c>
      <c r="G50" s="329">
        <v>0</v>
      </c>
      <c r="H50" s="327">
        <v>18</v>
      </c>
      <c r="I50" s="328">
        <v>2</v>
      </c>
      <c r="J50" s="329">
        <v>58</v>
      </c>
      <c r="K50" s="327">
        <v>117</v>
      </c>
      <c r="L50" s="328">
        <v>3</v>
      </c>
      <c r="M50" s="329">
        <v>294</v>
      </c>
      <c r="N50" s="327">
        <v>21</v>
      </c>
      <c r="O50" s="329">
        <v>5</v>
      </c>
      <c r="P50" s="327">
        <v>27</v>
      </c>
      <c r="Q50" s="328">
        <v>1</v>
      </c>
      <c r="R50" s="329">
        <v>53</v>
      </c>
    </row>
    <row r="51" spans="1:18" ht="15">
      <c r="A51" s="315" t="s">
        <v>420</v>
      </c>
      <c r="B51" s="315" t="s">
        <v>198</v>
      </c>
      <c r="C51" s="327">
        <v>209</v>
      </c>
      <c r="D51" s="328">
        <v>11</v>
      </c>
      <c r="E51" s="329">
        <v>280</v>
      </c>
      <c r="F51" s="327">
        <v>24</v>
      </c>
      <c r="G51" s="329">
        <v>6</v>
      </c>
      <c r="H51" s="327">
        <v>39</v>
      </c>
      <c r="I51" s="328">
        <v>7</v>
      </c>
      <c r="J51" s="329">
        <v>134</v>
      </c>
      <c r="K51" s="327">
        <v>160</v>
      </c>
      <c r="L51" s="328">
        <v>12</v>
      </c>
      <c r="M51" s="329">
        <v>497</v>
      </c>
      <c r="N51" s="327">
        <v>22</v>
      </c>
      <c r="O51" s="329">
        <v>4</v>
      </c>
      <c r="P51" s="327">
        <v>38</v>
      </c>
      <c r="Q51" s="328">
        <v>8</v>
      </c>
      <c r="R51" s="329">
        <v>129</v>
      </c>
    </row>
    <row r="52" spans="1:18" ht="15">
      <c r="A52" s="317" t="s">
        <v>421</v>
      </c>
      <c r="B52" s="317" t="s">
        <v>199</v>
      </c>
      <c r="C52" s="327">
        <v>250</v>
      </c>
      <c r="D52" s="328">
        <v>3</v>
      </c>
      <c r="E52" s="329">
        <v>282</v>
      </c>
      <c r="F52" s="327">
        <v>16</v>
      </c>
      <c r="G52" s="329">
        <v>0</v>
      </c>
      <c r="H52" s="327">
        <v>18</v>
      </c>
      <c r="I52" s="328">
        <v>9</v>
      </c>
      <c r="J52" s="329">
        <v>127</v>
      </c>
      <c r="K52" s="327">
        <v>171</v>
      </c>
      <c r="L52" s="328">
        <v>7</v>
      </c>
      <c r="M52" s="329">
        <v>484</v>
      </c>
      <c r="N52" s="327">
        <v>13</v>
      </c>
      <c r="O52" s="329">
        <v>1</v>
      </c>
      <c r="P52" s="327">
        <v>18</v>
      </c>
      <c r="Q52" s="328">
        <v>4</v>
      </c>
      <c r="R52" s="329">
        <v>98</v>
      </c>
    </row>
    <row r="53" spans="1:18" ht="15">
      <c r="A53" s="315" t="s">
        <v>422</v>
      </c>
      <c r="B53" s="315" t="s">
        <v>200</v>
      </c>
      <c r="C53" s="327">
        <v>124</v>
      </c>
      <c r="D53" s="328">
        <v>3</v>
      </c>
      <c r="E53" s="329">
        <v>56</v>
      </c>
      <c r="F53" s="327">
        <v>3</v>
      </c>
      <c r="G53" s="329">
        <v>9</v>
      </c>
      <c r="H53" s="327">
        <v>2</v>
      </c>
      <c r="I53" s="328">
        <v>3</v>
      </c>
      <c r="J53" s="329">
        <v>24</v>
      </c>
      <c r="K53" s="327">
        <v>168</v>
      </c>
      <c r="L53" s="328">
        <v>12</v>
      </c>
      <c r="M53" s="329">
        <v>162</v>
      </c>
      <c r="N53" s="327">
        <v>5</v>
      </c>
      <c r="O53" s="329">
        <v>5</v>
      </c>
      <c r="P53" s="327">
        <v>10</v>
      </c>
      <c r="Q53" s="328">
        <v>6</v>
      </c>
      <c r="R53" s="329">
        <v>21</v>
      </c>
    </row>
    <row r="54" spans="1:18" ht="15">
      <c r="A54" s="317" t="s">
        <v>423</v>
      </c>
      <c r="B54" s="317" t="s">
        <v>201</v>
      </c>
      <c r="C54" s="327">
        <v>327</v>
      </c>
      <c r="D54" s="328">
        <v>8</v>
      </c>
      <c r="E54" s="329">
        <v>392</v>
      </c>
      <c r="F54" s="327">
        <v>47</v>
      </c>
      <c r="G54" s="329">
        <v>6</v>
      </c>
      <c r="H54" s="327">
        <v>69</v>
      </c>
      <c r="I54" s="328">
        <v>15</v>
      </c>
      <c r="J54" s="329">
        <v>190</v>
      </c>
      <c r="K54" s="327">
        <v>279</v>
      </c>
      <c r="L54" s="328">
        <v>11</v>
      </c>
      <c r="M54" s="329">
        <v>806</v>
      </c>
      <c r="N54" s="327">
        <v>59</v>
      </c>
      <c r="O54" s="329">
        <v>5</v>
      </c>
      <c r="P54" s="327">
        <v>88</v>
      </c>
      <c r="Q54" s="328">
        <v>10</v>
      </c>
      <c r="R54" s="329">
        <v>201</v>
      </c>
    </row>
    <row r="55" spans="1:18" ht="15">
      <c r="A55" s="315" t="s">
        <v>424</v>
      </c>
      <c r="B55" s="315" t="s">
        <v>202</v>
      </c>
      <c r="C55" s="327">
        <v>35</v>
      </c>
      <c r="D55" s="328">
        <v>3</v>
      </c>
      <c r="E55" s="329">
        <v>30</v>
      </c>
      <c r="F55" s="327">
        <v>4</v>
      </c>
      <c r="G55" s="329">
        <v>2</v>
      </c>
      <c r="H55" s="327">
        <v>3</v>
      </c>
      <c r="I55" s="328">
        <v>3</v>
      </c>
      <c r="J55" s="329">
        <v>9</v>
      </c>
      <c r="K55" s="327">
        <v>49</v>
      </c>
      <c r="L55" s="328">
        <v>4</v>
      </c>
      <c r="M55" s="329">
        <v>37</v>
      </c>
      <c r="N55" s="327">
        <v>4</v>
      </c>
      <c r="O55" s="329">
        <v>6</v>
      </c>
      <c r="P55" s="327">
        <v>8</v>
      </c>
      <c r="Q55" s="328">
        <v>12</v>
      </c>
      <c r="R55" s="329">
        <v>18</v>
      </c>
    </row>
    <row r="56" spans="1:18" ht="15">
      <c r="A56" s="317" t="s">
        <v>425</v>
      </c>
      <c r="B56" s="317" t="s">
        <v>203</v>
      </c>
      <c r="C56" s="327">
        <v>97</v>
      </c>
      <c r="D56" s="328">
        <v>22</v>
      </c>
      <c r="E56" s="329">
        <v>84</v>
      </c>
      <c r="F56" s="327">
        <v>7</v>
      </c>
      <c r="G56" s="329">
        <v>20</v>
      </c>
      <c r="H56" s="327">
        <v>8</v>
      </c>
      <c r="I56" s="328">
        <v>10</v>
      </c>
      <c r="J56" s="329">
        <v>37</v>
      </c>
      <c r="K56" s="327">
        <v>83</v>
      </c>
      <c r="L56" s="328">
        <v>19</v>
      </c>
      <c r="M56" s="329">
        <v>80</v>
      </c>
      <c r="N56" s="327">
        <v>8</v>
      </c>
      <c r="O56" s="329">
        <v>27</v>
      </c>
      <c r="P56" s="327">
        <v>6</v>
      </c>
      <c r="Q56" s="328">
        <v>18</v>
      </c>
      <c r="R56" s="329">
        <v>43</v>
      </c>
    </row>
    <row r="57" spans="1:18" ht="15">
      <c r="A57" s="315" t="s">
        <v>426</v>
      </c>
      <c r="B57" s="315" t="s">
        <v>204</v>
      </c>
      <c r="C57" s="327">
        <v>57</v>
      </c>
      <c r="D57" s="328">
        <v>4</v>
      </c>
      <c r="E57" s="329">
        <v>37</v>
      </c>
      <c r="F57" s="327">
        <v>10</v>
      </c>
      <c r="G57" s="329">
        <v>2</v>
      </c>
      <c r="H57" s="327">
        <v>3</v>
      </c>
      <c r="I57" s="328">
        <v>3</v>
      </c>
      <c r="J57" s="329">
        <v>13</v>
      </c>
      <c r="K57" s="327">
        <v>40</v>
      </c>
      <c r="L57" s="328">
        <v>2</v>
      </c>
      <c r="M57" s="329">
        <v>84</v>
      </c>
      <c r="N57" s="327">
        <v>3</v>
      </c>
      <c r="O57" s="329">
        <v>4</v>
      </c>
      <c r="P57" s="327">
        <v>13</v>
      </c>
      <c r="Q57" s="328">
        <v>5</v>
      </c>
      <c r="R57" s="329">
        <v>10</v>
      </c>
    </row>
    <row r="58" spans="1:18" ht="15">
      <c r="A58" s="317" t="s">
        <v>427</v>
      </c>
      <c r="B58" s="317" t="s">
        <v>205</v>
      </c>
      <c r="C58" s="327">
        <v>71</v>
      </c>
      <c r="D58" s="328">
        <v>2</v>
      </c>
      <c r="E58" s="329">
        <v>90</v>
      </c>
      <c r="F58" s="327">
        <v>11</v>
      </c>
      <c r="G58" s="329">
        <v>4</v>
      </c>
      <c r="H58" s="327">
        <v>19</v>
      </c>
      <c r="I58" s="328">
        <v>2</v>
      </c>
      <c r="J58" s="329">
        <v>65</v>
      </c>
      <c r="K58" s="327">
        <v>85</v>
      </c>
      <c r="L58" s="328">
        <v>5</v>
      </c>
      <c r="M58" s="329">
        <v>256</v>
      </c>
      <c r="N58" s="327">
        <v>12</v>
      </c>
      <c r="O58" s="329">
        <v>0</v>
      </c>
      <c r="P58" s="327">
        <v>32</v>
      </c>
      <c r="Q58" s="328">
        <v>5</v>
      </c>
      <c r="R58" s="329">
        <v>74</v>
      </c>
    </row>
    <row r="59" spans="1:18" ht="15">
      <c r="A59" s="315" t="s">
        <v>428</v>
      </c>
      <c r="B59" s="315" t="s">
        <v>206</v>
      </c>
      <c r="C59" s="327">
        <v>36</v>
      </c>
      <c r="D59" s="328">
        <v>5</v>
      </c>
      <c r="E59" s="329">
        <v>48</v>
      </c>
      <c r="F59" s="327">
        <v>5</v>
      </c>
      <c r="G59" s="329">
        <v>9</v>
      </c>
      <c r="H59" s="327">
        <v>15</v>
      </c>
      <c r="I59" s="328">
        <v>5</v>
      </c>
      <c r="J59" s="329">
        <v>20</v>
      </c>
      <c r="K59" s="327">
        <v>43</v>
      </c>
      <c r="L59" s="328">
        <v>3</v>
      </c>
      <c r="M59" s="329">
        <v>131</v>
      </c>
      <c r="N59" s="327">
        <v>12</v>
      </c>
      <c r="O59" s="329">
        <v>2</v>
      </c>
      <c r="P59" s="327">
        <v>17</v>
      </c>
      <c r="Q59" s="328">
        <v>2</v>
      </c>
      <c r="R59" s="329">
        <v>28</v>
      </c>
    </row>
    <row r="60" spans="1:18" ht="15">
      <c r="A60" s="317" t="s">
        <v>429</v>
      </c>
      <c r="B60" s="317" t="s">
        <v>207</v>
      </c>
      <c r="C60" s="327">
        <v>249</v>
      </c>
      <c r="D60" s="328">
        <v>1</v>
      </c>
      <c r="E60" s="329">
        <v>162</v>
      </c>
      <c r="F60" s="327">
        <v>31</v>
      </c>
      <c r="G60" s="329">
        <v>3</v>
      </c>
      <c r="H60" s="327">
        <v>43</v>
      </c>
      <c r="I60" s="328">
        <v>13</v>
      </c>
      <c r="J60" s="329">
        <v>74</v>
      </c>
      <c r="K60" s="327">
        <v>201</v>
      </c>
      <c r="L60" s="328">
        <v>4</v>
      </c>
      <c r="M60" s="329">
        <v>351</v>
      </c>
      <c r="N60" s="327">
        <v>39</v>
      </c>
      <c r="O60" s="329">
        <v>6</v>
      </c>
      <c r="P60" s="327">
        <v>34</v>
      </c>
      <c r="Q60" s="328">
        <v>10</v>
      </c>
      <c r="R60" s="329">
        <v>63</v>
      </c>
    </row>
    <row r="61" spans="1:18" ht="15">
      <c r="A61" s="315" t="s">
        <v>430</v>
      </c>
      <c r="B61" s="315" t="s">
        <v>208</v>
      </c>
      <c r="C61" s="327">
        <v>192</v>
      </c>
      <c r="D61" s="328">
        <v>5</v>
      </c>
      <c r="E61" s="329">
        <v>181</v>
      </c>
      <c r="F61" s="327">
        <v>20</v>
      </c>
      <c r="G61" s="329">
        <v>7</v>
      </c>
      <c r="H61" s="327">
        <v>26</v>
      </c>
      <c r="I61" s="328">
        <v>6</v>
      </c>
      <c r="J61" s="329">
        <v>81</v>
      </c>
      <c r="K61" s="327">
        <v>178</v>
      </c>
      <c r="L61" s="328">
        <v>5</v>
      </c>
      <c r="M61" s="329">
        <v>336</v>
      </c>
      <c r="N61" s="327">
        <v>33</v>
      </c>
      <c r="O61" s="329">
        <v>5</v>
      </c>
      <c r="P61" s="327">
        <v>54</v>
      </c>
      <c r="Q61" s="328">
        <v>10</v>
      </c>
      <c r="R61" s="329">
        <v>93</v>
      </c>
    </row>
    <row r="62" spans="1:18" ht="15">
      <c r="A62" s="317" t="s">
        <v>431</v>
      </c>
      <c r="B62" s="317" t="s">
        <v>209</v>
      </c>
      <c r="C62" s="327">
        <v>35</v>
      </c>
      <c r="D62" s="328">
        <v>0</v>
      </c>
      <c r="E62" s="329">
        <v>22</v>
      </c>
      <c r="F62" s="327">
        <v>4</v>
      </c>
      <c r="G62" s="329">
        <v>1</v>
      </c>
      <c r="H62" s="327">
        <v>6</v>
      </c>
      <c r="I62" s="328">
        <v>1</v>
      </c>
      <c r="J62" s="329">
        <v>9</v>
      </c>
      <c r="K62" s="327">
        <v>45</v>
      </c>
      <c r="L62" s="328">
        <v>2</v>
      </c>
      <c r="M62" s="329">
        <v>53</v>
      </c>
      <c r="N62" s="327">
        <v>5</v>
      </c>
      <c r="O62" s="329">
        <v>2</v>
      </c>
      <c r="P62" s="327">
        <v>2</v>
      </c>
      <c r="Q62" s="328">
        <v>0</v>
      </c>
      <c r="R62" s="329">
        <v>8</v>
      </c>
    </row>
    <row r="63" spans="1:18" ht="15">
      <c r="A63" s="315" t="s">
        <v>432</v>
      </c>
      <c r="B63" s="315" t="s">
        <v>210</v>
      </c>
      <c r="C63" s="327">
        <v>14</v>
      </c>
      <c r="D63" s="328">
        <v>2</v>
      </c>
      <c r="E63" s="329">
        <v>24</v>
      </c>
      <c r="F63" s="327">
        <v>2</v>
      </c>
      <c r="G63" s="329">
        <v>4</v>
      </c>
      <c r="H63" s="327">
        <v>8</v>
      </c>
      <c r="I63" s="328">
        <v>4</v>
      </c>
      <c r="J63" s="329">
        <v>12</v>
      </c>
      <c r="K63" s="327">
        <v>8</v>
      </c>
      <c r="L63" s="328">
        <v>4</v>
      </c>
      <c r="M63" s="329">
        <v>42</v>
      </c>
      <c r="N63" s="327">
        <v>8</v>
      </c>
      <c r="O63" s="329">
        <v>4</v>
      </c>
      <c r="P63" s="327">
        <v>7</v>
      </c>
      <c r="Q63" s="328">
        <v>2</v>
      </c>
      <c r="R63" s="329">
        <v>13</v>
      </c>
    </row>
    <row r="64" spans="1:18" ht="15">
      <c r="A64" s="317" t="s">
        <v>433</v>
      </c>
      <c r="B64" s="317" t="s">
        <v>211</v>
      </c>
      <c r="C64" s="327">
        <v>115</v>
      </c>
      <c r="D64" s="328">
        <v>1</v>
      </c>
      <c r="E64" s="329">
        <v>97</v>
      </c>
      <c r="F64" s="327">
        <v>10</v>
      </c>
      <c r="G64" s="329">
        <v>3</v>
      </c>
      <c r="H64" s="327">
        <v>16</v>
      </c>
      <c r="I64" s="328">
        <v>3</v>
      </c>
      <c r="J64" s="329">
        <v>56</v>
      </c>
      <c r="K64" s="327">
        <v>85</v>
      </c>
      <c r="L64" s="328">
        <v>3</v>
      </c>
      <c r="M64" s="329">
        <v>223</v>
      </c>
      <c r="N64" s="327">
        <v>14</v>
      </c>
      <c r="O64" s="329">
        <v>9</v>
      </c>
      <c r="P64" s="327">
        <v>25</v>
      </c>
      <c r="Q64" s="328">
        <v>6</v>
      </c>
      <c r="R64" s="329">
        <v>55</v>
      </c>
    </row>
    <row r="65" spans="1:18" ht="15">
      <c r="A65" s="315" t="s">
        <v>434</v>
      </c>
      <c r="B65" s="315" t="s">
        <v>212</v>
      </c>
      <c r="C65" s="327">
        <v>250</v>
      </c>
      <c r="D65" s="328">
        <v>11</v>
      </c>
      <c r="E65" s="329">
        <v>399</v>
      </c>
      <c r="F65" s="327">
        <v>29</v>
      </c>
      <c r="G65" s="329">
        <v>2</v>
      </c>
      <c r="H65" s="327">
        <v>23</v>
      </c>
      <c r="I65" s="328">
        <v>4</v>
      </c>
      <c r="J65" s="329">
        <v>150</v>
      </c>
      <c r="K65" s="327">
        <v>216</v>
      </c>
      <c r="L65" s="328">
        <v>3</v>
      </c>
      <c r="M65" s="329">
        <v>530</v>
      </c>
      <c r="N65" s="327">
        <v>37</v>
      </c>
      <c r="O65" s="329">
        <v>2</v>
      </c>
      <c r="P65" s="327">
        <v>41</v>
      </c>
      <c r="Q65" s="328">
        <v>5</v>
      </c>
      <c r="R65" s="329">
        <v>180</v>
      </c>
    </row>
    <row r="66" spans="1:18" ht="15">
      <c r="A66" s="317" t="s">
        <v>435</v>
      </c>
      <c r="B66" s="317" t="s">
        <v>213</v>
      </c>
      <c r="C66" s="327">
        <v>66</v>
      </c>
      <c r="D66" s="328">
        <v>8</v>
      </c>
      <c r="E66" s="329">
        <v>85</v>
      </c>
      <c r="F66" s="327">
        <v>6</v>
      </c>
      <c r="G66" s="329">
        <v>5</v>
      </c>
      <c r="H66" s="327">
        <v>14</v>
      </c>
      <c r="I66" s="328">
        <v>12</v>
      </c>
      <c r="J66" s="329">
        <v>74</v>
      </c>
      <c r="K66" s="327">
        <v>54</v>
      </c>
      <c r="L66" s="328">
        <v>3</v>
      </c>
      <c r="M66" s="329">
        <v>250</v>
      </c>
      <c r="N66" s="327">
        <v>4</v>
      </c>
      <c r="O66" s="329">
        <v>12</v>
      </c>
      <c r="P66" s="327">
        <v>20</v>
      </c>
      <c r="Q66" s="328">
        <v>11</v>
      </c>
      <c r="R66" s="329">
        <v>89</v>
      </c>
    </row>
    <row r="67" spans="1:18" ht="15">
      <c r="A67" s="315" t="s">
        <v>436</v>
      </c>
      <c r="B67" s="315" t="s">
        <v>214</v>
      </c>
      <c r="C67" s="327">
        <v>217</v>
      </c>
      <c r="D67" s="328">
        <v>6</v>
      </c>
      <c r="E67" s="329">
        <v>81</v>
      </c>
      <c r="F67" s="327">
        <v>11</v>
      </c>
      <c r="G67" s="329">
        <v>5</v>
      </c>
      <c r="H67" s="327">
        <v>20</v>
      </c>
      <c r="I67" s="328">
        <v>5</v>
      </c>
      <c r="J67" s="329">
        <v>46</v>
      </c>
      <c r="K67" s="327">
        <v>147</v>
      </c>
      <c r="L67" s="328">
        <v>4</v>
      </c>
      <c r="M67" s="329">
        <v>191</v>
      </c>
      <c r="N67" s="327">
        <v>21</v>
      </c>
      <c r="O67" s="329">
        <v>2</v>
      </c>
      <c r="P67" s="327">
        <v>25</v>
      </c>
      <c r="Q67" s="328">
        <v>4</v>
      </c>
      <c r="R67" s="329">
        <v>34</v>
      </c>
    </row>
    <row r="68" spans="1:18" ht="15">
      <c r="A68" s="317" t="s">
        <v>437</v>
      </c>
      <c r="B68" s="317" t="s">
        <v>215</v>
      </c>
      <c r="C68" s="327">
        <v>7</v>
      </c>
      <c r="D68" s="328">
        <v>0</v>
      </c>
      <c r="E68" s="329">
        <v>14</v>
      </c>
      <c r="F68" s="327">
        <v>1</v>
      </c>
      <c r="G68" s="329">
        <v>0</v>
      </c>
      <c r="H68" s="327">
        <v>1</v>
      </c>
      <c r="I68" s="328">
        <v>1</v>
      </c>
      <c r="J68" s="329">
        <v>16</v>
      </c>
      <c r="K68" s="327">
        <v>11</v>
      </c>
      <c r="L68" s="328">
        <v>0</v>
      </c>
      <c r="M68" s="329">
        <v>29</v>
      </c>
      <c r="N68" s="327">
        <v>0</v>
      </c>
      <c r="O68" s="329">
        <v>0</v>
      </c>
      <c r="P68" s="327">
        <v>3</v>
      </c>
      <c r="Q68" s="328">
        <v>0</v>
      </c>
      <c r="R68" s="329">
        <v>12</v>
      </c>
    </row>
    <row r="69" spans="1:18" ht="15">
      <c r="A69" s="315" t="s">
        <v>438</v>
      </c>
      <c r="B69" s="315" t="s">
        <v>216</v>
      </c>
      <c r="C69" s="327">
        <v>341</v>
      </c>
      <c r="D69" s="328">
        <v>5</v>
      </c>
      <c r="E69" s="329">
        <v>211</v>
      </c>
      <c r="F69" s="327">
        <v>29</v>
      </c>
      <c r="G69" s="329">
        <v>4</v>
      </c>
      <c r="H69" s="327">
        <v>18</v>
      </c>
      <c r="I69" s="328">
        <v>2</v>
      </c>
      <c r="J69" s="329">
        <v>49</v>
      </c>
      <c r="K69" s="327">
        <v>297</v>
      </c>
      <c r="L69" s="328">
        <v>4</v>
      </c>
      <c r="M69" s="329">
        <v>355</v>
      </c>
      <c r="N69" s="327">
        <v>30</v>
      </c>
      <c r="O69" s="329">
        <v>3</v>
      </c>
      <c r="P69" s="327">
        <v>23</v>
      </c>
      <c r="Q69" s="328">
        <v>4</v>
      </c>
      <c r="R69" s="329">
        <v>34</v>
      </c>
    </row>
    <row r="70" spans="1:18" ht="15">
      <c r="A70" s="317" t="s">
        <v>439</v>
      </c>
      <c r="B70" s="317" t="s">
        <v>217</v>
      </c>
      <c r="C70" s="327">
        <v>70</v>
      </c>
      <c r="D70" s="328">
        <v>1</v>
      </c>
      <c r="E70" s="329">
        <v>62</v>
      </c>
      <c r="F70" s="327">
        <v>8</v>
      </c>
      <c r="G70" s="329">
        <v>3</v>
      </c>
      <c r="H70" s="327">
        <v>9</v>
      </c>
      <c r="I70" s="328">
        <v>3</v>
      </c>
      <c r="J70" s="329">
        <v>31</v>
      </c>
      <c r="K70" s="327">
        <v>61</v>
      </c>
      <c r="L70" s="328">
        <v>2</v>
      </c>
      <c r="M70" s="329">
        <v>112</v>
      </c>
      <c r="N70" s="327">
        <v>2</v>
      </c>
      <c r="O70" s="329">
        <v>0</v>
      </c>
      <c r="P70" s="327">
        <v>16</v>
      </c>
      <c r="Q70" s="328">
        <v>3</v>
      </c>
      <c r="R70" s="329">
        <v>41</v>
      </c>
    </row>
    <row r="71" spans="1:18" ht="15">
      <c r="A71" s="315" t="s">
        <v>440</v>
      </c>
      <c r="B71" s="315" t="s">
        <v>218</v>
      </c>
      <c r="C71" s="327">
        <v>111</v>
      </c>
      <c r="D71" s="328">
        <v>5</v>
      </c>
      <c r="E71" s="329">
        <v>155</v>
      </c>
      <c r="F71" s="327">
        <v>28</v>
      </c>
      <c r="G71" s="329">
        <v>7</v>
      </c>
      <c r="H71" s="327">
        <v>27</v>
      </c>
      <c r="I71" s="328">
        <v>14</v>
      </c>
      <c r="J71" s="329">
        <v>62</v>
      </c>
      <c r="K71" s="327">
        <v>118</v>
      </c>
      <c r="L71" s="328">
        <v>5</v>
      </c>
      <c r="M71" s="329">
        <v>216</v>
      </c>
      <c r="N71" s="327">
        <v>33</v>
      </c>
      <c r="O71" s="329">
        <v>16</v>
      </c>
      <c r="P71" s="327">
        <v>17</v>
      </c>
      <c r="Q71" s="328">
        <v>16</v>
      </c>
      <c r="R71" s="329">
        <v>62</v>
      </c>
    </row>
    <row r="72" spans="1:18" ht="15">
      <c r="A72" s="317" t="s">
        <v>441</v>
      </c>
      <c r="B72" s="317" t="s">
        <v>219</v>
      </c>
      <c r="C72" s="327">
        <v>44</v>
      </c>
      <c r="D72" s="328">
        <v>2</v>
      </c>
      <c r="E72" s="329">
        <v>72</v>
      </c>
      <c r="F72" s="327">
        <v>5</v>
      </c>
      <c r="G72" s="329">
        <v>2</v>
      </c>
      <c r="H72" s="327">
        <v>9</v>
      </c>
      <c r="I72" s="328">
        <v>3</v>
      </c>
      <c r="J72" s="329">
        <v>28</v>
      </c>
      <c r="K72" s="327">
        <v>37</v>
      </c>
      <c r="L72" s="328">
        <v>3</v>
      </c>
      <c r="M72" s="329">
        <v>143</v>
      </c>
      <c r="N72" s="327">
        <v>8</v>
      </c>
      <c r="O72" s="329">
        <v>6</v>
      </c>
      <c r="P72" s="327">
        <v>6</v>
      </c>
      <c r="Q72" s="328">
        <v>6</v>
      </c>
      <c r="R72" s="329">
        <v>43</v>
      </c>
    </row>
    <row r="73" spans="1:18" ht="15">
      <c r="A73" s="315" t="s">
        <v>442</v>
      </c>
      <c r="B73" s="315" t="s">
        <v>220</v>
      </c>
      <c r="C73" s="327">
        <v>60</v>
      </c>
      <c r="D73" s="328">
        <v>1</v>
      </c>
      <c r="E73" s="329">
        <v>99</v>
      </c>
      <c r="F73" s="327">
        <v>11</v>
      </c>
      <c r="G73" s="329">
        <v>5</v>
      </c>
      <c r="H73" s="327">
        <v>17</v>
      </c>
      <c r="I73" s="328">
        <v>6</v>
      </c>
      <c r="J73" s="329">
        <v>99</v>
      </c>
      <c r="K73" s="327">
        <v>52</v>
      </c>
      <c r="L73" s="328">
        <v>2</v>
      </c>
      <c r="M73" s="329">
        <v>174</v>
      </c>
      <c r="N73" s="327">
        <v>18</v>
      </c>
      <c r="O73" s="329">
        <v>1</v>
      </c>
      <c r="P73" s="327">
        <v>21</v>
      </c>
      <c r="Q73" s="328">
        <v>3</v>
      </c>
      <c r="R73" s="329">
        <v>119</v>
      </c>
    </row>
    <row r="74" spans="1:18" ht="15">
      <c r="A74" s="317" t="s">
        <v>443</v>
      </c>
      <c r="B74" s="317" t="s">
        <v>221</v>
      </c>
      <c r="C74" s="327">
        <v>85</v>
      </c>
      <c r="D74" s="328">
        <v>0</v>
      </c>
      <c r="E74" s="329">
        <v>70</v>
      </c>
      <c r="F74" s="327">
        <v>17</v>
      </c>
      <c r="G74" s="329">
        <v>4</v>
      </c>
      <c r="H74" s="327">
        <v>23</v>
      </c>
      <c r="I74" s="328">
        <v>4</v>
      </c>
      <c r="J74" s="329">
        <v>24</v>
      </c>
      <c r="K74" s="327">
        <v>62</v>
      </c>
      <c r="L74" s="328">
        <v>1</v>
      </c>
      <c r="M74" s="329">
        <v>93</v>
      </c>
      <c r="N74" s="327">
        <v>20</v>
      </c>
      <c r="O74" s="329">
        <v>0</v>
      </c>
      <c r="P74" s="327">
        <v>22</v>
      </c>
      <c r="Q74" s="328">
        <v>4</v>
      </c>
      <c r="R74" s="329">
        <v>25</v>
      </c>
    </row>
    <row r="75" spans="1:18" ht="15">
      <c r="A75" s="315" t="s">
        <v>444</v>
      </c>
      <c r="B75" s="315" t="s">
        <v>222</v>
      </c>
      <c r="C75" s="327">
        <v>6</v>
      </c>
      <c r="D75" s="328">
        <v>0</v>
      </c>
      <c r="E75" s="329">
        <v>8</v>
      </c>
      <c r="F75" s="327">
        <v>1</v>
      </c>
      <c r="G75" s="329">
        <v>0</v>
      </c>
      <c r="H75" s="327">
        <v>1</v>
      </c>
      <c r="I75" s="328">
        <v>1</v>
      </c>
      <c r="J75" s="329">
        <v>11</v>
      </c>
      <c r="K75" s="327">
        <v>9</v>
      </c>
      <c r="L75" s="328">
        <v>0</v>
      </c>
      <c r="M75" s="329">
        <v>22</v>
      </c>
      <c r="N75" s="327">
        <v>0</v>
      </c>
      <c r="O75" s="329">
        <v>0</v>
      </c>
      <c r="P75" s="327">
        <v>3</v>
      </c>
      <c r="Q75" s="328">
        <v>2</v>
      </c>
      <c r="R75" s="329">
        <v>9</v>
      </c>
    </row>
    <row r="76" spans="1:18" ht="15">
      <c r="A76" s="317" t="s">
        <v>445</v>
      </c>
      <c r="B76" s="317" t="s">
        <v>223</v>
      </c>
      <c r="C76" s="327">
        <v>51</v>
      </c>
      <c r="D76" s="328">
        <v>4</v>
      </c>
      <c r="E76" s="329">
        <v>57</v>
      </c>
      <c r="F76" s="327">
        <v>2</v>
      </c>
      <c r="G76" s="329">
        <v>2</v>
      </c>
      <c r="H76" s="327">
        <v>8</v>
      </c>
      <c r="I76" s="328">
        <v>3</v>
      </c>
      <c r="J76" s="329">
        <v>17</v>
      </c>
      <c r="K76" s="327">
        <v>51</v>
      </c>
      <c r="L76" s="328">
        <v>5</v>
      </c>
      <c r="M76" s="329">
        <v>158</v>
      </c>
      <c r="N76" s="327">
        <v>10</v>
      </c>
      <c r="O76" s="329">
        <v>5</v>
      </c>
      <c r="P76" s="327">
        <v>7</v>
      </c>
      <c r="Q76" s="328">
        <v>0</v>
      </c>
      <c r="R76" s="329">
        <v>38</v>
      </c>
    </row>
    <row r="77" spans="1:18" ht="15">
      <c r="A77" s="315" t="s">
        <v>446</v>
      </c>
      <c r="B77" s="315" t="s">
        <v>224</v>
      </c>
      <c r="C77" s="327">
        <v>36</v>
      </c>
      <c r="D77" s="328">
        <v>0</v>
      </c>
      <c r="E77" s="329">
        <v>26</v>
      </c>
      <c r="F77" s="327">
        <v>6</v>
      </c>
      <c r="G77" s="329">
        <v>2</v>
      </c>
      <c r="H77" s="327">
        <v>4</v>
      </c>
      <c r="I77" s="328">
        <v>1</v>
      </c>
      <c r="J77" s="329">
        <v>11</v>
      </c>
      <c r="K77" s="327">
        <v>31</v>
      </c>
      <c r="L77" s="328">
        <v>0</v>
      </c>
      <c r="M77" s="329">
        <v>111</v>
      </c>
      <c r="N77" s="327">
        <v>4</v>
      </c>
      <c r="O77" s="329">
        <v>1</v>
      </c>
      <c r="P77" s="327">
        <v>8</v>
      </c>
      <c r="Q77" s="328">
        <v>5</v>
      </c>
      <c r="R77" s="329">
        <v>6</v>
      </c>
    </row>
    <row r="78" spans="1:18" ht="15">
      <c r="A78" s="317" t="s">
        <v>447</v>
      </c>
      <c r="B78" s="317" t="s">
        <v>225</v>
      </c>
      <c r="C78" s="327">
        <v>113</v>
      </c>
      <c r="D78" s="328">
        <v>1</v>
      </c>
      <c r="E78" s="329">
        <v>64</v>
      </c>
      <c r="F78" s="327">
        <v>12</v>
      </c>
      <c r="G78" s="329">
        <v>0</v>
      </c>
      <c r="H78" s="327">
        <v>9</v>
      </c>
      <c r="I78" s="328">
        <v>0</v>
      </c>
      <c r="J78" s="329">
        <v>12</v>
      </c>
      <c r="K78" s="327">
        <v>85</v>
      </c>
      <c r="L78" s="328">
        <v>3</v>
      </c>
      <c r="M78" s="329">
        <v>102</v>
      </c>
      <c r="N78" s="327">
        <v>10</v>
      </c>
      <c r="O78" s="329">
        <v>2</v>
      </c>
      <c r="P78" s="327">
        <v>5</v>
      </c>
      <c r="Q78" s="328">
        <v>0</v>
      </c>
      <c r="R78" s="329">
        <v>10</v>
      </c>
    </row>
    <row r="79" spans="1:18" ht="15">
      <c r="A79" s="315" t="s">
        <v>448</v>
      </c>
      <c r="B79" s="315" t="s">
        <v>226</v>
      </c>
      <c r="C79" s="327">
        <v>80</v>
      </c>
      <c r="D79" s="328">
        <v>1</v>
      </c>
      <c r="E79" s="329">
        <v>29</v>
      </c>
      <c r="F79" s="327">
        <v>16</v>
      </c>
      <c r="G79" s="329">
        <v>1</v>
      </c>
      <c r="H79" s="327">
        <v>2</v>
      </c>
      <c r="I79" s="328">
        <v>0</v>
      </c>
      <c r="J79" s="329">
        <v>4</v>
      </c>
      <c r="K79" s="327">
        <v>83</v>
      </c>
      <c r="L79" s="328">
        <v>2</v>
      </c>
      <c r="M79" s="329">
        <v>39</v>
      </c>
      <c r="N79" s="327">
        <v>5</v>
      </c>
      <c r="O79" s="329">
        <v>0</v>
      </c>
      <c r="P79" s="327">
        <v>7</v>
      </c>
      <c r="Q79" s="328">
        <v>0</v>
      </c>
      <c r="R79" s="329">
        <v>8</v>
      </c>
    </row>
    <row r="80" spans="1:18" ht="15">
      <c r="A80" s="317" t="s">
        <v>449</v>
      </c>
      <c r="B80" s="317" t="s">
        <v>227</v>
      </c>
      <c r="C80" s="327">
        <v>10</v>
      </c>
      <c r="D80" s="328">
        <v>0</v>
      </c>
      <c r="E80" s="329">
        <v>33</v>
      </c>
      <c r="F80" s="327">
        <v>3</v>
      </c>
      <c r="G80" s="329">
        <v>0</v>
      </c>
      <c r="H80" s="327">
        <v>2</v>
      </c>
      <c r="I80" s="328">
        <v>2</v>
      </c>
      <c r="J80" s="329">
        <v>21</v>
      </c>
      <c r="K80" s="327">
        <v>10</v>
      </c>
      <c r="L80" s="328">
        <v>0</v>
      </c>
      <c r="M80" s="329">
        <v>48</v>
      </c>
      <c r="N80" s="327">
        <v>4</v>
      </c>
      <c r="O80" s="329">
        <v>1</v>
      </c>
      <c r="P80" s="327">
        <v>5</v>
      </c>
      <c r="Q80" s="328">
        <v>0</v>
      </c>
      <c r="R80" s="329">
        <v>31</v>
      </c>
    </row>
    <row r="81" spans="1:18" ht="15">
      <c r="A81" s="315" t="s">
        <v>450</v>
      </c>
      <c r="B81" s="315" t="s">
        <v>228</v>
      </c>
      <c r="C81" s="327">
        <v>11</v>
      </c>
      <c r="D81" s="328">
        <v>0</v>
      </c>
      <c r="E81" s="329">
        <v>13</v>
      </c>
      <c r="F81" s="327">
        <v>0</v>
      </c>
      <c r="G81" s="329">
        <v>0</v>
      </c>
      <c r="H81" s="327">
        <v>1</v>
      </c>
      <c r="I81" s="328">
        <v>0</v>
      </c>
      <c r="J81" s="329">
        <v>4</v>
      </c>
      <c r="K81" s="327">
        <v>3</v>
      </c>
      <c r="L81" s="328">
        <v>0</v>
      </c>
      <c r="M81" s="329">
        <v>11</v>
      </c>
      <c r="N81" s="327">
        <v>0</v>
      </c>
      <c r="O81" s="329">
        <v>0</v>
      </c>
      <c r="P81" s="327">
        <v>0</v>
      </c>
      <c r="Q81" s="328">
        <v>0</v>
      </c>
      <c r="R81" s="329">
        <v>19</v>
      </c>
    </row>
    <row r="82" spans="1:18" ht="15">
      <c r="A82" s="317" t="s">
        <v>451</v>
      </c>
      <c r="B82" s="317" t="s">
        <v>229</v>
      </c>
      <c r="C82" s="327">
        <v>20</v>
      </c>
      <c r="D82" s="328">
        <v>7</v>
      </c>
      <c r="E82" s="329">
        <v>39</v>
      </c>
      <c r="F82" s="327">
        <v>6</v>
      </c>
      <c r="G82" s="329">
        <v>2</v>
      </c>
      <c r="H82" s="327">
        <v>2</v>
      </c>
      <c r="I82" s="328">
        <v>0</v>
      </c>
      <c r="J82" s="329">
        <v>20</v>
      </c>
      <c r="K82" s="327">
        <v>24</v>
      </c>
      <c r="L82" s="328">
        <v>0</v>
      </c>
      <c r="M82" s="329">
        <v>58</v>
      </c>
      <c r="N82" s="327">
        <v>4</v>
      </c>
      <c r="O82" s="329">
        <v>0</v>
      </c>
      <c r="P82" s="327">
        <v>2</v>
      </c>
      <c r="Q82" s="328">
        <v>0</v>
      </c>
      <c r="R82" s="329">
        <v>22</v>
      </c>
    </row>
    <row r="83" spans="1:18" ht="15">
      <c r="A83" s="315" t="s">
        <v>452</v>
      </c>
      <c r="B83" s="315" t="s">
        <v>230</v>
      </c>
      <c r="C83" s="327">
        <v>83</v>
      </c>
      <c r="D83" s="328">
        <v>2</v>
      </c>
      <c r="E83" s="329">
        <v>78</v>
      </c>
      <c r="F83" s="327">
        <v>8</v>
      </c>
      <c r="G83" s="329">
        <v>4</v>
      </c>
      <c r="H83" s="327">
        <v>14</v>
      </c>
      <c r="I83" s="328">
        <v>0</v>
      </c>
      <c r="J83" s="329">
        <v>19</v>
      </c>
      <c r="K83" s="327">
        <v>61</v>
      </c>
      <c r="L83" s="328">
        <v>0</v>
      </c>
      <c r="M83" s="329">
        <v>96</v>
      </c>
      <c r="N83" s="327">
        <v>7</v>
      </c>
      <c r="O83" s="329">
        <v>0</v>
      </c>
      <c r="P83" s="327">
        <v>16</v>
      </c>
      <c r="Q83" s="328">
        <v>4</v>
      </c>
      <c r="R83" s="329">
        <v>16</v>
      </c>
    </row>
    <row r="84" spans="1:18" ht="15">
      <c r="A84" s="317" t="s">
        <v>453</v>
      </c>
      <c r="B84" s="317" t="s">
        <v>231</v>
      </c>
      <c r="C84" s="327">
        <v>42</v>
      </c>
      <c r="D84" s="328">
        <v>1</v>
      </c>
      <c r="E84" s="329">
        <v>52</v>
      </c>
      <c r="F84" s="327">
        <v>12</v>
      </c>
      <c r="G84" s="329">
        <v>9</v>
      </c>
      <c r="H84" s="327">
        <v>7</v>
      </c>
      <c r="I84" s="328">
        <v>11</v>
      </c>
      <c r="J84" s="329">
        <v>40</v>
      </c>
      <c r="K84" s="327">
        <v>40</v>
      </c>
      <c r="L84" s="328">
        <v>3</v>
      </c>
      <c r="M84" s="329">
        <v>122</v>
      </c>
      <c r="N84" s="327">
        <v>5</v>
      </c>
      <c r="O84" s="329">
        <v>9</v>
      </c>
      <c r="P84" s="327">
        <v>6</v>
      </c>
      <c r="Q84" s="328">
        <v>10</v>
      </c>
      <c r="R84" s="329">
        <v>18</v>
      </c>
    </row>
    <row r="85" spans="1:18" ht="15">
      <c r="A85" s="315" t="s">
        <v>454</v>
      </c>
      <c r="B85" s="315" t="s">
        <v>232</v>
      </c>
      <c r="C85" s="327">
        <v>31</v>
      </c>
      <c r="D85" s="328">
        <v>2</v>
      </c>
      <c r="E85" s="329">
        <v>32</v>
      </c>
      <c r="F85" s="327">
        <v>1</v>
      </c>
      <c r="G85" s="329">
        <v>0</v>
      </c>
      <c r="H85" s="327">
        <v>4</v>
      </c>
      <c r="I85" s="328">
        <v>1</v>
      </c>
      <c r="J85" s="329">
        <v>7</v>
      </c>
      <c r="K85" s="327">
        <v>22</v>
      </c>
      <c r="L85" s="328">
        <v>2</v>
      </c>
      <c r="M85" s="329">
        <v>42</v>
      </c>
      <c r="N85" s="327">
        <v>4</v>
      </c>
      <c r="O85" s="329">
        <v>0</v>
      </c>
      <c r="P85" s="327">
        <v>1</v>
      </c>
      <c r="Q85" s="328">
        <v>2</v>
      </c>
      <c r="R85" s="329">
        <v>9</v>
      </c>
    </row>
    <row r="86" spans="1:18" ht="15">
      <c r="A86" s="317" t="s">
        <v>455</v>
      </c>
      <c r="B86" s="317" t="s">
        <v>233</v>
      </c>
      <c r="C86" s="327">
        <v>92</v>
      </c>
      <c r="D86" s="328">
        <v>1</v>
      </c>
      <c r="E86" s="329">
        <v>66</v>
      </c>
      <c r="F86" s="327">
        <v>12</v>
      </c>
      <c r="G86" s="329">
        <v>1</v>
      </c>
      <c r="H86" s="327">
        <v>23</v>
      </c>
      <c r="I86" s="328">
        <v>0</v>
      </c>
      <c r="J86" s="329">
        <v>25</v>
      </c>
      <c r="K86" s="327">
        <v>46</v>
      </c>
      <c r="L86" s="328">
        <v>2</v>
      </c>
      <c r="M86" s="329">
        <v>187</v>
      </c>
      <c r="N86" s="327">
        <v>24</v>
      </c>
      <c r="O86" s="329">
        <v>5</v>
      </c>
      <c r="P86" s="327">
        <v>15</v>
      </c>
      <c r="Q86" s="328">
        <v>4</v>
      </c>
      <c r="R86" s="329">
        <v>19</v>
      </c>
    </row>
    <row r="87" spans="1:18" ht="15.75" thickBot="1">
      <c r="A87" s="318" t="s">
        <v>456</v>
      </c>
      <c r="B87" s="330" t="s">
        <v>234</v>
      </c>
      <c r="C87" s="327">
        <v>64</v>
      </c>
      <c r="D87" s="328">
        <v>1</v>
      </c>
      <c r="E87" s="329">
        <v>48</v>
      </c>
      <c r="F87" s="327">
        <v>12</v>
      </c>
      <c r="G87" s="329">
        <v>0</v>
      </c>
      <c r="H87" s="327">
        <v>14</v>
      </c>
      <c r="I87" s="328">
        <v>0</v>
      </c>
      <c r="J87" s="329">
        <v>13</v>
      </c>
      <c r="K87" s="327">
        <v>62</v>
      </c>
      <c r="L87" s="328">
        <v>0</v>
      </c>
      <c r="M87" s="329">
        <v>109</v>
      </c>
      <c r="N87" s="327">
        <v>6</v>
      </c>
      <c r="O87" s="329">
        <v>4</v>
      </c>
      <c r="P87" s="327">
        <v>14</v>
      </c>
      <c r="Q87" s="328">
        <v>2</v>
      </c>
      <c r="R87" s="329">
        <v>21</v>
      </c>
    </row>
    <row r="88" spans="1:18" s="98" customFormat="1" ht="17.25" customHeight="1" thickBot="1" thickTop="1">
      <c r="A88" s="319"/>
      <c r="B88" s="319" t="s">
        <v>235</v>
      </c>
      <c r="C88" s="320">
        <f>SUM(C7:C87)</f>
        <v>29273</v>
      </c>
      <c r="D88" s="321">
        <f aca="true" t="shared" si="0" ref="D88:J88">SUM(D7:D87)</f>
        <v>456</v>
      </c>
      <c r="E88" s="331">
        <f t="shared" si="0"/>
        <v>22509</v>
      </c>
      <c r="F88" s="320">
        <f t="shared" si="0"/>
        <v>4658</v>
      </c>
      <c r="G88" s="331">
        <f t="shared" si="0"/>
        <v>469</v>
      </c>
      <c r="H88" s="320">
        <f t="shared" si="0"/>
        <v>5864</v>
      </c>
      <c r="I88" s="321">
        <f t="shared" si="0"/>
        <v>665</v>
      </c>
      <c r="J88" s="331">
        <f t="shared" si="0"/>
        <v>9130</v>
      </c>
      <c r="K88" s="320">
        <f>SUM(K7:K87)</f>
        <v>24934</v>
      </c>
      <c r="L88" s="321">
        <f aca="true" t="shared" si="1" ref="L88:Q88">SUM(L7:L87)</f>
        <v>506</v>
      </c>
      <c r="M88" s="331">
        <f t="shared" si="1"/>
        <v>40808</v>
      </c>
      <c r="N88" s="320">
        <f t="shared" si="1"/>
        <v>6495</v>
      </c>
      <c r="O88" s="331">
        <f t="shared" si="1"/>
        <v>635</v>
      </c>
      <c r="P88" s="320">
        <f t="shared" si="1"/>
        <v>6353</v>
      </c>
      <c r="Q88" s="321">
        <f t="shared" si="1"/>
        <v>698</v>
      </c>
      <c r="R88" s="322">
        <f>SUM(R7:R87)</f>
        <v>9276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&amp;L19.06.2015&amp;CTÜRKİYE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T90" sqref="T90"/>
    </sheetView>
  </sheetViews>
  <sheetFormatPr defaultColWidth="9.140625" defaultRowHeight="15"/>
  <cols>
    <col min="1" max="1" width="6.8515625" style="277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8515625" style="0" customWidth="1"/>
    <col min="9" max="9" width="5.421875" style="0" customWidth="1"/>
    <col min="10" max="10" width="10.7109375" style="0" customWidth="1"/>
    <col min="11" max="11" width="5.57421875" style="0" customWidth="1"/>
    <col min="12" max="12" width="3.8515625" style="0" customWidth="1"/>
    <col min="13" max="13" width="7.7109375" style="0" customWidth="1"/>
  </cols>
  <sheetData>
    <row r="1" spans="2:14" s="95" customFormat="1" ht="18">
      <c r="B1" s="548" t="s">
        <v>572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292"/>
    </row>
    <row r="2" spans="2:12" s="95" customFormat="1" ht="15">
      <c r="B2" s="96"/>
      <c r="C2" s="96"/>
      <c r="L2" s="112"/>
    </row>
    <row r="3" spans="2:14" s="95" customFormat="1" ht="15.75">
      <c r="B3" s="550" t="s">
        <v>559</v>
      </c>
      <c r="C3" s="550"/>
      <c r="D3" s="550"/>
      <c r="E3" s="550"/>
      <c r="F3" s="550"/>
      <c r="G3" s="550"/>
      <c r="H3" s="550"/>
      <c r="I3" s="550"/>
      <c r="J3" s="550"/>
      <c r="K3" s="550"/>
      <c r="L3" s="349"/>
      <c r="M3" s="349"/>
      <c r="N3" s="344"/>
    </row>
    <row r="4" ht="15.75" thickBot="1">
      <c r="C4" s="277"/>
    </row>
    <row r="5" spans="2:13" ht="16.5" thickBot="1" thickTop="1">
      <c r="B5" s="551" t="s">
        <v>375</v>
      </c>
      <c r="C5" s="554" t="s">
        <v>557</v>
      </c>
      <c r="D5" s="557" t="s">
        <v>581</v>
      </c>
      <c r="E5" s="558"/>
      <c r="F5" s="558"/>
      <c r="G5" s="558"/>
      <c r="H5" s="558"/>
      <c r="I5" s="557" t="s">
        <v>582</v>
      </c>
      <c r="J5" s="558"/>
      <c r="K5" s="558"/>
      <c r="L5" s="558"/>
      <c r="M5" s="559"/>
    </row>
    <row r="6" spans="2:13" ht="23.25" thickTop="1">
      <c r="B6" s="552"/>
      <c r="C6" s="555"/>
      <c r="D6" s="546" t="s">
        <v>239</v>
      </c>
      <c r="E6" s="547"/>
      <c r="F6" s="345" t="s">
        <v>558</v>
      </c>
      <c r="G6" s="546" t="s">
        <v>7</v>
      </c>
      <c r="H6" s="547"/>
      <c r="I6" s="546" t="s">
        <v>239</v>
      </c>
      <c r="J6" s="547"/>
      <c r="K6" s="346" t="s">
        <v>558</v>
      </c>
      <c r="L6" s="546" t="s">
        <v>7</v>
      </c>
      <c r="M6" s="547"/>
    </row>
    <row r="7" spans="2:13" ht="15.75" customHeight="1" thickBot="1">
      <c r="B7" s="553"/>
      <c r="C7" s="556"/>
      <c r="D7" s="347" t="s">
        <v>9</v>
      </c>
      <c r="E7" s="348" t="s">
        <v>565</v>
      </c>
      <c r="F7" s="347" t="s">
        <v>9</v>
      </c>
      <c r="G7" s="347" t="s">
        <v>9</v>
      </c>
      <c r="H7" s="348" t="s">
        <v>565</v>
      </c>
      <c r="I7" s="347" t="s">
        <v>9</v>
      </c>
      <c r="J7" s="348" t="s">
        <v>565</v>
      </c>
      <c r="K7" s="347" t="s">
        <v>9</v>
      </c>
      <c r="L7" s="347" t="s">
        <v>9</v>
      </c>
      <c r="M7" s="348" t="s">
        <v>565</v>
      </c>
    </row>
    <row r="8" spans="2:14" ht="15.75" thickTop="1">
      <c r="B8" s="350" t="s">
        <v>376</v>
      </c>
      <c r="C8" s="350" t="s">
        <v>155</v>
      </c>
      <c r="D8" s="351">
        <v>123</v>
      </c>
      <c r="E8" s="352">
        <v>16480000</v>
      </c>
      <c r="F8" s="353">
        <v>47</v>
      </c>
      <c r="G8" s="351">
        <v>4</v>
      </c>
      <c r="H8" s="352">
        <v>2400</v>
      </c>
      <c r="I8" s="351">
        <v>650</v>
      </c>
      <c r="J8" s="352">
        <v>123853775</v>
      </c>
      <c r="K8" s="353">
        <v>226</v>
      </c>
      <c r="L8" s="351">
        <v>10</v>
      </c>
      <c r="M8" s="352">
        <v>40100</v>
      </c>
      <c r="N8" s="343"/>
    </row>
    <row r="9" spans="2:14" ht="15">
      <c r="B9" s="354" t="s">
        <v>377</v>
      </c>
      <c r="C9" s="354" t="s">
        <v>156</v>
      </c>
      <c r="D9" s="355">
        <v>30</v>
      </c>
      <c r="E9" s="356">
        <v>4660000</v>
      </c>
      <c r="F9" s="357">
        <v>12</v>
      </c>
      <c r="G9" s="355">
        <v>3</v>
      </c>
      <c r="H9" s="358">
        <v>26100</v>
      </c>
      <c r="I9" s="355">
        <v>114</v>
      </c>
      <c r="J9" s="356">
        <v>19220000</v>
      </c>
      <c r="K9" s="357">
        <v>63</v>
      </c>
      <c r="L9" s="355">
        <v>5</v>
      </c>
      <c r="M9" s="356">
        <v>46400</v>
      </c>
      <c r="N9" s="343"/>
    </row>
    <row r="10" spans="2:14" ht="15">
      <c r="B10" s="359" t="s">
        <v>378</v>
      </c>
      <c r="C10" s="359" t="s">
        <v>157</v>
      </c>
      <c r="D10" s="355">
        <v>38</v>
      </c>
      <c r="E10" s="356">
        <v>4085000</v>
      </c>
      <c r="F10" s="357">
        <v>27</v>
      </c>
      <c r="G10" s="355">
        <v>0</v>
      </c>
      <c r="H10" s="358">
        <v>0</v>
      </c>
      <c r="I10" s="355">
        <v>155</v>
      </c>
      <c r="J10" s="356">
        <v>24913180</v>
      </c>
      <c r="K10" s="357">
        <v>132</v>
      </c>
      <c r="L10" s="355">
        <v>6</v>
      </c>
      <c r="M10" s="356">
        <v>4300</v>
      </c>
      <c r="N10" s="343"/>
    </row>
    <row r="11" spans="2:14" ht="15">
      <c r="B11" s="354" t="s">
        <v>379</v>
      </c>
      <c r="C11" s="354" t="s">
        <v>158</v>
      </c>
      <c r="D11" s="355">
        <v>8</v>
      </c>
      <c r="E11" s="356">
        <v>1480000</v>
      </c>
      <c r="F11" s="357">
        <v>12</v>
      </c>
      <c r="G11" s="355">
        <v>0</v>
      </c>
      <c r="H11" s="358">
        <v>0</v>
      </c>
      <c r="I11" s="355">
        <v>47</v>
      </c>
      <c r="J11" s="356">
        <v>13940000</v>
      </c>
      <c r="K11" s="357">
        <v>63</v>
      </c>
      <c r="L11" s="355">
        <v>0</v>
      </c>
      <c r="M11" s="358">
        <v>0</v>
      </c>
      <c r="N11" s="343"/>
    </row>
    <row r="12" spans="2:14" ht="15">
      <c r="B12" s="359" t="s">
        <v>380</v>
      </c>
      <c r="C12" s="359" t="s">
        <v>159</v>
      </c>
      <c r="D12" s="355">
        <v>7</v>
      </c>
      <c r="E12" s="356">
        <v>765000</v>
      </c>
      <c r="F12" s="357">
        <v>9</v>
      </c>
      <c r="G12" s="355">
        <v>2</v>
      </c>
      <c r="H12" s="358">
        <v>1400</v>
      </c>
      <c r="I12" s="355">
        <v>54</v>
      </c>
      <c r="J12" s="356">
        <v>13930000</v>
      </c>
      <c r="K12" s="357">
        <v>43</v>
      </c>
      <c r="L12" s="355">
        <v>3</v>
      </c>
      <c r="M12" s="358">
        <v>2100</v>
      </c>
      <c r="N12" s="343"/>
    </row>
    <row r="13" spans="2:14" ht="15">
      <c r="B13" s="354" t="s">
        <v>381</v>
      </c>
      <c r="C13" s="354" t="s">
        <v>160</v>
      </c>
      <c r="D13" s="355">
        <v>762</v>
      </c>
      <c r="E13" s="356">
        <v>63684150</v>
      </c>
      <c r="F13" s="357">
        <v>200</v>
      </c>
      <c r="G13" s="355">
        <v>11</v>
      </c>
      <c r="H13" s="356">
        <v>28200</v>
      </c>
      <c r="I13" s="360">
        <v>3540</v>
      </c>
      <c r="J13" s="356">
        <v>486426090</v>
      </c>
      <c r="K13" s="357">
        <v>1091</v>
      </c>
      <c r="L13" s="355">
        <v>64</v>
      </c>
      <c r="M13" s="356">
        <v>76300</v>
      </c>
      <c r="N13" s="343"/>
    </row>
    <row r="14" spans="2:14" ht="15">
      <c r="B14" s="359" t="s">
        <v>382</v>
      </c>
      <c r="C14" s="359" t="s">
        <v>161</v>
      </c>
      <c r="D14" s="355">
        <v>213</v>
      </c>
      <c r="E14" s="356">
        <v>27084000</v>
      </c>
      <c r="F14" s="357">
        <v>178</v>
      </c>
      <c r="G14" s="355">
        <v>2</v>
      </c>
      <c r="H14" s="356">
        <v>7700</v>
      </c>
      <c r="I14" s="360">
        <v>1221</v>
      </c>
      <c r="J14" s="356">
        <v>173784550</v>
      </c>
      <c r="K14" s="357">
        <v>1124</v>
      </c>
      <c r="L14" s="355">
        <v>12</v>
      </c>
      <c r="M14" s="356">
        <v>33400</v>
      </c>
      <c r="N14" s="343"/>
    </row>
    <row r="15" spans="2:14" ht="15">
      <c r="B15" s="354" t="s">
        <v>383</v>
      </c>
      <c r="C15" s="354" t="s">
        <v>162</v>
      </c>
      <c r="D15" s="355">
        <v>5</v>
      </c>
      <c r="E15" s="356">
        <v>370000</v>
      </c>
      <c r="F15" s="357">
        <v>6</v>
      </c>
      <c r="G15" s="355">
        <v>0</v>
      </c>
      <c r="H15" s="358">
        <v>0</v>
      </c>
      <c r="I15" s="355">
        <v>23</v>
      </c>
      <c r="J15" s="356">
        <v>4790000</v>
      </c>
      <c r="K15" s="357">
        <v>25</v>
      </c>
      <c r="L15" s="355">
        <v>1</v>
      </c>
      <c r="M15" s="356">
        <v>3500</v>
      </c>
      <c r="N15" s="343"/>
    </row>
    <row r="16" spans="2:14" ht="15">
      <c r="B16" s="359" t="s">
        <v>384</v>
      </c>
      <c r="C16" s="359" t="s">
        <v>163</v>
      </c>
      <c r="D16" s="355">
        <v>49</v>
      </c>
      <c r="E16" s="356">
        <v>11100000</v>
      </c>
      <c r="F16" s="357">
        <v>67</v>
      </c>
      <c r="G16" s="355">
        <v>1</v>
      </c>
      <c r="H16" s="358">
        <v>700</v>
      </c>
      <c r="I16" s="355">
        <v>224</v>
      </c>
      <c r="J16" s="356">
        <v>39008000</v>
      </c>
      <c r="K16" s="357">
        <v>429</v>
      </c>
      <c r="L16" s="355">
        <v>2</v>
      </c>
      <c r="M16" s="358">
        <v>1400</v>
      </c>
      <c r="N16" s="343"/>
    </row>
    <row r="17" spans="2:14" ht="15">
      <c r="B17" s="354" t="s">
        <v>385</v>
      </c>
      <c r="C17" s="354" t="s">
        <v>164</v>
      </c>
      <c r="D17" s="355">
        <v>34</v>
      </c>
      <c r="E17" s="356">
        <v>5220000</v>
      </c>
      <c r="F17" s="357">
        <v>33</v>
      </c>
      <c r="G17" s="355">
        <v>1</v>
      </c>
      <c r="H17" s="358">
        <v>12000</v>
      </c>
      <c r="I17" s="355">
        <v>192</v>
      </c>
      <c r="J17" s="356">
        <v>27915000</v>
      </c>
      <c r="K17" s="357">
        <v>202</v>
      </c>
      <c r="L17" s="355">
        <v>4</v>
      </c>
      <c r="M17" s="356">
        <v>17600</v>
      </c>
      <c r="N17" s="343"/>
    </row>
    <row r="18" spans="2:14" ht="15">
      <c r="B18" s="359" t="s">
        <v>386</v>
      </c>
      <c r="C18" s="359" t="s">
        <v>165</v>
      </c>
      <c r="D18" s="355">
        <v>10</v>
      </c>
      <c r="E18" s="356">
        <v>730000</v>
      </c>
      <c r="F18" s="357">
        <v>7</v>
      </c>
      <c r="G18" s="355">
        <v>0</v>
      </c>
      <c r="H18" s="358">
        <v>0</v>
      </c>
      <c r="I18" s="355">
        <v>38</v>
      </c>
      <c r="J18" s="356">
        <v>4380000</v>
      </c>
      <c r="K18" s="357">
        <v>54</v>
      </c>
      <c r="L18" s="355">
        <v>1</v>
      </c>
      <c r="M18" s="358">
        <v>700</v>
      </c>
      <c r="N18" s="343"/>
    </row>
    <row r="19" spans="2:14" ht="15">
      <c r="B19" s="354" t="s">
        <v>387</v>
      </c>
      <c r="C19" s="354" t="s">
        <v>166</v>
      </c>
      <c r="D19" s="355">
        <v>10</v>
      </c>
      <c r="E19" s="356">
        <v>1870000</v>
      </c>
      <c r="F19" s="357">
        <v>5</v>
      </c>
      <c r="G19" s="355">
        <v>0</v>
      </c>
      <c r="H19" s="358">
        <v>0</v>
      </c>
      <c r="I19" s="355">
        <v>46</v>
      </c>
      <c r="J19" s="356">
        <v>6370000</v>
      </c>
      <c r="K19" s="357">
        <v>37</v>
      </c>
      <c r="L19" s="355">
        <v>1</v>
      </c>
      <c r="M19" s="356">
        <v>7000</v>
      </c>
      <c r="N19" s="343"/>
    </row>
    <row r="20" spans="2:14" ht="15">
      <c r="B20" s="359" t="s">
        <v>388</v>
      </c>
      <c r="C20" s="359" t="s">
        <v>167</v>
      </c>
      <c r="D20" s="355">
        <v>9</v>
      </c>
      <c r="E20" s="356">
        <v>3160000</v>
      </c>
      <c r="F20" s="357">
        <v>4</v>
      </c>
      <c r="G20" s="355">
        <v>0</v>
      </c>
      <c r="H20" s="358">
        <v>0</v>
      </c>
      <c r="I20" s="355">
        <v>32</v>
      </c>
      <c r="J20" s="356">
        <v>16900000</v>
      </c>
      <c r="K20" s="357">
        <v>24</v>
      </c>
      <c r="L20" s="355">
        <v>0</v>
      </c>
      <c r="M20" s="358">
        <v>0</v>
      </c>
      <c r="N20" s="343"/>
    </row>
    <row r="21" spans="2:14" ht="15">
      <c r="B21" s="354" t="s">
        <v>389</v>
      </c>
      <c r="C21" s="354" t="s">
        <v>168</v>
      </c>
      <c r="D21" s="355">
        <v>11</v>
      </c>
      <c r="E21" s="356">
        <v>1515000</v>
      </c>
      <c r="F21" s="357">
        <v>8</v>
      </c>
      <c r="G21" s="355">
        <v>0</v>
      </c>
      <c r="H21" s="356">
        <v>0</v>
      </c>
      <c r="I21" s="355">
        <v>67</v>
      </c>
      <c r="J21" s="356">
        <v>8900000</v>
      </c>
      <c r="K21" s="357">
        <v>65</v>
      </c>
      <c r="L21" s="355">
        <v>2</v>
      </c>
      <c r="M21" s="356">
        <v>50400</v>
      </c>
      <c r="N21" s="343"/>
    </row>
    <row r="22" spans="2:14" ht="15">
      <c r="B22" s="359" t="s">
        <v>390</v>
      </c>
      <c r="C22" s="359" t="s">
        <v>169</v>
      </c>
      <c r="D22" s="355">
        <v>11</v>
      </c>
      <c r="E22" s="356">
        <v>540000</v>
      </c>
      <c r="F22" s="357">
        <v>8</v>
      </c>
      <c r="G22" s="355">
        <v>0</v>
      </c>
      <c r="H22" s="358">
        <v>0</v>
      </c>
      <c r="I22" s="355">
        <v>55</v>
      </c>
      <c r="J22" s="356">
        <v>6405000</v>
      </c>
      <c r="K22" s="357">
        <v>31</v>
      </c>
      <c r="L22" s="355">
        <v>1</v>
      </c>
      <c r="M22" s="358">
        <v>700</v>
      </c>
      <c r="N22" s="343"/>
    </row>
    <row r="23" spans="2:14" ht="15">
      <c r="B23" s="354" t="s">
        <v>391</v>
      </c>
      <c r="C23" s="354" t="s">
        <v>170</v>
      </c>
      <c r="D23" s="355">
        <v>191</v>
      </c>
      <c r="E23" s="356">
        <v>29647000</v>
      </c>
      <c r="F23" s="357">
        <v>55</v>
      </c>
      <c r="G23" s="355">
        <v>3</v>
      </c>
      <c r="H23" s="356">
        <v>9100</v>
      </c>
      <c r="I23" s="355">
        <v>1075</v>
      </c>
      <c r="J23" s="356">
        <v>167726500</v>
      </c>
      <c r="K23" s="357">
        <v>587</v>
      </c>
      <c r="L23" s="355">
        <v>19</v>
      </c>
      <c r="M23" s="356">
        <v>55300</v>
      </c>
      <c r="N23" s="343"/>
    </row>
    <row r="24" spans="2:14" ht="15">
      <c r="B24" s="359" t="s">
        <v>392</v>
      </c>
      <c r="C24" s="359" t="s">
        <v>171</v>
      </c>
      <c r="D24" s="355">
        <v>26</v>
      </c>
      <c r="E24" s="356">
        <v>1585000</v>
      </c>
      <c r="F24" s="357">
        <v>13</v>
      </c>
      <c r="G24" s="355">
        <v>1</v>
      </c>
      <c r="H24" s="358">
        <v>700</v>
      </c>
      <c r="I24" s="355">
        <v>93</v>
      </c>
      <c r="J24" s="356">
        <v>13018000</v>
      </c>
      <c r="K24" s="357">
        <v>83</v>
      </c>
      <c r="L24" s="355">
        <v>8</v>
      </c>
      <c r="M24" s="356">
        <v>10500</v>
      </c>
      <c r="N24" s="343"/>
    </row>
    <row r="25" spans="2:14" ht="15">
      <c r="B25" s="354" t="s">
        <v>393</v>
      </c>
      <c r="C25" s="354" t="s">
        <v>172</v>
      </c>
      <c r="D25" s="355">
        <v>7</v>
      </c>
      <c r="E25" s="356">
        <v>3740000</v>
      </c>
      <c r="F25" s="357">
        <v>6</v>
      </c>
      <c r="G25" s="355">
        <v>0</v>
      </c>
      <c r="H25" s="356">
        <v>0</v>
      </c>
      <c r="I25" s="355">
        <v>23</v>
      </c>
      <c r="J25" s="356">
        <v>6020000</v>
      </c>
      <c r="K25" s="357">
        <v>21</v>
      </c>
      <c r="L25" s="355">
        <v>7</v>
      </c>
      <c r="M25" s="356">
        <v>5000</v>
      </c>
      <c r="N25" s="343"/>
    </row>
    <row r="26" spans="2:14" ht="15">
      <c r="B26" s="359" t="s">
        <v>394</v>
      </c>
      <c r="C26" s="359" t="s">
        <v>173</v>
      </c>
      <c r="D26" s="355">
        <v>19</v>
      </c>
      <c r="E26" s="356">
        <v>1845000</v>
      </c>
      <c r="F26" s="357">
        <v>21</v>
      </c>
      <c r="G26" s="355">
        <v>0</v>
      </c>
      <c r="H26" s="356">
        <v>0</v>
      </c>
      <c r="I26" s="355">
        <v>78</v>
      </c>
      <c r="J26" s="356">
        <v>8835000</v>
      </c>
      <c r="K26" s="357">
        <v>112</v>
      </c>
      <c r="L26" s="355">
        <v>4</v>
      </c>
      <c r="M26" s="356">
        <v>2800</v>
      </c>
      <c r="N26" s="343"/>
    </row>
    <row r="27" spans="2:14" ht="15">
      <c r="B27" s="354" t="s">
        <v>395</v>
      </c>
      <c r="C27" s="354" t="s">
        <v>174</v>
      </c>
      <c r="D27" s="355">
        <v>76</v>
      </c>
      <c r="E27" s="356">
        <v>8957000</v>
      </c>
      <c r="F27" s="357">
        <v>70</v>
      </c>
      <c r="G27" s="355">
        <v>0</v>
      </c>
      <c r="H27" s="356">
        <v>0</v>
      </c>
      <c r="I27" s="355">
        <v>282</v>
      </c>
      <c r="J27" s="356">
        <v>43367000</v>
      </c>
      <c r="K27" s="357">
        <v>452</v>
      </c>
      <c r="L27" s="355">
        <v>5</v>
      </c>
      <c r="M27" s="356">
        <v>3500</v>
      </c>
      <c r="N27" s="343"/>
    </row>
    <row r="28" spans="2:14" ht="15">
      <c r="B28" s="359" t="s">
        <v>396</v>
      </c>
      <c r="C28" s="359" t="s">
        <v>175</v>
      </c>
      <c r="D28" s="355">
        <v>61</v>
      </c>
      <c r="E28" s="356">
        <v>9910000</v>
      </c>
      <c r="F28" s="357">
        <v>34</v>
      </c>
      <c r="G28" s="355">
        <v>1</v>
      </c>
      <c r="H28" s="356">
        <v>700</v>
      </c>
      <c r="I28" s="355">
        <v>302</v>
      </c>
      <c r="J28" s="356">
        <v>66750000</v>
      </c>
      <c r="K28" s="357">
        <v>168</v>
      </c>
      <c r="L28" s="355">
        <v>5</v>
      </c>
      <c r="M28" s="356">
        <v>16800</v>
      </c>
      <c r="N28" s="343"/>
    </row>
    <row r="29" spans="2:14" ht="15">
      <c r="B29" s="354" t="s">
        <v>397</v>
      </c>
      <c r="C29" s="354" t="s">
        <v>176</v>
      </c>
      <c r="D29" s="355">
        <v>8</v>
      </c>
      <c r="E29" s="356">
        <v>932000</v>
      </c>
      <c r="F29" s="357">
        <v>12</v>
      </c>
      <c r="G29" s="355">
        <v>1</v>
      </c>
      <c r="H29" s="358">
        <v>14000</v>
      </c>
      <c r="I29" s="355">
        <v>59</v>
      </c>
      <c r="J29" s="356">
        <v>12078000</v>
      </c>
      <c r="K29" s="357">
        <v>58</v>
      </c>
      <c r="L29" s="355">
        <v>7</v>
      </c>
      <c r="M29" s="356">
        <v>20300</v>
      </c>
      <c r="N29" s="343"/>
    </row>
    <row r="30" spans="2:14" ht="15">
      <c r="B30" s="359" t="s">
        <v>398</v>
      </c>
      <c r="C30" s="359" t="s">
        <v>177</v>
      </c>
      <c r="D30" s="355">
        <v>15</v>
      </c>
      <c r="E30" s="356">
        <v>3000000</v>
      </c>
      <c r="F30" s="357">
        <v>20</v>
      </c>
      <c r="G30" s="355">
        <v>0</v>
      </c>
      <c r="H30" s="358">
        <v>0</v>
      </c>
      <c r="I30" s="355">
        <v>102</v>
      </c>
      <c r="J30" s="356">
        <v>27100000</v>
      </c>
      <c r="K30" s="357">
        <v>98</v>
      </c>
      <c r="L30" s="355">
        <v>1</v>
      </c>
      <c r="M30" s="358">
        <v>700</v>
      </c>
      <c r="N30" s="343"/>
    </row>
    <row r="31" spans="2:14" ht="15">
      <c r="B31" s="354" t="s">
        <v>399</v>
      </c>
      <c r="C31" s="354" t="s">
        <v>178</v>
      </c>
      <c r="D31" s="355">
        <v>6</v>
      </c>
      <c r="E31" s="356">
        <v>320000</v>
      </c>
      <c r="F31" s="357">
        <v>18</v>
      </c>
      <c r="G31" s="355">
        <v>0</v>
      </c>
      <c r="H31" s="358">
        <v>0</v>
      </c>
      <c r="I31" s="355">
        <v>37</v>
      </c>
      <c r="J31" s="356">
        <v>3600000</v>
      </c>
      <c r="K31" s="357">
        <v>96</v>
      </c>
      <c r="L31" s="355">
        <v>0</v>
      </c>
      <c r="M31" s="358">
        <v>0</v>
      </c>
      <c r="N31" s="343"/>
    </row>
    <row r="32" spans="2:14" ht="15">
      <c r="B32" s="359" t="s">
        <v>400</v>
      </c>
      <c r="C32" s="359" t="s">
        <v>179</v>
      </c>
      <c r="D32" s="355">
        <v>24</v>
      </c>
      <c r="E32" s="356">
        <v>3530000</v>
      </c>
      <c r="F32" s="357">
        <v>19</v>
      </c>
      <c r="G32" s="355">
        <v>1</v>
      </c>
      <c r="H32" s="356">
        <v>700</v>
      </c>
      <c r="I32" s="355">
        <v>97</v>
      </c>
      <c r="J32" s="356">
        <v>13660000</v>
      </c>
      <c r="K32" s="357">
        <v>69</v>
      </c>
      <c r="L32" s="355">
        <v>5</v>
      </c>
      <c r="M32" s="356">
        <v>3500</v>
      </c>
      <c r="N32" s="343"/>
    </row>
    <row r="33" spans="2:14" ht="15">
      <c r="B33" s="354" t="s">
        <v>401</v>
      </c>
      <c r="C33" s="354" t="s">
        <v>180</v>
      </c>
      <c r="D33" s="355">
        <v>42</v>
      </c>
      <c r="E33" s="356">
        <v>17292000</v>
      </c>
      <c r="F33" s="357">
        <v>88</v>
      </c>
      <c r="G33" s="355">
        <v>0</v>
      </c>
      <c r="H33" s="358">
        <v>0</v>
      </c>
      <c r="I33" s="355">
        <v>254</v>
      </c>
      <c r="J33" s="356">
        <v>41337000</v>
      </c>
      <c r="K33" s="357">
        <v>583</v>
      </c>
      <c r="L33" s="355">
        <v>2</v>
      </c>
      <c r="M33" s="356">
        <v>1400</v>
      </c>
      <c r="N33" s="343"/>
    </row>
    <row r="34" spans="2:14" ht="15">
      <c r="B34" s="359" t="s">
        <v>402</v>
      </c>
      <c r="C34" s="359" t="s">
        <v>181</v>
      </c>
      <c r="D34" s="355">
        <v>93</v>
      </c>
      <c r="E34" s="356">
        <v>29280000</v>
      </c>
      <c r="F34" s="357">
        <v>49</v>
      </c>
      <c r="G34" s="355">
        <v>0</v>
      </c>
      <c r="H34" s="358">
        <v>0</v>
      </c>
      <c r="I34" s="355">
        <v>638</v>
      </c>
      <c r="J34" s="356">
        <v>197408000</v>
      </c>
      <c r="K34" s="357">
        <v>475</v>
      </c>
      <c r="L34" s="355">
        <v>0</v>
      </c>
      <c r="M34" s="358">
        <v>0</v>
      </c>
      <c r="N34" s="343"/>
    </row>
    <row r="35" spans="2:14" ht="15">
      <c r="B35" s="354" t="s">
        <v>403</v>
      </c>
      <c r="C35" s="354" t="s">
        <v>182</v>
      </c>
      <c r="D35" s="355">
        <v>4</v>
      </c>
      <c r="E35" s="356">
        <v>600000</v>
      </c>
      <c r="F35" s="357">
        <v>5</v>
      </c>
      <c r="G35" s="355">
        <v>0</v>
      </c>
      <c r="H35" s="358">
        <v>0</v>
      </c>
      <c r="I35" s="355">
        <v>33</v>
      </c>
      <c r="J35" s="356">
        <v>16129398</v>
      </c>
      <c r="K35" s="357">
        <v>72</v>
      </c>
      <c r="L35" s="355">
        <v>4</v>
      </c>
      <c r="M35" s="356">
        <v>2800</v>
      </c>
      <c r="N35" s="343"/>
    </row>
    <row r="36" spans="2:14" ht="15">
      <c r="B36" s="359" t="s">
        <v>404</v>
      </c>
      <c r="C36" s="359" t="s">
        <v>183</v>
      </c>
      <c r="D36" s="355">
        <v>2</v>
      </c>
      <c r="E36" s="358">
        <v>115000</v>
      </c>
      <c r="F36" s="357">
        <v>6</v>
      </c>
      <c r="G36" s="355">
        <v>1</v>
      </c>
      <c r="H36" s="358">
        <v>700</v>
      </c>
      <c r="I36" s="355">
        <v>7</v>
      </c>
      <c r="J36" s="356">
        <v>2015000</v>
      </c>
      <c r="K36" s="357">
        <v>27</v>
      </c>
      <c r="L36" s="355">
        <v>3</v>
      </c>
      <c r="M36" s="356">
        <v>4900</v>
      </c>
      <c r="N36" s="343"/>
    </row>
    <row r="37" spans="2:14" ht="15">
      <c r="B37" s="354" t="s">
        <v>405</v>
      </c>
      <c r="C37" s="354" t="s">
        <v>184</v>
      </c>
      <c r="D37" s="355">
        <v>8</v>
      </c>
      <c r="E37" s="356">
        <v>1840000</v>
      </c>
      <c r="F37" s="357">
        <v>3</v>
      </c>
      <c r="G37" s="355">
        <v>0</v>
      </c>
      <c r="H37" s="358">
        <v>0</v>
      </c>
      <c r="I37" s="355">
        <v>23</v>
      </c>
      <c r="J37" s="356">
        <v>4360000</v>
      </c>
      <c r="K37" s="357">
        <v>24</v>
      </c>
      <c r="L37" s="355">
        <v>1</v>
      </c>
      <c r="M37" s="358">
        <v>700</v>
      </c>
      <c r="N37" s="343"/>
    </row>
    <row r="38" spans="2:14" ht="15">
      <c r="B38" s="359" t="s">
        <v>406</v>
      </c>
      <c r="C38" s="359" t="s">
        <v>185</v>
      </c>
      <c r="D38" s="355">
        <v>72</v>
      </c>
      <c r="E38" s="356">
        <v>11980000</v>
      </c>
      <c r="F38" s="357">
        <v>48</v>
      </c>
      <c r="G38" s="355">
        <v>1</v>
      </c>
      <c r="H38" s="358">
        <v>700</v>
      </c>
      <c r="I38" s="355">
        <v>354</v>
      </c>
      <c r="J38" s="356">
        <v>63897000</v>
      </c>
      <c r="K38" s="357">
        <v>284</v>
      </c>
      <c r="L38" s="355">
        <v>5</v>
      </c>
      <c r="M38" s="356">
        <v>3800</v>
      </c>
      <c r="N38" s="343"/>
    </row>
    <row r="39" spans="2:14" ht="15">
      <c r="B39" s="354" t="s">
        <v>407</v>
      </c>
      <c r="C39" s="354" t="s">
        <v>186</v>
      </c>
      <c r="D39" s="355">
        <v>25</v>
      </c>
      <c r="E39" s="356">
        <v>1700000</v>
      </c>
      <c r="F39" s="357">
        <v>16</v>
      </c>
      <c r="G39" s="355">
        <v>1</v>
      </c>
      <c r="H39" s="356">
        <v>35000</v>
      </c>
      <c r="I39" s="355">
        <v>119</v>
      </c>
      <c r="J39" s="356">
        <v>12235000</v>
      </c>
      <c r="K39" s="357">
        <v>69</v>
      </c>
      <c r="L39" s="355">
        <v>9</v>
      </c>
      <c r="M39" s="356">
        <v>40600</v>
      </c>
      <c r="N39" s="343"/>
    </row>
    <row r="40" spans="2:14" ht="15">
      <c r="B40" s="359" t="s">
        <v>408</v>
      </c>
      <c r="C40" s="359" t="s">
        <v>308</v>
      </c>
      <c r="D40" s="355">
        <v>93</v>
      </c>
      <c r="E40" s="356">
        <v>13880000</v>
      </c>
      <c r="F40" s="357">
        <v>36</v>
      </c>
      <c r="G40" s="355">
        <v>8</v>
      </c>
      <c r="H40" s="356">
        <v>5600</v>
      </c>
      <c r="I40" s="355">
        <v>650</v>
      </c>
      <c r="J40" s="356">
        <v>139305500</v>
      </c>
      <c r="K40" s="357">
        <v>307</v>
      </c>
      <c r="L40" s="355">
        <v>36</v>
      </c>
      <c r="M40" s="356">
        <v>66600</v>
      </c>
      <c r="N40" s="343"/>
    </row>
    <row r="41" spans="2:14" ht="15">
      <c r="B41" s="354" t="s">
        <v>409</v>
      </c>
      <c r="C41" s="354" t="s">
        <v>187</v>
      </c>
      <c r="D41" s="360">
        <v>2070</v>
      </c>
      <c r="E41" s="356">
        <v>398190045</v>
      </c>
      <c r="F41" s="361">
        <v>1495</v>
      </c>
      <c r="G41" s="355">
        <v>3</v>
      </c>
      <c r="H41" s="356">
        <v>1400</v>
      </c>
      <c r="I41" s="360">
        <v>11132</v>
      </c>
      <c r="J41" s="356">
        <v>2187233053</v>
      </c>
      <c r="K41" s="361">
        <v>9008</v>
      </c>
      <c r="L41" s="355">
        <v>29</v>
      </c>
      <c r="M41" s="356">
        <v>82800</v>
      </c>
      <c r="N41" s="343"/>
    </row>
    <row r="42" spans="2:14" ht="15">
      <c r="B42" s="359" t="s">
        <v>410</v>
      </c>
      <c r="C42" s="359" t="s">
        <v>188</v>
      </c>
      <c r="D42" s="355">
        <v>311</v>
      </c>
      <c r="E42" s="356">
        <v>25900000</v>
      </c>
      <c r="F42" s="357">
        <v>176</v>
      </c>
      <c r="G42" s="355">
        <v>4</v>
      </c>
      <c r="H42" s="356">
        <v>2800</v>
      </c>
      <c r="I42" s="360">
        <v>1698</v>
      </c>
      <c r="J42" s="356">
        <v>168037534</v>
      </c>
      <c r="K42" s="357">
        <v>1006</v>
      </c>
      <c r="L42" s="355">
        <v>34</v>
      </c>
      <c r="M42" s="356">
        <v>83400</v>
      </c>
      <c r="N42" s="343"/>
    </row>
    <row r="43" spans="2:14" ht="15">
      <c r="B43" s="354" t="s">
        <v>411</v>
      </c>
      <c r="C43" s="354" t="s">
        <v>189</v>
      </c>
      <c r="D43" s="355">
        <v>4</v>
      </c>
      <c r="E43" s="356">
        <v>130000</v>
      </c>
      <c r="F43" s="357">
        <v>2</v>
      </c>
      <c r="G43" s="355">
        <v>0</v>
      </c>
      <c r="H43" s="358">
        <v>0</v>
      </c>
      <c r="I43" s="355">
        <v>13</v>
      </c>
      <c r="J43" s="356">
        <v>1500000</v>
      </c>
      <c r="K43" s="357">
        <v>40</v>
      </c>
      <c r="L43" s="355">
        <v>1</v>
      </c>
      <c r="M43" s="356">
        <v>1000</v>
      </c>
      <c r="N43" s="343"/>
    </row>
    <row r="44" spans="2:14" ht="15">
      <c r="B44" s="359" t="s">
        <v>412</v>
      </c>
      <c r="C44" s="359" t="s">
        <v>190</v>
      </c>
      <c r="D44" s="355">
        <v>10</v>
      </c>
      <c r="E44" s="356">
        <v>2480000</v>
      </c>
      <c r="F44" s="357">
        <v>9</v>
      </c>
      <c r="G44" s="355">
        <v>0</v>
      </c>
      <c r="H44" s="356">
        <v>0</v>
      </c>
      <c r="I44" s="355">
        <v>50</v>
      </c>
      <c r="J44" s="356">
        <v>8859000</v>
      </c>
      <c r="K44" s="357">
        <v>47</v>
      </c>
      <c r="L44" s="355">
        <v>5</v>
      </c>
      <c r="M44" s="356">
        <v>9800</v>
      </c>
      <c r="N44" s="343"/>
    </row>
    <row r="45" spans="2:14" ht="15">
      <c r="B45" s="354" t="s">
        <v>413</v>
      </c>
      <c r="C45" s="354" t="s">
        <v>191</v>
      </c>
      <c r="D45" s="355">
        <v>93</v>
      </c>
      <c r="E45" s="356">
        <v>9455000</v>
      </c>
      <c r="F45" s="357">
        <v>55</v>
      </c>
      <c r="G45" s="355">
        <v>1</v>
      </c>
      <c r="H45" s="358">
        <v>7000</v>
      </c>
      <c r="I45" s="355">
        <v>436</v>
      </c>
      <c r="J45" s="356">
        <v>55354700</v>
      </c>
      <c r="K45" s="357">
        <v>304</v>
      </c>
      <c r="L45" s="355">
        <v>5</v>
      </c>
      <c r="M45" s="356">
        <v>9200</v>
      </c>
      <c r="N45" s="343"/>
    </row>
    <row r="46" spans="2:14" ht="15">
      <c r="B46" s="359" t="s">
        <v>414</v>
      </c>
      <c r="C46" s="359" t="s">
        <v>192</v>
      </c>
      <c r="D46" s="355">
        <v>10</v>
      </c>
      <c r="E46" s="356">
        <v>495000</v>
      </c>
      <c r="F46" s="357">
        <v>13</v>
      </c>
      <c r="G46" s="355">
        <v>0</v>
      </c>
      <c r="H46" s="358">
        <v>0</v>
      </c>
      <c r="I46" s="355">
        <v>78</v>
      </c>
      <c r="J46" s="356">
        <v>12100000</v>
      </c>
      <c r="K46" s="357">
        <v>110</v>
      </c>
      <c r="L46" s="355">
        <v>2</v>
      </c>
      <c r="M46" s="356">
        <v>3500</v>
      </c>
      <c r="N46" s="343"/>
    </row>
    <row r="47" spans="2:14" ht="15">
      <c r="B47" s="354" t="s">
        <v>415</v>
      </c>
      <c r="C47" s="354" t="s">
        <v>193</v>
      </c>
      <c r="D47" s="355">
        <v>6</v>
      </c>
      <c r="E47" s="356">
        <v>880000</v>
      </c>
      <c r="F47" s="357">
        <v>5</v>
      </c>
      <c r="G47" s="355">
        <v>0</v>
      </c>
      <c r="H47" s="358">
        <v>0</v>
      </c>
      <c r="I47" s="355">
        <v>27</v>
      </c>
      <c r="J47" s="356">
        <v>6062000</v>
      </c>
      <c r="K47" s="357">
        <v>39</v>
      </c>
      <c r="L47" s="355">
        <v>1</v>
      </c>
      <c r="M47" s="356">
        <v>1600</v>
      </c>
      <c r="N47" s="343"/>
    </row>
    <row r="48" spans="2:14" ht="15">
      <c r="B48" s="359" t="s">
        <v>416</v>
      </c>
      <c r="C48" s="359" t="s">
        <v>194</v>
      </c>
      <c r="D48" s="355">
        <v>118</v>
      </c>
      <c r="E48" s="356">
        <v>10907000</v>
      </c>
      <c r="F48" s="357">
        <v>70</v>
      </c>
      <c r="G48" s="355">
        <v>0</v>
      </c>
      <c r="H48" s="358">
        <v>0</v>
      </c>
      <c r="I48" s="355">
        <v>641</v>
      </c>
      <c r="J48" s="356">
        <v>110126800</v>
      </c>
      <c r="K48" s="357">
        <v>445</v>
      </c>
      <c r="L48" s="355">
        <v>1</v>
      </c>
      <c r="M48" s="358">
        <v>700</v>
      </c>
      <c r="N48" s="343"/>
    </row>
    <row r="49" spans="2:14" ht="15">
      <c r="B49" s="354" t="s">
        <v>417</v>
      </c>
      <c r="C49" s="354" t="s">
        <v>195</v>
      </c>
      <c r="D49" s="355">
        <v>115</v>
      </c>
      <c r="E49" s="356">
        <v>30215000</v>
      </c>
      <c r="F49" s="357">
        <v>81</v>
      </c>
      <c r="G49" s="355">
        <v>4</v>
      </c>
      <c r="H49" s="358">
        <v>33800</v>
      </c>
      <c r="I49" s="355">
        <v>614</v>
      </c>
      <c r="J49" s="356">
        <v>452526900</v>
      </c>
      <c r="K49" s="357">
        <v>524</v>
      </c>
      <c r="L49" s="355">
        <v>12</v>
      </c>
      <c r="M49" s="356">
        <v>61200</v>
      </c>
      <c r="N49" s="343"/>
    </row>
    <row r="50" spans="2:14" ht="15">
      <c r="B50" s="359" t="s">
        <v>418</v>
      </c>
      <c r="C50" s="359" t="s">
        <v>196</v>
      </c>
      <c r="D50" s="355">
        <v>10</v>
      </c>
      <c r="E50" s="356">
        <v>2050000</v>
      </c>
      <c r="F50" s="357">
        <v>25</v>
      </c>
      <c r="G50" s="355">
        <v>0</v>
      </c>
      <c r="H50" s="358">
        <v>0</v>
      </c>
      <c r="I50" s="355">
        <v>54</v>
      </c>
      <c r="J50" s="356">
        <v>10710500</v>
      </c>
      <c r="K50" s="357">
        <v>116</v>
      </c>
      <c r="L50" s="355">
        <v>2</v>
      </c>
      <c r="M50" s="356">
        <v>1400</v>
      </c>
      <c r="N50" s="343"/>
    </row>
    <row r="51" spans="2:14" ht="15">
      <c r="B51" s="354" t="s">
        <v>419</v>
      </c>
      <c r="C51" s="354" t="s">
        <v>197</v>
      </c>
      <c r="D51" s="355">
        <v>23</v>
      </c>
      <c r="E51" s="356">
        <v>2090000</v>
      </c>
      <c r="F51" s="357">
        <v>23</v>
      </c>
      <c r="G51" s="355">
        <v>0</v>
      </c>
      <c r="H51" s="358">
        <v>0</v>
      </c>
      <c r="I51" s="355">
        <v>145</v>
      </c>
      <c r="J51" s="356">
        <v>18720000</v>
      </c>
      <c r="K51" s="357">
        <v>98</v>
      </c>
      <c r="L51" s="355">
        <v>2</v>
      </c>
      <c r="M51" s="356">
        <v>1400</v>
      </c>
      <c r="N51" s="343"/>
    </row>
    <row r="52" spans="2:14" ht="15">
      <c r="B52" s="359" t="s">
        <v>420</v>
      </c>
      <c r="C52" s="359" t="s">
        <v>198</v>
      </c>
      <c r="D52" s="355">
        <v>46</v>
      </c>
      <c r="E52" s="356">
        <v>6531000</v>
      </c>
      <c r="F52" s="357">
        <v>42</v>
      </c>
      <c r="G52" s="355">
        <v>0</v>
      </c>
      <c r="H52" s="356">
        <v>0</v>
      </c>
      <c r="I52" s="355">
        <v>209</v>
      </c>
      <c r="J52" s="356">
        <v>31371200</v>
      </c>
      <c r="K52" s="357">
        <v>280</v>
      </c>
      <c r="L52" s="355">
        <v>11</v>
      </c>
      <c r="M52" s="356">
        <v>65600</v>
      </c>
      <c r="N52" s="343"/>
    </row>
    <row r="53" spans="2:14" ht="15">
      <c r="B53" s="354" t="s">
        <v>421</v>
      </c>
      <c r="C53" s="354" t="s">
        <v>199</v>
      </c>
      <c r="D53" s="355">
        <v>65</v>
      </c>
      <c r="E53" s="356">
        <v>8459000</v>
      </c>
      <c r="F53" s="357">
        <v>54</v>
      </c>
      <c r="G53" s="355">
        <v>0</v>
      </c>
      <c r="H53" s="358">
        <v>0</v>
      </c>
      <c r="I53" s="355">
        <v>250</v>
      </c>
      <c r="J53" s="356">
        <v>42410000</v>
      </c>
      <c r="K53" s="357">
        <v>282</v>
      </c>
      <c r="L53" s="355">
        <v>3</v>
      </c>
      <c r="M53" s="356">
        <v>1400</v>
      </c>
      <c r="N53" s="343"/>
    </row>
    <row r="54" spans="2:14" ht="15">
      <c r="B54" s="359" t="s">
        <v>422</v>
      </c>
      <c r="C54" s="359" t="s">
        <v>200</v>
      </c>
      <c r="D54" s="355">
        <v>26</v>
      </c>
      <c r="E54" s="356">
        <v>12250000</v>
      </c>
      <c r="F54" s="357">
        <v>8</v>
      </c>
      <c r="G54" s="355">
        <v>2</v>
      </c>
      <c r="H54" s="358">
        <v>1400</v>
      </c>
      <c r="I54" s="355">
        <v>124</v>
      </c>
      <c r="J54" s="356">
        <v>57650000</v>
      </c>
      <c r="K54" s="357">
        <v>56</v>
      </c>
      <c r="L54" s="355">
        <v>3</v>
      </c>
      <c r="M54" s="358">
        <v>2100</v>
      </c>
      <c r="N54" s="343"/>
    </row>
    <row r="55" spans="2:14" ht="15">
      <c r="B55" s="354" t="s">
        <v>423</v>
      </c>
      <c r="C55" s="354" t="s">
        <v>201</v>
      </c>
      <c r="D55" s="355">
        <v>62</v>
      </c>
      <c r="E55" s="356">
        <v>6330000</v>
      </c>
      <c r="F55" s="357">
        <v>47</v>
      </c>
      <c r="G55" s="355">
        <v>1</v>
      </c>
      <c r="H55" s="356">
        <v>700</v>
      </c>
      <c r="I55" s="355">
        <v>327</v>
      </c>
      <c r="J55" s="356">
        <v>32127000</v>
      </c>
      <c r="K55" s="357">
        <v>392</v>
      </c>
      <c r="L55" s="355">
        <v>8</v>
      </c>
      <c r="M55" s="356">
        <v>13600</v>
      </c>
      <c r="N55" s="343"/>
    </row>
    <row r="56" spans="2:14" ht="15">
      <c r="B56" s="359" t="s">
        <v>424</v>
      </c>
      <c r="C56" s="359" t="s">
        <v>202</v>
      </c>
      <c r="D56" s="355">
        <v>8</v>
      </c>
      <c r="E56" s="356">
        <v>920000</v>
      </c>
      <c r="F56" s="357">
        <v>3</v>
      </c>
      <c r="G56" s="355">
        <v>3</v>
      </c>
      <c r="H56" s="358">
        <v>2100</v>
      </c>
      <c r="I56" s="355">
        <v>35</v>
      </c>
      <c r="J56" s="356">
        <v>5070000</v>
      </c>
      <c r="K56" s="357">
        <v>30</v>
      </c>
      <c r="L56" s="355">
        <v>3</v>
      </c>
      <c r="M56" s="358">
        <v>2100</v>
      </c>
      <c r="N56" s="343"/>
    </row>
    <row r="57" spans="2:14" ht="15">
      <c r="B57" s="354" t="s">
        <v>425</v>
      </c>
      <c r="C57" s="354" t="s">
        <v>203</v>
      </c>
      <c r="D57" s="355">
        <v>29</v>
      </c>
      <c r="E57" s="356">
        <v>4795000</v>
      </c>
      <c r="F57" s="357">
        <v>12</v>
      </c>
      <c r="G57" s="355">
        <v>2</v>
      </c>
      <c r="H57" s="356">
        <v>1400</v>
      </c>
      <c r="I57" s="355">
        <v>97</v>
      </c>
      <c r="J57" s="356">
        <v>22090000</v>
      </c>
      <c r="K57" s="357">
        <v>84</v>
      </c>
      <c r="L57" s="355">
        <v>22</v>
      </c>
      <c r="M57" s="356">
        <v>47000</v>
      </c>
      <c r="N57" s="343"/>
    </row>
    <row r="58" spans="2:14" ht="15">
      <c r="B58" s="359" t="s">
        <v>426</v>
      </c>
      <c r="C58" s="359" t="s">
        <v>204</v>
      </c>
      <c r="D58" s="355">
        <v>11</v>
      </c>
      <c r="E58" s="356">
        <v>2025000</v>
      </c>
      <c r="F58" s="357">
        <v>6</v>
      </c>
      <c r="G58" s="355">
        <v>0</v>
      </c>
      <c r="H58" s="358">
        <v>0</v>
      </c>
      <c r="I58" s="355">
        <v>57</v>
      </c>
      <c r="J58" s="356">
        <v>9035000</v>
      </c>
      <c r="K58" s="357">
        <v>37</v>
      </c>
      <c r="L58" s="355">
        <v>4</v>
      </c>
      <c r="M58" s="356">
        <v>18900</v>
      </c>
      <c r="N58" s="343"/>
    </row>
    <row r="59" spans="2:14" ht="15">
      <c r="B59" s="354" t="s">
        <v>427</v>
      </c>
      <c r="C59" s="354" t="s">
        <v>205</v>
      </c>
      <c r="D59" s="355">
        <v>17</v>
      </c>
      <c r="E59" s="356">
        <v>1310000</v>
      </c>
      <c r="F59" s="357">
        <v>11</v>
      </c>
      <c r="G59" s="355">
        <v>0</v>
      </c>
      <c r="H59" s="356">
        <v>0</v>
      </c>
      <c r="I59" s="355">
        <v>71</v>
      </c>
      <c r="J59" s="356">
        <v>8655000</v>
      </c>
      <c r="K59" s="357">
        <v>90</v>
      </c>
      <c r="L59" s="355">
        <v>2</v>
      </c>
      <c r="M59" s="356">
        <v>1400</v>
      </c>
      <c r="N59" s="343"/>
    </row>
    <row r="60" spans="2:14" ht="15">
      <c r="B60" s="359" t="s">
        <v>428</v>
      </c>
      <c r="C60" s="359" t="s">
        <v>206</v>
      </c>
      <c r="D60" s="355">
        <v>3</v>
      </c>
      <c r="E60" s="356">
        <v>180000</v>
      </c>
      <c r="F60" s="357">
        <v>8</v>
      </c>
      <c r="G60" s="355">
        <v>1</v>
      </c>
      <c r="H60" s="358">
        <v>700</v>
      </c>
      <c r="I60" s="355">
        <v>36</v>
      </c>
      <c r="J60" s="356">
        <v>8830000</v>
      </c>
      <c r="K60" s="357">
        <v>48</v>
      </c>
      <c r="L60" s="355">
        <v>5</v>
      </c>
      <c r="M60" s="356">
        <v>11100</v>
      </c>
      <c r="N60" s="343"/>
    </row>
    <row r="61" spans="2:14" ht="15">
      <c r="B61" s="354" t="s">
        <v>429</v>
      </c>
      <c r="C61" s="354" t="s">
        <v>207</v>
      </c>
      <c r="D61" s="355">
        <v>47</v>
      </c>
      <c r="E61" s="356">
        <v>9375000</v>
      </c>
      <c r="F61" s="357">
        <v>25</v>
      </c>
      <c r="G61" s="355">
        <v>0</v>
      </c>
      <c r="H61" s="358">
        <v>0</v>
      </c>
      <c r="I61" s="355">
        <v>249</v>
      </c>
      <c r="J61" s="356">
        <v>49985500</v>
      </c>
      <c r="K61" s="357">
        <v>162</v>
      </c>
      <c r="L61" s="355">
        <v>1</v>
      </c>
      <c r="M61" s="358">
        <v>700</v>
      </c>
      <c r="N61" s="343"/>
    </row>
    <row r="62" spans="2:14" ht="15">
      <c r="B62" s="359" t="s">
        <v>430</v>
      </c>
      <c r="C62" s="359" t="s">
        <v>208</v>
      </c>
      <c r="D62" s="355">
        <v>34</v>
      </c>
      <c r="E62" s="356">
        <v>5336000</v>
      </c>
      <c r="F62" s="357">
        <v>36</v>
      </c>
      <c r="G62" s="355">
        <v>0</v>
      </c>
      <c r="H62" s="356">
        <v>0</v>
      </c>
      <c r="I62" s="355">
        <v>192</v>
      </c>
      <c r="J62" s="356">
        <v>37028500</v>
      </c>
      <c r="K62" s="357">
        <v>181</v>
      </c>
      <c r="L62" s="355">
        <v>5</v>
      </c>
      <c r="M62" s="356">
        <v>5600</v>
      </c>
      <c r="N62" s="343"/>
    </row>
    <row r="63" spans="2:14" ht="15">
      <c r="B63" s="354" t="s">
        <v>431</v>
      </c>
      <c r="C63" s="354" t="s">
        <v>209</v>
      </c>
      <c r="D63" s="355">
        <v>2</v>
      </c>
      <c r="E63" s="356">
        <v>800000</v>
      </c>
      <c r="F63" s="357">
        <v>2</v>
      </c>
      <c r="G63" s="355">
        <v>0</v>
      </c>
      <c r="H63" s="358">
        <v>0</v>
      </c>
      <c r="I63" s="355">
        <v>35</v>
      </c>
      <c r="J63" s="356">
        <v>9290000</v>
      </c>
      <c r="K63" s="357">
        <v>22</v>
      </c>
      <c r="L63" s="355">
        <v>0</v>
      </c>
      <c r="M63" s="358">
        <v>0</v>
      </c>
      <c r="N63" s="343"/>
    </row>
    <row r="64" spans="2:14" ht="15">
      <c r="B64" s="359" t="s">
        <v>432</v>
      </c>
      <c r="C64" s="359" t="s">
        <v>210</v>
      </c>
      <c r="D64" s="355">
        <v>1</v>
      </c>
      <c r="E64" s="356">
        <v>20000</v>
      </c>
      <c r="F64" s="357">
        <v>3</v>
      </c>
      <c r="G64" s="355">
        <v>2</v>
      </c>
      <c r="H64" s="358">
        <v>24700</v>
      </c>
      <c r="I64" s="355">
        <v>14</v>
      </c>
      <c r="J64" s="356">
        <v>1380000</v>
      </c>
      <c r="K64" s="357">
        <v>24</v>
      </c>
      <c r="L64" s="355">
        <v>2</v>
      </c>
      <c r="M64" s="358">
        <v>24700</v>
      </c>
      <c r="N64" s="343"/>
    </row>
    <row r="65" spans="2:14" ht="15">
      <c r="B65" s="354" t="s">
        <v>433</v>
      </c>
      <c r="C65" s="354" t="s">
        <v>211</v>
      </c>
      <c r="D65" s="355">
        <v>20</v>
      </c>
      <c r="E65" s="356">
        <v>3300000</v>
      </c>
      <c r="F65" s="357">
        <v>17</v>
      </c>
      <c r="G65" s="355">
        <v>1</v>
      </c>
      <c r="H65" s="358">
        <v>7000</v>
      </c>
      <c r="I65" s="355">
        <v>115</v>
      </c>
      <c r="J65" s="356">
        <v>17524800</v>
      </c>
      <c r="K65" s="357">
        <v>97</v>
      </c>
      <c r="L65" s="355">
        <v>1</v>
      </c>
      <c r="M65" s="358">
        <v>7000</v>
      </c>
      <c r="N65" s="343"/>
    </row>
    <row r="66" spans="2:14" ht="15">
      <c r="B66" s="359" t="s">
        <v>434</v>
      </c>
      <c r="C66" s="359" t="s">
        <v>212</v>
      </c>
      <c r="D66" s="355">
        <v>40</v>
      </c>
      <c r="E66" s="356">
        <v>8170000</v>
      </c>
      <c r="F66" s="357">
        <v>80</v>
      </c>
      <c r="G66" s="355">
        <v>2</v>
      </c>
      <c r="H66" s="356">
        <v>3600</v>
      </c>
      <c r="I66" s="355">
        <v>250</v>
      </c>
      <c r="J66" s="356">
        <v>34805000</v>
      </c>
      <c r="K66" s="357">
        <v>399</v>
      </c>
      <c r="L66" s="355">
        <v>11</v>
      </c>
      <c r="M66" s="356">
        <v>2826000</v>
      </c>
      <c r="N66" s="343"/>
    </row>
    <row r="67" spans="2:14" ht="15">
      <c r="B67" s="354" t="s">
        <v>435</v>
      </c>
      <c r="C67" s="354" t="s">
        <v>213</v>
      </c>
      <c r="D67" s="355">
        <v>10</v>
      </c>
      <c r="E67" s="356">
        <v>1240000</v>
      </c>
      <c r="F67" s="357">
        <v>20</v>
      </c>
      <c r="G67" s="355">
        <v>0</v>
      </c>
      <c r="H67" s="356">
        <v>0</v>
      </c>
      <c r="I67" s="355">
        <v>66</v>
      </c>
      <c r="J67" s="356">
        <v>9144000</v>
      </c>
      <c r="K67" s="357">
        <v>85</v>
      </c>
      <c r="L67" s="355">
        <v>8</v>
      </c>
      <c r="M67" s="356">
        <v>16850</v>
      </c>
      <c r="N67" s="343"/>
    </row>
    <row r="68" spans="2:14" ht="15">
      <c r="B68" s="359" t="s">
        <v>436</v>
      </c>
      <c r="C68" s="359" t="s">
        <v>214</v>
      </c>
      <c r="D68" s="355">
        <v>30</v>
      </c>
      <c r="E68" s="356">
        <v>104132000</v>
      </c>
      <c r="F68" s="357">
        <v>15</v>
      </c>
      <c r="G68" s="355">
        <v>0</v>
      </c>
      <c r="H68" s="356">
        <v>0</v>
      </c>
      <c r="I68" s="355">
        <v>217</v>
      </c>
      <c r="J68" s="356">
        <v>136305125</v>
      </c>
      <c r="K68" s="357">
        <v>81</v>
      </c>
      <c r="L68" s="355">
        <v>6</v>
      </c>
      <c r="M68" s="356">
        <v>6225</v>
      </c>
      <c r="N68" s="343"/>
    </row>
    <row r="69" spans="2:14" ht="15">
      <c r="B69" s="354" t="s">
        <v>437</v>
      </c>
      <c r="C69" s="354" t="s">
        <v>215</v>
      </c>
      <c r="D69" s="355">
        <v>2</v>
      </c>
      <c r="E69" s="356">
        <v>1270000</v>
      </c>
      <c r="F69" s="357">
        <v>2</v>
      </c>
      <c r="G69" s="355">
        <v>0</v>
      </c>
      <c r="H69" s="358">
        <v>0</v>
      </c>
      <c r="I69" s="355">
        <v>7</v>
      </c>
      <c r="J69" s="356">
        <v>2360000</v>
      </c>
      <c r="K69" s="357">
        <v>14</v>
      </c>
      <c r="L69" s="355">
        <v>0</v>
      </c>
      <c r="M69" s="358">
        <v>0</v>
      </c>
      <c r="N69" s="343"/>
    </row>
    <row r="70" spans="2:14" ht="15">
      <c r="B70" s="359" t="s">
        <v>438</v>
      </c>
      <c r="C70" s="359" t="s">
        <v>216</v>
      </c>
      <c r="D70" s="355">
        <v>62</v>
      </c>
      <c r="E70" s="356">
        <v>14570000</v>
      </c>
      <c r="F70" s="357">
        <v>29</v>
      </c>
      <c r="G70" s="355">
        <v>2</v>
      </c>
      <c r="H70" s="358">
        <v>1400</v>
      </c>
      <c r="I70" s="355">
        <v>341</v>
      </c>
      <c r="J70" s="356">
        <v>78371500</v>
      </c>
      <c r="K70" s="357">
        <v>211</v>
      </c>
      <c r="L70" s="355">
        <v>5</v>
      </c>
      <c r="M70" s="356">
        <v>7700</v>
      </c>
      <c r="N70" s="343"/>
    </row>
    <row r="71" spans="2:14" ht="15">
      <c r="B71" s="354" t="s">
        <v>439</v>
      </c>
      <c r="C71" s="354" t="s">
        <v>217</v>
      </c>
      <c r="D71" s="355">
        <v>12</v>
      </c>
      <c r="E71" s="356">
        <v>706000</v>
      </c>
      <c r="F71" s="357">
        <v>12</v>
      </c>
      <c r="G71" s="355">
        <v>0</v>
      </c>
      <c r="H71" s="358">
        <v>0</v>
      </c>
      <c r="I71" s="355">
        <v>70</v>
      </c>
      <c r="J71" s="356">
        <v>8266000</v>
      </c>
      <c r="K71" s="357">
        <v>62</v>
      </c>
      <c r="L71" s="355">
        <v>1</v>
      </c>
      <c r="M71" s="358">
        <v>900</v>
      </c>
      <c r="N71" s="343"/>
    </row>
    <row r="72" spans="2:14" ht="15">
      <c r="B72" s="359" t="s">
        <v>440</v>
      </c>
      <c r="C72" s="359" t="s">
        <v>218</v>
      </c>
      <c r="D72" s="355">
        <v>17</v>
      </c>
      <c r="E72" s="356">
        <v>2420000</v>
      </c>
      <c r="F72" s="357">
        <v>17</v>
      </c>
      <c r="G72" s="355">
        <v>1</v>
      </c>
      <c r="H72" s="358">
        <v>10000</v>
      </c>
      <c r="I72" s="355">
        <v>111</v>
      </c>
      <c r="J72" s="356">
        <v>21888000</v>
      </c>
      <c r="K72" s="357">
        <v>155</v>
      </c>
      <c r="L72" s="355">
        <v>5</v>
      </c>
      <c r="M72" s="356">
        <v>813000</v>
      </c>
      <c r="N72" s="343"/>
    </row>
    <row r="73" spans="2:14" ht="15">
      <c r="B73" s="354" t="s">
        <v>441</v>
      </c>
      <c r="C73" s="354" t="s">
        <v>219</v>
      </c>
      <c r="D73" s="355">
        <v>4</v>
      </c>
      <c r="E73" s="356">
        <v>1140000</v>
      </c>
      <c r="F73" s="357">
        <v>12</v>
      </c>
      <c r="G73" s="355">
        <v>0</v>
      </c>
      <c r="H73" s="358">
        <v>0</v>
      </c>
      <c r="I73" s="355">
        <v>44</v>
      </c>
      <c r="J73" s="356">
        <v>12454000</v>
      </c>
      <c r="K73" s="357">
        <v>72</v>
      </c>
      <c r="L73" s="355">
        <v>2</v>
      </c>
      <c r="M73" s="356">
        <v>1400</v>
      </c>
      <c r="N73" s="343"/>
    </row>
    <row r="74" spans="2:14" ht="15">
      <c r="B74" s="359" t="s">
        <v>442</v>
      </c>
      <c r="C74" s="359" t="s">
        <v>220</v>
      </c>
      <c r="D74" s="355">
        <v>13</v>
      </c>
      <c r="E74" s="356">
        <v>552000</v>
      </c>
      <c r="F74" s="357">
        <v>15</v>
      </c>
      <c r="G74" s="355">
        <v>1</v>
      </c>
      <c r="H74" s="358">
        <v>700</v>
      </c>
      <c r="I74" s="355">
        <v>60</v>
      </c>
      <c r="J74" s="356">
        <v>3767000</v>
      </c>
      <c r="K74" s="357">
        <v>99</v>
      </c>
      <c r="L74" s="355">
        <v>1</v>
      </c>
      <c r="M74" s="358">
        <v>700</v>
      </c>
      <c r="N74" s="343"/>
    </row>
    <row r="75" spans="2:14" ht="15">
      <c r="B75" s="354" t="s">
        <v>443</v>
      </c>
      <c r="C75" s="354" t="s">
        <v>221</v>
      </c>
      <c r="D75" s="355">
        <v>9</v>
      </c>
      <c r="E75" s="356">
        <v>1680000</v>
      </c>
      <c r="F75" s="357">
        <v>13</v>
      </c>
      <c r="G75" s="355">
        <v>0</v>
      </c>
      <c r="H75" s="358">
        <v>0</v>
      </c>
      <c r="I75" s="355">
        <v>85</v>
      </c>
      <c r="J75" s="356">
        <v>19525000</v>
      </c>
      <c r="K75" s="357">
        <v>70</v>
      </c>
      <c r="L75" s="355">
        <v>0</v>
      </c>
      <c r="M75" s="358">
        <v>0</v>
      </c>
      <c r="N75" s="343"/>
    </row>
    <row r="76" spans="2:14" ht="15">
      <c r="B76" s="359" t="s">
        <v>444</v>
      </c>
      <c r="C76" s="359" t="s">
        <v>222</v>
      </c>
      <c r="D76" s="355">
        <v>1</v>
      </c>
      <c r="E76" s="356">
        <v>30000</v>
      </c>
      <c r="F76" s="357">
        <v>3</v>
      </c>
      <c r="G76" s="355">
        <v>0</v>
      </c>
      <c r="H76" s="358">
        <v>0</v>
      </c>
      <c r="I76" s="355">
        <v>6</v>
      </c>
      <c r="J76" s="356">
        <v>400000</v>
      </c>
      <c r="K76" s="357">
        <v>8</v>
      </c>
      <c r="L76" s="355">
        <v>0</v>
      </c>
      <c r="M76" s="358">
        <v>0</v>
      </c>
      <c r="N76" s="343"/>
    </row>
    <row r="77" spans="2:14" ht="15">
      <c r="B77" s="354" t="s">
        <v>445</v>
      </c>
      <c r="C77" s="354" t="s">
        <v>223</v>
      </c>
      <c r="D77" s="355">
        <v>10</v>
      </c>
      <c r="E77" s="356">
        <v>1480000</v>
      </c>
      <c r="F77" s="357">
        <v>12</v>
      </c>
      <c r="G77" s="355">
        <v>0</v>
      </c>
      <c r="H77" s="358">
        <v>0</v>
      </c>
      <c r="I77" s="355">
        <v>51</v>
      </c>
      <c r="J77" s="356">
        <v>17614000</v>
      </c>
      <c r="K77" s="357">
        <v>57</v>
      </c>
      <c r="L77" s="355">
        <v>4</v>
      </c>
      <c r="M77" s="356">
        <v>2800</v>
      </c>
      <c r="N77" s="343"/>
    </row>
    <row r="78" spans="2:14" ht="15">
      <c r="B78" s="359" t="s">
        <v>446</v>
      </c>
      <c r="C78" s="359" t="s">
        <v>224</v>
      </c>
      <c r="D78" s="355">
        <v>10</v>
      </c>
      <c r="E78" s="356">
        <v>570000</v>
      </c>
      <c r="F78" s="357">
        <v>3</v>
      </c>
      <c r="G78" s="355">
        <v>0</v>
      </c>
      <c r="H78" s="358">
        <v>0</v>
      </c>
      <c r="I78" s="355">
        <v>36</v>
      </c>
      <c r="J78" s="356">
        <v>3530000</v>
      </c>
      <c r="K78" s="357">
        <v>26</v>
      </c>
      <c r="L78" s="355">
        <v>0</v>
      </c>
      <c r="M78" s="358">
        <v>0</v>
      </c>
      <c r="N78" s="343"/>
    </row>
    <row r="79" spans="2:14" ht="15">
      <c r="B79" s="354" t="s">
        <v>447</v>
      </c>
      <c r="C79" s="354" t="s">
        <v>225</v>
      </c>
      <c r="D79" s="355">
        <v>28</v>
      </c>
      <c r="E79" s="356">
        <v>7470000</v>
      </c>
      <c r="F79" s="357">
        <v>11</v>
      </c>
      <c r="G79" s="355">
        <v>0</v>
      </c>
      <c r="H79" s="358">
        <v>0</v>
      </c>
      <c r="I79" s="355">
        <v>113</v>
      </c>
      <c r="J79" s="356">
        <v>32610000</v>
      </c>
      <c r="K79" s="357">
        <v>64</v>
      </c>
      <c r="L79" s="355">
        <v>1</v>
      </c>
      <c r="M79" s="356">
        <v>1400</v>
      </c>
      <c r="N79" s="343"/>
    </row>
    <row r="80" spans="2:14" ht="15">
      <c r="B80" s="359" t="s">
        <v>448</v>
      </c>
      <c r="C80" s="359" t="s">
        <v>226</v>
      </c>
      <c r="D80" s="355">
        <v>10</v>
      </c>
      <c r="E80" s="356">
        <v>4350000</v>
      </c>
      <c r="F80" s="357">
        <v>3</v>
      </c>
      <c r="G80" s="355">
        <v>0</v>
      </c>
      <c r="H80" s="358">
        <v>0</v>
      </c>
      <c r="I80" s="355">
        <v>80</v>
      </c>
      <c r="J80" s="356">
        <v>36290000</v>
      </c>
      <c r="K80" s="357">
        <v>29</v>
      </c>
      <c r="L80" s="355">
        <v>1</v>
      </c>
      <c r="M80" s="358">
        <v>700</v>
      </c>
      <c r="N80" s="343"/>
    </row>
    <row r="81" spans="2:14" ht="15">
      <c r="B81" s="354" t="s">
        <v>449</v>
      </c>
      <c r="C81" s="354" t="s">
        <v>227</v>
      </c>
      <c r="D81" s="355">
        <v>2</v>
      </c>
      <c r="E81" s="358">
        <v>200000</v>
      </c>
      <c r="F81" s="357">
        <v>5</v>
      </c>
      <c r="G81" s="355">
        <v>0</v>
      </c>
      <c r="H81" s="358">
        <v>0</v>
      </c>
      <c r="I81" s="355">
        <v>10</v>
      </c>
      <c r="J81" s="356">
        <v>1805000</v>
      </c>
      <c r="K81" s="357">
        <v>33</v>
      </c>
      <c r="L81" s="355">
        <v>0</v>
      </c>
      <c r="M81" s="358">
        <v>0</v>
      </c>
      <c r="N81" s="343"/>
    </row>
    <row r="82" spans="2:14" ht="15">
      <c r="B82" s="359" t="s">
        <v>450</v>
      </c>
      <c r="C82" s="359" t="s">
        <v>228</v>
      </c>
      <c r="D82" s="355">
        <v>4</v>
      </c>
      <c r="E82" s="356">
        <v>1260000</v>
      </c>
      <c r="F82" s="357">
        <v>5</v>
      </c>
      <c r="G82" s="355">
        <v>0</v>
      </c>
      <c r="H82" s="358">
        <v>0</v>
      </c>
      <c r="I82" s="355">
        <v>11</v>
      </c>
      <c r="J82" s="356">
        <v>2090000</v>
      </c>
      <c r="K82" s="357">
        <v>13</v>
      </c>
      <c r="L82" s="355">
        <v>0</v>
      </c>
      <c r="M82" s="358">
        <v>0</v>
      </c>
      <c r="N82" s="343"/>
    </row>
    <row r="83" spans="2:14" ht="15">
      <c r="B83" s="354" t="s">
        <v>451</v>
      </c>
      <c r="C83" s="354" t="s">
        <v>229</v>
      </c>
      <c r="D83" s="355">
        <v>2</v>
      </c>
      <c r="E83" s="356">
        <v>550000</v>
      </c>
      <c r="F83" s="357">
        <v>3</v>
      </c>
      <c r="G83" s="355">
        <v>1</v>
      </c>
      <c r="H83" s="358">
        <v>7000</v>
      </c>
      <c r="I83" s="355">
        <v>20</v>
      </c>
      <c r="J83" s="356">
        <v>5950000</v>
      </c>
      <c r="K83" s="357">
        <v>39</v>
      </c>
      <c r="L83" s="355">
        <v>7</v>
      </c>
      <c r="M83" s="356">
        <v>3529400</v>
      </c>
      <c r="N83" s="343"/>
    </row>
    <row r="84" spans="2:14" ht="15">
      <c r="B84" s="359" t="s">
        <v>452</v>
      </c>
      <c r="C84" s="359" t="s">
        <v>230</v>
      </c>
      <c r="D84" s="355">
        <v>16</v>
      </c>
      <c r="E84" s="356">
        <v>3231000</v>
      </c>
      <c r="F84" s="357">
        <v>17</v>
      </c>
      <c r="G84" s="355">
        <v>0</v>
      </c>
      <c r="H84" s="358">
        <v>0</v>
      </c>
      <c r="I84" s="355">
        <v>83</v>
      </c>
      <c r="J84" s="356">
        <v>14456000</v>
      </c>
      <c r="K84" s="357">
        <v>78</v>
      </c>
      <c r="L84" s="355">
        <v>2</v>
      </c>
      <c r="M84" s="356">
        <v>1400</v>
      </c>
      <c r="N84" s="343"/>
    </row>
    <row r="85" spans="2:14" ht="15">
      <c r="B85" s="354" t="s">
        <v>453</v>
      </c>
      <c r="C85" s="354" t="s">
        <v>231</v>
      </c>
      <c r="D85" s="355">
        <v>7</v>
      </c>
      <c r="E85" s="356">
        <v>630000</v>
      </c>
      <c r="F85" s="357">
        <v>9</v>
      </c>
      <c r="G85" s="355">
        <v>1</v>
      </c>
      <c r="H85" s="358">
        <v>700</v>
      </c>
      <c r="I85" s="355">
        <v>42</v>
      </c>
      <c r="J85" s="356">
        <v>10322000</v>
      </c>
      <c r="K85" s="357">
        <v>52</v>
      </c>
      <c r="L85" s="355">
        <v>1</v>
      </c>
      <c r="M85" s="358">
        <v>700</v>
      </c>
      <c r="N85" s="343"/>
    </row>
    <row r="86" spans="2:14" ht="15">
      <c r="B86" s="359" t="s">
        <v>454</v>
      </c>
      <c r="C86" s="359" t="s">
        <v>232</v>
      </c>
      <c r="D86" s="355">
        <v>6</v>
      </c>
      <c r="E86" s="356">
        <v>1220000</v>
      </c>
      <c r="F86" s="357">
        <v>9</v>
      </c>
      <c r="G86" s="355">
        <v>1</v>
      </c>
      <c r="H86" s="356">
        <v>700</v>
      </c>
      <c r="I86" s="355">
        <v>31</v>
      </c>
      <c r="J86" s="356">
        <v>5990000</v>
      </c>
      <c r="K86" s="357">
        <v>32</v>
      </c>
      <c r="L86" s="355">
        <v>2</v>
      </c>
      <c r="M86" s="356">
        <v>2100</v>
      </c>
      <c r="N86" s="343"/>
    </row>
    <row r="87" spans="2:14" ht="15">
      <c r="B87" s="354" t="s">
        <v>455</v>
      </c>
      <c r="C87" s="354" t="s">
        <v>233</v>
      </c>
      <c r="D87" s="355">
        <v>19</v>
      </c>
      <c r="E87" s="356">
        <v>3615000</v>
      </c>
      <c r="F87" s="357">
        <v>9</v>
      </c>
      <c r="G87" s="355">
        <v>1</v>
      </c>
      <c r="H87" s="358">
        <v>700</v>
      </c>
      <c r="I87" s="355">
        <v>92</v>
      </c>
      <c r="J87" s="356">
        <v>29885000</v>
      </c>
      <c r="K87" s="357">
        <v>66</v>
      </c>
      <c r="L87" s="355">
        <v>1</v>
      </c>
      <c r="M87" s="358">
        <v>700</v>
      </c>
      <c r="N87" s="343"/>
    </row>
    <row r="88" spans="2:14" ht="15.75" thickBot="1">
      <c r="B88" s="362" t="s">
        <v>456</v>
      </c>
      <c r="C88" s="362" t="s">
        <v>234</v>
      </c>
      <c r="D88" s="363">
        <v>11</v>
      </c>
      <c r="E88" s="364">
        <v>1260000</v>
      </c>
      <c r="F88" s="365">
        <v>8</v>
      </c>
      <c r="G88" s="363">
        <v>1</v>
      </c>
      <c r="H88" s="366">
        <v>3500</v>
      </c>
      <c r="I88" s="363">
        <v>64</v>
      </c>
      <c r="J88" s="364">
        <v>14790000</v>
      </c>
      <c r="K88" s="365">
        <v>48</v>
      </c>
      <c r="L88" s="363">
        <v>1</v>
      </c>
      <c r="M88" s="366">
        <v>3500</v>
      </c>
      <c r="N88" s="343"/>
    </row>
    <row r="89" spans="2:14" ht="16.5" thickBot="1" thickTop="1">
      <c r="B89" s="367"/>
      <c r="C89" s="368" t="s">
        <v>235</v>
      </c>
      <c r="D89" s="369">
        <f>SUM(D8:D88)</f>
        <v>5558</v>
      </c>
      <c r="E89" s="369">
        <f aca="true" t="shared" si="0" ref="E89:M89">SUM(E8:E88)</f>
        <v>989065195</v>
      </c>
      <c r="F89" s="369">
        <f t="shared" si="0"/>
        <v>3682</v>
      </c>
      <c r="G89" s="369">
        <f t="shared" si="0"/>
        <v>77</v>
      </c>
      <c r="H89" s="369">
        <f t="shared" si="0"/>
        <v>257000</v>
      </c>
      <c r="I89" s="369">
        <f t="shared" si="0"/>
        <v>29273</v>
      </c>
      <c r="J89" s="369">
        <f t="shared" si="0"/>
        <v>5675872105</v>
      </c>
      <c r="K89" s="369">
        <f t="shared" si="0"/>
        <v>22509</v>
      </c>
      <c r="L89" s="369">
        <f t="shared" si="0"/>
        <v>456</v>
      </c>
      <c r="M89" s="369">
        <f t="shared" si="0"/>
        <v>8195775</v>
      </c>
      <c r="N89" s="343"/>
    </row>
    <row r="90" ht="15.75" thickTop="1"/>
    <row r="91" spans="2:6" ht="15">
      <c r="B91" s="1" t="s">
        <v>566</v>
      </c>
      <c r="C91" s="1"/>
      <c r="D91" s="1"/>
      <c r="E91" s="1"/>
      <c r="F91" s="1"/>
    </row>
    <row r="92" spans="2:6" ht="15">
      <c r="B92" s="549" t="s">
        <v>18</v>
      </c>
      <c r="C92" s="549"/>
      <c r="D92" s="549"/>
      <c r="E92" s="549"/>
      <c r="F92" s="549"/>
    </row>
  </sheetData>
  <sheetProtection/>
  <mergeCells count="11">
    <mergeCell ref="I5:M5"/>
    <mergeCell ref="D6:E6"/>
    <mergeCell ref="G6:H6"/>
    <mergeCell ref="I6:J6"/>
    <mergeCell ref="L6:M6"/>
    <mergeCell ref="B1:M1"/>
    <mergeCell ref="B92:F92"/>
    <mergeCell ref="B3:K3"/>
    <mergeCell ref="B5:B7"/>
    <mergeCell ref="C5:C7"/>
    <mergeCell ref="D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&amp;L19.06.2105&amp;CTÜRKİYE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62" t="s">
        <v>572</v>
      </c>
      <c r="B1" s="562"/>
      <c r="C1" s="562"/>
      <c r="D1" s="562"/>
    </row>
    <row r="2" spans="2:4" ht="15.75" customHeight="1">
      <c r="B2" s="560" t="s">
        <v>583</v>
      </c>
      <c r="C2" s="560"/>
      <c r="D2" s="560"/>
    </row>
    <row r="3" spans="2:4" ht="15.75" customHeight="1" thickBot="1">
      <c r="B3" s="221"/>
      <c r="C3" s="221"/>
      <c r="D3" s="221"/>
    </row>
    <row r="4" spans="2:4" ht="19.5" customHeight="1" thickBot="1">
      <c r="B4" s="251" t="s">
        <v>324</v>
      </c>
      <c r="C4" s="252" t="s">
        <v>31</v>
      </c>
      <c r="D4" s="242"/>
    </row>
    <row r="5" spans="2:3" ht="16.5" customHeight="1">
      <c r="B5" s="243" t="s">
        <v>312</v>
      </c>
      <c r="C5" s="239">
        <v>23</v>
      </c>
    </row>
    <row r="6" spans="2:3" ht="16.5" customHeight="1">
      <c r="B6" s="244" t="s">
        <v>313</v>
      </c>
      <c r="C6" s="240">
        <v>8</v>
      </c>
    </row>
    <row r="7" spans="2:3" ht="16.5" customHeight="1">
      <c r="B7" s="244" t="s">
        <v>314</v>
      </c>
      <c r="C7" s="240">
        <v>13</v>
      </c>
    </row>
    <row r="8" spans="2:3" ht="16.5" customHeight="1">
      <c r="B8" s="244" t="s">
        <v>315</v>
      </c>
      <c r="C8" s="240">
        <v>5</v>
      </c>
    </row>
    <row r="9" spans="2:3" ht="16.5" customHeight="1">
      <c r="B9" s="244" t="s">
        <v>316</v>
      </c>
      <c r="C9" s="240">
        <v>13</v>
      </c>
    </row>
    <row r="10" spans="2:3" ht="16.5" customHeight="1">
      <c r="B10" s="244" t="s">
        <v>317</v>
      </c>
      <c r="C10" s="240">
        <v>2</v>
      </c>
    </row>
    <row r="11" spans="2:3" s="277" customFormat="1" ht="16.5" customHeight="1">
      <c r="B11" s="244" t="s">
        <v>318</v>
      </c>
      <c r="C11" s="240">
        <v>5</v>
      </c>
    </row>
    <row r="12" spans="2:3" s="277" customFormat="1" ht="16.5" customHeight="1">
      <c r="B12" s="244" t="s">
        <v>320</v>
      </c>
      <c r="C12" s="240">
        <v>2</v>
      </c>
    </row>
    <row r="13" spans="2:3" s="277" customFormat="1" ht="16.5" customHeight="1">
      <c r="B13" s="244" t="s">
        <v>332</v>
      </c>
      <c r="C13" s="240">
        <v>1</v>
      </c>
    </row>
    <row r="14" spans="2:3" s="277" customFormat="1" ht="16.5" customHeight="1">
      <c r="B14" s="244" t="s">
        <v>336</v>
      </c>
      <c r="C14" s="240">
        <v>1</v>
      </c>
    </row>
    <row r="15" spans="2:3" s="277" customFormat="1" ht="16.5" customHeight="1">
      <c r="B15" s="244" t="s">
        <v>322</v>
      </c>
      <c r="C15" s="240">
        <v>1</v>
      </c>
    </row>
    <row r="16" spans="2:3" s="277" customFormat="1" ht="16.5" customHeight="1">
      <c r="B16" s="244" t="s">
        <v>323</v>
      </c>
      <c r="C16" s="240">
        <v>1</v>
      </c>
    </row>
    <row r="17" spans="2:3" s="277" customFormat="1" ht="16.5" customHeight="1" thickBot="1">
      <c r="B17" s="246" t="s">
        <v>321</v>
      </c>
      <c r="C17" s="240">
        <v>2</v>
      </c>
    </row>
    <row r="18" spans="2:3" ht="19.5" customHeight="1" thickBot="1">
      <c r="B18" s="248" t="s">
        <v>31</v>
      </c>
      <c r="C18" s="249">
        <f>SUM(C5:C17)</f>
        <v>77</v>
      </c>
    </row>
    <row r="19" spans="2:3" ht="15">
      <c r="B19" s="561"/>
      <c r="C19" s="561"/>
    </row>
    <row r="20" spans="1:4" ht="15.75" customHeight="1" thickBot="1">
      <c r="A20" s="563" t="s">
        <v>584</v>
      </c>
      <c r="B20" s="563"/>
      <c r="C20" s="563"/>
      <c r="D20" s="563"/>
    </row>
    <row r="21" spans="2:4" ht="18" customHeight="1" thickBot="1">
      <c r="B21" s="253" t="s">
        <v>324</v>
      </c>
      <c r="C21" s="252" t="s">
        <v>31</v>
      </c>
      <c r="D21" s="242"/>
    </row>
    <row r="22" spans="2:3" ht="16.5" customHeight="1">
      <c r="B22" s="245" t="s">
        <v>312</v>
      </c>
      <c r="C22" s="239">
        <v>193</v>
      </c>
    </row>
    <row r="23" spans="2:3" ht="16.5" customHeight="1">
      <c r="B23" s="246" t="s">
        <v>313</v>
      </c>
      <c r="C23" s="240">
        <v>46</v>
      </c>
    </row>
    <row r="24" spans="2:3" ht="16.5" customHeight="1">
      <c r="B24" s="246" t="s">
        <v>314</v>
      </c>
      <c r="C24" s="240">
        <v>47</v>
      </c>
    </row>
    <row r="25" spans="2:3" ht="16.5" customHeight="1">
      <c r="B25" s="246" t="s">
        <v>315</v>
      </c>
      <c r="C25" s="240">
        <v>14</v>
      </c>
    </row>
    <row r="26" spans="2:3" ht="16.5" customHeight="1">
      <c r="B26" s="246" t="s">
        <v>316</v>
      </c>
      <c r="C26" s="240">
        <v>60</v>
      </c>
    </row>
    <row r="27" spans="2:3" ht="16.5" customHeight="1">
      <c r="B27" s="246" t="s">
        <v>317</v>
      </c>
      <c r="C27" s="240">
        <v>15</v>
      </c>
    </row>
    <row r="28" spans="2:3" ht="18" customHeight="1">
      <c r="B28" s="246" t="s">
        <v>318</v>
      </c>
      <c r="C28" s="240">
        <v>21</v>
      </c>
    </row>
    <row r="29" spans="2:3" ht="16.5" customHeight="1">
      <c r="B29" s="246" t="s">
        <v>319</v>
      </c>
      <c r="C29" s="240">
        <v>7</v>
      </c>
    </row>
    <row r="30" spans="2:3" ht="16.5" customHeight="1">
      <c r="B30" s="246" t="s">
        <v>520</v>
      </c>
      <c r="C30" s="240">
        <v>1</v>
      </c>
    </row>
    <row r="31" spans="2:3" s="277" customFormat="1" ht="16.5" customHeight="1">
      <c r="B31" s="246" t="s">
        <v>320</v>
      </c>
      <c r="C31" s="240">
        <v>5</v>
      </c>
    </row>
    <row r="32" spans="2:3" s="277" customFormat="1" ht="16.5" customHeight="1">
      <c r="B32" s="246" t="s">
        <v>332</v>
      </c>
      <c r="C32" s="240">
        <v>8</v>
      </c>
    </row>
    <row r="33" spans="2:3" ht="16.5" customHeight="1">
      <c r="B33" s="246" t="s">
        <v>336</v>
      </c>
      <c r="C33" s="240">
        <v>5</v>
      </c>
    </row>
    <row r="34" spans="2:3" s="277" customFormat="1" ht="16.5" customHeight="1">
      <c r="B34" s="246" t="s">
        <v>553</v>
      </c>
      <c r="C34" s="240">
        <v>1</v>
      </c>
    </row>
    <row r="35" spans="2:3" s="277" customFormat="1" ht="16.5" customHeight="1">
      <c r="B35" s="246" t="s">
        <v>331</v>
      </c>
      <c r="C35" s="240">
        <v>2</v>
      </c>
    </row>
    <row r="36" spans="2:3" s="277" customFormat="1" ht="16.5" customHeight="1">
      <c r="B36" s="246" t="s">
        <v>322</v>
      </c>
      <c r="C36" s="240">
        <v>5</v>
      </c>
    </row>
    <row r="37" spans="2:3" ht="16.5" customHeight="1">
      <c r="B37" s="246" t="s">
        <v>521</v>
      </c>
      <c r="C37" s="240">
        <v>1</v>
      </c>
    </row>
    <row r="38" spans="2:3" ht="16.5" customHeight="1">
      <c r="B38" s="246" t="s">
        <v>323</v>
      </c>
      <c r="C38" s="240">
        <v>4</v>
      </c>
    </row>
    <row r="39" spans="2:3" ht="16.5" customHeight="1">
      <c r="B39" s="246" t="s">
        <v>522</v>
      </c>
      <c r="C39" s="240">
        <v>4</v>
      </c>
    </row>
    <row r="40" spans="2:3" ht="16.5" customHeight="1">
      <c r="B40" s="246" t="s">
        <v>491</v>
      </c>
      <c r="C40" s="240">
        <v>2</v>
      </c>
    </row>
    <row r="41" spans="2:3" ht="16.5" customHeight="1">
      <c r="B41" s="246" t="s">
        <v>554</v>
      </c>
      <c r="C41" s="240">
        <v>1</v>
      </c>
    </row>
    <row r="42" spans="2:3" ht="16.5" customHeight="1" thickBot="1">
      <c r="B42" s="247" t="s">
        <v>321</v>
      </c>
      <c r="C42" s="241">
        <v>13</v>
      </c>
    </row>
    <row r="43" spans="2:3" ht="20.25" customHeight="1" thickBot="1">
      <c r="B43" s="250" t="s">
        <v>31</v>
      </c>
      <c r="C43" s="249">
        <f>SUM(C22:C42)</f>
        <v>455</v>
      </c>
    </row>
    <row r="44" ht="15">
      <c r="B44" s="88" t="s">
        <v>18</v>
      </c>
    </row>
  </sheetData>
  <sheetProtection/>
  <mergeCells count="4">
    <mergeCell ref="B2:D2"/>
    <mergeCell ref="B19:C19"/>
    <mergeCell ref="A1:D1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&amp;L19.06.2015&amp;CTÜRKİYE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82" t="s">
        <v>572</v>
      </c>
      <c r="B2" s="382"/>
      <c r="C2" s="382"/>
      <c r="D2" s="382"/>
      <c r="E2" s="382"/>
      <c r="F2" s="382"/>
      <c r="G2" s="382"/>
      <c r="H2" s="382"/>
    </row>
    <row r="5" spans="1:8" ht="18.75" customHeight="1">
      <c r="A5" s="428" t="s">
        <v>585</v>
      </c>
      <c r="B5" s="428"/>
      <c r="C5" s="428"/>
      <c r="D5" s="428"/>
      <c r="E5" s="428"/>
      <c r="F5" s="428"/>
      <c r="G5" s="428"/>
      <c r="H5" s="428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68" t="s">
        <v>3</v>
      </c>
      <c r="C9" s="569"/>
      <c r="D9" s="568" t="s">
        <v>6</v>
      </c>
      <c r="E9" s="569"/>
      <c r="F9" s="568" t="s">
        <v>2</v>
      </c>
      <c r="G9" s="569"/>
    </row>
    <row r="10" spans="1:7" ht="31.5" customHeight="1">
      <c r="A10" s="237" t="s">
        <v>9</v>
      </c>
      <c r="B10" s="564">
        <v>69</v>
      </c>
      <c r="C10" s="565"/>
      <c r="D10" s="564">
        <v>324</v>
      </c>
      <c r="E10" s="565"/>
      <c r="F10" s="566">
        <v>393</v>
      </c>
      <c r="G10" s="567"/>
    </row>
    <row r="11" spans="1:8" ht="30">
      <c r="A11" s="122" t="s">
        <v>240</v>
      </c>
      <c r="B11" s="564">
        <v>64538000</v>
      </c>
      <c r="C11" s="565"/>
      <c r="D11" s="564">
        <v>57538100</v>
      </c>
      <c r="E11" s="565"/>
      <c r="F11" s="564">
        <v>122076100</v>
      </c>
      <c r="G11" s="565"/>
      <c r="H11" s="169"/>
    </row>
    <row r="12" spans="1:8" ht="45">
      <c r="A12" s="123" t="s">
        <v>241</v>
      </c>
      <c r="B12" s="564">
        <v>52005250</v>
      </c>
      <c r="C12" s="565"/>
      <c r="D12" s="564">
        <v>47010544</v>
      </c>
      <c r="E12" s="565"/>
      <c r="F12" s="564">
        <v>99015794</v>
      </c>
      <c r="G12" s="565"/>
      <c r="H12" s="169"/>
    </row>
    <row r="13" spans="1:7" ht="42" customHeight="1">
      <c r="A13" s="122" t="s">
        <v>242</v>
      </c>
      <c r="B13" s="570">
        <v>80.58</v>
      </c>
      <c r="C13" s="571"/>
      <c r="D13" s="570">
        <v>81.7</v>
      </c>
      <c r="E13" s="571"/>
      <c r="F13" s="570">
        <v>81.11</v>
      </c>
      <c r="G13" s="571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72" t="s">
        <v>586</v>
      </c>
      <c r="B18" s="572"/>
      <c r="C18" s="572"/>
      <c r="D18" s="572"/>
      <c r="E18" s="572"/>
      <c r="F18" s="572"/>
      <c r="G18" s="572"/>
    </row>
    <row r="19" spans="1:7" ht="15.75" customHeight="1">
      <c r="A19" s="572"/>
      <c r="B19" s="572"/>
      <c r="C19" s="572"/>
      <c r="D19" s="572"/>
      <c r="E19" s="572"/>
      <c r="F19" s="572"/>
      <c r="G19" s="572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73"/>
      <c r="B21" s="573"/>
      <c r="C21" s="573"/>
      <c r="D21" s="573"/>
      <c r="E21" s="573"/>
      <c r="F21" s="573"/>
      <c r="G21" s="573"/>
      <c r="H21" s="573"/>
    </row>
    <row r="22" spans="1:7" ht="31.5" customHeight="1">
      <c r="A22" s="124"/>
      <c r="B22" s="568" t="s">
        <v>3</v>
      </c>
      <c r="C22" s="569"/>
      <c r="D22" s="568" t="s">
        <v>6</v>
      </c>
      <c r="E22" s="569"/>
      <c r="F22" s="568" t="s">
        <v>2</v>
      </c>
      <c r="G22" s="569"/>
    </row>
    <row r="23" spans="1:7" ht="28.5" customHeight="1">
      <c r="A23" s="125" t="s">
        <v>9</v>
      </c>
      <c r="B23" s="574">
        <v>301</v>
      </c>
      <c r="C23" s="575"/>
      <c r="D23" s="574">
        <v>1649</v>
      </c>
      <c r="E23" s="575"/>
      <c r="F23" s="574">
        <v>1950</v>
      </c>
      <c r="G23" s="576"/>
    </row>
    <row r="24" spans="1:7" ht="42" customHeight="1">
      <c r="A24" s="126" t="s">
        <v>240</v>
      </c>
      <c r="B24" s="577">
        <v>274640000</v>
      </c>
      <c r="C24" s="578"/>
      <c r="D24" s="577">
        <v>272299150</v>
      </c>
      <c r="E24" s="578"/>
      <c r="F24" s="577">
        <v>546939150</v>
      </c>
      <c r="G24" s="579"/>
    </row>
    <row r="25" spans="1:7" ht="45">
      <c r="A25" s="127" t="s">
        <v>241</v>
      </c>
      <c r="B25" s="577">
        <v>236763116</v>
      </c>
      <c r="C25" s="579"/>
      <c r="D25" s="577">
        <v>235804940</v>
      </c>
      <c r="E25" s="579"/>
      <c r="F25" s="577">
        <v>472568056</v>
      </c>
      <c r="G25" s="579"/>
    </row>
    <row r="26" spans="1:7" ht="25.5" customHeight="1">
      <c r="A26" s="122" t="s">
        <v>242</v>
      </c>
      <c r="B26" s="570">
        <v>86.21</v>
      </c>
      <c r="C26" s="571"/>
      <c r="D26" s="570">
        <v>86.6</v>
      </c>
      <c r="E26" s="571"/>
      <c r="F26" s="570">
        <v>86.4</v>
      </c>
      <c r="G26" s="571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&amp;L19.06.2015&amp;CTÜRKİYE ODALAR ve BORSALAR BİRLİĞİ
Bilgi Hizmetleri Dairesi&amp;R&amp;P</oddHeader>
    <oddFooter>&amp;L15.05.2015&amp;CTÜRKİYE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77" customWidth="1"/>
    <col min="4" max="5" width="13.8515625" style="0" customWidth="1"/>
    <col min="6" max="6" width="19.421875" style="0" customWidth="1"/>
    <col min="7" max="7" width="10.140625" style="0" bestFit="1" customWidth="1"/>
    <col min="135" max="135" width="18.00390625" style="0" customWidth="1"/>
    <col min="136" max="137" width="13.8515625" style="0" customWidth="1"/>
    <col min="138" max="138" width="19.421875" style="0" customWidth="1"/>
    <col min="139" max="139" width="10.140625" style="0" bestFit="1" customWidth="1"/>
    <col min="140" max="140" width="8.8515625" style="0" customWidth="1"/>
    <col min="141" max="141" width="10.140625" style="0" bestFit="1" customWidth="1"/>
  </cols>
  <sheetData>
    <row r="1" spans="1:7" ht="17.25" thickBot="1">
      <c r="A1" s="585" t="s">
        <v>571</v>
      </c>
      <c r="B1" s="585"/>
      <c r="C1" s="585"/>
      <c r="D1" s="585"/>
      <c r="E1" s="585"/>
      <c r="F1" s="585"/>
      <c r="G1" s="291"/>
    </row>
    <row r="2" spans="1:7" ht="15" customHeight="1">
      <c r="A2" s="586" t="s">
        <v>596</v>
      </c>
      <c r="B2" s="586"/>
      <c r="C2" s="586"/>
      <c r="D2" s="586"/>
      <c r="E2" s="586"/>
      <c r="F2" s="586"/>
      <c r="G2" s="238"/>
    </row>
    <row r="3" spans="1:7" ht="15" customHeight="1">
      <c r="A3" s="563"/>
      <c r="B3" s="563"/>
      <c r="C3" s="563"/>
      <c r="D3" s="563"/>
      <c r="E3" s="563"/>
      <c r="F3" s="563"/>
      <c r="G3" s="238"/>
    </row>
    <row r="4" spans="1:6" ht="15.75" customHeight="1">
      <c r="A4" s="1"/>
      <c r="B4" s="474" t="s">
        <v>132</v>
      </c>
      <c r="C4" s="474"/>
      <c r="D4" s="474"/>
      <c r="E4" s="474"/>
      <c r="F4" s="474"/>
    </row>
    <row r="5" spans="2:6" ht="45" customHeight="1">
      <c r="B5" s="582" t="s">
        <v>375</v>
      </c>
      <c r="C5" s="580" t="s">
        <v>243</v>
      </c>
      <c r="D5" s="582" t="s">
        <v>244</v>
      </c>
      <c r="E5" s="582" t="s">
        <v>245</v>
      </c>
      <c r="F5" s="582" t="s">
        <v>246</v>
      </c>
    </row>
    <row r="6" spans="2:6" ht="15" customHeight="1">
      <c r="B6" s="582"/>
      <c r="C6" s="584"/>
      <c r="D6" s="582"/>
      <c r="E6" s="583"/>
      <c r="F6" s="583"/>
    </row>
    <row r="7" spans="2:6" ht="17.25" customHeight="1" hidden="1">
      <c r="B7" s="582"/>
      <c r="C7" s="287"/>
      <c r="D7" s="582"/>
      <c r="E7" s="583"/>
      <c r="F7" s="583"/>
    </row>
    <row r="8" spans="2:6" ht="15">
      <c r="B8" s="275" t="s">
        <v>409</v>
      </c>
      <c r="C8" s="275" t="s">
        <v>187</v>
      </c>
      <c r="D8" s="275">
        <v>204</v>
      </c>
      <c r="E8" s="276">
        <v>141578000</v>
      </c>
      <c r="F8" s="276">
        <v>117111216</v>
      </c>
    </row>
    <row r="9" spans="2:6" ht="15">
      <c r="B9" s="275" t="s">
        <v>381</v>
      </c>
      <c r="C9" s="275" t="s">
        <v>160</v>
      </c>
      <c r="D9" s="275">
        <v>34</v>
      </c>
      <c r="E9" s="276">
        <v>82770000</v>
      </c>
      <c r="F9" s="276">
        <v>79940800</v>
      </c>
    </row>
    <row r="10" spans="2:6" ht="15">
      <c r="B10" s="275" t="s">
        <v>382</v>
      </c>
      <c r="C10" s="275" t="s">
        <v>161</v>
      </c>
      <c r="D10" s="275">
        <v>13</v>
      </c>
      <c r="E10" s="276">
        <v>4250000</v>
      </c>
      <c r="F10" s="276">
        <v>3502000</v>
      </c>
    </row>
    <row r="11" spans="2:6" ht="15">
      <c r="B11" s="275" t="s">
        <v>410</v>
      </c>
      <c r="C11" s="275" t="s">
        <v>188</v>
      </c>
      <c r="D11" s="275">
        <v>12</v>
      </c>
      <c r="E11" s="276">
        <v>1760000</v>
      </c>
      <c r="F11" s="276">
        <v>1511000</v>
      </c>
    </row>
    <row r="12" spans="2:6" ht="15">
      <c r="B12" s="275" t="s">
        <v>391</v>
      </c>
      <c r="C12" s="275" t="s">
        <v>170</v>
      </c>
      <c r="D12" s="275">
        <v>11</v>
      </c>
      <c r="E12" s="276">
        <v>17092000</v>
      </c>
      <c r="F12" s="276">
        <v>12869000</v>
      </c>
    </row>
    <row r="13" spans="2:6" ht="15">
      <c r="B13" s="275" t="s">
        <v>416</v>
      </c>
      <c r="C13" s="275" t="s">
        <v>194</v>
      </c>
      <c r="D13" s="275">
        <v>3</v>
      </c>
      <c r="E13" s="276">
        <v>7790000</v>
      </c>
      <c r="F13" s="276">
        <v>6490000</v>
      </c>
    </row>
    <row r="14" spans="2:6" ht="15">
      <c r="B14" s="275" t="s">
        <v>402</v>
      </c>
      <c r="C14" s="275" t="s">
        <v>181</v>
      </c>
      <c r="D14" s="275">
        <v>3</v>
      </c>
      <c r="E14" s="276">
        <v>1050000</v>
      </c>
      <c r="F14" s="276">
        <v>657500</v>
      </c>
    </row>
    <row r="15" spans="2:6" ht="15">
      <c r="B15" s="275" t="s">
        <v>395</v>
      </c>
      <c r="C15" s="275" t="s">
        <v>174</v>
      </c>
      <c r="D15" s="275">
        <v>2</v>
      </c>
      <c r="E15" s="276">
        <v>150000</v>
      </c>
      <c r="F15" s="276">
        <v>125000</v>
      </c>
    </row>
    <row r="16" spans="2:6" ht="15">
      <c r="B16" s="275" t="s">
        <v>430</v>
      </c>
      <c r="C16" s="275" t="s">
        <v>208</v>
      </c>
      <c r="D16" s="275">
        <v>2</v>
      </c>
      <c r="E16" s="276">
        <v>1100000</v>
      </c>
      <c r="F16" s="276">
        <v>1049000</v>
      </c>
    </row>
    <row r="17" spans="2:6" s="277" customFormat="1" ht="15">
      <c r="B17" s="275" t="s">
        <v>408</v>
      </c>
      <c r="C17" s="275" t="s">
        <v>308</v>
      </c>
      <c r="D17" s="275">
        <v>2</v>
      </c>
      <c r="E17" s="276">
        <v>150000</v>
      </c>
      <c r="F17" s="276">
        <v>140000</v>
      </c>
    </row>
    <row r="18" spans="2:6" s="277" customFormat="1" ht="15">
      <c r="B18" s="275" t="s">
        <v>417</v>
      </c>
      <c r="C18" s="275" t="s">
        <v>195</v>
      </c>
      <c r="D18" s="275">
        <v>2</v>
      </c>
      <c r="E18" s="276">
        <v>350000</v>
      </c>
      <c r="F18" s="276">
        <v>290000</v>
      </c>
    </row>
    <row r="19" spans="2:6" s="277" customFormat="1" ht="15">
      <c r="B19" s="275" t="s">
        <v>393</v>
      </c>
      <c r="C19" s="275" t="s">
        <v>172</v>
      </c>
      <c r="D19" s="275">
        <v>1</v>
      </c>
      <c r="E19" s="276">
        <v>60000</v>
      </c>
      <c r="F19" s="276">
        <v>60000</v>
      </c>
    </row>
    <row r="20" spans="2:6" s="277" customFormat="1" ht="15">
      <c r="B20" s="275" t="s">
        <v>420</v>
      </c>
      <c r="C20" s="275" t="s">
        <v>198</v>
      </c>
      <c r="D20" s="275">
        <v>1</v>
      </c>
      <c r="E20" s="276">
        <v>300000</v>
      </c>
      <c r="F20" s="276">
        <v>153000</v>
      </c>
    </row>
    <row r="21" spans="2:6" s="277" customFormat="1" ht="15">
      <c r="B21" s="275" t="s">
        <v>376</v>
      </c>
      <c r="C21" s="275" t="s">
        <v>155</v>
      </c>
      <c r="D21" s="275">
        <v>1</v>
      </c>
      <c r="E21" s="276">
        <v>100000</v>
      </c>
      <c r="F21" s="276">
        <v>100000</v>
      </c>
    </row>
    <row r="22" spans="2:6" s="277" customFormat="1" ht="15">
      <c r="B22" s="275" t="s">
        <v>423</v>
      </c>
      <c r="C22" s="275" t="s">
        <v>201</v>
      </c>
      <c r="D22" s="275">
        <v>1</v>
      </c>
      <c r="E22" s="276">
        <v>100000</v>
      </c>
      <c r="F22" s="276">
        <v>100000</v>
      </c>
    </row>
    <row r="23" spans="2:6" s="277" customFormat="1" ht="15">
      <c r="B23" s="275" t="s">
        <v>455</v>
      </c>
      <c r="C23" s="275" t="s">
        <v>233</v>
      </c>
      <c r="D23" s="275">
        <v>1</v>
      </c>
      <c r="E23" s="276">
        <v>15000000</v>
      </c>
      <c r="F23" s="276">
        <v>12000000</v>
      </c>
    </row>
    <row r="24" spans="2:6" ht="15">
      <c r="B24" s="275" t="s">
        <v>429</v>
      </c>
      <c r="C24" s="275" t="s">
        <v>207</v>
      </c>
      <c r="D24" s="275">
        <v>1</v>
      </c>
      <c r="E24" s="276">
        <v>100000</v>
      </c>
      <c r="F24" s="276">
        <v>100000</v>
      </c>
    </row>
    <row r="25" spans="2:6" s="277" customFormat="1" ht="15">
      <c r="B25" s="275" t="s">
        <v>396</v>
      </c>
      <c r="C25" s="275" t="s">
        <v>175</v>
      </c>
      <c r="D25" s="275">
        <v>1</v>
      </c>
      <c r="E25" s="276">
        <v>250000</v>
      </c>
      <c r="F25" s="276">
        <v>125000</v>
      </c>
    </row>
    <row r="26" spans="2:6" s="277" customFormat="1" ht="15">
      <c r="B26" s="275" t="s">
        <v>434</v>
      </c>
      <c r="C26" s="275" t="s">
        <v>212</v>
      </c>
      <c r="D26" s="275">
        <v>1</v>
      </c>
      <c r="E26" s="276">
        <v>50000</v>
      </c>
      <c r="F26" s="276">
        <v>35000</v>
      </c>
    </row>
    <row r="27" spans="2:6" s="277" customFormat="1" ht="15">
      <c r="B27" s="275" t="s">
        <v>452</v>
      </c>
      <c r="C27" s="275" t="s">
        <v>230</v>
      </c>
      <c r="D27" s="275">
        <v>1</v>
      </c>
      <c r="E27" s="276">
        <v>100000</v>
      </c>
      <c r="F27" s="276">
        <v>100000</v>
      </c>
    </row>
    <row r="28" spans="2:6" s="277" customFormat="1" ht="15">
      <c r="B28" s="275" t="s">
        <v>384</v>
      </c>
      <c r="C28" s="275" t="s">
        <v>163</v>
      </c>
      <c r="D28" s="275">
        <v>1</v>
      </c>
      <c r="E28" s="276">
        <v>50000</v>
      </c>
      <c r="F28" s="276">
        <v>16650</v>
      </c>
    </row>
    <row r="29" spans="2:6" s="277" customFormat="1" ht="15">
      <c r="B29" s="275" t="s">
        <v>421</v>
      </c>
      <c r="C29" s="275" t="s">
        <v>199</v>
      </c>
      <c r="D29" s="275">
        <v>1</v>
      </c>
      <c r="E29" s="276">
        <v>240000</v>
      </c>
      <c r="F29" s="276">
        <v>79200</v>
      </c>
    </row>
    <row r="30" spans="2:6" s="277" customFormat="1" ht="15">
      <c r="B30" s="275" t="s">
        <v>407</v>
      </c>
      <c r="C30" s="275" t="s">
        <v>186</v>
      </c>
      <c r="D30" s="275">
        <v>1</v>
      </c>
      <c r="E30" s="276">
        <v>50000</v>
      </c>
      <c r="F30" s="276">
        <v>8750</v>
      </c>
    </row>
    <row r="31" spans="2:6" ht="15">
      <c r="B31" s="275" t="s">
        <v>438</v>
      </c>
      <c r="C31" s="275" t="s">
        <v>216</v>
      </c>
      <c r="D31" s="275">
        <v>1</v>
      </c>
      <c r="E31" s="276">
        <v>200000</v>
      </c>
      <c r="F31" s="276">
        <v>200000</v>
      </c>
    </row>
    <row r="32" spans="2:6" ht="15" customHeight="1">
      <c r="B32" s="588" t="s">
        <v>31</v>
      </c>
      <c r="C32" s="589"/>
      <c r="D32" s="589"/>
      <c r="E32" s="590"/>
      <c r="F32" s="131">
        <f>SUM(F8:F31)</f>
        <v>236763116</v>
      </c>
    </row>
    <row r="33" spans="4:6" ht="15" customHeight="1">
      <c r="D33" s="3"/>
      <c r="E33" s="3"/>
      <c r="F33" s="128"/>
    </row>
    <row r="34" spans="4:6" s="277" customFormat="1" ht="15" customHeight="1">
      <c r="D34" s="3"/>
      <c r="E34" s="3"/>
      <c r="F34" s="128"/>
    </row>
    <row r="35" spans="2:6" ht="15.75" customHeight="1">
      <c r="B35" s="474" t="s">
        <v>140</v>
      </c>
      <c r="C35" s="474"/>
      <c r="D35" s="474"/>
      <c r="E35" s="474"/>
      <c r="F35" s="474"/>
    </row>
    <row r="36" spans="2:6" ht="30" customHeight="1">
      <c r="B36" s="580" t="s">
        <v>375</v>
      </c>
      <c r="C36" s="580" t="s">
        <v>243</v>
      </c>
      <c r="D36" s="580" t="s">
        <v>244</v>
      </c>
      <c r="E36" s="580" t="s">
        <v>245</v>
      </c>
      <c r="F36" s="580" t="s">
        <v>246</v>
      </c>
    </row>
    <row r="37" spans="2:6" ht="27.75" customHeight="1">
      <c r="B37" s="581"/>
      <c r="C37" s="581"/>
      <c r="D37" s="581"/>
      <c r="E37" s="581"/>
      <c r="F37" s="581"/>
    </row>
    <row r="38" spans="2:6" ht="18.75" customHeight="1" hidden="1">
      <c r="B38" s="584"/>
      <c r="C38" s="288"/>
      <c r="D38" s="584"/>
      <c r="E38" s="584"/>
      <c r="F38" s="584"/>
    </row>
    <row r="39" spans="2:6" ht="15">
      <c r="B39" s="275" t="s">
        <v>409</v>
      </c>
      <c r="C39" s="275" t="s">
        <v>187</v>
      </c>
      <c r="D39" s="276">
        <v>991</v>
      </c>
      <c r="E39" s="276">
        <v>138989600</v>
      </c>
      <c r="F39" s="276">
        <v>123207781</v>
      </c>
    </row>
    <row r="40" spans="2:6" ht="15">
      <c r="B40" s="275" t="s">
        <v>408</v>
      </c>
      <c r="C40" s="275" t="s">
        <v>308</v>
      </c>
      <c r="D40" s="275">
        <v>127</v>
      </c>
      <c r="E40" s="276">
        <v>17055000</v>
      </c>
      <c r="F40" s="276">
        <v>16057500</v>
      </c>
    </row>
    <row r="41" spans="2:6" ht="15">
      <c r="B41" s="275" t="s">
        <v>382</v>
      </c>
      <c r="C41" s="275" t="s">
        <v>161</v>
      </c>
      <c r="D41" s="275">
        <v>110</v>
      </c>
      <c r="E41" s="276">
        <v>10612050</v>
      </c>
      <c r="F41" s="276">
        <v>8756359</v>
      </c>
    </row>
    <row r="42" spans="2:6" ht="15">
      <c r="B42" s="275" t="s">
        <v>402</v>
      </c>
      <c r="C42" s="275" t="s">
        <v>181</v>
      </c>
      <c r="D42" s="275">
        <v>74</v>
      </c>
      <c r="E42" s="276">
        <v>17420000</v>
      </c>
      <c r="F42" s="276">
        <v>16888000</v>
      </c>
    </row>
    <row r="43" spans="2:6" ht="15">
      <c r="B43" s="275" t="s">
        <v>381</v>
      </c>
      <c r="C43" s="275" t="s">
        <v>160</v>
      </c>
      <c r="D43" s="275">
        <v>53</v>
      </c>
      <c r="E43" s="276">
        <v>3841000</v>
      </c>
      <c r="F43" s="276">
        <v>2345800</v>
      </c>
    </row>
    <row r="44" spans="2:6" ht="15">
      <c r="B44" s="275" t="s">
        <v>391</v>
      </c>
      <c r="C44" s="275" t="s">
        <v>170</v>
      </c>
      <c r="D44" s="275">
        <v>49</v>
      </c>
      <c r="E44" s="276">
        <v>8169500</v>
      </c>
      <c r="F44" s="276">
        <v>7540700</v>
      </c>
    </row>
    <row r="45" spans="2:6" ht="15">
      <c r="B45" s="275" t="s">
        <v>406</v>
      </c>
      <c r="C45" s="275" t="s">
        <v>185</v>
      </c>
      <c r="D45" s="275">
        <v>40</v>
      </c>
      <c r="E45" s="276">
        <v>6405000</v>
      </c>
      <c r="F45" s="276">
        <v>5826100</v>
      </c>
    </row>
    <row r="46" spans="2:6" ht="15">
      <c r="B46" s="275" t="s">
        <v>410</v>
      </c>
      <c r="C46" s="275" t="s">
        <v>188</v>
      </c>
      <c r="D46" s="275">
        <v>28</v>
      </c>
      <c r="E46" s="276">
        <v>1710000</v>
      </c>
      <c r="F46" s="276">
        <v>1472500</v>
      </c>
    </row>
    <row r="47" spans="2:6" ht="15">
      <c r="B47" s="275" t="s">
        <v>423</v>
      </c>
      <c r="C47" s="275" t="s">
        <v>201</v>
      </c>
      <c r="D47" s="275">
        <v>18</v>
      </c>
      <c r="E47" s="276">
        <v>2030000</v>
      </c>
      <c r="F47" s="276">
        <v>1496500</v>
      </c>
    </row>
    <row r="48" spans="2:6" ht="15">
      <c r="B48" s="275" t="s">
        <v>452</v>
      </c>
      <c r="C48" s="275" t="s">
        <v>230</v>
      </c>
      <c r="D48" s="275">
        <v>18</v>
      </c>
      <c r="E48" s="276">
        <v>5211000</v>
      </c>
      <c r="F48" s="276">
        <v>4931000</v>
      </c>
    </row>
    <row r="49" spans="2:6" ht="15">
      <c r="B49" s="275" t="s">
        <v>413</v>
      </c>
      <c r="C49" s="275" t="s">
        <v>191</v>
      </c>
      <c r="D49" s="275">
        <v>12</v>
      </c>
      <c r="E49" s="276">
        <v>1240000</v>
      </c>
      <c r="F49" s="276">
        <v>640000</v>
      </c>
    </row>
    <row r="50" spans="2:6" ht="15">
      <c r="B50" s="275" t="s">
        <v>384</v>
      </c>
      <c r="C50" s="275" t="s">
        <v>163</v>
      </c>
      <c r="D50" s="275">
        <v>12</v>
      </c>
      <c r="E50" s="276">
        <v>5280000</v>
      </c>
      <c r="F50" s="276">
        <v>4761200</v>
      </c>
    </row>
    <row r="51" spans="2:6" ht="15">
      <c r="B51" s="275" t="s">
        <v>454</v>
      </c>
      <c r="C51" s="275" t="s">
        <v>232</v>
      </c>
      <c r="D51" s="275">
        <v>11</v>
      </c>
      <c r="E51" s="276">
        <v>1310000</v>
      </c>
      <c r="F51" s="276">
        <v>1160000</v>
      </c>
    </row>
    <row r="52" spans="2:6" ht="15">
      <c r="B52" s="275" t="s">
        <v>417</v>
      </c>
      <c r="C52" s="275" t="s">
        <v>195</v>
      </c>
      <c r="D52" s="275">
        <v>11</v>
      </c>
      <c r="E52" s="276">
        <v>2560000</v>
      </c>
      <c r="F52" s="276">
        <v>2391500</v>
      </c>
    </row>
    <row r="53" spans="2:6" ht="15">
      <c r="B53" s="275" t="s">
        <v>376</v>
      </c>
      <c r="C53" s="275" t="s">
        <v>155</v>
      </c>
      <c r="D53" s="275">
        <v>11</v>
      </c>
      <c r="E53" s="276">
        <v>1350000</v>
      </c>
      <c r="F53" s="276">
        <v>1047500</v>
      </c>
    </row>
    <row r="54" spans="2:6" ht="15">
      <c r="B54" s="275" t="s">
        <v>416</v>
      </c>
      <c r="C54" s="275" t="s">
        <v>194</v>
      </c>
      <c r="D54" s="275">
        <v>10</v>
      </c>
      <c r="E54" s="276">
        <v>3176000</v>
      </c>
      <c r="F54" s="276">
        <v>2106000</v>
      </c>
    </row>
    <row r="55" spans="2:6" ht="15">
      <c r="B55" s="275" t="s">
        <v>438</v>
      </c>
      <c r="C55" s="275" t="s">
        <v>216</v>
      </c>
      <c r="D55" s="275">
        <v>8</v>
      </c>
      <c r="E55" s="276">
        <v>2925000</v>
      </c>
      <c r="F55" s="276">
        <v>2830000</v>
      </c>
    </row>
    <row r="56" spans="2:6" ht="15">
      <c r="B56" s="275" t="s">
        <v>429</v>
      </c>
      <c r="C56" s="275" t="s">
        <v>207</v>
      </c>
      <c r="D56" s="275">
        <v>7</v>
      </c>
      <c r="E56" s="276">
        <v>12525000</v>
      </c>
      <c r="F56" s="276">
        <v>12417500</v>
      </c>
    </row>
    <row r="57" spans="2:6" ht="15">
      <c r="B57" s="275" t="s">
        <v>420</v>
      </c>
      <c r="C57" s="275" t="s">
        <v>198</v>
      </c>
      <c r="D57" s="275">
        <v>7</v>
      </c>
      <c r="E57" s="276">
        <v>530000</v>
      </c>
      <c r="F57" s="276">
        <v>514900</v>
      </c>
    </row>
    <row r="58" spans="2:6" ht="15">
      <c r="B58" s="275" t="s">
        <v>390</v>
      </c>
      <c r="C58" s="275" t="s">
        <v>169</v>
      </c>
      <c r="D58" s="275">
        <v>3</v>
      </c>
      <c r="E58" s="276">
        <v>120000</v>
      </c>
      <c r="F58" s="276">
        <v>112000</v>
      </c>
    </row>
    <row r="59" spans="2:6" ht="15">
      <c r="B59" s="275" t="s">
        <v>433</v>
      </c>
      <c r="C59" s="275" t="s">
        <v>211</v>
      </c>
      <c r="D59" s="275">
        <v>3</v>
      </c>
      <c r="E59" s="276">
        <v>815000</v>
      </c>
      <c r="F59" s="276">
        <v>535050</v>
      </c>
    </row>
    <row r="60" spans="2:6" ht="15">
      <c r="B60" s="275" t="s">
        <v>434</v>
      </c>
      <c r="C60" s="275" t="s">
        <v>212</v>
      </c>
      <c r="D60" s="275">
        <v>3</v>
      </c>
      <c r="E60" s="276">
        <v>120000</v>
      </c>
      <c r="F60" s="276">
        <v>117500</v>
      </c>
    </row>
    <row r="61" spans="2:6" ht="15">
      <c r="B61" s="275" t="s">
        <v>439</v>
      </c>
      <c r="C61" s="275" t="s">
        <v>217</v>
      </c>
      <c r="D61" s="275">
        <v>3</v>
      </c>
      <c r="E61" s="276">
        <v>135000</v>
      </c>
      <c r="F61" s="276">
        <v>75000</v>
      </c>
    </row>
    <row r="62" spans="2:6" ht="15">
      <c r="B62" s="275" t="s">
        <v>378</v>
      </c>
      <c r="C62" s="275" t="s">
        <v>157</v>
      </c>
      <c r="D62" s="275">
        <v>3</v>
      </c>
      <c r="E62" s="276">
        <v>750000</v>
      </c>
      <c r="F62" s="276">
        <v>534000</v>
      </c>
    </row>
    <row r="63" spans="2:6" ht="15">
      <c r="B63" s="275" t="s">
        <v>377</v>
      </c>
      <c r="C63" s="275" t="s">
        <v>156</v>
      </c>
      <c r="D63" s="275">
        <v>3</v>
      </c>
      <c r="E63" s="276">
        <v>725000</v>
      </c>
      <c r="F63" s="276">
        <v>430250</v>
      </c>
    </row>
    <row r="64" spans="2:6" ht="15">
      <c r="B64" s="275" t="s">
        <v>421</v>
      </c>
      <c r="C64" s="275" t="s">
        <v>199</v>
      </c>
      <c r="D64" s="275">
        <v>3</v>
      </c>
      <c r="E64" s="276">
        <v>310000</v>
      </c>
      <c r="F64" s="276">
        <v>310000</v>
      </c>
    </row>
    <row r="65" spans="2:6" ht="15">
      <c r="B65" s="275" t="s">
        <v>386</v>
      </c>
      <c r="C65" s="275" t="s">
        <v>165</v>
      </c>
      <c r="D65" s="275">
        <v>2</v>
      </c>
      <c r="E65" s="276">
        <v>110000</v>
      </c>
      <c r="F65" s="276">
        <v>105000</v>
      </c>
    </row>
    <row r="66" spans="2:6" ht="15">
      <c r="B66" s="275" t="s">
        <v>425</v>
      </c>
      <c r="C66" s="275" t="s">
        <v>203</v>
      </c>
      <c r="D66" s="275">
        <v>2</v>
      </c>
      <c r="E66" s="276">
        <v>900000</v>
      </c>
      <c r="F66" s="276">
        <v>460000</v>
      </c>
    </row>
    <row r="67" spans="2:6" ht="15">
      <c r="B67" s="275" t="s">
        <v>455</v>
      </c>
      <c r="C67" s="275" t="s">
        <v>233</v>
      </c>
      <c r="D67" s="275">
        <v>2</v>
      </c>
      <c r="E67" s="276">
        <v>110000</v>
      </c>
      <c r="F67" s="276">
        <v>102500</v>
      </c>
    </row>
    <row r="68" spans="2:6" ht="15">
      <c r="B68" s="275" t="s">
        <v>445</v>
      </c>
      <c r="C68" s="275" t="s">
        <v>223</v>
      </c>
      <c r="D68" s="275">
        <v>2</v>
      </c>
      <c r="E68" s="276">
        <v>3100000</v>
      </c>
      <c r="F68" s="276">
        <v>3100000</v>
      </c>
    </row>
    <row r="69" spans="2:6" s="277" customFormat="1" ht="15">
      <c r="B69" s="275" t="s">
        <v>422</v>
      </c>
      <c r="C69" s="275" t="s">
        <v>200</v>
      </c>
      <c r="D69" s="275">
        <v>2</v>
      </c>
      <c r="E69" s="276">
        <v>900000</v>
      </c>
      <c r="F69" s="276">
        <v>550000</v>
      </c>
    </row>
    <row r="70" spans="2:6" s="277" customFormat="1" ht="15">
      <c r="B70" s="275" t="s">
        <v>401</v>
      </c>
      <c r="C70" s="275" t="s">
        <v>180</v>
      </c>
      <c r="D70" s="275">
        <v>2</v>
      </c>
      <c r="E70" s="276">
        <v>15200000</v>
      </c>
      <c r="F70" s="276">
        <v>7580000</v>
      </c>
    </row>
    <row r="71" spans="2:6" s="277" customFormat="1" ht="15">
      <c r="B71" s="275" t="s">
        <v>415</v>
      </c>
      <c r="C71" s="275" t="s">
        <v>193</v>
      </c>
      <c r="D71" s="275">
        <v>2</v>
      </c>
      <c r="E71" s="276">
        <v>20000</v>
      </c>
      <c r="F71" s="276">
        <v>9800</v>
      </c>
    </row>
    <row r="72" spans="2:6" s="277" customFormat="1" ht="15">
      <c r="B72" s="275" t="s">
        <v>436</v>
      </c>
      <c r="C72" s="275" t="s">
        <v>214</v>
      </c>
      <c r="D72" s="275">
        <v>2</v>
      </c>
      <c r="E72" s="276">
        <v>110000</v>
      </c>
      <c r="F72" s="276">
        <v>61000</v>
      </c>
    </row>
    <row r="73" spans="2:6" s="277" customFormat="1" ht="15">
      <c r="B73" s="275" t="s">
        <v>448</v>
      </c>
      <c r="C73" s="275" t="s">
        <v>226</v>
      </c>
      <c r="D73" s="275">
        <v>1</v>
      </c>
      <c r="E73" s="276">
        <v>100000</v>
      </c>
      <c r="F73" s="276">
        <v>100000</v>
      </c>
    </row>
    <row r="74" spans="2:6" s="277" customFormat="1" ht="15">
      <c r="B74" s="275" t="s">
        <v>394</v>
      </c>
      <c r="C74" s="275" t="s">
        <v>173</v>
      </c>
      <c r="D74" s="275">
        <v>1</v>
      </c>
      <c r="E74" s="276">
        <v>25000</v>
      </c>
      <c r="F74" s="276">
        <v>25000</v>
      </c>
    </row>
    <row r="75" spans="2:6" s="277" customFormat="1" ht="15">
      <c r="B75" s="275" t="s">
        <v>392</v>
      </c>
      <c r="C75" s="275" t="s">
        <v>171</v>
      </c>
      <c r="D75" s="275">
        <v>1</v>
      </c>
      <c r="E75" s="276">
        <v>10000</v>
      </c>
      <c r="F75" s="276">
        <v>5000</v>
      </c>
    </row>
    <row r="76" spans="2:6" s="277" customFormat="1" ht="15">
      <c r="B76" s="275" t="s">
        <v>380</v>
      </c>
      <c r="C76" s="275" t="s">
        <v>159</v>
      </c>
      <c r="D76" s="275">
        <v>1</v>
      </c>
      <c r="E76" s="276">
        <v>1000000</v>
      </c>
      <c r="F76" s="276">
        <v>1000000</v>
      </c>
    </row>
    <row r="77" spans="2:6" s="277" customFormat="1" ht="15">
      <c r="B77" s="275" t="s">
        <v>440</v>
      </c>
      <c r="C77" s="275" t="s">
        <v>218</v>
      </c>
      <c r="D77" s="275">
        <v>1</v>
      </c>
      <c r="E77" s="276">
        <v>100000</v>
      </c>
      <c r="F77" s="276">
        <v>100000</v>
      </c>
    </row>
    <row r="78" spans="2:6" ht="15">
      <c r="B78" s="275" t="s">
        <v>430</v>
      </c>
      <c r="C78" s="275" t="s">
        <v>208</v>
      </c>
      <c r="D78" s="275">
        <v>1</v>
      </c>
      <c r="E78" s="276">
        <v>600000</v>
      </c>
      <c r="F78" s="276">
        <v>600000</v>
      </c>
    </row>
    <row r="79" spans="2:6" ht="15">
      <c r="B79" s="275" t="s">
        <v>427</v>
      </c>
      <c r="C79" s="275" t="s">
        <v>205</v>
      </c>
      <c r="D79" s="275">
        <v>1</v>
      </c>
      <c r="E79" s="276">
        <v>100000</v>
      </c>
      <c r="F79" s="276">
        <v>100000</v>
      </c>
    </row>
    <row r="80" spans="2:6" s="277" customFormat="1" ht="15">
      <c r="B80" s="275" t="s">
        <v>426</v>
      </c>
      <c r="C80" s="275" t="s">
        <v>204</v>
      </c>
      <c r="D80" s="275">
        <v>1</v>
      </c>
      <c r="E80" s="276">
        <v>2000000</v>
      </c>
      <c r="F80" s="276">
        <v>2000000</v>
      </c>
    </row>
    <row r="81" spans="2:6" s="277" customFormat="1" ht="15">
      <c r="B81" s="275" t="s">
        <v>383</v>
      </c>
      <c r="C81" s="275" t="s">
        <v>162</v>
      </c>
      <c r="D81" s="275">
        <v>1</v>
      </c>
      <c r="E81" s="276">
        <v>100000</v>
      </c>
      <c r="F81" s="276">
        <v>65000</v>
      </c>
    </row>
    <row r="82" spans="2:6" s="277" customFormat="1" ht="15">
      <c r="B82" s="275" t="s">
        <v>385</v>
      </c>
      <c r="C82" s="275" t="s">
        <v>164</v>
      </c>
      <c r="D82" s="275">
        <v>1</v>
      </c>
      <c r="E82" s="276">
        <v>2000000</v>
      </c>
      <c r="F82" s="276">
        <v>960000</v>
      </c>
    </row>
    <row r="83" spans="2:6" s="277" customFormat="1" ht="15">
      <c r="B83" s="275" t="s">
        <v>419</v>
      </c>
      <c r="C83" s="275" t="s">
        <v>197</v>
      </c>
      <c r="D83" s="275">
        <v>1</v>
      </c>
      <c r="E83" s="276">
        <v>100000</v>
      </c>
      <c r="F83" s="276">
        <v>66000</v>
      </c>
    </row>
    <row r="84" spans="2:6" s="277" customFormat="1" ht="15">
      <c r="B84" s="275" t="s">
        <v>389</v>
      </c>
      <c r="C84" s="275" t="s">
        <v>168</v>
      </c>
      <c r="D84" s="275">
        <v>1</v>
      </c>
      <c r="E84" s="276">
        <v>120000</v>
      </c>
      <c r="F84" s="276">
        <v>120000</v>
      </c>
    </row>
    <row r="85" spans="2:6" s="277" customFormat="1" ht="15">
      <c r="B85" s="275" t="s">
        <v>395</v>
      </c>
      <c r="C85" s="275" t="s">
        <v>174</v>
      </c>
      <c r="D85" s="275">
        <v>1</v>
      </c>
      <c r="E85" s="276">
        <v>80000</v>
      </c>
      <c r="F85" s="276">
        <v>40000</v>
      </c>
    </row>
    <row r="86" spans="2:6" ht="15">
      <c r="B86" s="275" t="s">
        <v>396</v>
      </c>
      <c r="C86" s="275" t="s">
        <v>175</v>
      </c>
      <c r="D86" s="275">
        <v>1</v>
      </c>
      <c r="E86" s="276">
        <v>100000</v>
      </c>
      <c r="F86" s="276">
        <v>100000</v>
      </c>
    </row>
    <row r="87" spans="2:6" ht="15">
      <c r="B87" s="275" t="s">
        <v>407</v>
      </c>
      <c r="C87" s="275" t="s">
        <v>186</v>
      </c>
      <c r="D87" s="275">
        <v>1</v>
      </c>
      <c r="E87" s="276">
        <v>100000</v>
      </c>
      <c r="F87" s="276">
        <v>51000</v>
      </c>
    </row>
    <row r="88" spans="2:6" ht="15" customHeight="1">
      <c r="B88" s="588" t="s">
        <v>31</v>
      </c>
      <c r="C88" s="589"/>
      <c r="D88" s="589"/>
      <c r="E88" s="590"/>
      <c r="F88" s="131">
        <f>SUM(F39:F87)</f>
        <v>235804940</v>
      </c>
    </row>
    <row r="89" spans="2:4" ht="15">
      <c r="B89" s="587" t="s">
        <v>18</v>
      </c>
      <c r="C89" s="587"/>
      <c r="D89" s="587"/>
    </row>
    <row r="98" ht="15" customHeight="1"/>
  </sheetData>
  <sheetProtection/>
  <mergeCells count="17">
    <mergeCell ref="A1:F1"/>
    <mergeCell ref="A2:F3"/>
    <mergeCell ref="B89:D89"/>
    <mergeCell ref="B88:E88"/>
    <mergeCell ref="B32:E32"/>
    <mergeCell ref="B35:F35"/>
    <mergeCell ref="B36:B38"/>
    <mergeCell ref="D36:D38"/>
    <mergeCell ref="E36:E38"/>
    <mergeCell ref="F36:F38"/>
    <mergeCell ref="C36:C37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&amp;L19.06.2015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9" max="119" width="18.00390625" style="0" customWidth="1"/>
    <col min="120" max="121" width="13.8515625" style="0" customWidth="1"/>
    <col min="122" max="122" width="19.421875" style="0" customWidth="1"/>
    <col min="124" max="124" width="11.421875" style="0" customWidth="1"/>
    <col min="126" max="126" width="20.140625" style="0" bestFit="1" customWidth="1"/>
  </cols>
  <sheetData>
    <row r="1" spans="1:6" ht="21.75" customHeight="1" thickBot="1">
      <c r="A1" s="594" t="s">
        <v>571</v>
      </c>
      <c r="B1" s="594"/>
      <c r="C1" s="594"/>
      <c r="D1" s="594"/>
      <c r="E1" s="594"/>
      <c r="F1" s="594"/>
    </row>
    <row r="2" spans="1:6" s="277" customFormat="1" ht="21.75" customHeight="1">
      <c r="A2" s="342"/>
      <c r="B2" s="342"/>
      <c r="C2" s="342"/>
      <c r="D2" s="342"/>
      <c r="E2" s="342"/>
      <c r="F2" s="342"/>
    </row>
    <row r="3" spans="1:6" ht="16.5" customHeight="1">
      <c r="A3" s="405" t="s">
        <v>587</v>
      </c>
      <c r="B3" s="405"/>
      <c r="C3" s="405"/>
      <c r="D3" s="405"/>
      <c r="E3" s="405"/>
      <c r="F3" s="405"/>
    </row>
    <row r="4" spans="1:6" ht="16.5" customHeight="1">
      <c r="A4" s="176"/>
      <c r="B4" s="176"/>
      <c r="C4" s="176"/>
      <c r="D4" s="176"/>
      <c r="E4" s="176"/>
      <c r="F4" s="176"/>
    </row>
    <row r="5" spans="2:5" ht="16.5" customHeight="1">
      <c r="B5" s="474" t="s">
        <v>132</v>
      </c>
      <c r="C5" s="474"/>
      <c r="D5" s="474"/>
      <c r="E5" s="474"/>
    </row>
    <row r="6" spans="2:5" ht="16.5" customHeight="1">
      <c r="B6" s="582" t="s">
        <v>247</v>
      </c>
      <c r="C6" s="582" t="s">
        <v>248</v>
      </c>
      <c r="D6" s="582" t="s">
        <v>245</v>
      </c>
      <c r="E6" s="582" t="s">
        <v>246</v>
      </c>
    </row>
    <row r="7" spans="2:5" ht="16.5" customHeight="1">
      <c r="B7" s="582"/>
      <c r="C7" s="582"/>
      <c r="D7" s="583"/>
      <c r="E7" s="583"/>
    </row>
    <row r="8" spans="2:5" ht="24.75" customHeight="1">
      <c r="B8" s="582"/>
      <c r="C8" s="582"/>
      <c r="D8" s="583"/>
      <c r="E8" s="583"/>
    </row>
    <row r="9" spans="2:5" ht="16.5" customHeight="1">
      <c r="B9" s="275" t="s">
        <v>280</v>
      </c>
      <c r="C9" s="275">
        <v>16</v>
      </c>
      <c r="D9" s="276">
        <v>2700000</v>
      </c>
      <c r="E9" s="276">
        <v>1277000</v>
      </c>
    </row>
    <row r="10" spans="2:5" ht="16.5" customHeight="1">
      <c r="B10" s="275" t="s">
        <v>282</v>
      </c>
      <c r="C10" s="275">
        <v>6</v>
      </c>
      <c r="D10" s="276">
        <v>2110000</v>
      </c>
      <c r="E10" s="276">
        <v>1912500</v>
      </c>
    </row>
    <row r="11" spans="2:5" ht="16.5" customHeight="1">
      <c r="B11" s="275" t="s">
        <v>528</v>
      </c>
      <c r="C11" s="275">
        <v>5</v>
      </c>
      <c r="D11" s="276">
        <v>256000</v>
      </c>
      <c r="E11" s="276">
        <v>189000</v>
      </c>
    </row>
    <row r="12" spans="2:5" ht="16.5" customHeight="1">
      <c r="B12" s="275" t="s">
        <v>292</v>
      </c>
      <c r="C12" s="275">
        <v>4</v>
      </c>
      <c r="D12" s="276">
        <v>250000</v>
      </c>
      <c r="E12" s="276">
        <v>168500</v>
      </c>
    </row>
    <row r="13" spans="2:5" ht="16.5" customHeight="1">
      <c r="B13" s="275" t="s">
        <v>281</v>
      </c>
      <c r="C13" s="275">
        <v>3</v>
      </c>
      <c r="D13" s="276">
        <v>200000</v>
      </c>
      <c r="E13" s="276">
        <v>117500</v>
      </c>
    </row>
    <row r="14" spans="2:5" ht="16.5" customHeight="1">
      <c r="B14" s="275" t="s">
        <v>286</v>
      </c>
      <c r="C14" s="275">
        <v>3</v>
      </c>
      <c r="D14" s="276">
        <v>390000</v>
      </c>
      <c r="E14" s="276">
        <v>330000</v>
      </c>
    </row>
    <row r="15" spans="2:5" ht="16.5" customHeight="1">
      <c r="B15" s="275" t="s">
        <v>287</v>
      </c>
      <c r="C15" s="275">
        <v>3</v>
      </c>
      <c r="D15" s="276">
        <v>6250000</v>
      </c>
      <c r="E15" s="276">
        <v>6237500</v>
      </c>
    </row>
    <row r="16" spans="2:5" ht="16.5" customHeight="1">
      <c r="B16" s="275" t="s">
        <v>538</v>
      </c>
      <c r="C16" s="275">
        <v>3</v>
      </c>
      <c r="D16" s="276">
        <v>150000</v>
      </c>
      <c r="E16" s="276">
        <v>72500</v>
      </c>
    </row>
    <row r="17" spans="2:5" ht="16.5" customHeight="1">
      <c r="B17" s="275" t="s">
        <v>311</v>
      </c>
      <c r="C17" s="275">
        <v>2</v>
      </c>
      <c r="D17" s="276">
        <v>27050000</v>
      </c>
      <c r="E17" s="276">
        <v>27008750</v>
      </c>
    </row>
    <row r="18" spans="2:5" ht="16.5" customHeight="1">
      <c r="B18" s="275" t="s">
        <v>299</v>
      </c>
      <c r="C18" s="275">
        <v>2</v>
      </c>
      <c r="D18" s="276">
        <v>100000</v>
      </c>
      <c r="E18" s="276">
        <v>75000</v>
      </c>
    </row>
    <row r="19" spans="2:5" ht="16.5" customHeight="1">
      <c r="B19" s="275" t="s">
        <v>279</v>
      </c>
      <c r="C19" s="275">
        <v>2</v>
      </c>
      <c r="D19" s="276">
        <v>600000</v>
      </c>
      <c r="E19" s="276">
        <v>468000</v>
      </c>
    </row>
    <row r="20" spans="2:5" s="277" customFormat="1" ht="16.5" customHeight="1">
      <c r="B20" s="275" t="s">
        <v>293</v>
      </c>
      <c r="C20" s="275">
        <v>2</v>
      </c>
      <c r="D20" s="276">
        <v>400000</v>
      </c>
      <c r="E20" s="276">
        <v>167500</v>
      </c>
    </row>
    <row r="21" spans="2:5" s="277" customFormat="1" ht="16.5" customHeight="1">
      <c r="B21" s="275" t="s">
        <v>284</v>
      </c>
      <c r="C21" s="275">
        <v>2</v>
      </c>
      <c r="D21" s="276">
        <v>150000</v>
      </c>
      <c r="E21" s="276">
        <v>150000</v>
      </c>
    </row>
    <row r="22" spans="2:5" s="277" customFormat="1" ht="16.5" customHeight="1">
      <c r="B22" s="275" t="s">
        <v>296</v>
      </c>
      <c r="C22" s="275">
        <v>2</v>
      </c>
      <c r="D22" s="276">
        <v>452000</v>
      </c>
      <c r="E22" s="276">
        <v>138366</v>
      </c>
    </row>
    <row r="23" spans="2:5" s="277" customFormat="1" ht="16.5" customHeight="1">
      <c r="B23" s="275" t="s">
        <v>290</v>
      </c>
      <c r="C23" s="275">
        <v>2</v>
      </c>
      <c r="D23" s="276">
        <v>100000</v>
      </c>
      <c r="E23" s="276">
        <v>100000</v>
      </c>
    </row>
    <row r="24" spans="2:5" s="277" customFormat="1" ht="16.5" customHeight="1">
      <c r="B24" s="275" t="s">
        <v>337</v>
      </c>
      <c r="C24" s="275">
        <v>2</v>
      </c>
      <c r="D24" s="276">
        <v>7200000</v>
      </c>
      <c r="E24" s="276">
        <v>7200000</v>
      </c>
    </row>
    <row r="25" spans="2:5" s="277" customFormat="1" ht="16.5" customHeight="1">
      <c r="B25" s="275" t="s">
        <v>291</v>
      </c>
      <c r="C25" s="275">
        <v>2</v>
      </c>
      <c r="D25" s="276">
        <v>462000</v>
      </c>
      <c r="E25" s="276">
        <v>328134</v>
      </c>
    </row>
    <row r="26" spans="2:5" s="277" customFormat="1" ht="16.5" customHeight="1">
      <c r="B26" s="275" t="s">
        <v>529</v>
      </c>
      <c r="C26" s="275">
        <v>1</v>
      </c>
      <c r="D26" s="276">
        <v>100000</v>
      </c>
      <c r="E26" s="276">
        <v>20000</v>
      </c>
    </row>
    <row r="27" spans="2:5" s="277" customFormat="1" ht="16.5" customHeight="1">
      <c r="B27" s="275" t="s">
        <v>360</v>
      </c>
      <c r="C27" s="275">
        <v>1</v>
      </c>
      <c r="D27" s="276">
        <v>50000</v>
      </c>
      <c r="E27" s="276">
        <v>50000</v>
      </c>
    </row>
    <row r="28" spans="2:5" ht="16.5" customHeight="1">
      <c r="B28" s="275" t="s">
        <v>492</v>
      </c>
      <c r="C28" s="275">
        <v>1</v>
      </c>
      <c r="D28" s="276">
        <v>50000</v>
      </c>
      <c r="E28" s="276">
        <v>50000</v>
      </c>
    </row>
    <row r="29" spans="2:5" ht="16.5" customHeight="1">
      <c r="B29" s="275" t="s">
        <v>297</v>
      </c>
      <c r="C29" s="275">
        <v>1</v>
      </c>
      <c r="D29" s="276">
        <v>400000</v>
      </c>
      <c r="E29" s="276">
        <v>280000</v>
      </c>
    </row>
    <row r="30" spans="2:5" ht="16.5" customHeight="1">
      <c r="B30" s="275" t="s">
        <v>362</v>
      </c>
      <c r="C30" s="275">
        <v>1</v>
      </c>
      <c r="D30" s="276">
        <v>2500000</v>
      </c>
      <c r="E30" s="276">
        <v>250000</v>
      </c>
    </row>
    <row r="31" spans="2:5" ht="16.5" customHeight="1">
      <c r="B31" s="275" t="s">
        <v>333</v>
      </c>
      <c r="C31" s="275">
        <v>1</v>
      </c>
      <c r="D31" s="276">
        <v>900000</v>
      </c>
      <c r="E31" s="276">
        <v>450000</v>
      </c>
    </row>
    <row r="32" spans="2:5" ht="16.5" customHeight="1">
      <c r="B32" s="275" t="s">
        <v>288</v>
      </c>
      <c r="C32" s="275">
        <v>1</v>
      </c>
      <c r="D32" s="276">
        <v>50000</v>
      </c>
      <c r="E32" s="276">
        <v>50000</v>
      </c>
    </row>
    <row r="33" spans="2:5" s="277" customFormat="1" ht="16.5" customHeight="1">
      <c r="B33" s="275" t="s">
        <v>356</v>
      </c>
      <c r="C33" s="275">
        <v>1</v>
      </c>
      <c r="D33" s="276">
        <v>100000</v>
      </c>
      <c r="E33" s="276">
        <v>10000</v>
      </c>
    </row>
    <row r="34" spans="2:5" ht="16.5" customHeight="1">
      <c r="B34" s="275" t="s">
        <v>358</v>
      </c>
      <c r="C34" s="275">
        <v>1</v>
      </c>
      <c r="D34" s="276">
        <v>270000</v>
      </c>
      <c r="E34" s="276">
        <v>270000</v>
      </c>
    </row>
    <row r="35" spans="2:5" ht="16.5" customHeight="1">
      <c r="B35" s="275" t="s">
        <v>306</v>
      </c>
      <c r="C35" s="275">
        <v>1</v>
      </c>
      <c r="D35" s="276">
        <v>2500000</v>
      </c>
      <c r="E35" s="276">
        <v>475000</v>
      </c>
    </row>
    <row r="36" spans="2:5" ht="16.5" customHeight="1">
      <c r="B36" s="275" t="s">
        <v>597</v>
      </c>
      <c r="C36" s="275">
        <v>1</v>
      </c>
      <c r="D36" s="276">
        <v>100000</v>
      </c>
      <c r="E36" s="276">
        <v>90000</v>
      </c>
    </row>
    <row r="37" spans="2:5" ht="16.5" customHeight="1">
      <c r="B37" s="275" t="s">
        <v>310</v>
      </c>
      <c r="C37" s="275">
        <v>1</v>
      </c>
      <c r="D37" s="276">
        <v>50000</v>
      </c>
      <c r="E37" s="276">
        <v>50000</v>
      </c>
    </row>
    <row r="38" spans="2:5" ht="16.5" customHeight="1">
      <c r="B38" s="275" t="s">
        <v>338</v>
      </c>
      <c r="C38" s="275">
        <v>1</v>
      </c>
      <c r="D38" s="276">
        <v>50000</v>
      </c>
      <c r="E38" s="276">
        <v>50000</v>
      </c>
    </row>
    <row r="39" spans="2:5" ht="16.5" customHeight="1">
      <c r="B39" s="275" t="s">
        <v>304</v>
      </c>
      <c r="C39" s="275">
        <v>1</v>
      </c>
      <c r="D39" s="276">
        <v>100000</v>
      </c>
      <c r="E39" s="276">
        <v>10000</v>
      </c>
    </row>
    <row r="40" spans="2:5" s="277" customFormat="1" ht="16.5" customHeight="1">
      <c r="B40" s="275" t="s">
        <v>295</v>
      </c>
      <c r="C40" s="275">
        <v>1</v>
      </c>
      <c r="D40" s="276">
        <v>12000000</v>
      </c>
      <c r="E40" s="276">
        <v>3960000</v>
      </c>
    </row>
    <row r="41" spans="2:5" ht="16.5" customHeight="1">
      <c r="B41" s="591" t="s">
        <v>31</v>
      </c>
      <c r="C41" s="591"/>
      <c r="D41" s="591"/>
      <c r="E41" s="131">
        <f>SUM(E9:E40)</f>
        <v>52005250</v>
      </c>
    </row>
    <row r="42" spans="2:5" s="277" customFormat="1" ht="16.5" customHeight="1">
      <c r="B42" s="332"/>
      <c r="C42" s="332"/>
      <c r="D42" s="332"/>
      <c r="E42" s="333"/>
    </row>
    <row r="43" spans="2:5" s="277" customFormat="1" ht="16.5" customHeight="1">
      <c r="B43" s="332"/>
      <c r="C43" s="332"/>
      <c r="D43" s="332"/>
      <c r="E43" s="333"/>
    </row>
    <row r="44" spans="2:5" s="277" customFormat="1" ht="16.5" customHeight="1">
      <c r="B44" s="332"/>
      <c r="C44" s="332"/>
      <c r="D44" s="332"/>
      <c r="E44" s="333"/>
    </row>
    <row r="45" spans="2:5" s="277" customFormat="1" ht="16.5" customHeight="1">
      <c r="B45" s="332"/>
      <c r="C45" s="332"/>
      <c r="D45" s="332"/>
      <c r="E45" s="333"/>
    </row>
    <row r="46" spans="2:5" ht="16.5" customHeight="1">
      <c r="B46" s="474" t="s">
        <v>140</v>
      </c>
      <c r="C46" s="474"/>
      <c r="D46" s="474"/>
      <c r="E46" s="474"/>
    </row>
    <row r="47" spans="2:5" ht="16.5" customHeight="1">
      <c r="B47" s="582" t="s">
        <v>247</v>
      </c>
      <c r="C47" s="582" t="s">
        <v>244</v>
      </c>
      <c r="D47" s="582" t="s">
        <v>245</v>
      </c>
      <c r="E47" s="582" t="s">
        <v>246</v>
      </c>
    </row>
    <row r="48" spans="2:5" ht="16.5" customHeight="1">
      <c r="B48" s="582"/>
      <c r="C48" s="582"/>
      <c r="D48" s="583"/>
      <c r="E48" s="583"/>
    </row>
    <row r="49" spans="2:5" ht="23.25" customHeight="1">
      <c r="B49" s="582"/>
      <c r="C49" s="582"/>
      <c r="D49" s="583"/>
      <c r="E49" s="583"/>
    </row>
    <row r="50" spans="2:5" ht="16.5" customHeight="1">
      <c r="B50" s="275" t="s">
        <v>296</v>
      </c>
      <c r="C50" s="275">
        <v>115</v>
      </c>
      <c r="D50" s="276">
        <v>15265000</v>
      </c>
      <c r="E50" s="276">
        <v>14292500</v>
      </c>
    </row>
    <row r="51" spans="2:5" ht="16.5" customHeight="1">
      <c r="B51" s="275" t="s">
        <v>280</v>
      </c>
      <c r="C51" s="275">
        <v>28</v>
      </c>
      <c r="D51" s="276">
        <v>3295000</v>
      </c>
      <c r="E51" s="276">
        <v>2364800</v>
      </c>
    </row>
    <row r="52" spans="2:5" ht="16.5" customHeight="1">
      <c r="B52" s="275" t="s">
        <v>310</v>
      </c>
      <c r="C52" s="275">
        <v>20</v>
      </c>
      <c r="D52" s="276">
        <v>2666000</v>
      </c>
      <c r="E52" s="276">
        <v>2100790</v>
      </c>
    </row>
    <row r="53" spans="2:5" ht="16.5" customHeight="1">
      <c r="B53" s="275" t="s">
        <v>279</v>
      </c>
      <c r="C53" s="275">
        <v>19</v>
      </c>
      <c r="D53" s="276">
        <v>1010000</v>
      </c>
      <c r="E53" s="276">
        <v>825600</v>
      </c>
    </row>
    <row r="54" spans="2:5" ht="16.5" customHeight="1">
      <c r="B54" s="275" t="s">
        <v>311</v>
      </c>
      <c r="C54" s="275">
        <v>19</v>
      </c>
      <c r="D54" s="276">
        <v>2321000</v>
      </c>
      <c r="E54" s="276">
        <v>2025600</v>
      </c>
    </row>
    <row r="55" spans="2:5" ht="16.5" customHeight="1">
      <c r="B55" s="275" t="s">
        <v>291</v>
      </c>
      <c r="C55" s="275">
        <v>17</v>
      </c>
      <c r="D55" s="276">
        <v>2566000</v>
      </c>
      <c r="E55" s="276">
        <v>2233510</v>
      </c>
    </row>
    <row r="56" spans="2:5" ht="16.5" customHeight="1">
      <c r="B56" s="275" t="s">
        <v>282</v>
      </c>
      <c r="C56" s="275">
        <v>14</v>
      </c>
      <c r="D56" s="276">
        <v>776050</v>
      </c>
      <c r="E56" s="276">
        <v>701347</v>
      </c>
    </row>
    <row r="57" spans="2:5" ht="16.5" customHeight="1">
      <c r="B57" s="275" t="s">
        <v>305</v>
      </c>
      <c r="C57" s="275">
        <v>13</v>
      </c>
      <c r="D57" s="276">
        <v>1475000</v>
      </c>
      <c r="E57" s="276">
        <v>1357000</v>
      </c>
    </row>
    <row r="58" spans="2:5" ht="16.5" customHeight="1">
      <c r="B58" s="275" t="s">
        <v>338</v>
      </c>
      <c r="C58" s="275">
        <v>11</v>
      </c>
      <c r="D58" s="276">
        <v>820050</v>
      </c>
      <c r="E58" s="276">
        <v>741347</v>
      </c>
    </row>
    <row r="59" spans="2:5" ht="16.5" customHeight="1">
      <c r="B59" s="275" t="s">
        <v>293</v>
      </c>
      <c r="C59" s="275">
        <v>7</v>
      </c>
      <c r="D59" s="276">
        <v>1370000</v>
      </c>
      <c r="E59" s="276">
        <v>1127000</v>
      </c>
    </row>
    <row r="60" spans="2:5" ht="16.5" customHeight="1">
      <c r="B60" s="275" t="s">
        <v>538</v>
      </c>
      <c r="C60" s="275">
        <v>7</v>
      </c>
      <c r="D60" s="276">
        <v>200050</v>
      </c>
      <c r="E60" s="276">
        <v>153357</v>
      </c>
    </row>
    <row r="61" spans="2:5" ht="16.5" customHeight="1">
      <c r="B61" s="275" t="s">
        <v>292</v>
      </c>
      <c r="C61" s="275">
        <v>6</v>
      </c>
      <c r="D61" s="276">
        <v>330000</v>
      </c>
      <c r="E61" s="276">
        <v>274200</v>
      </c>
    </row>
    <row r="62" spans="2:5" ht="16.5" customHeight="1">
      <c r="B62" s="275" t="s">
        <v>287</v>
      </c>
      <c r="C62" s="275">
        <v>6</v>
      </c>
      <c r="D62" s="276">
        <v>170000</v>
      </c>
      <c r="E62" s="276">
        <v>158000</v>
      </c>
    </row>
    <row r="63" spans="2:5" ht="16.5" customHeight="1">
      <c r="B63" s="275" t="s">
        <v>370</v>
      </c>
      <c r="C63" s="275">
        <v>5</v>
      </c>
      <c r="D63" s="276">
        <v>840000</v>
      </c>
      <c r="E63" s="276">
        <v>740000</v>
      </c>
    </row>
    <row r="64" spans="2:5" ht="16.5" customHeight="1">
      <c r="B64" s="275" t="s">
        <v>286</v>
      </c>
      <c r="C64" s="275">
        <v>5</v>
      </c>
      <c r="D64" s="276">
        <v>180000</v>
      </c>
      <c r="E64" s="276">
        <v>171500</v>
      </c>
    </row>
    <row r="65" spans="2:5" ht="16.5" customHeight="1">
      <c r="B65" s="275" t="s">
        <v>295</v>
      </c>
      <c r="C65" s="275">
        <v>4</v>
      </c>
      <c r="D65" s="276">
        <v>6800000</v>
      </c>
      <c r="E65" s="276">
        <v>6717000</v>
      </c>
    </row>
    <row r="66" spans="2:5" ht="16.5" customHeight="1">
      <c r="B66" s="275" t="s">
        <v>297</v>
      </c>
      <c r="C66" s="275">
        <v>4</v>
      </c>
      <c r="D66" s="276">
        <v>420000</v>
      </c>
      <c r="E66" s="276">
        <v>364500</v>
      </c>
    </row>
    <row r="67" spans="2:5" ht="16.5" customHeight="1">
      <c r="B67" s="275" t="s">
        <v>289</v>
      </c>
      <c r="C67" s="275">
        <v>4</v>
      </c>
      <c r="D67" s="276">
        <v>145000</v>
      </c>
      <c r="E67" s="276">
        <v>128900</v>
      </c>
    </row>
    <row r="68" spans="2:5" ht="16.5" customHeight="1">
      <c r="B68" s="275" t="s">
        <v>306</v>
      </c>
      <c r="C68" s="275">
        <v>3</v>
      </c>
      <c r="D68" s="276">
        <v>320000</v>
      </c>
      <c r="E68" s="276">
        <v>219000</v>
      </c>
    </row>
    <row r="69" spans="2:5" ht="16.5" customHeight="1">
      <c r="B69" s="275" t="s">
        <v>326</v>
      </c>
      <c r="C69" s="275">
        <v>3</v>
      </c>
      <c r="D69" s="276">
        <v>320000</v>
      </c>
      <c r="E69" s="276">
        <v>320000</v>
      </c>
    </row>
    <row r="70" spans="2:5" ht="16.5" customHeight="1">
      <c r="B70" s="275" t="s">
        <v>465</v>
      </c>
      <c r="C70" s="275">
        <v>3</v>
      </c>
      <c r="D70" s="276">
        <v>230000</v>
      </c>
      <c r="E70" s="276">
        <v>126700</v>
      </c>
    </row>
    <row r="71" spans="2:5" ht="16.5" customHeight="1">
      <c r="B71" s="275" t="s">
        <v>285</v>
      </c>
      <c r="C71" s="275">
        <v>3</v>
      </c>
      <c r="D71" s="276">
        <v>530000</v>
      </c>
      <c r="E71" s="276">
        <v>280000</v>
      </c>
    </row>
    <row r="72" spans="2:5" ht="16.5" customHeight="1">
      <c r="B72" s="275" t="s">
        <v>333</v>
      </c>
      <c r="C72" s="275">
        <v>3</v>
      </c>
      <c r="D72" s="276">
        <v>440000</v>
      </c>
      <c r="E72" s="276">
        <v>437000</v>
      </c>
    </row>
    <row r="73" spans="2:5" ht="16.5" customHeight="1">
      <c r="B73" s="275" t="s">
        <v>290</v>
      </c>
      <c r="C73" s="275">
        <v>2</v>
      </c>
      <c r="D73" s="276">
        <v>30000</v>
      </c>
      <c r="E73" s="276">
        <v>10200</v>
      </c>
    </row>
    <row r="74" spans="2:5" ht="16.5" customHeight="1">
      <c r="B74" s="275" t="s">
        <v>528</v>
      </c>
      <c r="C74" s="275">
        <v>2</v>
      </c>
      <c r="D74" s="276">
        <v>175000</v>
      </c>
      <c r="E74" s="276">
        <v>82500</v>
      </c>
    </row>
    <row r="75" spans="2:5" ht="16.5" customHeight="1">
      <c r="B75" s="275" t="s">
        <v>337</v>
      </c>
      <c r="C75" s="275">
        <v>2</v>
      </c>
      <c r="D75" s="276">
        <v>150000</v>
      </c>
      <c r="E75" s="276">
        <v>55000</v>
      </c>
    </row>
    <row r="76" spans="2:5" ht="16.5" customHeight="1">
      <c r="B76" s="275" t="s">
        <v>598</v>
      </c>
      <c r="C76" s="275">
        <v>2</v>
      </c>
      <c r="D76" s="276">
        <v>15150000</v>
      </c>
      <c r="E76" s="276">
        <v>7549500</v>
      </c>
    </row>
    <row r="77" spans="2:5" ht="16.5" customHeight="1">
      <c r="B77" s="275" t="s">
        <v>357</v>
      </c>
      <c r="C77" s="275">
        <v>2</v>
      </c>
      <c r="D77" s="276">
        <v>90000</v>
      </c>
      <c r="E77" s="276">
        <v>82000</v>
      </c>
    </row>
    <row r="78" spans="2:5" ht="16.5" customHeight="1">
      <c r="B78" s="275" t="s">
        <v>360</v>
      </c>
      <c r="C78" s="275">
        <v>2</v>
      </c>
      <c r="D78" s="276">
        <v>200000</v>
      </c>
      <c r="E78" s="276">
        <v>150000</v>
      </c>
    </row>
    <row r="79" spans="2:5" ht="16.5" customHeight="1">
      <c r="B79" s="275" t="s">
        <v>530</v>
      </c>
      <c r="C79" s="275">
        <v>2</v>
      </c>
      <c r="D79" s="276">
        <v>230000</v>
      </c>
      <c r="E79" s="276">
        <v>228000</v>
      </c>
    </row>
    <row r="80" spans="2:5" ht="16.5" customHeight="1">
      <c r="B80" s="275" t="s">
        <v>361</v>
      </c>
      <c r="C80" s="275">
        <v>2</v>
      </c>
      <c r="D80" s="276">
        <v>40000</v>
      </c>
      <c r="E80" s="276">
        <v>40000</v>
      </c>
    </row>
    <row r="81" spans="2:5" ht="16.5" customHeight="1">
      <c r="B81" s="275" t="s">
        <v>463</v>
      </c>
      <c r="C81" s="275">
        <v>1</v>
      </c>
      <c r="D81" s="276">
        <v>10000</v>
      </c>
      <c r="E81" s="276">
        <v>10000</v>
      </c>
    </row>
    <row r="82" spans="2:5" ht="16.5" customHeight="1">
      <c r="B82" s="275" t="s">
        <v>299</v>
      </c>
      <c r="C82" s="275">
        <v>1</v>
      </c>
      <c r="D82" s="276">
        <v>200000</v>
      </c>
      <c r="E82" s="276">
        <v>160000</v>
      </c>
    </row>
    <row r="83" spans="2:5" ht="16.5" customHeight="1">
      <c r="B83" s="275" t="s">
        <v>464</v>
      </c>
      <c r="C83" s="275">
        <v>1</v>
      </c>
      <c r="D83" s="276">
        <v>15000</v>
      </c>
      <c r="E83" s="276">
        <v>15000</v>
      </c>
    </row>
    <row r="84" spans="2:5" ht="16.5" customHeight="1">
      <c r="B84" s="275" t="s">
        <v>457</v>
      </c>
      <c r="C84" s="275">
        <v>1</v>
      </c>
      <c r="D84" s="276">
        <v>10000</v>
      </c>
      <c r="E84" s="276">
        <v>2500</v>
      </c>
    </row>
    <row r="85" spans="2:5" ht="16.5" customHeight="1">
      <c r="B85" s="275" t="s">
        <v>545</v>
      </c>
      <c r="C85" s="275">
        <v>1</v>
      </c>
      <c r="D85" s="276">
        <v>10000</v>
      </c>
      <c r="E85" s="276">
        <v>5000</v>
      </c>
    </row>
    <row r="86" spans="2:5" ht="16.5" customHeight="1">
      <c r="B86" s="275" t="s">
        <v>496</v>
      </c>
      <c r="C86" s="275">
        <v>1</v>
      </c>
      <c r="D86" s="276">
        <v>100000</v>
      </c>
      <c r="E86" s="276">
        <v>50000</v>
      </c>
    </row>
    <row r="87" spans="2:5" ht="16.5" customHeight="1">
      <c r="B87" s="275" t="s">
        <v>366</v>
      </c>
      <c r="C87" s="275">
        <v>1</v>
      </c>
      <c r="D87" s="276">
        <v>100000</v>
      </c>
      <c r="E87" s="276">
        <v>49000</v>
      </c>
    </row>
    <row r="88" spans="2:5" s="277" customFormat="1" ht="16.5" customHeight="1">
      <c r="B88" s="275" t="s">
        <v>462</v>
      </c>
      <c r="C88" s="275">
        <v>1</v>
      </c>
      <c r="D88" s="276">
        <v>300000</v>
      </c>
      <c r="E88" s="276">
        <v>240000</v>
      </c>
    </row>
    <row r="89" spans="2:5" s="277" customFormat="1" ht="16.5" customHeight="1">
      <c r="B89" s="275" t="s">
        <v>369</v>
      </c>
      <c r="C89" s="275">
        <v>1</v>
      </c>
      <c r="D89" s="276">
        <v>10000</v>
      </c>
      <c r="E89" s="276">
        <v>2500</v>
      </c>
    </row>
    <row r="90" spans="2:5" s="277" customFormat="1" ht="16.5" customHeight="1">
      <c r="B90" s="275" t="s">
        <v>599</v>
      </c>
      <c r="C90" s="275">
        <v>1</v>
      </c>
      <c r="D90" s="276">
        <v>500000</v>
      </c>
      <c r="E90" s="276">
        <v>165000</v>
      </c>
    </row>
    <row r="91" spans="2:5" s="277" customFormat="1" ht="16.5" customHeight="1">
      <c r="B91" s="275" t="s">
        <v>367</v>
      </c>
      <c r="C91" s="275">
        <v>1</v>
      </c>
      <c r="D91" s="276">
        <v>100000</v>
      </c>
      <c r="E91" s="276">
        <v>1000</v>
      </c>
    </row>
    <row r="92" spans="2:5" s="277" customFormat="1" ht="16.5" customHeight="1">
      <c r="B92" s="275" t="s">
        <v>364</v>
      </c>
      <c r="C92" s="275">
        <v>1</v>
      </c>
      <c r="D92" s="276">
        <v>100000</v>
      </c>
      <c r="E92" s="276">
        <v>100000</v>
      </c>
    </row>
    <row r="93" spans="2:5" s="277" customFormat="1" ht="16.5" customHeight="1">
      <c r="B93" s="275" t="s">
        <v>281</v>
      </c>
      <c r="C93" s="275">
        <v>1</v>
      </c>
      <c r="D93" s="276">
        <v>10000</v>
      </c>
      <c r="E93" s="276">
        <v>10000</v>
      </c>
    </row>
    <row r="94" spans="2:5" s="277" customFormat="1" ht="16.5" customHeight="1">
      <c r="B94" s="275" t="s">
        <v>529</v>
      </c>
      <c r="C94" s="275">
        <v>1</v>
      </c>
      <c r="D94" s="276">
        <v>10000</v>
      </c>
      <c r="E94" s="276">
        <v>10000</v>
      </c>
    </row>
    <row r="95" spans="2:5" ht="16.5" customHeight="1">
      <c r="B95" s="275" t="s">
        <v>493</v>
      </c>
      <c r="C95" s="275">
        <v>1</v>
      </c>
      <c r="D95" s="276">
        <v>10050</v>
      </c>
      <c r="E95" s="276">
        <v>6693</v>
      </c>
    </row>
    <row r="96" spans="2:5" ht="16.5" customHeight="1">
      <c r="B96" s="275" t="s">
        <v>298</v>
      </c>
      <c r="C96" s="275">
        <v>1</v>
      </c>
      <c r="D96" s="276">
        <v>10000</v>
      </c>
      <c r="E96" s="276">
        <v>10000</v>
      </c>
    </row>
    <row r="97" spans="2:5" ht="16.5" customHeight="1">
      <c r="B97" s="275" t="s">
        <v>362</v>
      </c>
      <c r="C97" s="275">
        <v>1</v>
      </c>
      <c r="D97" s="276">
        <v>10000</v>
      </c>
      <c r="E97" s="276">
        <v>10000</v>
      </c>
    </row>
    <row r="98" spans="2:5" ht="16.5" customHeight="1">
      <c r="B98" s="275" t="s">
        <v>363</v>
      </c>
      <c r="C98" s="275">
        <v>1</v>
      </c>
      <c r="D98" s="276">
        <v>100000</v>
      </c>
      <c r="E98" s="276">
        <v>50000</v>
      </c>
    </row>
    <row r="99" spans="2:5" ht="16.5" customHeight="1">
      <c r="B99" s="275" t="s">
        <v>339</v>
      </c>
      <c r="C99" s="275">
        <v>1</v>
      </c>
      <c r="D99" s="276">
        <v>100000</v>
      </c>
      <c r="E99" s="276">
        <v>51000</v>
      </c>
    </row>
    <row r="100" spans="2:5" ht="16.5" customHeight="1">
      <c r="B100" s="275" t="s">
        <v>600</v>
      </c>
      <c r="C100" s="275">
        <v>1</v>
      </c>
      <c r="D100" s="276">
        <v>20000</v>
      </c>
      <c r="E100" s="276">
        <v>6000</v>
      </c>
    </row>
    <row r="101" spans="2:5" ht="16.5" customHeight="1">
      <c r="B101" s="591" t="s">
        <v>31</v>
      </c>
      <c r="C101" s="591"/>
      <c r="D101" s="591"/>
      <c r="E101" s="131">
        <f>SUM(E50:E100)</f>
        <v>47010544</v>
      </c>
    </row>
    <row r="102" spans="2:4" ht="16.5" customHeight="1">
      <c r="B102" s="3" t="s">
        <v>18</v>
      </c>
      <c r="C102" s="3"/>
      <c r="D102" s="3"/>
    </row>
    <row r="103" spans="2:5" ht="16.5" customHeight="1">
      <c r="B103" s="161" t="s">
        <v>249</v>
      </c>
      <c r="C103" s="161"/>
      <c r="D103" s="161"/>
      <c r="E103" s="161"/>
    </row>
    <row r="105" spans="1:6" ht="16.5" customHeight="1">
      <c r="A105" s="593" t="s">
        <v>588</v>
      </c>
      <c r="B105" s="593"/>
      <c r="C105" s="593"/>
      <c r="D105" s="593"/>
      <c r="E105" s="593"/>
      <c r="F105" s="593"/>
    </row>
    <row r="106" spans="1:6" ht="16.5" customHeight="1">
      <c r="A106" s="277"/>
      <c r="B106" s="474" t="s">
        <v>132</v>
      </c>
      <c r="C106" s="474"/>
      <c r="D106" s="474"/>
      <c r="E106" s="474"/>
      <c r="F106" s="277"/>
    </row>
    <row r="107" spans="1:6" ht="16.5" customHeight="1">
      <c r="A107" s="277"/>
      <c r="B107" s="582" t="s">
        <v>247</v>
      </c>
      <c r="C107" s="582" t="s">
        <v>248</v>
      </c>
      <c r="D107" s="582" t="s">
        <v>245</v>
      </c>
      <c r="E107" s="582" t="s">
        <v>246</v>
      </c>
      <c r="F107" s="277"/>
    </row>
    <row r="108" spans="1:6" ht="16.5" customHeight="1">
      <c r="A108" s="277"/>
      <c r="B108" s="582"/>
      <c r="C108" s="582"/>
      <c r="D108" s="583"/>
      <c r="E108" s="583"/>
      <c r="F108" s="277"/>
    </row>
    <row r="109" spans="1:6" ht="29.25" customHeight="1">
      <c r="A109" s="277"/>
      <c r="B109" s="582"/>
      <c r="C109" s="582"/>
      <c r="D109" s="583"/>
      <c r="E109" s="583"/>
      <c r="F109" s="277"/>
    </row>
    <row r="110" spans="1:6" ht="16.5" customHeight="1">
      <c r="A110" s="277"/>
      <c r="B110" s="275" t="s">
        <v>280</v>
      </c>
      <c r="C110" s="275">
        <v>42</v>
      </c>
      <c r="D110" s="276">
        <v>8930000</v>
      </c>
      <c r="E110" s="276">
        <v>5891650</v>
      </c>
      <c r="F110" s="277"/>
    </row>
    <row r="111" spans="1:6" ht="16.5" customHeight="1">
      <c r="A111" s="277"/>
      <c r="B111" s="275" t="s">
        <v>282</v>
      </c>
      <c r="C111" s="275">
        <v>22</v>
      </c>
      <c r="D111" s="276">
        <v>7850000</v>
      </c>
      <c r="E111" s="276">
        <v>6304000</v>
      </c>
      <c r="F111" s="277"/>
    </row>
    <row r="112" spans="1:6" ht="16.5" customHeight="1">
      <c r="A112" s="277"/>
      <c r="B112" s="275" t="s">
        <v>279</v>
      </c>
      <c r="C112" s="275">
        <v>18</v>
      </c>
      <c r="D112" s="276">
        <v>3650000</v>
      </c>
      <c r="E112" s="276">
        <v>3005000</v>
      </c>
      <c r="F112" s="277"/>
    </row>
    <row r="113" spans="1:6" ht="16.5" customHeight="1">
      <c r="A113" s="277"/>
      <c r="B113" s="275" t="s">
        <v>281</v>
      </c>
      <c r="C113" s="275">
        <v>16</v>
      </c>
      <c r="D113" s="276">
        <v>11760000</v>
      </c>
      <c r="E113" s="276">
        <v>9533000</v>
      </c>
      <c r="F113" s="277"/>
    </row>
    <row r="114" spans="1:6" ht="16.5" customHeight="1">
      <c r="A114" s="277"/>
      <c r="B114" s="275" t="s">
        <v>338</v>
      </c>
      <c r="C114" s="275">
        <v>13</v>
      </c>
      <c r="D114" s="276">
        <v>3750000</v>
      </c>
      <c r="E114" s="276">
        <v>1703000</v>
      </c>
      <c r="F114" s="277"/>
    </row>
    <row r="115" spans="1:6" ht="16.5" customHeight="1">
      <c r="A115" s="277"/>
      <c r="B115" s="275" t="s">
        <v>286</v>
      </c>
      <c r="C115" s="275">
        <v>13</v>
      </c>
      <c r="D115" s="276">
        <v>10565000</v>
      </c>
      <c r="E115" s="276">
        <v>5200000</v>
      </c>
      <c r="F115" s="277"/>
    </row>
    <row r="116" spans="1:6" ht="16.5" customHeight="1">
      <c r="A116" s="277"/>
      <c r="B116" s="275" t="s">
        <v>290</v>
      </c>
      <c r="C116" s="275">
        <v>11</v>
      </c>
      <c r="D116" s="276">
        <v>8307000</v>
      </c>
      <c r="E116" s="276">
        <v>4861000</v>
      </c>
      <c r="F116" s="277"/>
    </row>
    <row r="117" spans="1:6" ht="16.5" customHeight="1">
      <c r="A117" s="277"/>
      <c r="B117" s="275" t="s">
        <v>296</v>
      </c>
      <c r="C117" s="275">
        <v>11</v>
      </c>
      <c r="D117" s="276">
        <v>1592000</v>
      </c>
      <c r="E117" s="276">
        <v>880566</v>
      </c>
      <c r="F117" s="277"/>
    </row>
    <row r="118" spans="1:6" ht="16.5" customHeight="1">
      <c r="A118" s="277"/>
      <c r="B118" s="275" t="s">
        <v>292</v>
      </c>
      <c r="C118" s="275">
        <v>11</v>
      </c>
      <c r="D118" s="276">
        <v>900000</v>
      </c>
      <c r="E118" s="276">
        <v>671500</v>
      </c>
      <c r="F118" s="277"/>
    </row>
    <row r="119" spans="1:6" ht="16.5" customHeight="1">
      <c r="A119" s="277"/>
      <c r="B119" s="275" t="s">
        <v>291</v>
      </c>
      <c r="C119" s="275">
        <v>11</v>
      </c>
      <c r="D119" s="276">
        <v>18262000</v>
      </c>
      <c r="E119" s="276">
        <v>14702134</v>
      </c>
      <c r="F119" s="277"/>
    </row>
    <row r="120" spans="1:6" ht="16.5" customHeight="1">
      <c r="A120" s="277"/>
      <c r="B120" s="275" t="s">
        <v>287</v>
      </c>
      <c r="C120" s="275">
        <v>10</v>
      </c>
      <c r="D120" s="276">
        <v>12950000</v>
      </c>
      <c r="E120" s="276">
        <v>11321000</v>
      </c>
      <c r="F120" s="277"/>
    </row>
    <row r="121" spans="1:6" ht="16.5" customHeight="1">
      <c r="A121" s="277"/>
      <c r="B121" s="275" t="s">
        <v>311</v>
      </c>
      <c r="C121" s="275">
        <v>9</v>
      </c>
      <c r="D121" s="276">
        <v>29005000</v>
      </c>
      <c r="E121" s="276">
        <v>28275250</v>
      </c>
      <c r="F121" s="277"/>
    </row>
    <row r="122" spans="1:6" ht="16.5" customHeight="1">
      <c r="A122" s="277"/>
      <c r="B122" s="275" t="s">
        <v>310</v>
      </c>
      <c r="C122" s="275">
        <v>8</v>
      </c>
      <c r="D122" s="276">
        <v>2800000</v>
      </c>
      <c r="E122" s="276">
        <v>2625000</v>
      </c>
      <c r="F122" s="277"/>
    </row>
    <row r="123" spans="1:6" ht="16.5" customHeight="1">
      <c r="A123" s="277"/>
      <c r="B123" s="275" t="s">
        <v>299</v>
      </c>
      <c r="C123" s="275">
        <v>7</v>
      </c>
      <c r="D123" s="276">
        <v>400000</v>
      </c>
      <c r="E123" s="276">
        <v>341500</v>
      </c>
      <c r="F123" s="277"/>
    </row>
    <row r="124" spans="1:6" ht="16.5" customHeight="1">
      <c r="A124" s="277"/>
      <c r="B124" s="275" t="s">
        <v>528</v>
      </c>
      <c r="C124" s="275">
        <v>7</v>
      </c>
      <c r="D124" s="276">
        <v>356000</v>
      </c>
      <c r="E124" s="276">
        <v>289000</v>
      </c>
      <c r="F124" s="277"/>
    </row>
    <row r="125" spans="2:5" s="277" customFormat="1" ht="16.5" customHeight="1">
      <c r="B125" s="275" t="s">
        <v>305</v>
      </c>
      <c r="C125" s="275">
        <v>7</v>
      </c>
      <c r="D125" s="276">
        <v>1450000</v>
      </c>
      <c r="E125" s="276">
        <v>802500</v>
      </c>
    </row>
    <row r="126" spans="2:5" s="277" customFormat="1" ht="16.5" customHeight="1">
      <c r="B126" s="275" t="s">
        <v>293</v>
      </c>
      <c r="C126" s="275">
        <v>6</v>
      </c>
      <c r="D126" s="276">
        <v>2452000</v>
      </c>
      <c r="E126" s="276">
        <v>1541466</v>
      </c>
    </row>
    <row r="127" spans="2:5" s="277" customFormat="1" ht="16.5" customHeight="1">
      <c r="B127" s="275" t="s">
        <v>304</v>
      </c>
      <c r="C127" s="275">
        <v>6</v>
      </c>
      <c r="D127" s="276">
        <v>12750000</v>
      </c>
      <c r="E127" s="276">
        <v>12640000</v>
      </c>
    </row>
    <row r="128" spans="2:5" s="277" customFormat="1" ht="16.5" customHeight="1">
      <c r="B128" s="275" t="s">
        <v>295</v>
      </c>
      <c r="C128" s="275">
        <v>6</v>
      </c>
      <c r="D128" s="276">
        <v>15500000</v>
      </c>
      <c r="E128" s="276">
        <v>6998500</v>
      </c>
    </row>
    <row r="129" spans="2:5" s="277" customFormat="1" ht="16.5" customHeight="1">
      <c r="B129" s="275" t="s">
        <v>492</v>
      </c>
      <c r="C129" s="275">
        <v>6</v>
      </c>
      <c r="D129" s="276">
        <v>77620000</v>
      </c>
      <c r="E129" s="276">
        <v>75963300</v>
      </c>
    </row>
    <row r="130" spans="2:5" s="277" customFormat="1" ht="16.5" customHeight="1">
      <c r="B130" s="275" t="s">
        <v>284</v>
      </c>
      <c r="C130" s="275">
        <v>6</v>
      </c>
      <c r="D130" s="276">
        <v>6140000</v>
      </c>
      <c r="E130" s="276">
        <v>6060000</v>
      </c>
    </row>
    <row r="131" spans="2:5" s="277" customFormat="1" ht="16.5" customHeight="1">
      <c r="B131" s="275" t="s">
        <v>288</v>
      </c>
      <c r="C131" s="275">
        <v>5</v>
      </c>
      <c r="D131" s="276">
        <v>1000000</v>
      </c>
      <c r="E131" s="276">
        <v>810000</v>
      </c>
    </row>
    <row r="132" spans="2:5" s="277" customFormat="1" ht="16.5" customHeight="1">
      <c r="B132" s="275" t="s">
        <v>362</v>
      </c>
      <c r="C132" s="275">
        <v>5</v>
      </c>
      <c r="D132" s="276">
        <v>2950000</v>
      </c>
      <c r="E132" s="276">
        <v>625000</v>
      </c>
    </row>
    <row r="133" spans="2:5" s="277" customFormat="1" ht="16.5" customHeight="1">
      <c r="B133" s="275" t="s">
        <v>538</v>
      </c>
      <c r="C133" s="275">
        <v>5</v>
      </c>
      <c r="D133" s="276">
        <v>250000</v>
      </c>
      <c r="E133" s="276">
        <v>145000</v>
      </c>
    </row>
    <row r="134" spans="2:5" s="277" customFormat="1" ht="16.5" customHeight="1">
      <c r="B134" s="275" t="s">
        <v>337</v>
      </c>
      <c r="C134" s="275">
        <v>5</v>
      </c>
      <c r="D134" s="276">
        <v>7400000</v>
      </c>
      <c r="E134" s="276">
        <v>7316500</v>
      </c>
    </row>
    <row r="135" spans="2:5" s="277" customFormat="1" ht="16.5" customHeight="1">
      <c r="B135" s="275" t="s">
        <v>283</v>
      </c>
      <c r="C135" s="275">
        <v>4</v>
      </c>
      <c r="D135" s="276">
        <v>4450000</v>
      </c>
      <c r="E135" s="276">
        <v>2215500</v>
      </c>
    </row>
    <row r="136" spans="2:5" s="277" customFormat="1" ht="16.5" customHeight="1">
      <c r="B136" s="275" t="s">
        <v>358</v>
      </c>
      <c r="C136" s="275">
        <v>4</v>
      </c>
      <c r="D136" s="276">
        <v>7770000</v>
      </c>
      <c r="E136" s="276">
        <v>7266000</v>
      </c>
    </row>
    <row r="137" spans="2:5" s="277" customFormat="1" ht="16.5" customHeight="1">
      <c r="B137" s="275" t="s">
        <v>333</v>
      </c>
      <c r="C137" s="275">
        <v>4</v>
      </c>
      <c r="D137" s="276">
        <v>1525000</v>
      </c>
      <c r="E137" s="276">
        <v>643750</v>
      </c>
    </row>
    <row r="138" spans="2:5" s="277" customFormat="1" ht="16.5" customHeight="1">
      <c r="B138" s="275" t="s">
        <v>460</v>
      </c>
      <c r="C138" s="275">
        <v>4</v>
      </c>
      <c r="D138" s="276">
        <v>6100000</v>
      </c>
      <c r="E138" s="276">
        <v>6100000</v>
      </c>
    </row>
    <row r="139" spans="2:5" s="277" customFormat="1" ht="16.5" customHeight="1">
      <c r="B139" s="275" t="s">
        <v>309</v>
      </c>
      <c r="C139" s="275">
        <v>3</v>
      </c>
      <c r="D139" s="276">
        <v>1378000</v>
      </c>
      <c r="E139" s="276">
        <v>1239000</v>
      </c>
    </row>
    <row r="140" spans="2:5" s="277" customFormat="1" ht="16.5" customHeight="1">
      <c r="B140" s="275" t="s">
        <v>326</v>
      </c>
      <c r="C140" s="275">
        <v>3</v>
      </c>
      <c r="D140" s="276">
        <v>250000</v>
      </c>
      <c r="E140" s="276">
        <v>135000</v>
      </c>
    </row>
    <row r="141" spans="2:5" s="277" customFormat="1" ht="16.5" customHeight="1">
      <c r="B141" s="275" t="s">
        <v>357</v>
      </c>
      <c r="C141" s="275">
        <v>3</v>
      </c>
      <c r="D141" s="276">
        <v>350000</v>
      </c>
      <c r="E141" s="276">
        <v>350000</v>
      </c>
    </row>
    <row r="142" spans="2:5" s="277" customFormat="1" ht="16.5" customHeight="1">
      <c r="B142" s="275" t="s">
        <v>285</v>
      </c>
      <c r="C142" s="275">
        <v>3</v>
      </c>
      <c r="D142" s="276">
        <v>450000</v>
      </c>
      <c r="E142" s="276">
        <v>238000</v>
      </c>
    </row>
    <row r="143" spans="2:5" s="277" customFormat="1" ht="16.5" customHeight="1">
      <c r="B143" s="275" t="s">
        <v>306</v>
      </c>
      <c r="C143" s="275">
        <v>2</v>
      </c>
      <c r="D143" s="276">
        <v>2600000</v>
      </c>
      <c r="E143" s="276">
        <v>575000</v>
      </c>
    </row>
    <row r="144" spans="2:5" s="277" customFormat="1" ht="16.5" customHeight="1">
      <c r="B144" s="275" t="s">
        <v>339</v>
      </c>
      <c r="C144" s="275">
        <v>2</v>
      </c>
      <c r="D144" s="276">
        <v>328000</v>
      </c>
      <c r="E144" s="276">
        <v>189000</v>
      </c>
    </row>
    <row r="145" spans="2:5" s="277" customFormat="1" ht="16.5" customHeight="1">
      <c r="B145" s="275" t="s">
        <v>496</v>
      </c>
      <c r="C145" s="275">
        <v>2</v>
      </c>
      <c r="D145" s="276">
        <v>100000</v>
      </c>
      <c r="E145" s="276">
        <v>66500</v>
      </c>
    </row>
    <row r="146" spans="2:5" s="277" customFormat="1" ht="16.5" customHeight="1">
      <c r="B146" s="275" t="s">
        <v>289</v>
      </c>
      <c r="C146" s="275">
        <v>2</v>
      </c>
      <c r="D146" s="276">
        <v>150000</v>
      </c>
      <c r="E146" s="276">
        <v>42000</v>
      </c>
    </row>
    <row r="147" spans="2:5" s="277" customFormat="1" ht="16.5" customHeight="1">
      <c r="B147" s="275" t="s">
        <v>370</v>
      </c>
      <c r="C147" s="275">
        <v>2</v>
      </c>
      <c r="D147" s="276">
        <v>200000</v>
      </c>
      <c r="E147" s="276">
        <v>150000</v>
      </c>
    </row>
    <row r="148" spans="2:5" s="277" customFormat="1" ht="16.5" customHeight="1">
      <c r="B148" s="275" t="s">
        <v>359</v>
      </c>
      <c r="C148" s="275">
        <v>2</v>
      </c>
      <c r="D148" s="276">
        <v>6050000</v>
      </c>
      <c r="E148" s="276">
        <v>6050000</v>
      </c>
    </row>
    <row r="149" spans="2:5" s="277" customFormat="1" ht="16.5" customHeight="1">
      <c r="B149" s="275" t="s">
        <v>366</v>
      </c>
      <c r="C149" s="275">
        <v>2</v>
      </c>
      <c r="D149" s="276">
        <v>330000</v>
      </c>
      <c r="E149" s="276">
        <v>107500</v>
      </c>
    </row>
    <row r="150" spans="2:5" s="277" customFormat="1" ht="16.5" customHeight="1">
      <c r="B150" s="275" t="s">
        <v>461</v>
      </c>
      <c r="C150" s="275">
        <v>2</v>
      </c>
      <c r="D150" s="276">
        <v>100000</v>
      </c>
      <c r="E150" s="276">
        <v>100000</v>
      </c>
    </row>
    <row r="151" spans="2:5" s="277" customFormat="1" ht="16.5" customHeight="1">
      <c r="B151" s="275" t="s">
        <v>539</v>
      </c>
      <c r="C151" s="275">
        <v>1</v>
      </c>
      <c r="D151" s="276">
        <v>50000</v>
      </c>
      <c r="E151" s="276">
        <v>50000</v>
      </c>
    </row>
    <row r="152" spans="2:5" s="277" customFormat="1" ht="16.5" customHeight="1">
      <c r="B152" s="275" t="s">
        <v>360</v>
      </c>
      <c r="C152" s="275">
        <v>1</v>
      </c>
      <c r="D152" s="276">
        <v>50000</v>
      </c>
      <c r="E152" s="276">
        <v>50000</v>
      </c>
    </row>
    <row r="153" spans="2:5" s="277" customFormat="1" ht="16.5" customHeight="1">
      <c r="B153" s="275" t="s">
        <v>529</v>
      </c>
      <c r="C153" s="275">
        <v>1</v>
      </c>
      <c r="D153" s="276">
        <v>100000</v>
      </c>
      <c r="E153" s="276">
        <v>20000</v>
      </c>
    </row>
    <row r="154" spans="2:5" s="277" customFormat="1" ht="16.5" customHeight="1">
      <c r="B154" s="275" t="s">
        <v>298</v>
      </c>
      <c r="C154" s="275">
        <v>1</v>
      </c>
      <c r="D154" s="276">
        <v>50000</v>
      </c>
      <c r="E154" s="276">
        <v>50000</v>
      </c>
    </row>
    <row r="155" spans="2:5" s="277" customFormat="1" ht="16.5" customHeight="1">
      <c r="B155" s="275" t="s">
        <v>524</v>
      </c>
      <c r="C155" s="275">
        <v>1</v>
      </c>
      <c r="D155" s="276">
        <v>230000</v>
      </c>
      <c r="E155" s="276">
        <v>57500</v>
      </c>
    </row>
    <row r="156" spans="2:5" s="277" customFormat="1" ht="16.5" customHeight="1">
      <c r="B156" s="275" t="s">
        <v>525</v>
      </c>
      <c r="C156" s="275">
        <v>1</v>
      </c>
      <c r="D156" s="276">
        <v>1250000</v>
      </c>
      <c r="E156" s="276">
        <v>1250000</v>
      </c>
    </row>
    <row r="157" spans="2:5" s="277" customFormat="1" ht="16.5" customHeight="1">
      <c r="B157" s="275" t="s">
        <v>526</v>
      </c>
      <c r="C157" s="275">
        <v>1</v>
      </c>
      <c r="D157" s="276">
        <v>50000</v>
      </c>
      <c r="E157" s="276">
        <v>50000</v>
      </c>
    </row>
    <row r="158" spans="2:5" s="277" customFormat="1" ht="16.5" customHeight="1">
      <c r="B158" s="275" t="s">
        <v>297</v>
      </c>
      <c r="C158" s="275">
        <v>1</v>
      </c>
      <c r="D158" s="276">
        <v>400000</v>
      </c>
      <c r="E158" s="276">
        <v>280000</v>
      </c>
    </row>
    <row r="159" spans="2:5" s="277" customFormat="1" ht="16.5" customHeight="1">
      <c r="B159" s="275" t="s">
        <v>462</v>
      </c>
      <c r="C159" s="275">
        <v>1</v>
      </c>
      <c r="D159" s="276">
        <v>500000</v>
      </c>
      <c r="E159" s="276">
        <v>500000</v>
      </c>
    </row>
    <row r="160" spans="2:5" s="277" customFormat="1" ht="16.5" customHeight="1">
      <c r="B160" s="275" t="s">
        <v>523</v>
      </c>
      <c r="C160" s="275">
        <v>1</v>
      </c>
      <c r="D160" s="276">
        <v>100000</v>
      </c>
      <c r="E160" s="276">
        <v>100000</v>
      </c>
    </row>
    <row r="161" spans="2:5" s="277" customFormat="1" ht="16.5" customHeight="1">
      <c r="B161" s="275" t="s">
        <v>540</v>
      </c>
      <c r="C161" s="275">
        <v>1</v>
      </c>
      <c r="D161" s="276">
        <v>50000</v>
      </c>
      <c r="E161" s="276">
        <v>50000</v>
      </c>
    </row>
    <row r="162" spans="2:5" s="277" customFormat="1" ht="16.5" customHeight="1">
      <c r="B162" s="275" t="s">
        <v>464</v>
      </c>
      <c r="C162" s="275">
        <v>1</v>
      </c>
      <c r="D162" s="276">
        <v>50000</v>
      </c>
      <c r="E162" s="276">
        <v>33500</v>
      </c>
    </row>
    <row r="163" spans="2:5" s="277" customFormat="1" ht="16.5" customHeight="1">
      <c r="B163" s="275" t="s">
        <v>364</v>
      </c>
      <c r="C163" s="275">
        <v>1</v>
      </c>
      <c r="D163" s="276">
        <v>100000</v>
      </c>
      <c r="E163" s="276">
        <v>100000</v>
      </c>
    </row>
    <row r="164" spans="2:5" s="277" customFormat="1" ht="16.5" customHeight="1">
      <c r="B164" s="275" t="s">
        <v>597</v>
      </c>
      <c r="C164" s="275">
        <v>1</v>
      </c>
      <c r="D164" s="276">
        <v>100000</v>
      </c>
      <c r="E164" s="276">
        <v>90000</v>
      </c>
    </row>
    <row r="165" spans="2:5" s="277" customFormat="1" ht="16.5" customHeight="1">
      <c r="B165" s="275" t="s">
        <v>527</v>
      </c>
      <c r="C165" s="275">
        <v>1</v>
      </c>
      <c r="D165" s="276">
        <v>100000</v>
      </c>
      <c r="E165" s="276">
        <v>99000</v>
      </c>
    </row>
    <row r="166" spans="2:5" s="277" customFormat="1" ht="16.5" customHeight="1">
      <c r="B166" s="275" t="s">
        <v>356</v>
      </c>
      <c r="C166" s="275">
        <v>1</v>
      </c>
      <c r="D166" s="276">
        <v>100000</v>
      </c>
      <c r="E166" s="276">
        <v>10000</v>
      </c>
    </row>
    <row r="167" spans="2:5" s="277" customFormat="1" ht="16.5" customHeight="1">
      <c r="B167" s="588" t="s">
        <v>31</v>
      </c>
      <c r="C167" s="589"/>
      <c r="D167" s="590"/>
      <c r="E167" s="131">
        <f>SUM(E110:E166)</f>
        <v>236763116</v>
      </c>
    </row>
    <row r="168" spans="2:5" s="277" customFormat="1" ht="16.5" customHeight="1">
      <c r="B168" s="129"/>
      <c r="C168" s="129"/>
      <c r="D168" s="130"/>
      <c r="E168" s="130"/>
    </row>
    <row r="169" spans="2:5" s="277" customFormat="1" ht="16.5" customHeight="1">
      <c r="B169" s="592" t="s">
        <v>140</v>
      </c>
      <c r="C169" s="592"/>
      <c r="D169" s="592"/>
      <c r="E169" s="592"/>
    </row>
    <row r="170" spans="2:5" s="277" customFormat="1" ht="16.5" customHeight="1">
      <c r="B170" s="580" t="s">
        <v>247</v>
      </c>
      <c r="C170" s="580" t="s">
        <v>244</v>
      </c>
      <c r="D170" s="580" t="s">
        <v>245</v>
      </c>
      <c r="E170" s="580" t="s">
        <v>246</v>
      </c>
    </row>
    <row r="171" spans="2:5" s="277" customFormat="1" ht="16.5" customHeight="1">
      <c r="B171" s="581"/>
      <c r="C171" s="581"/>
      <c r="D171" s="581"/>
      <c r="E171" s="581"/>
    </row>
    <row r="172" spans="2:5" s="277" customFormat="1" ht="25.5" customHeight="1">
      <c r="B172" s="584"/>
      <c r="C172" s="584"/>
      <c r="D172" s="584"/>
      <c r="E172" s="584"/>
    </row>
    <row r="173" spans="2:5" s="277" customFormat="1" ht="16.5" customHeight="1">
      <c r="B173" s="275" t="s">
        <v>296</v>
      </c>
      <c r="C173" s="275">
        <v>597</v>
      </c>
      <c r="D173" s="276">
        <v>89234000</v>
      </c>
      <c r="E173" s="276">
        <v>83672386</v>
      </c>
    </row>
    <row r="174" spans="2:5" s="277" customFormat="1" ht="16.5" customHeight="1">
      <c r="B174" s="275" t="s">
        <v>280</v>
      </c>
      <c r="C174" s="275">
        <v>115</v>
      </c>
      <c r="D174" s="276">
        <v>11430000</v>
      </c>
      <c r="E174" s="276">
        <v>8296700</v>
      </c>
    </row>
    <row r="175" spans="2:5" s="277" customFormat="1" ht="16.5" customHeight="1">
      <c r="B175" s="275" t="s">
        <v>291</v>
      </c>
      <c r="C175" s="275">
        <v>104</v>
      </c>
      <c r="D175" s="276">
        <v>24401000</v>
      </c>
      <c r="E175" s="276">
        <v>18854710</v>
      </c>
    </row>
    <row r="176" spans="2:5" s="277" customFormat="1" ht="16.5" customHeight="1">
      <c r="B176" s="275" t="s">
        <v>279</v>
      </c>
      <c r="C176" s="275">
        <v>100</v>
      </c>
      <c r="D176" s="276">
        <v>9142000</v>
      </c>
      <c r="E176" s="276">
        <v>8085326</v>
      </c>
    </row>
    <row r="177" spans="2:5" s="277" customFormat="1" ht="16.5" customHeight="1">
      <c r="B177" s="275" t="s">
        <v>310</v>
      </c>
      <c r="C177" s="275">
        <v>89</v>
      </c>
      <c r="D177" s="276">
        <v>11746000</v>
      </c>
      <c r="E177" s="276">
        <v>10073890</v>
      </c>
    </row>
    <row r="178" spans="2:5" s="277" customFormat="1" ht="16.5" customHeight="1">
      <c r="B178" s="275" t="s">
        <v>311</v>
      </c>
      <c r="C178" s="275">
        <v>77</v>
      </c>
      <c r="D178" s="276">
        <v>25076000</v>
      </c>
      <c r="E178" s="276">
        <v>22375310</v>
      </c>
    </row>
    <row r="179" spans="2:5" s="277" customFormat="1" ht="16.5" customHeight="1">
      <c r="B179" s="275" t="s">
        <v>282</v>
      </c>
      <c r="C179" s="275">
        <v>58</v>
      </c>
      <c r="D179" s="276">
        <v>7046050</v>
      </c>
      <c r="E179" s="276">
        <v>4634147</v>
      </c>
    </row>
    <row r="180" spans="2:5" s="277" customFormat="1" ht="16.5" customHeight="1">
      <c r="B180" s="275" t="s">
        <v>338</v>
      </c>
      <c r="C180" s="275">
        <v>42</v>
      </c>
      <c r="D180" s="276">
        <v>3215100</v>
      </c>
      <c r="E180" s="276">
        <v>2342040</v>
      </c>
    </row>
    <row r="181" spans="2:5" s="277" customFormat="1" ht="16.5" customHeight="1">
      <c r="B181" s="275" t="s">
        <v>305</v>
      </c>
      <c r="C181" s="275">
        <v>40</v>
      </c>
      <c r="D181" s="276">
        <v>5260000</v>
      </c>
      <c r="E181" s="276">
        <v>4851600</v>
      </c>
    </row>
    <row r="182" spans="2:5" s="277" customFormat="1" ht="16.5" customHeight="1">
      <c r="B182" s="275" t="s">
        <v>293</v>
      </c>
      <c r="C182" s="275">
        <v>30</v>
      </c>
      <c r="D182" s="276">
        <v>8470000</v>
      </c>
      <c r="E182" s="276">
        <v>4449200</v>
      </c>
    </row>
    <row r="183" spans="2:5" s="277" customFormat="1" ht="16.5" customHeight="1">
      <c r="B183" s="275" t="s">
        <v>299</v>
      </c>
      <c r="C183" s="275">
        <v>29</v>
      </c>
      <c r="D183" s="276">
        <v>3005000</v>
      </c>
      <c r="E183" s="276">
        <v>2134300</v>
      </c>
    </row>
    <row r="184" spans="2:5" s="277" customFormat="1" ht="16.5" customHeight="1">
      <c r="B184" s="275" t="s">
        <v>286</v>
      </c>
      <c r="C184" s="275">
        <v>27</v>
      </c>
      <c r="D184" s="276">
        <v>2841000</v>
      </c>
      <c r="E184" s="276">
        <v>1834795</v>
      </c>
    </row>
    <row r="185" spans="2:5" s="277" customFormat="1" ht="16.5" customHeight="1">
      <c r="B185" s="275" t="s">
        <v>281</v>
      </c>
      <c r="C185" s="275">
        <v>24</v>
      </c>
      <c r="D185" s="276">
        <v>3553000</v>
      </c>
      <c r="E185" s="276">
        <v>3015500</v>
      </c>
    </row>
    <row r="186" spans="2:5" s="277" customFormat="1" ht="16.5" customHeight="1">
      <c r="B186" s="275" t="s">
        <v>287</v>
      </c>
      <c r="C186" s="275">
        <v>24</v>
      </c>
      <c r="D186" s="276">
        <v>4415000</v>
      </c>
      <c r="E186" s="276">
        <v>3800100</v>
      </c>
    </row>
    <row r="187" spans="2:5" s="277" customFormat="1" ht="16.5" customHeight="1">
      <c r="B187" s="275" t="s">
        <v>292</v>
      </c>
      <c r="C187" s="275">
        <v>23</v>
      </c>
      <c r="D187" s="276">
        <v>901000</v>
      </c>
      <c r="E187" s="276">
        <v>727283</v>
      </c>
    </row>
    <row r="188" spans="2:5" s="277" customFormat="1" ht="16.5" customHeight="1">
      <c r="B188" s="275" t="s">
        <v>326</v>
      </c>
      <c r="C188" s="275">
        <v>21</v>
      </c>
      <c r="D188" s="276">
        <v>1775000</v>
      </c>
      <c r="E188" s="276">
        <v>1444500</v>
      </c>
    </row>
    <row r="189" spans="2:5" s="277" customFormat="1" ht="16.5" customHeight="1">
      <c r="B189" s="275" t="s">
        <v>295</v>
      </c>
      <c r="C189" s="275">
        <v>20</v>
      </c>
      <c r="D189" s="276">
        <v>10681000</v>
      </c>
      <c r="E189" s="276">
        <v>9891495</v>
      </c>
    </row>
    <row r="190" spans="2:5" s="277" customFormat="1" ht="16.5" customHeight="1">
      <c r="B190" s="275" t="s">
        <v>370</v>
      </c>
      <c r="C190" s="275">
        <v>20</v>
      </c>
      <c r="D190" s="276">
        <v>7665000</v>
      </c>
      <c r="E190" s="276">
        <v>7315000</v>
      </c>
    </row>
    <row r="191" spans="2:5" s="277" customFormat="1" ht="16.5" customHeight="1">
      <c r="B191" s="275" t="s">
        <v>297</v>
      </c>
      <c r="C191" s="275">
        <v>19</v>
      </c>
      <c r="D191" s="276">
        <v>1695500</v>
      </c>
      <c r="E191" s="276">
        <v>1190493</v>
      </c>
    </row>
    <row r="192" spans="2:5" s="277" customFormat="1" ht="16.5" customHeight="1">
      <c r="B192" s="275" t="s">
        <v>290</v>
      </c>
      <c r="C192" s="275">
        <v>17</v>
      </c>
      <c r="D192" s="276">
        <v>960000</v>
      </c>
      <c r="E192" s="276">
        <v>830200</v>
      </c>
    </row>
    <row r="193" spans="2:5" s="277" customFormat="1" ht="16.5" customHeight="1">
      <c r="B193" s="275" t="s">
        <v>538</v>
      </c>
      <c r="C193" s="275">
        <v>16</v>
      </c>
      <c r="D193" s="276">
        <v>890050</v>
      </c>
      <c r="E193" s="276">
        <v>710357</v>
      </c>
    </row>
    <row r="194" spans="2:5" s="277" customFormat="1" ht="16.5" customHeight="1">
      <c r="B194" s="275" t="s">
        <v>333</v>
      </c>
      <c r="C194" s="275">
        <v>14</v>
      </c>
      <c r="D194" s="276">
        <v>835000</v>
      </c>
      <c r="E194" s="276">
        <v>713500</v>
      </c>
    </row>
    <row r="195" spans="2:5" s="277" customFormat="1" ht="16.5" customHeight="1">
      <c r="B195" s="275" t="s">
        <v>285</v>
      </c>
      <c r="C195" s="275">
        <v>13</v>
      </c>
      <c r="D195" s="276">
        <v>900000</v>
      </c>
      <c r="E195" s="276">
        <v>519100</v>
      </c>
    </row>
    <row r="196" spans="2:5" s="277" customFormat="1" ht="16.5" customHeight="1">
      <c r="B196" s="275" t="s">
        <v>289</v>
      </c>
      <c r="C196" s="275">
        <v>12</v>
      </c>
      <c r="D196" s="276">
        <v>995000</v>
      </c>
      <c r="E196" s="276">
        <v>824900</v>
      </c>
    </row>
    <row r="197" spans="2:5" ht="16.5" customHeight="1">
      <c r="B197" s="275" t="s">
        <v>357</v>
      </c>
      <c r="C197" s="275">
        <v>12</v>
      </c>
      <c r="D197" s="276">
        <v>820000</v>
      </c>
      <c r="E197" s="276">
        <v>711900</v>
      </c>
    </row>
    <row r="198" spans="2:5" ht="16.5" customHeight="1">
      <c r="B198" s="275" t="s">
        <v>337</v>
      </c>
      <c r="C198" s="275">
        <v>11</v>
      </c>
      <c r="D198" s="276">
        <v>1390000</v>
      </c>
      <c r="E198" s="276">
        <v>903600</v>
      </c>
    </row>
    <row r="199" spans="2:5" ht="16.5" customHeight="1">
      <c r="B199" s="275" t="s">
        <v>367</v>
      </c>
      <c r="C199" s="275">
        <v>10</v>
      </c>
      <c r="D199" s="276">
        <v>815000</v>
      </c>
      <c r="E199" s="276">
        <v>468200</v>
      </c>
    </row>
    <row r="200" spans="2:5" ht="16.5" customHeight="1">
      <c r="B200" s="275" t="s">
        <v>283</v>
      </c>
      <c r="C200" s="275">
        <v>9</v>
      </c>
      <c r="D200" s="276">
        <v>1015000</v>
      </c>
      <c r="E200" s="276">
        <v>990000</v>
      </c>
    </row>
    <row r="201" spans="2:5" ht="16.5" customHeight="1">
      <c r="B201" s="275" t="s">
        <v>364</v>
      </c>
      <c r="C201" s="275">
        <v>9</v>
      </c>
      <c r="D201" s="276">
        <v>570000</v>
      </c>
      <c r="E201" s="276">
        <v>346500</v>
      </c>
    </row>
    <row r="202" spans="2:5" ht="16.5" customHeight="1">
      <c r="B202" s="275" t="s">
        <v>309</v>
      </c>
      <c r="C202" s="275">
        <v>9</v>
      </c>
      <c r="D202" s="276">
        <v>540000</v>
      </c>
      <c r="E202" s="276">
        <v>421000</v>
      </c>
    </row>
    <row r="203" spans="2:5" ht="16.5" customHeight="1">
      <c r="B203" s="275" t="s">
        <v>362</v>
      </c>
      <c r="C203" s="275">
        <v>8</v>
      </c>
      <c r="D203" s="276">
        <v>750000</v>
      </c>
      <c r="E203" s="276">
        <v>731300</v>
      </c>
    </row>
    <row r="204" spans="2:5" ht="16.5" customHeight="1">
      <c r="B204" s="275" t="s">
        <v>298</v>
      </c>
      <c r="C204" s="275">
        <v>8</v>
      </c>
      <c r="D204" s="276">
        <v>450000</v>
      </c>
      <c r="E204" s="276">
        <v>388000</v>
      </c>
    </row>
    <row r="205" spans="2:5" ht="16.5" customHeight="1">
      <c r="B205" s="275" t="s">
        <v>306</v>
      </c>
      <c r="C205" s="275">
        <v>8</v>
      </c>
      <c r="D205" s="276">
        <v>6280000</v>
      </c>
      <c r="E205" s="276">
        <v>5679000</v>
      </c>
    </row>
    <row r="206" spans="2:5" ht="16.5" customHeight="1">
      <c r="B206" s="275" t="s">
        <v>294</v>
      </c>
      <c r="C206" s="275">
        <v>7</v>
      </c>
      <c r="D206" s="276">
        <v>930000</v>
      </c>
      <c r="E206" s="276">
        <v>546400</v>
      </c>
    </row>
    <row r="207" spans="2:5" ht="16.5" customHeight="1">
      <c r="B207" s="275" t="s">
        <v>360</v>
      </c>
      <c r="C207" s="275">
        <v>7</v>
      </c>
      <c r="D207" s="276">
        <v>400000</v>
      </c>
      <c r="E207" s="276">
        <v>325000</v>
      </c>
    </row>
    <row r="208" spans="2:5" ht="16.5" customHeight="1">
      <c r="B208" s="275" t="s">
        <v>284</v>
      </c>
      <c r="C208" s="275">
        <v>6</v>
      </c>
      <c r="D208" s="276">
        <v>470000</v>
      </c>
      <c r="E208" s="276">
        <v>434500</v>
      </c>
    </row>
    <row r="209" spans="2:5" ht="16.5" customHeight="1">
      <c r="B209" s="275" t="s">
        <v>528</v>
      </c>
      <c r="C209" s="275">
        <v>6</v>
      </c>
      <c r="D209" s="276">
        <v>555000</v>
      </c>
      <c r="E209" s="276">
        <v>447500</v>
      </c>
    </row>
    <row r="210" spans="2:5" ht="16.5" customHeight="1">
      <c r="B210" s="275" t="s">
        <v>304</v>
      </c>
      <c r="C210" s="275">
        <v>6</v>
      </c>
      <c r="D210" s="276">
        <v>875000</v>
      </c>
      <c r="E210" s="276">
        <v>652585</v>
      </c>
    </row>
    <row r="211" spans="2:5" ht="16.5" customHeight="1">
      <c r="B211" s="275" t="s">
        <v>465</v>
      </c>
      <c r="C211" s="275">
        <v>6</v>
      </c>
      <c r="D211" s="276">
        <v>275000</v>
      </c>
      <c r="E211" s="276">
        <v>161700</v>
      </c>
    </row>
    <row r="212" spans="2:5" ht="16.5" customHeight="1">
      <c r="B212" s="275" t="s">
        <v>496</v>
      </c>
      <c r="C212" s="275">
        <v>5</v>
      </c>
      <c r="D212" s="276">
        <v>11210000</v>
      </c>
      <c r="E212" s="276">
        <v>1250000</v>
      </c>
    </row>
    <row r="213" spans="2:5" ht="16.5" customHeight="1">
      <c r="B213" s="275" t="s">
        <v>361</v>
      </c>
      <c r="C213" s="275">
        <v>5</v>
      </c>
      <c r="D213" s="276">
        <v>340000</v>
      </c>
      <c r="E213" s="276">
        <v>255000</v>
      </c>
    </row>
    <row r="214" spans="2:5" ht="16.5" customHeight="1">
      <c r="B214" s="275" t="s">
        <v>461</v>
      </c>
      <c r="C214" s="275">
        <v>4</v>
      </c>
      <c r="D214" s="276">
        <v>1060000</v>
      </c>
      <c r="E214" s="276">
        <v>348500</v>
      </c>
    </row>
    <row r="215" spans="2:5" ht="16.5" customHeight="1">
      <c r="B215" s="275" t="s">
        <v>358</v>
      </c>
      <c r="C215" s="275">
        <v>4</v>
      </c>
      <c r="D215" s="276">
        <v>3420000</v>
      </c>
      <c r="E215" s="276">
        <v>3140000</v>
      </c>
    </row>
    <row r="216" spans="2:5" ht="16.5" customHeight="1">
      <c r="B216" s="275" t="s">
        <v>369</v>
      </c>
      <c r="C216" s="275">
        <v>4</v>
      </c>
      <c r="D216" s="276">
        <v>231000</v>
      </c>
      <c r="E216" s="276">
        <v>69430</v>
      </c>
    </row>
    <row r="217" spans="2:5" ht="16.5" customHeight="1">
      <c r="B217" s="275" t="s">
        <v>530</v>
      </c>
      <c r="C217" s="275">
        <v>4</v>
      </c>
      <c r="D217" s="276">
        <v>290000</v>
      </c>
      <c r="E217" s="276">
        <v>250500</v>
      </c>
    </row>
    <row r="218" spans="2:5" ht="16.5" customHeight="1">
      <c r="B218" s="275" t="s">
        <v>339</v>
      </c>
      <c r="C218" s="275">
        <v>4</v>
      </c>
      <c r="D218" s="276">
        <v>220000</v>
      </c>
      <c r="E218" s="276">
        <v>158500</v>
      </c>
    </row>
    <row r="219" spans="2:5" ht="16.5" customHeight="1">
      <c r="B219" s="275" t="s">
        <v>288</v>
      </c>
      <c r="C219" s="275">
        <v>4</v>
      </c>
      <c r="D219" s="276">
        <v>2569500</v>
      </c>
      <c r="E219" s="276">
        <v>2227800</v>
      </c>
    </row>
    <row r="220" spans="2:5" ht="16.5" customHeight="1">
      <c r="B220" s="275" t="s">
        <v>363</v>
      </c>
      <c r="C220" s="275">
        <v>3</v>
      </c>
      <c r="D220" s="276">
        <v>120000</v>
      </c>
      <c r="E220" s="276">
        <v>60000</v>
      </c>
    </row>
    <row r="221" spans="2:5" ht="16.5" customHeight="1">
      <c r="B221" s="275" t="s">
        <v>457</v>
      </c>
      <c r="C221" s="275">
        <v>3</v>
      </c>
      <c r="D221" s="276">
        <v>210000</v>
      </c>
      <c r="E221" s="276">
        <v>202500</v>
      </c>
    </row>
    <row r="222" spans="2:5" ht="16.5" customHeight="1">
      <c r="B222" s="275" t="s">
        <v>497</v>
      </c>
      <c r="C222" s="275">
        <v>3</v>
      </c>
      <c r="D222" s="276">
        <v>400000</v>
      </c>
      <c r="E222" s="276">
        <v>400000</v>
      </c>
    </row>
    <row r="223" spans="2:5" s="277" customFormat="1" ht="16.5" customHeight="1">
      <c r="B223" s="275" t="s">
        <v>359</v>
      </c>
      <c r="C223" s="275">
        <v>3</v>
      </c>
      <c r="D223" s="276">
        <v>240000</v>
      </c>
      <c r="E223" s="276">
        <v>119700</v>
      </c>
    </row>
    <row r="224" spans="2:5" s="277" customFormat="1" ht="16.5" customHeight="1">
      <c r="B224" s="275" t="s">
        <v>463</v>
      </c>
      <c r="C224" s="275">
        <v>2</v>
      </c>
      <c r="D224" s="276">
        <v>20000</v>
      </c>
      <c r="E224" s="276">
        <v>20000</v>
      </c>
    </row>
    <row r="225" spans="2:5" s="277" customFormat="1" ht="16.5" customHeight="1">
      <c r="B225" s="275" t="s">
        <v>366</v>
      </c>
      <c r="C225" s="275">
        <v>2</v>
      </c>
      <c r="D225" s="276">
        <v>220000</v>
      </c>
      <c r="E225" s="276">
        <v>97000</v>
      </c>
    </row>
    <row r="226" spans="2:5" s="277" customFormat="1" ht="16.5" customHeight="1">
      <c r="B226" s="275" t="s">
        <v>545</v>
      </c>
      <c r="C226" s="275">
        <v>2</v>
      </c>
      <c r="D226" s="276">
        <v>20000</v>
      </c>
      <c r="E226" s="276">
        <v>15000</v>
      </c>
    </row>
    <row r="227" spans="2:5" s="277" customFormat="1" ht="16.5" customHeight="1">
      <c r="B227" s="275" t="s">
        <v>482</v>
      </c>
      <c r="C227" s="275">
        <v>2</v>
      </c>
      <c r="D227" s="276">
        <v>20000</v>
      </c>
      <c r="E227" s="276">
        <v>20000</v>
      </c>
    </row>
    <row r="228" spans="2:5" s="277" customFormat="1" ht="16.5" customHeight="1">
      <c r="B228" s="275" t="s">
        <v>356</v>
      </c>
      <c r="C228" s="275">
        <v>2</v>
      </c>
      <c r="D228" s="276">
        <v>40000</v>
      </c>
      <c r="E228" s="276">
        <v>40000</v>
      </c>
    </row>
    <row r="229" spans="2:5" s="277" customFormat="1" ht="16.5" customHeight="1">
      <c r="B229" s="275" t="s">
        <v>498</v>
      </c>
      <c r="C229" s="275">
        <v>2</v>
      </c>
      <c r="D229" s="276">
        <v>140000</v>
      </c>
      <c r="E229" s="276">
        <v>119200</v>
      </c>
    </row>
    <row r="230" spans="2:5" s="277" customFormat="1" ht="16.5" customHeight="1">
      <c r="B230" s="275" t="s">
        <v>459</v>
      </c>
      <c r="C230" s="275">
        <v>2</v>
      </c>
      <c r="D230" s="276">
        <v>210000</v>
      </c>
      <c r="E230" s="276">
        <v>110000</v>
      </c>
    </row>
    <row r="231" spans="2:5" s="277" customFormat="1" ht="16.5" customHeight="1">
      <c r="B231" s="275" t="s">
        <v>464</v>
      </c>
      <c r="C231" s="275">
        <v>2</v>
      </c>
      <c r="D231" s="276">
        <v>25000</v>
      </c>
      <c r="E231" s="276">
        <v>25000</v>
      </c>
    </row>
    <row r="232" spans="2:5" s="277" customFormat="1" ht="16.5" customHeight="1">
      <c r="B232" s="275" t="s">
        <v>462</v>
      </c>
      <c r="C232" s="275">
        <v>2</v>
      </c>
      <c r="D232" s="276">
        <v>430000</v>
      </c>
      <c r="E232" s="276">
        <v>305000</v>
      </c>
    </row>
    <row r="233" spans="2:5" s="277" customFormat="1" ht="16.5" customHeight="1">
      <c r="B233" s="275" t="s">
        <v>541</v>
      </c>
      <c r="C233" s="275">
        <v>2</v>
      </c>
      <c r="D233" s="276">
        <v>60000</v>
      </c>
      <c r="E233" s="276">
        <v>30000</v>
      </c>
    </row>
    <row r="234" spans="2:5" s="277" customFormat="1" ht="16.5" customHeight="1">
      <c r="B234" s="275" t="s">
        <v>529</v>
      </c>
      <c r="C234" s="275">
        <v>2</v>
      </c>
      <c r="D234" s="276">
        <v>626000</v>
      </c>
      <c r="E234" s="276">
        <v>626000</v>
      </c>
    </row>
    <row r="235" spans="2:5" s="277" customFormat="1" ht="16.5" customHeight="1">
      <c r="B235" s="275" t="s">
        <v>493</v>
      </c>
      <c r="C235" s="275">
        <v>2</v>
      </c>
      <c r="D235" s="276">
        <v>260050</v>
      </c>
      <c r="E235" s="276">
        <v>256693</v>
      </c>
    </row>
    <row r="236" spans="2:5" s="277" customFormat="1" ht="16.5" customHeight="1">
      <c r="B236" s="275" t="s">
        <v>458</v>
      </c>
      <c r="C236" s="275">
        <v>2</v>
      </c>
      <c r="D236" s="276">
        <v>2310000</v>
      </c>
      <c r="E236" s="276">
        <v>1272500</v>
      </c>
    </row>
    <row r="237" spans="2:5" s="277" customFormat="1" ht="16.5" customHeight="1">
      <c r="B237" s="275" t="s">
        <v>598</v>
      </c>
      <c r="C237" s="275">
        <v>2</v>
      </c>
      <c r="D237" s="276">
        <v>15150000</v>
      </c>
      <c r="E237" s="276">
        <v>7549500</v>
      </c>
    </row>
    <row r="238" spans="2:5" s="277" customFormat="1" ht="16.5" customHeight="1">
      <c r="B238" s="275" t="s">
        <v>543</v>
      </c>
      <c r="C238" s="275">
        <v>1</v>
      </c>
      <c r="D238" s="276">
        <v>10000</v>
      </c>
      <c r="E238" s="276">
        <v>5000</v>
      </c>
    </row>
    <row r="239" spans="2:5" s="277" customFormat="1" ht="16.5" customHeight="1">
      <c r="B239" s="275" t="s">
        <v>532</v>
      </c>
      <c r="C239" s="275">
        <v>1</v>
      </c>
      <c r="D239" s="276">
        <v>150000</v>
      </c>
      <c r="E239" s="276">
        <v>120000</v>
      </c>
    </row>
    <row r="240" spans="2:5" ht="16.5" customHeight="1">
      <c r="B240" s="275" t="s">
        <v>371</v>
      </c>
      <c r="C240" s="275">
        <v>1</v>
      </c>
      <c r="D240" s="276">
        <v>100000</v>
      </c>
      <c r="E240" s="276">
        <v>100000</v>
      </c>
    </row>
    <row r="241" spans="2:5" ht="16.5" customHeight="1">
      <c r="B241" s="275" t="s">
        <v>499</v>
      </c>
      <c r="C241" s="275">
        <v>1</v>
      </c>
      <c r="D241" s="276">
        <v>10000</v>
      </c>
      <c r="E241" s="276">
        <v>10000</v>
      </c>
    </row>
    <row r="242" spans="2:5" ht="16.5" customHeight="1">
      <c r="B242" s="275" t="s">
        <v>549</v>
      </c>
      <c r="C242" s="275">
        <v>1</v>
      </c>
      <c r="D242" s="276">
        <v>10000</v>
      </c>
      <c r="E242" s="276">
        <v>5000</v>
      </c>
    </row>
    <row r="243" spans="2:5" s="277" customFormat="1" ht="16.5" customHeight="1">
      <c r="B243" s="275" t="s">
        <v>368</v>
      </c>
      <c r="C243" s="275">
        <v>1</v>
      </c>
      <c r="D243" s="276">
        <v>100000</v>
      </c>
      <c r="E243" s="276">
        <v>47000</v>
      </c>
    </row>
    <row r="244" spans="2:5" s="277" customFormat="1" ht="16.5" customHeight="1">
      <c r="B244" s="275" t="s">
        <v>495</v>
      </c>
      <c r="C244" s="275">
        <v>1</v>
      </c>
      <c r="D244" s="276">
        <v>100000</v>
      </c>
      <c r="E244" s="276">
        <v>100000</v>
      </c>
    </row>
    <row r="245" spans="2:5" s="277" customFormat="1" ht="16.5" customHeight="1">
      <c r="B245" s="275" t="s">
        <v>548</v>
      </c>
      <c r="C245" s="275">
        <v>1</v>
      </c>
      <c r="D245" s="276">
        <v>10000</v>
      </c>
      <c r="E245" s="276">
        <v>5000</v>
      </c>
    </row>
    <row r="246" spans="2:5" ht="16.5" customHeight="1">
      <c r="B246" s="275" t="s">
        <v>542</v>
      </c>
      <c r="C246" s="275">
        <v>1</v>
      </c>
      <c r="D246" s="276">
        <v>10000</v>
      </c>
      <c r="E246" s="276">
        <v>10000</v>
      </c>
    </row>
    <row r="247" spans="2:5" ht="16.5" customHeight="1">
      <c r="B247" s="275" t="s">
        <v>460</v>
      </c>
      <c r="C247" s="275">
        <v>1</v>
      </c>
      <c r="D247" s="276">
        <v>400000</v>
      </c>
      <c r="E247" s="276">
        <v>280000</v>
      </c>
    </row>
    <row r="248" spans="2:5" ht="16.5" customHeight="1">
      <c r="B248" s="275" t="s">
        <v>531</v>
      </c>
      <c r="C248" s="275">
        <v>1</v>
      </c>
      <c r="D248" s="276">
        <v>10000</v>
      </c>
      <c r="E248" s="276">
        <v>10000</v>
      </c>
    </row>
    <row r="249" spans="2:5" s="277" customFormat="1" ht="16.5" customHeight="1">
      <c r="B249" s="275" t="s">
        <v>600</v>
      </c>
      <c r="C249" s="275">
        <v>1</v>
      </c>
      <c r="D249" s="276">
        <v>20000</v>
      </c>
      <c r="E249" s="276">
        <v>6000</v>
      </c>
    </row>
    <row r="250" spans="2:5" s="277" customFormat="1" ht="16.5" customHeight="1">
      <c r="B250" s="275" t="s">
        <v>547</v>
      </c>
      <c r="C250" s="275">
        <v>1</v>
      </c>
      <c r="D250" s="276">
        <v>100000</v>
      </c>
      <c r="E250" s="276">
        <v>100000</v>
      </c>
    </row>
    <row r="251" spans="2:5" s="277" customFormat="1" ht="16.5" customHeight="1">
      <c r="B251" s="275" t="s">
        <v>492</v>
      </c>
      <c r="C251" s="275">
        <v>1</v>
      </c>
      <c r="D251" s="276">
        <v>10000</v>
      </c>
      <c r="E251" s="276">
        <v>10000</v>
      </c>
    </row>
    <row r="252" spans="2:5" ht="16.5" customHeight="1">
      <c r="B252" s="275" t="s">
        <v>365</v>
      </c>
      <c r="C252" s="275">
        <v>1</v>
      </c>
      <c r="D252" s="276">
        <v>50000</v>
      </c>
      <c r="E252" s="276">
        <v>50000</v>
      </c>
    </row>
    <row r="253" spans="2:5" ht="16.5" customHeight="1">
      <c r="B253" s="275" t="s">
        <v>599</v>
      </c>
      <c r="C253" s="275">
        <v>1</v>
      </c>
      <c r="D253" s="276">
        <v>500000</v>
      </c>
      <c r="E253" s="276">
        <v>165000</v>
      </c>
    </row>
    <row r="254" spans="2:5" ht="16.5" customHeight="1">
      <c r="B254" s="275" t="s">
        <v>494</v>
      </c>
      <c r="C254" s="275">
        <v>1</v>
      </c>
      <c r="D254" s="276">
        <v>10000</v>
      </c>
      <c r="E254" s="276">
        <v>10000</v>
      </c>
    </row>
    <row r="255" spans="2:5" ht="16.5" customHeight="1">
      <c r="B255" s="275" t="s">
        <v>546</v>
      </c>
      <c r="C255" s="275">
        <v>1</v>
      </c>
      <c r="D255" s="276">
        <v>10000</v>
      </c>
      <c r="E255" s="276">
        <v>100</v>
      </c>
    </row>
    <row r="256" spans="2:5" ht="16.5" customHeight="1">
      <c r="B256" s="275" t="s">
        <v>544</v>
      </c>
      <c r="C256" s="275">
        <v>1</v>
      </c>
      <c r="D256" s="276">
        <v>10000</v>
      </c>
      <c r="E256" s="276">
        <v>10000</v>
      </c>
    </row>
    <row r="257" spans="2:5" ht="16.5" customHeight="1">
      <c r="B257" s="591" t="s">
        <v>31</v>
      </c>
      <c r="C257" s="591"/>
      <c r="D257" s="591"/>
      <c r="E257" s="131">
        <f>SUM(E173:E256)</f>
        <v>235804940</v>
      </c>
    </row>
    <row r="258" spans="2:5" ht="16.5" customHeight="1">
      <c r="B258" s="3" t="s">
        <v>18</v>
      </c>
      <c r="C258" s="3"/>
      <c r="D258" s="3"/>
      <c r="E258" s="277"/>
    </row>
    <row r="259" spans="2:5" ht="16.5" customHeight="1">
      <c r="B259" s="161" t="s">
        <v>249</v>
      </c>
      <c r="C259" s="161"/>
      <c r="D259" s="161"/>
      <c r="E259" s="161"/>
    </row>
  </sheetData>
  <sheetProtection/>
  <mergeCells count="27">
    <mergeCell ref="B6:B8"/>
    <mergeCell ref="C6:C8"/>
    <mergeCell ref="D6:D8"/>
    <mergeCell ref="E6:E8"/>
    <mergeCell ref="A1:F1"/>
    <mergeCell ref="A3:F3"/>
    <mergeCell ref="B5:E5"/>
    <mergeCell ref="B101:D101"/>
    <mergeCell ref="B41:D41"/>
    <mergeCell ref="B46:E46"/>
    <mergeCell ref="B47:B49"/>
    <mergeCell ref="C47:C49"/>
    <mergeCell ref="D47:D49"/>
    <mergeCell ref="E47:E49"/>
    <mergeCell ref="A105:F105"/>
    <mergeCell ref="B106:E106"/>
    <mergeCell ref="B107:B109"/>
    <mergeCell ref="C107:C109"/>
    <mergeCell ref="D107:D109"/>
    <mergeCell ref="E107:E109"/>
    <mergeCell ref="B257:D257"/>
    <mergeCell ref="B167:D167"/>
    <mergeCell ref="B169:E169"/>
    <mergeCell ref="B170:B172"/>
    <mergeCell ref="C170:C172"/>
    <mergeCell ref="D170:D172"/>
    <mergeCell ref="E170:E172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&amp;L19.06.2015&amp;CTÜRKİYE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2" t="s">
        <v>605</v>
      </c>
      <c r="B1" s="382"/>
      <c r="C1" s="382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335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7" customFormat="1" ht="15">
      <c r="A21" s="155"/>
      <c r="B21" s="148" t="s">
        <v>342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341</v>
      </c>
    </row>
    <row r="24" spans="1:3" s="277" customFormat="1" ht="15">
      <c r="A24" s="155"/>
      <c r="B24" s="148" t="s">
        <v>555</v>
      </c>
      <c r="C24" s="156" t="s">
        <v>560</v>
      </c>
    </row>
    <row r="25" spans="1:3" ht="15">
      <c r="A25" s="155"/>
      <c r="B25" s="148" t="s">
        <v>325</v>
      </c>
      <c r="C25" s="156" t="s">
        <v>556</v>
      </c>
    </row>
    <row r="26" spans="1:3" ht="15">
      <c r="A26" s="155"/>
      <c r="B26" s="148" t="s">
        <v>269</v>
      </c>
      <c r="C26" s="156" t="s">
        <v>561</v>
      </c>
    </row>
    <row r="27" spans="1:3" ht="15">
      <c r="A27" s="155"/>
      <c r="B27" s="148" t="s">
        <v>270</v>
      </c>
      <c r="C27" s="156" t="s">
        <v>562</v>
      </c>
    </row>
    <row r="28" spans="1:3" ht="15">
      <c r="A28" s="155"/>
      <c r="B28" s="148" t="s">
        <v>271</v>
      </c>
      <c r="C28" s="156" t="s">
        <v>563</v>
      </c>
    </row>
    <row r="29" spans="1:3" ht="15">
      <c r="A29" s="155"/>
      <c r="B29" s="152" t="s">
        <v>272</v>
      </c>
      <c r="C29" s="156" t="s">
        <v>564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1" max="121" width="4.28125" style="0" bestFit="1" customWidth="1"/>
    <col min="122" max="122" width="41.8515625" style="0" customWidth="1"/>
    <col min="123" max="123" width="12.140625" style="0" customWidth="1"/>
    <col min="124" max="124" width="13.140625" style="0" customWidth="1"/>
    <col min="125" max="125" width="17.140625" style="0" customWidth="1"/>
  </cols>
  <sheetData>
    <row r="1" spans="1:6" ht="18.75" thickBot="1">
      <c r="A1" s="382" t="s">
        <v>571</v>
      </c>
      <c r="B1" s="382"/>
      <c r="C1" s="382"/>
      <c r="D1" s="382"/>
      <c r="E1" s="382"/>
      <c r="F1" s="382"/>
    </row>
    <row r="2" spans="1:6" s="277" customFormat="1" ht="18">
      <c r="A2" s="82"/>
      <c r="B2" s="82"/>
      <c r="C2" s="82"/>
      <c r="D2" s="82"/>
      <c r="E2" s="82"/>
      <c r="F2" s="82"/>
    </row>
    <row r="3" spans="1:6" s="277" customFormat="1" ht="18">
      <c r="A3" s="82"/>
      <c r="B3" s="82"/>
      <c r="C3" s="82"/>
      <c r="D3" s="82"/>
      <c r="E3" s="82"/>
      <c r="F3" s="82"/>
    </row>
    <row r="4" spans="1:5" ht="15" customHeight="1">
      <c r="A4" s="563" t="s">
        <v>604</v>
      </c>
      <c r="B4" s="563"/>
      <c r="C4" s="563"/>
      <c r="D4" s="563"/>
      <c r="E4" s="563"/>
    </row>
    <row r="5" spans="1:5" ht="15" customHeight="1">
      <c r="A5" s="563"/>
      <c r="B5" s="563"/>
      <c r="C5" s="563"/>
      <c r="D5" s="563"/>
      <c r="E5" s="563"/>
    </row>
    <row r="6" spans="1:5" s="277" customFormat="1" ht="15" customHeight="1">
      <c r="A6" s="290"/>
      <c r="B6" s="290"/>
      <c r="C6" s="290"/>
      <c r="D6" s="290"/>
      <c r="E6" s="290"/>
    </row>
    <row r="7" spans="2:5" ht="15">
      <c r="B7" s="474" t="s">
        <v>132</v>
      </c>
      <c r="C7" s="474"/>
      <c r="D7" s="474"/>
      <c r="E7" s="474"/>
    </row>
    <row r="8" spans="1:5" ht="15" customHeight="1">
      <c r="A8" s="582" t="s">
        <v>133</v>
      </c>
      <c r="B8" s="582" t="s">
        <v>474</v>
      </c>
      <c r="C8" s="582" t="s">
        <v>244</v>
      </c>
      <c r="D8" s="582" t="s">
        <v>245</v>
      </c>
      <c r="E8" s="582" t="s">
        <v>246</v>
      </c>
    </row>
    <row r="9" spans="1:5" ht="45" customHeight="1">
      <c r="A9" s="582"/>
      <c r="B9" s="582"/>
      <c r="C9" s="582"/>
      <c r="D9" s="583"/>
      <c r="E9" s="583"/>
    </row>
    <row r="10" spans="1:5" ht="15" customHeight="1">
      <c r="A10" s="582"/>
      <c r="B10" s="582"/>
      <c r="C10" s="582"/>
      <c r="D10" s="583"/>
      <c r="E10" s="583"/>
    </row>
    <row r="11" spans="1:5" ht="29.25" customHeight="1">
      <c r="A11" s="219">
        <v>1</v>
      </c>
      <c r="B11" s="285" t="s">
        <v>500</v>
      </c>
      <c r="C11" s="133">
        <v>29</v>
      </c>
      <c r="D11" s="134">
        <v>12740000</v>
      </c>
      <c r="E11" s="134">
        <v>8291000</v>
      </c>
    </row>
    <row r="12" spans="1:5" ht="27.75" customHeight="1">
      <c r="A12" s="219">
        <v>2</v>
      </c>
      <c r="B12" s="285" t="s">
        <v>506</v>
      </c>
      <c r="C12" s="133">
        <v>13</v>
      </c>
      <c r="D12" s="134">
        <v>2120000</v>
      </c>
      <c r="E12" s="134">
        <v>1316500</v>
      </c>
    </row>
    <row r="13" spans="1:5" ht="25.5" customHeight="1">
      <c r="A13" s="219">
        <v>3</v>
      </c>
      <c r="B13" s="338" t="s">
        <v>511</v>
      </c>
      <c r="C13" s="133">
        <v>12</v>
      </c>
      <c r="D13" s="134">
        <v>8250000</v>
      </c>
      <c r="E13" s="134">
        <v>8250000</v>
      </c>
    </row>
    <row r="14" spans="1:5" ht="30">
      <c r="A14" s="219">
        <v>4</v>
      </c>
      <c r="B14" s="341" t="s">
        <v>505</v>
      </c>
      <c r="C14" s="133">
        <v>9</v>
      </c>
      <c r="D14" s="134">
        <v>2550000</v>
      </c>
      <c r="E14" s="134">
        <v>1906000</v>
      </c>
    </row>
    <row r="15" spans="1:5" ht="17.25" customHeight="1">
      <c r="A15" s="219">
        <v>5</v>
      </c>
      <c r="B15" s="178" t="s">
        <v>501</v>
      </c>
      <c r="C15" s="133">
        <v>7</v>
      </c>
      <c r="D15" s="134">
        <v>1200000</v>
      </c>
      <c r="E15" s="134">
        <v>777500</v>
      </c>
    </row>
    <row r="16" spans="1:5" ht="27" customHeight="1">
      <c r="A16" s="219">
        <v>6</v>
      </c>
      <c r="B16" s="286" t="s">
        <v>508</v>
      </c>
      <c r="C16" s="133">
        <v>7</v>
      </c>
      <c r="D16" s="134">
        <v>1575000</v>
      </c>
      <c r="E16" s="134">
        <v>1282900</v>
      </c>
    </row>
    <row r="17" spans="1:5" ht="22.5" customHeight="1">
      <c r="A17" s="219">
        <v>7</v>
      </c>
      <c r="B17" s="286" t="s">
        <v>502</v>
      </c>
      <c r="C17" s="133">
        <v>7</v>
      </c>
      <c r="D17" s="134">
        <v>4500000</v>
      </c>
      <c r="E17" s="134">
        <v>4380000</v>
      </c>
    </row>
    <row r="18" spans="1:5" ht="21.75" customHeight="1">
      <c r="A18" s="219">
        <v>8</v>
      </c>
      <c r="B18" s="339" t="s">
        <v>512</v>
      </c>
      <c r="C18" s="133">
        <v>7</v>
      </c>
      <c r="D18" s="134">
        <v>1950000</v>
      </c>
      <c r="E18" s="134">
        <v>1338000</v>
      </c>
    </row>
    <row r="19" spans="1:5" ht="29.25" customHeight="1">
      <c r="A19" s="219">
        <v>9</v>
      </c>
      <c r="B19" s="339" t="s">
        <v>533</v>
      </c>
      <c r="C19" s="133">
        <v>5</v>
      </c>
      <c r="D19" s="134">
        <v>250000</v>
      </c>
      <c r="E19" s="134">
        <v>200500</v>
      </c>
    </row>
    <row r="20" spans="1:5" ht="27" customHeight="1">
      <c r="A20" s="219">
        <v>10</v>
      </c>
      <c r="B20" s="286" t="s">
        <v>504</v>
      </c>
      <c r="C20" s="133">
        <v>5</v>
      </c>
      <c r="D20" s="134">
        <v>2250000</v>
      </c>
      <c r="E20" s="134">
        <v>2150000</v>
      </c>
    </row>
    <row r="21" spans="1:5" ht="17.25" customHeight="1">
      <c r="A21" s="219">
        <v>11</v>
      </c>
      <c r="B21" s="339" t="s">
        <v>510</v>
      </c>
      <c r="C21" s="133">
        <v>5</v>
      </c>
      <c r="D21" s="134">
        <v>450000</v>
      </c>
      <c r="E21" s="134">
        <v>430000</v>
      </c>
    </row>
    <row r="22" spans="1:5" ht="30">
      <c r="A22" s="219">
        <v>12</v>
      </c>
      <c r="B22" s="178" t="s">
        <v>503</v>
      </c>
      <c r="C22" s="133">
        <v>4</v>
      </c>
      <c r="D22" s="134">
        <v>1550000</v>
      </c>
      <c r="E22" s="134">
        <v>1425000</v>
      </c>
    </row>
    <row r="23" spans="1:5" ht="15">
      <c r="A23" s="219">
        <v>13</v>
      </c>
      <c r="B23" s="178" t="s">
        <v>507</v>
      </c>
      <c r="C23" s="135">
        <v>4</v>
      </c>
      <c r="D23" s="136">
        <v>550000</v>
      </c>
      <c r="E23" s="136">
        <v>403000</v>
      </c>
    </row>
    <row r="24" spans="1:6" ht="27" customHeight="1">
      <c r="A24" s="219">
        <v>14</v>
      </c>
      <c r="B24" s="286" t="s">
        <v>509</v>
      </c>
      <c r="C24" s="135">
        <v>4</v>
      </c>
      <c r="D24" s="136">
        <v>300000</v>
      </c>
      <c r="E24" s="136">
        <v>165500</v>
      </c>
      <c r="F24" s="277"/>
    </row>
    <row r="25" spans="1:5" ht="18.75" customHeight="1">
      <c r="A25" s="219">
        <v>15</v>
      </c>
      <c r="B25" s="286" t="s">
        <v>515</v>
      </c>
      <c r="C25" s="135">
        <v>3</v>
      </c>
      <c r="D25" s="136">
        <v>300000</v>
      </c>
      <c r="E25" s="136">
        <v>300000</v>
      </c>
    </row>
    <row r="26" spans="1:5" ht="16.5" customHeight="1">
      <c r="A26" s="219">
        <v>16</v>
      </c>
      <c r="B26" s="286" t="s">
        <v>513</v>
      </c>
      <c r="C26" s="135">
        <v>3</v>
      </c>
      <c r="D26" s="136">
        <v>205000</v>
      </c>
      <c r="E26" s="136">
        <v>205000</v>
      </c>
    </row>
    <row r="27" spans="1:5" ht="18.75" customHeight="1">
      <c r="A27" s="219">
        <v>17</v>
      </c>
      <c r="B27" s="336" t="s">
        <v>550</v>
      </c>
      <c r="C27" s="135">
        <v>3</v>
      </c>
      <c r="D27" s="136">
        <v>200000</v>
      </c>
      <c r="E27" s="136">
        <v>190000</v>
      </c>
    </row>
    <row r="28" spans="1:5" ht="20.25" customHeight="1">
      <c r="A28" s="219">
        <v>18</v>
      </c>
      <c r="B28" s="286" t="s">
        <v>514</v>
      </c>
      <c r="C28" s="135">
        <v>3</v>
      </c>
      <c r="D28" s="136">
        <v>340000</v>
      </c>
      <c r="E28" s="136">
        <v>255000</v>
      </c>
    </row>
    <row r="29" spans="1:5" ht="21.75" customHeight="1">
      <c r="A29" s="219">
        <v>19</v>
      </c>
      <c r="B29" s="286" t="s">
        <v>601</v>
      </c>
      <c r="C29" s="135">
        <v>3</v>
      </c>
      <c r="D29" s="136">
        <v>6400000</v>
      </c>
      <c r="E29" s="136">
        <v>6030000</v>
      </c>
    </row>
    <row r="30" spans="1:5" ht="29.25" customHeight="1">
      <c r="A30" s="219">
        <v>20</v>
      </c>
      <c r="B30" s="286" t="s">
        <v>602</v>
      </c>
      <c r="C30" s="135">
        <v>3</v>
      </c>
      <c r="D30" s="136">
        <v>1950000</v>
      </c>
      <c r="E30" s="136">
        <v>1755000</v>
      </c>
    </row>
    <row r="31" spans="1:5" ht="18.75" customHeight="1">
      <c r="A31" s="588" t="s">
        <v>31</v>
      </c>
      <c r="B31" s="595"/>
      <c r="C31" s="589"/>
      <c r="D31" s="590"/>
      <c r="E31" s="131">
        <f>SUM(E11:E30)</f>
        <v>41050900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s="277" customFormat="1" ht="15">
      <c r="B34" s="3"/>
      <c r="C34" s="3"/>
      <c r="D34" s="3"/>
      <c r="E34" s="128"/>
    </row>
    <row r="35" spans="2:5" s="277" customFormat="1" ht="15">
      <c r="B35" s="3"/>
      <c r="C35" s="3"/>
      <c r="D35" s="3"/>
      <c r="E35" s="128"/>
    </row>
    <row r="36" spans="2:5" ht="15">
      <c r="B36" s="3"/>
      <c r="C36" s="3"/>
      <c r="D36" s="3"/>
      <c r="E36" s="128"/>
    </row>
    <row r="37" spans="2:5" ht="15">
      <c r="B37" s="474" t="s">
        <v>140</v>
      </c>
      <c r="C37" s="474"/>
      <c r="D37" s="474"/>
      <c r="E37" s="474"/>
    </row>
    <row r="38" ht="15.75" customHeight="1"/>
    <row r="39" spans="1:5" ht="30" customHeight="1">
      <c r="A39" s="582" t="s">
        <v>133</v>
      </c>
      <c r="B39" s="582" t="s">
        <v>474</v>
      </c>
      <c r="C39" s="582" t="s">
        <v>244</v>
      </c>
      <c r="D39" s="582" t="s">
        <v>245</v>
      </c>
      <c r="E39" s="582" t="s">
        <v>246</v>
      </c>
    </row>
    <row r="40" spans="1:5" ht="33" customHeight="1">
      <c r="A40" s="582"/>
      <c r="B40" s="582"/>
      <c r="C40" s="582"/>
      <c r="D40" s="583"/>
      <c r="E40" s="583"/>
    </row>
    <row r="41" spans="1:5" ht="0.75" customHeight="1" hidden="1">
      <c r="A41" s="582"/>
      <c r="B41" s="582"/>
      <c r="C41" s="582"/>
      <c r="D41" s="583"/>
      <c r="E41" s="583"/>
    </row>
    <row r="42" spans="1:5" ht="30">
      <c r="A42" s="132">
        <v>1</v>
      </c>
      <c r="B42" s="178" t="s">
        <v>500</v>
      </c>
      <c r="C42" s="133">
        <v>160</v>
      </c>
      <c r="D42" s="134">
        <v>43691063</v>
      </c>
      <c r="E42" s="134">
        <v>37396502</v>
      </c>
    </row>
    <row r="43" spans="1:5" ht="30">
      <c r="A43" s="132">
        <v>2</v>
      </c>
      <c r="B43" s="178" t="s">
        <v>509</v>
      </c>
      <c r="C43" s="133">
        <v>134</v>
      </c>
      <c r="D43" s="134">
        <v>20291300</v>
      </c>
      <c r="E43" s="134">
        <v>18902756</v>
      </c>
    </row>
    <row r="44" spans="1:5" ht="15.75" customHeight="1">
      <c r="A44" s="132">
        <v>3</v>
      </c>
      <c r="B44" s="178" t="s">
        <v>502</v>
      </c>
      <c r="C44" s="133">
        <v>94</v>
      </c>
      <c r="D44" s="134">
        <v>16991055</v>
      </c>
      <c r="E44" s="134">
        <v>15430914</v>
      </c>
    </row>
    <row r="45" spans="1:5" ht="15">
      <c r="A45" s="132">
        <v>4</v>
      </c>
      <c r="B45" s="178" t="s">
        <v>512</v>
      </c>
      <c r="C45" s="133">
        <v>71</v>
      </c>
      <c r="D45" s="134">
        <v>10545002</v>
      </c>
      <c r="E45" s="134">
        <v>10193301</v>
      </c>
    </row>
    <row r="46" spans="1:5" ht="33" customHeight="1">
      <c r="A46" s="132">
        <v>5</v>
      </c>
      <c r="B46" s="178" t="s">
        <v>504</v>
      </c>
      <c r="C46" s="133">
        <v>61</v>
      </c>
      <c r="D46" s="134">
        <v>5381002</v>
      </c>
      <c r="E46" s="134">
        <v>5030468</v>
      </c>
    </row>
    <row r="47" spans="1:5" ht="23.25" customHeight="1">
      <c r="A47" s="132">
        <v>6</v>
      </c>
      <c r="B47" s="336" t="s">
        <v>513</v>
      </c>
      <c r="C47" s="133">
        <v>35</v>
      </c>
      <c r="D47" s="134">
        <v>4170205</v>
      </c>
      <c r="E47" s="134">
        <v>4012505</v>
      </c>
    </row>
    <row r="48" spans="1:5" ht="19.5" customHeight="1">
      <c r="A48" s="132">
        <v>7</v>
      </c>
      <c r="B48" s="341" t="s">
        <v>507</v>
      </c>
      <c r="C48" s="133">
        <v>34</v>
      </c>
      <c r="D48" s="134">
        <v>3905550</v>
      </c>
      <c r="E48" s="134">
        <v>3676803</v>
      </c>
    </row>
    <row r="49" spans="1:5" ht="30" customHeight="1">
      <c r="A49" s="132">
        <v>8</v>
      </c>
      <c r="B49" s="336" t="s">
        <v>505</v>
      </c>
      <c r="C49" s="133">
        <v>31</v>
      </c>
      <c r="D49" s="134">
        <v>1740003</v>
      </c>
      <c r="E49" s="134">
        <v>1555602</v>
      </c>
    </row>
    <row r="50" spans="1:5" ht="27" customHeight="1">
      <c r="A50" s="132">
        <v>9</v>
      </c>
      <c r="B50" s="283" t="s">
        <v>508</v>
      </c>
      <c r="C50" s="133">
        <v>27</v>
      </c>
      <c r="D50" s="134">
        <v>3752002</v>
      </c>
      <c r="E50" s="134">
        <v>3317967</v>
      </c>
    </row>
    <row r="51" spans="1:5" ht="18" customHeight="1">
      <c r="A51" s="132">
        <v>10</v>
      </c>
      <c r="B51" s="286" t="s">
        <v>514</v>
      </c>
      <c r="C51" s="133">
        <v>24</v>
      </c>
      <c r="D51" s="134">
        <v>2510340</v>
      </c>
      <c r="E51" s="134">
        <v>2373215</v>
      </c>
    </row>
    <row r="52" spans="1:5" ht="18.75" customHeight="1">
      <c r="A52" s="132">
        <v>11</v>
      </c>
      <c r="B52" s="283" t="s">
        <v>515</v>
      </c>
      <c r="C52" s="133">
        <v>22</v>
      </c>
      <c r="D52" s="134">
        <v>2300300</v>
      </c>
      <c r="E52" s="134">
        <v>1723800</v>
      </c>
    </row>
    <row r="53" spans="1:5" ht="21.75" customHeight="1">
      <c r="A53" s="132">
        <v>12</v>
      </c>
      <c r="B53" s="339" t="s">
        <v>517</v>
      </c>
      <c r="C53" s="133">
        <v>22</v>
      </c>
      <c r="D53" s="134">
        <v>3873000</v>
      </c>
      <c r="E53" s="134">
        <v>3496900</v>
      </c>
    </row>
    <row r="54" spans="1:5" ht="30" customHeight="1">
      <c r="A54" s="132">
        <v>13</v>
      </c>
      <c r="B54" s="283" t="s">
        <v>534</v>
      </c>
      <c r="C54" s="135">
        <v>22</v>
      </c>
      <c r="D54" s="136">
        <v>2320000</v>
      </c>
      <c r="E54" s="136">
        <v>2056500</v>
      </c>
    </row>
    <row r="55" spans="1:5" ht="19.5" customHeight="1">
      <c r="A55" s="132">
        <v>14</v>
      </c>
      <c r="B55" s="336" t="s">
        <v>501</v>
      </c>
      <c r="C55" s="135">
        <v>21</v>
      </c>
      <c r="D55" s="136">
        <v>690001</v>
      </c>
      <c r="E55" s="136">
        <v>589578</v>
      </c>
    </row>
    <row r="56" spans="1:5" ht="28.5" customHeight="1">
      <c r="A56" s="132">
        <v>15</v>
      </c>
      <c r="B56" s="339" t="s">
        <v>506</v>
      </c>
      <c r="C56" s="135">
        <v>21</v>
      </c>
      <c r="D56" s="136">
        <v>3050002</v>
      </c>
      <c r="E56" s="136">
        <v>2481501</v>
      </c>
    </row>
    <row r="57" spans="1:5" ht="30" customHeight="1">
      <c r="A57" s="132">
        <v>16</v>
      </c>
      <c r="B57" s="339" t="s">
        <v>551</v>
      </c>
      <c r="C57" s="135">
        <v>19</v>
      </c>
      <c r="D57" s="136">
        <v>2440000</v>
      </c>
      <c r="E57" s="136">
        <v>2233000</v>
      </c>
    </row>
    <row r="58" spans="1:5" ht="27" customHeight="1">
      <c r="A58" s="132">
        <v>17</v>
      </c>
      <c r="B58" s="283" t="s">
        <v>516</v>
      </c>
      <c r="C58" s="135">
        <v>17</v>
      </c>
      <c r="D58" s="136">
        <v>1940000</v>
      </c>
      <c r="E58" s="136">
        <v>1879800</v>
      </c>
    </row>
    <row r="59" spans="1:5" ht="36.75" customHeight="1">
      <c r="A59" s="132">
        <v>18</v>
      </c>
      <c r="B59" s="339" t="s">
        <v>603</v>
      </c>
      <c r="C59" s="135">
        <v>14</v>
      </c>
      <c r="D59" s="136">
        <v>1120000</v>
      </c>
      <c r="E59" s="136">
        <v>1057500</v>
      </c>
    </row>
    <row r="60" spans="1:5" ht="18.75" customHeight="1">
      <c r="A60" s="132">
        <v>19</v>
      </c>
      <c r="B60" s="178" t="s">
        <v>601</v>
      </c>
      <c r="C60" s="135">
        <v>14</v>
      </c>
      <c r="D60" s="136">
        <v>7860006</v>
      </c>
      <c r="E60" s="136">
        <v>7790006</v>
      </c>
    </row>
    <row r="61" spans="1:5" ht="42.75" customHeight="1">
      <c r="A61" s="132">
        <v>20</v>
      </c>
      <c r="B61" s="339" t="s">
        <v>552</v>
      </c>
      <c r="C61" s="135">
        <v>14</v>
      </c>
      <c r="D61" s="136">
        <v>915000</v>
      </c>
      <c r="E61" s="136">
        <v>825000</v>
      </c>
    </row>
    <row r="62" spans="1:5" ht="15" customHeight="1">
      <c r="A62" s="588" t="s">
        <v>31</v>
      </c>
      <c r="B62" s="595"/>
      <c r="C62" s="589"/>
      <c r="D62" s="590"/>
      <c r="E62" s="131">
        <f>SUM(E42:E61)</f>
        <v>126023618</v>
      </c>
    </row>
    <row r="63" spans="1:2" ht="15">
      <c r="A63" s="3"/>
      <c r="B63" s="3" t="s">
        <v>18</v>
      </c>
    </row>
  </sheetData>
  <sheetProtection/>
  <mergeCells count="16">
    <mergeCell ref="A62:D62"/>
    <mergeCell ref="A31:D31"/>
    <mergeCell ref="B37:E37"/>
    <mergeCell ref="A39:A41"/>
    <mergeCell ref="B39:B41"/>
    <mergeCell ref="C39:C41"/>
    <mergeCell ref="D39:D41"/>
    <mergeCell ref="E39:E41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&amp;L19.06.2015&amp;CTÜRKİYE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7" t="s">
        <v>570</v>
      </c>
      <c r="B2" s="387"/>
      <c r="C2" s="387"/>
      <c r="D2" s="387"/>
      <c r="E2" s="387"/>
      <c r="F2" s="387"/>
      <c r="G2" s="387"/>
      <c r="H2" s="387"/>
      <c r="I2" s="33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3" t="s">
        <v>0</v>
      </c>
      <c r="D6" s="393"/>
      <c r="E6" s="393"/>
      <c r="F6" s="393"/>
    </row>
    <row r="8" ht="15.75" thickBot="1"/>
    <row r="9" spans="1:8" ht="16.5" thickBot="1">
      <c r="A9" s="394"/>
      <c r="B9" s="395"/>
      <c r="C9" s="398" t="s">
        <v>1</v>
      </c>
      <c r="D9" s="399"/>
      <c r="E9" s="399"/>
      <c r="F9" s="399"/>
      <c r="G9" s="400"/>
      <c r="H9" s="383" t="s">
        <v>2</v>
      </c>
    </row>
    <row r="10" spans="1:8" ht="16.5" thickBot="1">
      <c r="A10" s="396"/>
      <c r="B10" s="397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84"/>
    </row>
    <row r="11" spans="1:8" ht="15" customHeight="1">
      <c r="A11" s="385" t="s">
        <v>8</v>
      </c>
      <c r="B11" s="193" t="s">
        <v>9</v>
      </c>
      <c r="C11" s="188">
        <v>1045</v>
      </c>
      <c r="D11" s="181">
        <v>0</v>
      </c>
      <c r="E11" s="181">
        <v>0</v>
      </c>
      <c r="F11" s="181">
        <v>4513</v>
      </c>
      <c r="G11" s="203">
        <v>77</v>
      </c>
      <c r="H11" s="202">
        <v>5635</v>
      </c>
    </row>
    <row r="12" spans="1:8" ht="15.75" customHeight="1" thickBot="1">
      <c r="A12" s="386"/>
      <c r="B12" s="194" t="s">
        <v>10</v>
      </c>
      <c r="C12" s="189">
        <v>480396945</v>
      </c>
      <c r="D12" s="186">
        <v>0</v>
      </c>
      <c r="E12" s="186">
        <v>0</v>
      </c>
      <c r="F12" s="180">
        <v>508668250</v>
      </c>
      <c r="G12" s="222" t="s">
        <v>589</v>
      </c>
      <c r="H12" s="220">
        <v>989065195</v>
      </c>
    </row>
    <row r="13" spans="1:8" ht="15" customHeight="1">
      <c r="A13" s="390" t="s">
        <v>11</v>
      </c>
      <c r="B13" s="195" t="s">
        <v>12</v>
      </c>
      <c r="C13" s="188">
        <v>1</v>
      </c>
      <c r="D13" s="181">
        <v>6</v>
      </c>
      <c r="E13" s="181">
        <v>0</v>
      </c>
      <c r="F13" s="181">
        <v>114</v>
      </c>
      <c r="G13" s="203">
        <v>0</v>
      </c>
      <c r="H13" s="202">
        <v>121</v>
      </c>
    </row>
    <row r="14" spans="1:8" ht="15" customHeight="1">
      <c r="A14" s="391"/>
      <c r="B14" s="196" t="s">
        <v>13</v>
      </c>
      <c r="C14" s="190">
        <v>116</v>
      </c>
      <c r="D14" s="2">
        <v>0</v>
      </c>
      <c r="E14" s="2">
        <v>0</v>
      </c>
      <c r="F14" s="2">
        <v>5</v>
      </c>
      <c r="G14" s="204">
        <v>0</v>
      </c>
      <c r="H14" s="202">
        <v>121</v>
      </c>
    </row>
    <row r="15" spans="1:8" ht="15.75" customHeight="1" thickBot="1">
      <c r="A15" s="392"/>
      <c r="B15" s="227" t="s">
        <v>14</v>
      </c>
      <c r="C15" s="228">
        <v>233791962</v>
      </c>
      <c r="D15" s="229">
        <v>0</v>
      </c>
      <c r="E15" s="229">
        <v>0</v>
      </c>
      <c r="F15" s="229">
        <v>1020000</v>
      </c>
      <c r="G15" s="279">
        <v>0</v>
      </c>
      <c r="H15" s="220">
        <v>234811962</v>
      </c>
    </row>
    <row r="16" spans="1:8" ht="15.75" customHeight="1">
      <c r="A16" s="388" t="s">
        <v>15</v>
      </c>
      <c r="B16" s="226" t="s">
        <v>9</v>
      </c>
      <c r="C16" s="267">
        <v>491</v>
      </c>
      <c r="D16" s="268">
        <v>0</v>
      </c>
      <c r="E16" s="268">
        <v>0</v>
      </c>
      <c r="F16" s="268">
        <v>1122</v>
      </c>
      <c r="G16" s="269">
        <v>1</v>
      </c>
      <c r="H16" s="270">
        <v>1614</v>
      </c>
    </row>
    <row r="17" spans="1:8" ht="15.75" customHeight="1">
      <c r="A17" s="389"/>
      <c r="B17" s="197" t="s">
        <v>300</v>
      </c>
      <c r="C17" s="188">
        <v>14180342434</v>
      </c>
      <c r="D17" s="181">
        <v>0</v>
      </c>
      <c r="E17" s="181">
        <v>0</v>
      </c>
      <c r="F17" s="230">
        <v>1513298905</v>
      </c>
      <c r="G17" s="203">
        <v>27200</v>
      </c>
      <c r="H17" s="202">
        <v>15693668539</v>
      </c>
    </row>
    <row r="18" spans="1:8" ht="15.75" thickBot="1">
      <c r="A18" s="386"/>
      <c r="B18" s="194" t="s">
        <v>14</v>
      </c>
      <c r="C18" s="191">
        <v>19375528544</v>
      </c>
      <c r="D18" s="182">
        <v>0</v>
      </c>
      <c r="E18" s="182">
        <v>0</v>
      </c>
      <c r="F18" s="183">
        <v>2815484392</v>
      </c>
      <c r="G18" s="205">
        <v>52500</v>
      </c>
      <c r="H18" s="220">
        <v>22191065671</v>
      </c>
    </row>
    <row r="19" spans="1:8" ht="15">
      <c r="A19" s="390" t="s">
        <v>16</v>
      </c>
      <c r="B19" s="198" t="s">
        <v>9</v>
      </c>
      <c r="C19" s="188">
        <v>15</v>
      </c>
      <c r="D19" s="181">
        <v>0</v>
      </c>
      <c r="E19" s="181">
        <v>0</v>
      </c>
      <c r="F19" s="181">
        <v>17</v>
      </c>
      <c r="G19" s="203">
        <v>0</v>
      </c>
      <c r="H19" s="202">
        <v>32</v>
      </c>
    </row>
    <row r="20" spans="1:8" ht="15">
      <c r="A20" s="391"/>
      <c r="B20" s="199" t="s">
        <v>300</v>
      </c>
      <c r="C20" s="190">
        <v>420089861</v>
      </c>
      <c r="D20" s="2">
        <v>0</v>
      </c>
      <c r="E20" s="2">
        <v>0</v>
      </c>
      <c r="F20" s="2">
        <v>39375100</v>
      </c>
      <c r="G20" s="204">
        <v>0</v>
      </c>
      <c r="H20" s="202">
        <v>459464961</v>
      </c>
    </row>
    <row r="21" spans="1:8" ht="15.75" thickBot="1">
      <c r="A21" s="392"/>
      <c r="B21" s="200" t="s">
        <v>14</v>
      </c>
      <c r="C21" s="189">
        <v>200624240</v>
      </c>
      <c r="D21" s="179">
        <v>0</v>
      </c>
      <c r="E21" s="179">
        <v>0</v>
      </c>
      <c r="F21" s="180">
        <v>14323000</v>
      </c>
      <c r="G21" s="206">
        <v>0</v>
      </c>
      <c r="H21" s="220">
        <v>214947240</v>
      </c>
    </row>
    <row r="22" spans="1:8" ht="16.5" thickBot="1">
      <c r="A22" s="187" t="s">
        <v>17</v>
      </c>
      <c r="B22" s="201" t="s">
        <v>9</v>
      </c>
      <c r="C22" s="192">
        <v>77</v>
      </c>
      <c r="D22" s="184">
        <v>7</v>
      </c>
      <c r="E22" s="184">
        <v>1</v>
      </c>
      <c r="F22" s="185">
        <v>539</v>
      </c>
      <c r="G22" s="207">
        <v>88</v>
      </c>
      <c r="H22" s="225">
        <v>712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&amp;L19.06.2015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24" width="9.140625" style="5" customWidth="1"/>
    <col min="125" max="125" width="19.421875" style="5" customWidth="1"/>
    <col min="126" max="126" width="5.7109375" style="5" bestFit="1" customWidth="1"/>
    <col min="127" max="127" width="10.140625" style="5" customWidth="1"/>
    <col min="128" max="129" width="4.28125" style="5" bestFit="1" customWidth="1"/>
    <col min="130" max="130" width="11.57421875" style="5" customWidth="1"/>
    <col min="131" max="131" width="11.28125" style="5" customWidth="1"/>
    <col min="132" max="132" width="11.7109375" style="5" customWidth="1"/>
    <col min="133" max="16384" width="6.7109375" style="5" customWidth="1"/>
  </cols>
  <sheetData>
    <row r="1" spans="1:9" ht="15.75" customHeight="1" thickBot="1">
      <c r="A1" s="404" t="s">
        <v>569</v>
      </c>
      <c r="B1" s="382"/>
      <c r="C1" s="382"/>
      <c r="D1" s="382"/>
      <c r="E1" s="382"/>
      <c r="F1" s="382"/>
      <c r="G1" s="382"/>
      <c r="H1" s="382"/>
      <c r="I1" s="382"/>
    </row>
    <row r="2" spans="1:9" ht="15.75" customHeight="1" thickBot="1">
      <c r="A2" s="405" t="s">
        <v>19</v>
      </c>
      <c r="B2" s="405"/>
      <c r="C2" s="405"/>
      <c r="D2" s="405"/>
      <c r="E2" s="405"/>
      <c r="F2" s="405"/>
      <c r="G2" s="405"/>
      <c r="H2" s="405"/>
      <c r="I2" s="405"/>
    </row>
    <row r="3" spans="1:9" ht="9.75" customHeight="1">
      <c r="A3" s="406" t="s">
        <v>469</v>
      </c>
      <c r="B3" s="409" t="s">
        <v>8</v>
      </c>
      <c r="C3" s="409"/>
      <c r="D3" s="409" t="s">
        <v>11</v>
      </c>
      <c r="E3" s="409"/>
      <c r="F3" s="409"/>
      <c r="G3" s="162" t="s">
        <v>20</v>
      </c>
      <c r="H3" s="162" t="s">
        <v>21</v>
      </c>
      <c r="I3" s="6" t="s">
        <v>17</v>
      </c>
    </row>
    <row r="4" spans="1:9" ht="12.75" customHeight="1">
      <c r="A4" s="407"/>
      <c r="B4" s="7"/>
      <c r="C4" s="8"/>
      <c r="D4" s="410" t="s">
        <v>9</v>
      </c>
      <c r="E4" s="410"/>
      <c r="F4" s="9"/>
      <c r="G4" s="7"/>
      <c r="H4" s="7"/>
      <c r="I4" s="10"/>
    </row>
    <row r="5" spans="1:9" ht="9.75" customHeight="1">
      <c r="A5" s="407"/>
      <c r="B5" s="163" t="s">
        <v>9</v>
      </c>
      <c r="C5" s="163" t="s">
        <v>10</v>
      </c>
      <c r="D5" s="410"/>
      <c r="E5" s="410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08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5635</v>
      </c>
      <c r="C7" s="17">
        <f>C14+C21+C28+C35+C42+C49+C56+C63+C71+C78+C85+C92+C99+C106+C113+C120+C127+C137+C144+C151+C158</f>
        <v>989065195</v>
      </c>
      <c r="D7" s="17">
        <f aca="true" t="shared" si="0" ref="D7:I7">D14+D21+D28+D35+D42+D49+D56+D63+D71+D78+D85+D92+D99+D106+D113+D120+D127+D137+D144+D151+D158</f>
        <v>121</v>
      </c>
      <c r="E7" s="17">
        <f t="shared" si="0"/>
        <v>121</v>
      </c>
      <c r="F7" s="17">
        <f>F14+F21+F28+F35+F42+F49+F56+F63+F71+F78+F85+F92+F99+F106+F113+F120+F127+F137+F144+F151+F158</f>
        <v>234811962</v>
      </c>
      <c r="G7" s="17">
        <f t="shared" si="0"/>
        <v>1614</v>
      </c>
      <c r="H7" s="17">
        <f t="shared" si="0"/>
        <v>32</v>
      </c>
      <c r="I7" s="211">
        <f t="shared" si="0"/>
        <v>712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1045</v>
      </c>
      <c r="C8" s="17">
        <f t="shared" si="1"/>
        <v>480396945</v>
      </c>
      <c r="D8" s="17">
        <f t="shared" si="1"/>
        <v>1</v>
      </c>
      <c r="E8" s="17">
        <f t="shared" si="1"/>
        <v>116</v>
      </c>
      <c r="F8" s="17">
        <f t="shared" si="1"/>
        <v>233791962</v>
      </c>
      <c r="G8" s="17">
        <f t="shared" si="1"/>
        <v>491</v>
      </c>
      <c r="H8" s="17">
        <f t="shared" si="1"/>
        <v>15</v>
      </c>
      <c r="I8" s="212">
        <f t="shared" si="1"/>
        <v>77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0</v>
      </c>
      <c r="C9" s="17">
        <f t="shared" si="2"/>
        <v>0</v>
      </c>
      <c r="D9" s="17">
        <f t="shared" si="2"/>
        <v>6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212">
        <f t="shared" si="2"/>
        <v>7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1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4513</v>
      </c>
      <c r="C11" s="17">
        <f t="shared" si="4"/>
        <v>508668250</v>
      </c>
      <c r="D11" s="17">
        <f t="shared" si="4"/>
        <v>114</v>
      </c>
      <c r="E11" s="17">
        <f t="shared" si="4"/>
        <v>5</v>
      </c>
      <c r="F11" s="17">
        <f t="shared" si="4"/>
        <v>1020000</v>
      </c>
      <c r="G11" s="17">
        <f t="shared" si="4"/>
        <v>1122</v>
      </c>
      <c r="H11" s="17">
        <f t="shared" si="4"/>
        <v>17</v>
      </c>
      <c r="I11" s="212">
        <f t="shared" si="4"/>
        <v>539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77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13">
        <f t="shared" si="5"/>
        <v>88</v>
      </c>
    </row>
    <row r="13" spans="1:9" s="18" customFormat="1" ht="14.25" customHeight="1" thickBot="1">
      <c r="A13" s="401" t="s">
        <v>30</v>
      </c>
      <c r="B13" s="402"/>
      <c r="C13" s="402"/>
      <c r="D13" s="402"/>
      <c r="E13" s="402"/>
      <c r="F13" s="402"/>
      <c r="G13" s="402"/>
      <c r="H13" s="402"/>
      <c r="I13" s="403"/>
    </row>
    <row r="14" spans="1:9" s="18" customFormat="1" ht="11.25" customHeight="1">
      <c r="A14" s="20" t="s">
        <v>31</v>
      </c>
      <c r="B14" s="21">
        <v>97</v>
      </c>
      <c r="C14" s="21">
        <v>13242000</v>
      </c>
      <c r="D14" s="21">
        <v>0</v>
      </c>
      <c r="E14" s="21">
        <v>0</v>
      </c>
      <c r="F14" s="21">
        <v>0</v>
      </c>
      <c r="G14" s="21">
        <v>20</v>
      </c>
      <c r="H14" s="21">
        <v>0</v>
      </c>
      <c r="I14" s="214">
        <v>15</v>
      </c>
    </row>
    <row r="15" spans="1:9" s="18" customFormat="1" ht="11.25">
      <c r="A15" s="20" t="s">
        <v>32</v>
      </c>
      <c r="B15" s="22">
        <v>17</v>
      </c>
      <c r="C15" s="23">
        <v>5340000</v>
      </c>
      <c r="D15" s="24">
        <v>0</v>
      </c>
      <c r="E15" s="25">
        <v>0</v>
      </c>
      <c r="F15" s="26">
        <v>0</v>
      </c>
      <c r="G15" s="25">
        <v>8</v>
      </c>
      <c r="H15" s="24">
        <v>0</v>
      </c>
      <c r="I15" s="27">
        <v>0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1</v>
      </c>
    </row>
    <row r="18" spans="1:10" ht="11.25">
      <c r="A18" s="20" t="s">
        <v>35</v>
      </c>
      <c r="B18" s="22">
        <v>58</v>
      </c>
      <c r="C18" s="23">
        <v>7902000</v>
      </c>
      <c r="D18" s="24">
        <v>0</v>
      </c>
      <c r="E18" s="24">
        <v>0</v>
      </c>
      <c r="F18" s="23">
        <v>0</v>
      </c>
      <c r="G18" s="25">
        <v>12</v>
      </c>
      <c r="H18" s="24">
        <v>0</v>
      </c>
      <c r="I18" s="27">
        <v>10</v>
      </c>
      <c r="J18" s="29"/>
    </row>
    <row r="19" spans="1:9" ht="12" thickBot="1">
      <c r="A19" s="30" t="s">
        <v>29</v>
      </c>
      <c r="B19" s="31">
        <v>22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4</v>
      </c>
    </row>
    <row r="20" spans="1:9" ht="15" customHeight="1" thickBot="1">
      <c r="A20" s="401" t="s">
        <v>36</v>
      </c>
      <c r="B20" s="412"/>
      <c r="C20" s="412"/>
      <c r="D20" s="412"/>
      <c r="E20" s="412"/>
      <c r="F20" s="412"/>
      <c r="G20" s="412"/>
      <c r="H20" s="412"/>
      <c r="I20" s="414"/>
    </row>
    <row r="21" spans="1:9" ht="11.25" customHeight="1">
      <c r="A21" s="20" t="s">
        <v>31</v>
      </c>
      <c r="B21" s="21">
        <v>40</v>
      </c>
      <c r="C21" s="21">
        <v>8875000</v>
      </c>
      <c r="D21" s="21">
        <v>0</v>
      </c>
      <c r="E21" s="21">
        <v>0</v>
      </c>
      <c r="F21" s="21">
        <v>0</v>
      </c>
      <c r="G21" s="21">
        <v>15</v>
      </c>
      <c r="H21" s="21">
        <v>0</v>
      </c>
      <c r="I21" s="214">
        <v>1</v>
      </c>
    </row>
    <row r="22" spans="1:9" ht="11.25">
      <c r="A22" s="20" t="s">
        <v>32</v>
      </c>
      <c r="B22" s="22">
        <v>10</v>
      </c>
      <c r="C22" s="23">
        <v>3960000</v>
      </c>
      <c r="D22" s="24">
        <v>0</v>
      </c>
      <c r="E22" s="25">
        <v>0</v>
      </c>
      <c r="F22" s="26">
        <v>0</v>
      </c>
      <c r="G22" s="25">
        <v>7</v>
      </c>
      <c r="H22" s="24">
        <v>0</v>
      </c>
      <c r="I22" s="28">
        <v>0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30</v>
      </c>
      <c r="C25" s="23">
        <v>4915000</v>
      </c>
      <c r="D25" s="24">
        <v>0</v>
      </c>
      <c r="E25" s="25">
        <v>0</v>
      </c>
      <c r="F25" s="26">
        <v>0</v>
      </c>
      <c r="G25" s="25">
        <v>8</v>
      </c>
      <c r="H25" s="24">
        <v>0</v>
      </c>
      <c r="I25" s="28">
        <v>1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401" t="s">
        <v>37</v>
      </c>
      <c r="B27" s="412"/>
      <c r="C27" s="412"/>
      <c r="D27" s="412"/>
      <c r="E27" s="412"/>
      <c r="F27" s="412"/>
      <c r="G27" s="412"/>
      <c r="H27" s="412"/>
      <c r="I27" s="414"/>
    </row>
    <row r="28" spans="1:9" ht="11.25">
      <c r="A28" s="20" t="s">
        <v>31</v>
      </c>
      <c r="B28" s="21">
        <v>693</v>
      </c>
      <c r="C28" s="21">
        <v>97494928</v>
      </c>
      <c r="D28" s="21">
        <v>26</v>
      </c>
      <c r="E28" s="21">
        <v>26</v>
      </c>
      <c r="F28" s="21">
        <v>77349162</v>
      </c>
      <c r="G28" s="21">
        <v>291</v>
      </c>
      <c r="H28" s="21">
        <v>3</v>
      </c>
      <c r="I28" s="214">
        <v>90</v>
      </c>
    </row>
    <row r="29" spans="1:9" ht="11.25">
      <c r="A29" s="20" t="s">
        <v>32</v>
      </c>
      <c r="B29" s="22">
        <v>95</v>
      </c>
      <c r="C29" s="23">
        <v>33297928</v>
      </c>
      <c r="D29" s="24">
        <v>0</v>
      </c>
      <c r="E29" s="25">
        <v>25</v>
      </c>
      <c r="F29" s="26">
        <v>77249162</v>
      </c>
      <c r="G29" s="25">
        <v>87</v>
      </c>
      <c r="H29" s="24">
        <v>1</v>
      </c>
      <c r="I29" s="27">
        <v>11</v>
      </c>
    </row>
    <row r="30" spans="1:9" ht="11.25">
      <c r="A30" s="20" t="s">
        <v>33</v>
      </c>
      <c r="B30" s="22">
        <v>0</v>
      </c>
      <c r="C30" s="23">
        <v>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596</v>
      </c>
      <c r="C32" s="23">
        <v>64197000</v>
      </c>
      <c r="D32" s="24">
        <v>25</v>
      </c>
      <c r="E32" s="25">
        <v>1</v>
      </c>
      <c r="F32" s="26">
        <v>100000</v>
      </c>
      <c r="G32" s="25">
        <v>204</v>
      </c>
      <c r="H32" s="24">
        <v>2</v>
      </c>
      <c r="I32" s="27">
        <v>78</v>
      </c>
    </row>
    <row r="33" spans="1:9" ht="12" thickBot="1">
      <c r="A33" s="30" t="s">
        <v>29</v>
      </c>
      <c r="B33" s="31">
        <v>2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401" t="s">
        <v>38</v>
      </c>
      <c r="B34" s="412"/>
      <c r="C34" s="412"/>
      <c r="D34" s="412"/>
      <c r="E34" s="412"/>
      <c r="F34" s="412"/>
      <c r="G34" s="412"/>
      <c r="H34" s="412"/>
      <c r="I34" s="414"/>
    </row>
    <row r="35" spans="1:9" ht="11.25" customHeight="1">
      <c r="A35" s="20" t="s">
        <v>31</v>
      </c>
      <c r="B35" s="21">
        <v>387</v>
      </c>
      <c r="C35" s="21">
        <v>36730000</v>
      </c>
      <c r="D35" s="21">
        <v>2</v>
      </c>
      <c r="E35" s="21">
        <v>2</v>
      </c>
      <c r="F35" s="21">
        <v>2150000</v>
      </c>
      <c r="G35" s="21">
        <v>83</v>
      </c>
      <c r="H35" s="21">
        <v>1</v>
      </c>
      <c r="I35" s="214">
        <v>6</v>
      </c>
    </row>
    <row r="36" spans="1:9" ht="11.25">
      <c r="A36" s="20" t="s">
        <v>32</v>
      </c>
      <c r="B36" s="22">
        <v>196</v>
      </c>
      <c r="C36" s="23">
        <v>28283000</v>
      </c>
      <c r="D36" s="24">
        <v>0</v>
      </c>
      <c r="E36" s="25">
        <v>2</v>
      </c>
      <c r="F36" s="26">
        <v>2150000</v>
      </c>
      <c r="G36" s="25">
        <v>72</v>
      </c>
      <c r="H36" s="24">
        <v>1</v>
      </c>
      <c r="I36" s="27">
        <v>2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191</v>
      </c>
      <c r="C39" s="23">
        <v>8447000</v>
      </c>
      <c r="D39" s="24">
        <v>2</v>
      </c>
      <c r="E39" s="24">
        <v>0</v>
      </c>
      <c r="F39" s="23">
        <v>0</v>
      </c>
      <c r="G39" s="25">
        <v>11</v>
      </c>
      <c r="H39" s="24">
        <v>0</v>
      </c>
      <c r="I39" s="27">
        <v>4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401" t="s">
        <v>39</v>
      </c>
      <c r="B41" s="412"/>
      <c r="C41" s="412"/>
      <c r="D41" s="412"/>
      <c r="E41" s="412"/>
      <c r="F41" s="412"/>
      <c r="G41" s="412"/>
      <c r="H41" s="412"/>
      <c r="I41" s="414"/>
    </row>
    <row r="42" spans="1:9" ht="11.25" customHeight="1">
      <c r="A42" s="20" t="s">
        <v>31</v>
      </c>
      <c r="B42" s="21">
        <v>20</v>
      </c>
      <c r="C42" s="21">
        <v>5550000</v>
      </c>
      <c r="D42" s="21">
        <v>0</v>
      </c>
      <c r="E42" s="21">
        <v>0</v>
      </c>
      <c r="F42" s="21">
        <v>0</v>
      </c>
      <c r="G42" s="21">
        <v>4</v>
      </c>
      <c r="H42" s="21">
        <v>0</v>
      </c>
      <c r="I42" s="214">
        <v>1</v>
      </c>
    </row>
    <row r="43" spans="1:9" ht="11.25">
      <c r="A43" s="20" t="s">
        <v>32</v>
      </c>
      <c r="B43" s="22">
        <v>4</v>
      </c>
      <c r="C43" s="23">
        <v>2200000</v>
      </c>
      <c r="D43" s="24">
        <v>0</v>
      </c>
      <c r="E43" s="24">
        <v>0</v>
      </c>
      <c r="F43" s="23">
        <v>0</v>
      </c>
      <c r="G43" s="25">
        <v>3</v>
      </c>
      <c r="H43" s="24">
        <v>0</v>
      </c>
      <c r="I43" s="27">
        <v>1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16</v>
      </c>
      <c r="C46" s="23">
        <v>3350000</v>
      </c>
      <c r="D46" s="24">
        <v>0</v>
      </c>
      <c r="E46" s="24">
        <v>0</v>
      </c>
      <c r="F46" s="23">
        <v>0</v>
      </c>
      <c r="G46" s="25">
        <v>1</v>
      </c>
      <c r="H46" s="24">
        <v>0</v>
      </c>
      <c r="I46" s="27">
        <v>0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401" t="s">
        <v>40</v>
      </c>
      <c r="B48" s="412"/>
      <c r="C48" s="412"/>
      <c r="D48" s="412"/>
      <c r="E48" s="412"/>
      <c r="F48" s="412"/>
      <c r="G48" s="412"/>
      <c r="H48" s="412"/>
      <c r="I48" s="414"/>
    </row>
    <row r="49" spans="1:9" ht="11.25">
      <c r="A49" s="20" t="s">
        <v>31</v>
      </c>
      <c r="B49" s="21">
        <v>977</v>
      </c>
      <c r="C49" s="21">
        <v>150233670</v>
      </c>
      <c r="D49" s="21">
        <v>20</v>
      </c>
      <c r="E49" s="21">
        <v>20</v>
      </c>
      <c r="F49" s="21">
        <v>58840000</v>
      </c>
      <c r="G49" s="21">
        <v>210</v>
      </c>
      <c r="H49" s="21">
        <v>10</v>
      </c>
      <c r="I49" s="214">
        <v>159</v>
      </c>
    </row>
    <row r="50" spans="1:10" ht="11.25">
      <c r="A50" s="20" t="s">
        <v>32</v>
      </c>
      <c r="B50" s="37">
        <v>162</v>
      </c>
      <c r="C50" s="26">
        <v>40292120</v>
      </c>
      <c r="D50" s="24">
        <v>0</v>
      </c>
      <c r="E50" s="24">
        <v>20</v>
      </c>
      <c r="F50" s="23">
        <v>58840000</v>
      </c>
      <c r="G50" s="25">
        <v>49</v>
      </c>
      <c r="H50" s="24">
        <v>5</v>
      </c>
      <c r="I50" s="27">
        <v>11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1</v>
      </c>
      <c r="E51" s="24">
        <v>0</v>
      </c>
      <c r="F51" s="23">
        <v>0</v>
      </c>
      <c r="G51" s="24">
        <v>0</v>
      </c>
      <c r="H51" s="24">
        <v>0</v>
      </c>
      <c r="I51" s="27">
        <v>1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785</v>
      </c>
      <c r="C53" s="26">
        <v>109941550</v>
      </c>
      <c r="D53" s="24">
        <v>19</v>
      </c>
      <c r="E53" s="25">
        <v>0</v>
      </c>
      <c r="F53" s="26">
        <v>0</v>
      </c>
      <c r="G53" s="25">
        <v>161</v>
      </c>
      <c r="H53" s="24">
        <v>5</v>
      </c>
      <c r="I53" s="27">
        <v>71</v>
      </c>
      <c r="J53" s="18"/>
    </row>
    <row r="54" spans="1:10" ht="12" thickBot="1">
      <c r="A54" s="30" t="s">
        <v>29</v>
      </c>
      <c r="B54" s="31">
        <v>30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76</v>
      </c>
      <c r="J54" s="18"/>
    </row>
    <row r="55" spans="1:9" ht="11.25" customHeight="1" thickBot="1">
      <c r="A55" s="415" t="s">
        <v>41</v>
      </c>
      <c r="B55" s="416"/>
      <c r="C55" s="416"/>
      <c r="D55" s="416"/>
      <c r="E55" s="416"/>
      <c r="F55" s="416"/>
      <c r="G55" s="416"/>
      <c r="H55" s="416"/>
      <c r="I55" s="417"/>
    </row>
    <row r="56" spans="1:9" ht="11.25" customHeight="1">
      <c r="A56" s="20" t="s">
        <v>31</v>
      </c>
      <c r="B56" s="21">
        <v>1451</v>
      </c>
      <c r="C56" s="21">
        <v>247265000</v>
      </c>
      <c r="D56" s="21">
        <v>28</v>
      </c>
      <c r="E56" s="21">
        <v>28</v>
      </c>
      <c r="F56" s="21">
        <v>55452800</v>
      </c>
      <c r="G56" s="21">
        <v>525</v>
      </c>
      <c r="H56" s="21">
        <v>9</v>
      </c>
      <c r="I56" s="214">
        <v>232</v>
      </c>
    </row>
    <row r="57" spans="1:9" ht="11.25">
      <c r="A57" s="20" t="s">
        <v>32</v>
      </c>
      <c r="B57" s="37">
        <v>193</v>
      </c>
      <c r="C57" s="26">
        <v>59373000</v>
      </c>
      <c r="D57" s="24">
        <v>1</v>
      </c>
      <c r="E57" s="25">
        <v>24</v>
      </c>
      <c r="F57" s="26">
        <v>54532800</v>
      </c>
      <c r="G57" s="25">
        <v>98</v>
      </c>
      <c r="H57" s="24">
        <v>4</v>
      </c>
      <c r="I57" s="27">
        <v>25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3</v>
      </c>
      <c r="E58" s="24">
        <v>0</v>
      </c>
      <c r="F58" s="23">
        <v>0</v>
      </c>
      <c r="G58" s="25">
        <v>0</v>
      </c>
      <c r="H58" s="24">
        <v>0</v>
      </c>
      <c r="I58" s="27">
        <v>4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1255</v>
      </c>
      <c r="C60" s="26">
        <v>187892000</v>
      </c>
      <c r="D60" s="24">
        <v>24</v>
      </c>
      <c r="E60" s="24">
        <v>4</v>
      </c>
      <c r="F60" s="26">
        <v>920000</v>
      </c>
      <c r="G60" s="25">
        <v>426</v>
      </c>
      <c r="H60" s="24">
        <v>5</v>
      </c>
      <c r="I60" s="27">
        <v>197</v>
      </c>
    </row>
    <row r="61" spans="1:9" ht="12" thickBot="1">
      <c r="A61" s="30" t="s">
        <v>29</v>
      </c>
      <c r="B61" s="31">
        <v>3</v>
      </c>
      <c r="C61" s="32">
        <v>0</v>
      </c>
      <c r="D61" s="33">
        <v>0</v>
      </c>
      <c r="E61" s="33">
        <v>0</v>
      </c>
      <c r="F61" s="32">
        <v>0</v>
      </c>
      <c r="G61" s="33">
        <v>1</v>
      </c>
      <c r="H61" s="33">
        <v>0</v>
      </c>
      <c r="I61" s="36">
        <v>6</v>
      </c>
    </row>
    <row r="62" spans="1:9" s="18" customFormat="1" ht="11.25" customHeight="1" thickBot="1">
      <c r="A62" s="401" t="s">
        <v>42</v>
      </c>
      <c r="B62" s="402"/>
      <c r="C62" s="402"/>
      <c r="D62" s="402"/>
      <c r="E62" s="402"/>
      <c r="F62" s="402"/>
      <c r="G62" s="402"/>
      <c r="H62" s="402"/>
      <c r="I62" s="418"/>
    </row>
    <row r="63" spans="1:9" ht="11.25" customHeight="1">
      <c r="A63" s="20" t="s">
        <v>31</v>
      </c>
      <c r="B63" s="21">
        <v>233</v>
      </c>
      <c r="C63" s="21">
        <v>31602000</v>
      </c>
      <c r="D63" s="21">
        <v>4</v>
      </c>
      <c r="E63" s="21">
        <v>4</v>
      </c>
      <c r="F63" s="21">
        <v>2510000</v>
      </c>
      <c r="G63" s="21">
        <v>58</v>
      </c>
      <c r="H63" s="21">
        <v>0</v>
      </c>
      <c r="I63" s="214">
        <v>25</v>
      </c>
    </row>
    <row r="64" spans="1:9" ht="11.25">
      <c r="A64" s="20" t="s">
        <v>32</v>
      </c>
      <c r="B64" s="37">
        <v>29</v>
      </c>
      <c r="C64" s="26">
        <v>7552000</v>
      </c>
      <c r="D64" s="24">
        <v>0</v>
      </c>
      <c r="E64" s="25">
        <v>4</v>
      </c>
      <c r="F64" s="26">
        <v>2510000</v>
      </c>
      <c r="G64" s="25">
        <v>15</v>
      </c>
      <c r="H64" s="24">
        <v>0</v>
      </c>
      <c r="I64" s="27">
        <v>6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190</v>
      </c>
      <c r="C67" s="26">
        <v>24050000</v>
      </c>
      <c r="D67" s="24">
        <v>4</v>
      </c>
      <c r="E67" s="25">
        <v>0</v>
      </c>
      <c r="F67" s="26">
        <v>0</v>
      </c>
      <c r="G67" s="25">
        <v>43</v>
      </c>
      <c r="H67" s="24">
        <v>0</v>
      </c>
      <c r="I67" s="27">
        <v>17</v>
      </c>
    </row>
    <row r="68" spans="1:9" ht="12" thickBot="1">
      <c r="A68" s="30" t="s">
        <v>29</v>
      </c>
      <c r="B68" s="38">
        <v>14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2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401" t="s">
        <v>43</v>
      </c>
      <c r="B70" s="402"/>
      <c r="C70" s="402"/>
      <c r="D70" s="402"/>
      <c r="E70" s="402"/>
      <c r="F70" s="402"/>
      <c r="G70" s="402"/>
      <c r="H70" s="402"/>
      <c r="I70" s="403"/>
    </row>
    <row r="71" spans="1:9" ht="11.25">
      <c r="A71" s="20" t="s">
        <v>31</v>
      </c>
      <c r="B71" s="21">
        <v>283</v>
      </c>
      <c r="C71" s="21">
        <v>61365797</v>
      </c>
      <c r="D71" s="21">
        <v>4</v>
      </c>
      <c r="E71" s="21">
        <v>4</v>
      </c>
      <c r="F71" s="21">
        <v>6150000</v>
      </c>
      <c r="G71" s="21">
        <v>44</v>
      </c>
      <c r="H71" s="21">
        <v>0</v>
      </c>
      <c r="I71" s="214">
        <v>22</v>
      </c>
    </row>
    <row r="72" spans="1:9" ht="11.25">
      <c r="A72" s="20" t="s">
        <v>32</v>
      </c>
      <c r="B72" s="37">
        <v>43</v>
      </c>
      <c r="C72" s="26">
        <v>39637797</v>
      </c>
      <c r="D72" s="24">
        <v>0</v>
      </c>
      <c r="E72" s="25">
        <v>4</v>
      </c>
      <c r="F72" s="26">
        <v>6150000</v>
      </c>
      <c r="G72" s="25">
        <v>17</v>
      </c>
      <c r="H72" s="24">
        <v>0</v>
      </c>
      <c r="I72" s="27">
        <v>5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240</v>
      </c>
      <c r="C75" s="26">
        <v>21728000</v>
      </c>
      <c r="D75" s="24">
        <v>4</v>
      </c>
      <c r="E75" s="24">
        <v>0</v>
      </c>
      <c r="F75" s="23">
        <v>0</v>
      </c>
      <c r="G75" s="25">
        <v>27</v>
      </c>
      <c r="H75" s="24">
        <v>0</v>
      </c>
      <c r="I75" s="27">
        <v>17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401" t="s">
        <v>44</v>
      </c>
      <c r="B77" s="412"/>
      <c r="C77" s="412"/>
      <c r="D77" s="412"/>
      <c r="E77" s="412"/>
      <c r="F77" s="412"/>
      <c r="G77" s="412"/>
      <c r="H77" s="412"/>
      <c r="I77" s="414"/>
    </row>
    <row r="78" spans="1:9" ht="11.25">
      <c r="A78" s="20" t="s">
        <v>31</v>
      </c>
      <c r="B78" s="21">
        <v>232</v>
      </c>
      <c r="C78" s="21">
        <v>14944000</v>
      </c>
      <c r="D78" s="21">
        <v>7</v>
      </c>
      <c r="E78" s="21">
        <v>7</v>
      </c>
      <c r="F78" s="21">
        <v>4450000</v>
      </c>
      <c r="G78" s="21">
        <v>30</v>
      </c>
      <c r="H78" s="21">
        <v>1</v>
      </c>
      <c r="I78" s="214">
        <v>17</v>
      </c>
    </row>
    <row r="79" spans="1:9" ht="11.25">
      <c r="A79" s="20" t="s">
        <v>32</v>
      </c>
      <c r="B79" s="37">
        <v>62</v>
      </c>
      <c r="C79" s="26">
        <v>8587000</v>
      </c>
      <c r="D79" s="24">
        <v>0</v>
      </c>
      <c r="E79" s="24">
        <v>7</v>
      </c>
      <c r="F79" s="23">
        <v>4450000</v>
      </c>
      <c r="G79" s="25">
        <v>17</v>
      </c>
      <c r="H79" s="24">
        <v>1</v>
      </c>
      <c r="I79" s="27">
        <v>1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170</v>
      </c>
      <c r="C82" s="26">
        <v>6357000</v>
      </c>
      <c r="D82" s="24">
        <v>7</v>
      </c>
      <c r="E82" s="24">
        <v>0</v>
      </c>
      <c r="F82" s="23">
        <v>0</v>
      </c>
      <c r="G82" s="25">
        <v>13</v>
      </c>
      <c r="H82" s="24">
        <v>0</v>
      </c>
      <c r="I82" s="27">
        <v>16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401" t="s">
        <v>45</v>
      </c>
      <c r="B84" s="412"/>
      <c r="C84" s="412"/>
      <c r="D84" s="412"/>
      <c r="E84" s="412"/>
      <c r="F84" s="412"/>
      <c r="G84" s="412"/>
      <c r="H84" s="412"/>
      <c r="I84" s="414"/>
    </row>
    <row r="85" spans="1:9" ht="11.25">
      <c r="A85" s="20" t="s">
        <v>31</v>
      </c>
      <c r="B85" s="21">
        <v>87</v>
      </c>
      <c r="C85" s="21">
        <v>39341000</v>
      </c>
      <c r="D85" s="21">
        <v>4</v>
      </c>
      <c r="E85" s="21">
        <v>4</v>
      </c>
      <c r="F85" s="21">
        <v>5525000</v>
      </c>
      <c r="G85" s="21">
        <v>92</v>
      </c>
      <c r="H85" s="21">
        <v>4</v>
      </c>
      <c r="I85" s="214">
        <v>9</v>
      </c>
    </row>
    <row r="86" spans="1:9" ht="11.25">
      <c r="A86" s="20" t="s">
        <v>32</v>
      </c>
      <c r="B86" s="37">
        <v>20</v>
      </c>
      <c r="C86" s="26">
        <v>34866000</v>
      </c>
      <c r="D86" s="24">
        <v>0</v>
      </c>
      <c r="E86" s="24">
        <v>4</v>
      </c>
      <c r="F86" s="23">
        <v>5525000</v>
      </c>
      <c r="G86" s="25">
        <v>35</v>
      </c>
      <c r="H86" s="24">
        <v>1</v>
      </c>
      <c r="I86" s="27">
        <v>2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1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65</v>
      </c>
      <c r="C89" s="26">
        <v>4475000</v>
      </c>
      <c r="D89" s="24">
        <v>3</v>
      </c>
      <c r="E89" s="24">
        <v>0</v>
      </c>
      <c r="F89" s="23">
        <v>0</v>
      </c>
      <c r="G89" s="25">
        <v>57</v>
      </c>
      <c r="H89" s="24">
        <v>3</v>
      </c>
      <c r="I89" s="27">
        <v>7</v>
      </c>
    </row>
    <row r="90" spans="1:9" ht="12" customHeight="1" thickBot="1">
      <c r="A90" s="30" t="s">
        <v>29</v>
      </c>
      <c r="B90" s="31">
        <v>2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401" t="s">
        <v>46</v>
      </c>
      <c r="B91" s="412"/>
      <c r="C91" s="412"/>
      <c r="D91" s="412"/>
      <c r="E91" s="412"/>
      <c r="F91" s="412"/>
      <c r="G91" s="412"/>
      <c r="H91" s="412"/>
      <c r="I91" s="414"/>
    </row>
    <row r="92" spans="1:9" ht="11.25">
      <c r="A92" s="20" t="s">
        <v>31</v>
      </c>
      <c r="B92" s="21">
        <v>117</v>
      </c>
      <c r="C92" s="21">
        <v>194918050</v>
      </c>
      <c r="D92" s="21">
        <v>1</v>
      </c>
      <c r="E92" s="21">
        <v>1</v>
      </c>
      <c r="F92" s="21">
        <v>50000</v>
      </c>
      <c r="G92" s="21">
        <v>29</v>
      </c>
      <c r="H92" s="21">
        <v>0</v>
      </c>
      <c r="I92" s="214">
        <v>12</v>
      </c>
    </row>
    <row r="93" spans="1:9" ht="11.25">
      <c r="A93" s="20" t="s">
        <v>32</v>
      </c>
      <c r="B93" s="37">
        <v>23</v>
      </c>
      <c r="C93" s="26">
        <v>178828000</v>
      </c>
      <c r="D93" s="24">
        <v>0</v>
      </c>
      <c r="E93" s="24">
        <v>1</v>
      </c>
      <c r="F93" s="23">
        <v>50000</v>
      </c>
      <c r="G93" s="25">
        <v>13</v>
      </c>
      <c r="H93" s="24">
        <v>0</v>
      </c>
      <c r="I93" s="27">
        <v>0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93</v>
      </c>
      <c r="C96" s="26">
        <v>16090050</v>
      </c>
      <c r="D96" s="24">
        <v>1</v>
      </c>
      <c r="E96" s="24">
        <v>0</v>
      </c>
      <c r="F96" s="23">
        <v>0</v>
      </c>
      <c r="G96" s="25">
        <v>16</v>
      </c>
      <c r="H96" s="24">
        <v>0</v>
      </c>
      <c r="I96" s="27">
        <v>12</v>
      </c>
    </row>
    <row r="97" spans="1:9" ht="12" customHeight="1" thickBot="1">
      <c r="A97" s="30" t="s">
        <v>29</v>
      </c>
      <c r="B97" s="38">
        <v>1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401" t="s">
        <v>47</v>
      </c>
      <c r="B98" s="412"/>
      <c r="C98" s="412"/>
      <c r="D98" s="412"/>
      <c r="E98" s="412"/>
      <c r="F98" s="412"/>
      <c r="G98" s="412"/>
      <c r="H98" s="412"/>
      <c r="I98" s="414"/>
      <c r="J98" s="18"/>
    </row>
    <row r="99" spans="1:10" ht="11.25">
      <c r="A99" s="20" t="s">
        <v>31</v>
      </c>
      <c r="B99" s="21">
        <v>524</v>
      </c>
      <c r="C99" s="21">
        <v>33042750</v>
      </c>
      <c r="D99" s="21">
        <v>10</v>
      </c>
      <c r="E99" s="21">
        <v>10</v>
      </c>
      <c r="F99" s="21">
        <v>3000000</v>
      </c>
      <c r="G99" s="21">
        <v>84</v>
      </c>
      <c r="H99" s="21">
        <v>2</v>
      </c>
      <c r="I99" s="214">
        <v>42</v>
      </c>
      <c r="J99" s="18"/>
    </row>
    <row r="100" spans="1:10" ht="11.25">
      <c r="A100" s="20" t="s">
        <v>32</v>
      </c>
      <c r="B100" s="37">
        <v>111</v>
      </c>
      <c r="C100" s="26">
        <v>16020100</v>
      </c>
      <c r="D100" s="24">
        <v>0</v>
      </c>
      <c r="E100" s="25">
        <v>10</v>
      </c>
      <c r="F100" s="26">
        <v>3000000</v>
      </c>
      <c r="G100" s="25">
        <v>21</v>
      </c>
      <c r="H100" s="24">
        <v>1</v>
      </c>
      <c r="I100" s="27">
        <v>4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413</v>
      </c>
      <c r="C103" s="26">
        <v>17022650</v>
      </c>
      <c r="D103" s="24">
        <v>10</v>
      </c>
      <c r="E103" s="25">
        <v>0</v>
      </c>
      <c r="F103" s="26">
        <v>0</v>
      </c>
      <c r="G103" s="25">
        <v>63</v>
      </c>
      <c r="H103" s="24">
        <v>1</v>
      </c>
      <c r="I103" s="27">
        <v>38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401" t="s">
        <v>48</v>
      </c>
      <c r="B105" s="412"/>
      <c r="C105" s="412"/>
      <c r="D105" s="412"/>
      <c r="E105" s="412"/>
      <c r="F105" s="412"/>
      <c r="G105" s="412"/>
      <c r="H105" s="412"/>
      <c r="I105" s="414"/>
    </row>
    <row r="106" spans="1:9" ht="11.25">
      <c r="A106" s="20" t="s">
        <v>31</v>
      </c>
      <c r="B106" s="21">
        <v>217</v>
      </c>
      <c r="C106" s="21">
        <v>21862000</v>
      </c>
      <c r="D106" s="21">
        <v>7</v>
      </c>
      <c r="E106" s="21">
        <v>7</v>
      </c>
      <c r="F106" s="21">
        <v>14835000</v>
      </c>
      <c r="G106" s="21">
        <v>72</v>
      </c>
      <c r="H106" s="21">
        <v>1</v>
      </c>
      <c r="I106" s="214">
        <v>25</v>
      </c>
    </row>
    <row r="107" spans="1:9" ht="11.25">
      <c r="A107" s="20" t="s">
        <v>32</v>
      </c>
      <c r="B107" s="37">
        <v>35</v>
      </c>
      <c r="C107" s="26">
        <v>9400000</v>
      </c>
      <c r="D107" s="24">
        <v>0</v>
      </c>
      <c r="E107" s="25">
        <v>7</v>
      </c>
      <c r="F107" s="26">
        <v>14835000</v>
      </c>
      <c r="G107" s="25">
        <v>25</v>
      </c>
      <c r="H107" s="24">
        <v>0</v>
      </c>
      <c r="I107" s="27">
        <v>2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181</v>
      </c>
      <c r="C110" s="26">
        <v>12462000</v>
      </c>
      <c r="D110" s="24">
        <v>7</v>
      </c>
      <c r="E110" s="25">
        <v>0</v>
      </c>
      <c r="F110" s="26">
        <v>0</v>
      </c>
      <c r="G110" s="25">
        <v>47</v>
      </c>
      <c r="H110" s="24">
        <v>1</v>
      </c>
      <c r="I110" s="27">
        <v>23</v>
      </c>
    </row>
    <row r="111" spans="1:9" ht="12" customHeight="1" thickBot="1">
      <c r="A111" s="30" t="s">
        <v>29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411" t="s">
        <v>49</v>
      </c>
      <c r="B112" s="412"/>
      <c r="C112" s="412"/>
      <c r="D112" s="412"/>
      <c r="E112" s="412"/>
      <c r="F112" s="412"/>
      <c r="G112" s="412"/>
      <c r="H112" s="412"/>
      <c r="I112" s="414"/>
    </row>
    <row r="113" spans="1:9" ht="11.25">
      <c r="A113" s="20" t="s">
        <v>31</v>
      </c>
      <c r="B113" s="21">
        <v>7</v>
      </c>
      <c r="C113" s="21">
        <v>300000</v>
      </c>
      <c r="D113" s="21">
        <v>1</v>
      </c>
      <c r="E113" s="21">
        <v>1</v>
      </c>
      <c r="F113" s="21">
        <v>1000000</v>
      </c>
      <c r="G113" s="21">
        <v>4</v>
      </c>
      <c r="H113" s="21">
        <v>0</v>
      </c>
      <c r="I113" s="214">
        <v>0</v>
      </c>
    </row>
    <row r="114" spans="1:9" ht="11.25">
      <c r="A114" s="20" t="s">
        <v>32</v>
      </c>
      <c r="B114" s="22">
        <v>1</v>
      </c>
      <c r="C114" s="23">
        <v>100000</v>
      </c>
      <c r="D114" s="24">
        <v>0</v>
      </c>
      <c r="E114" s="24">
        <v>1</v>
      </c>
      <c r="F114" s="23">
        <v>1000000</v>
      </c>
      <c r="G114" s="25">
        <v>3</v>
      </c>
      <c r="H114" s="24">
        <v>0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6</v>
      </c>
      <c r="C117" s="26">
        <v>200000</v>
      </c>
      <c r="D117" s="24">
        <v>1</v>
      </c>
      <c r="E117" s="24">
        <v>0</v>
      </c>
      <c r="F117" s="23">
        <v>0</v>
      </c>
      <c r="G117" s="25">
        <v>1</v>
      </c>
      <c r="H117" s="24">
        <v>0</v>
      </c>
      <c r="I117" s="28">
        <v>0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401" t="s">
        <v>50</v>
      </c>
      <c r="B119" s="412"/>
      <c r="C119" s="412"/>
      <c r="D119" s="412"/>
      <c r="E119" s="412"/>
      <c r="F119" s="412"/>
      <c r="G119" s="412"/>
      <c r="H119" s="412"/>
      <c r="I119" s="414"/>
    </row>
    <row r="120" spans="1:9" ht="11.25">
      <c r="A120" s="20" t="s">
        <v>31</v>
      </c>
      <c r="B120" s="21">
        <v>112</v>
      </c>
      <c r="C120" s="21">
        <v>11920000</v>
      </c>
      <c r="D120" s="21">
        <v>2</v>
      </c>
      <c r="E120" s="21">
        <v>2</v>
      </c>
      <c r="F120" s="21">
        <v>700000</v>
      </c>
      <c r="G120" s="21">
        <v>19</v>
      </c>
      <c r="H120" s="21">
        <v>1</v>
      </c>
      <c r="I120" s="214">
        <v>11</v>
      </c>
    </row>
    <row r="121" spans="1:9" ht="11.25">
      <c r="A121" s="20" t="s">
        <v>32</v>
      </c>
      <c r="B121" s="37">
        <v>23</v>
      </c>
      <c r="C121" s="26">
        <v>3810000</v>
      </c>
      <c r="D121" s="24">
        <v>0</v>
      </c>
      <c r="E121" s="24">
        <v>2</v>
      </c>
      <c r="F121" s="23">
        <v>700000</v>
      </c>
      <c r="G121" s="25">
        <v>8</v>
      </c>
      <c r="H121" s="24">
        <v>1</v>
      </c>
      <c r="I121" s="27">
        <v>5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88</v>
      </c>
      <c r="C124" s="26">
        <v>8110000</v>
      </c>
      <c r="D124" s="24">
        <v>2</v>
      </c>
      <c r="E124" s="24">
        <v>0</v>
      </c>
      <c r="F124" s="23">
        <v>0</v>
      </c>
      <c r="G124" s="25">
        <v>11</v>
      </c>
      <c r="H124" s="24">
        <v>0</v>
      </c>
      <c r="I124" s="27">
        <v>6</v>
      </c>
    </row>
    <row r="125" spans="1:9" ht="12" customHeight="1" thickBot="1">
      <c r="A125" s="30" t="s">
        <v>29</v>
      </c>
      <c r="B125" s="38">
        <v>1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411" t="s">
        <v>51</v>
      </c>
      <c r="B126" s="412"/>
      <c r="C126" s="412"/>
      <c r="D126" s="412"/>
      <c r="E126" s="412"/>
      <c r="F126" s="412"/>
      <c r="G126" s="412"/>
      <c r="H126" s="412"/>
      <c r="I126" s="413"/>
    </row>
    <row r="127" spans="1:10" ht="11.25">
      <c r="A127" s="20" t="s">
        <v>31</v>
      </c>
      <c r="B127" s="21">
        <v>89</v>
      </c>
      <c r="C127" s="21">
        <v>10946000</v>
      </c>
      <c r="D127" s="21">
        <v>2</v>
      </c>
      <c r="E127" s="21">
        <v>2</v>
      </c>
      <c r="F127" s="21">
        <v>1550000</v>
      </c>
      <c r="G127" s="21">
        <v>19</v>
      </c>
      <c r="H127" s="21">
        <v>0</v>
      </c>
      <c r="I127" s="214">
        <v>30</v>
      </c>
      <c r="J127" s="44"/>
    </row>
    <row r="128" spans="1:9" ht="11.25">
      <c r="A128" s="20" t="s">
        <v>32</v>
      </c>
      <c r="B128" s="37">
        <v>13</v>
      </c>
      <c r="C128" s="26">
        <v>7400000</v>
      </c>
      <c r="D128" s="24">
        <v>0</v>
      </c>
      <c r="E128" s="25">
        <v>2</v>
      </c>
      <c r="F128" s="26">
        <v>1550000</v>
      </c>
      <c r="G128" s="25">
        <v>8</v>
      </c>
      <c r="H128" s="24">
        <v>0</v>
      </c>
      <c r="I128" s="27">
        <v>1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76</v>
      </c>
      <c r="C131" s="26">
        <v>3546000</v>
      </c>
      <c r="D131" s="24">
        <v>2</v>
      </c>
      <c r="E131" s="24">
        <v>0</v>
      </c>
      <c r="F131" s="23">
        <v>0</v>
      </c>
      <c r="G131" s="25">
        <v>11</v>
      </c>
      <c r="H131" s="24">
        <v>0</v>
      </c>
      <c r="I131" s="27">
        <v>29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401" t="s">
        <v>52</v>
      </c>
      <c r="B136" s="402"/>
      <c r="C136" s="402"/>
      <c r="D136" s="402"/>
      <c r="E136" s="402"/>
      <c r="F136" s="402"/>
      <c r="G136" s="402"/>
      <c r="H136" s="402"/>
      <c r="I136" s="403"/>
    </row>
    <row r="137" spans="1:9" ht="11.25">
      <c r="A137" s="20" t="s">
        <v>31</v>
      </c>
      <c r="B137" s="21">
        <v>32</v>
      </c>
      <c r="C137" s="21">
        <v>2583000</v>
      </c>
      <c r="D137" s="21">
        <v>3</v>
      </c>
      <c r="E137" s="21">
        <v>3</v>
      </c>
      <c r="F137" s="21">
        <v>1250000</v>
      </c>
      <c r="G137" s="21">
        <v>9</v>
      </c>
      <c r="H137" s="21">
        <v>0</v>
      </c>
      <c r="I137" s="214">
        <v>5</v>
      </c>
    </row>
    <row r="138" spans="1:9" ht="11.25">
      <c r="A138" s="20" t="s">
        <v>32</v>
      </c>
      <c r="B138" s="37">
        <v>6</v>
      </c>
      <c r="C138" s="26">
        <v>1250000</v>
      </c>
      <c r="D138" s="24">
        <v>0</v>
      </c>
      <c r="E138" s="24">
        <v>3</v>
      </c>
      <c r="F138" s="23">
        <v>1250000</v>
      </c>
      <c r="G138" s="25">
        <v>4</v>
      </c>
      <c r="H138" s="24">
        <v>0</v>
      </c>
      <c r="I138" s="27">
        <v>1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1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26</v>
      </c>
      <c r="C141" s="26">
        <v>1333000</v>
      </c>
      <c r="D141" s="24">
        <v>3</v>
      </c>
      <c r="E141" s="24">
        <v>0</v>
      </c>
      <c r="F141" s="23">
        <v>0</v>
      </c>
      <c r="G141" s="25">
        <v>5</v>
      </c>
      <c r="H141" s="24">
        <v>0</v>
      </c>
      <c r="I141" s="27">
        <v>3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401" t="s">
        <v>80</v>
      </c>
      <c r="B143" s="412"/>
      <c r="C143" s="412"/>
      <c r="D143" s="412"/>
      <c r="E143" s="412"/>
      <c r="F143" s="412"/>
      <c r="G143" s="412"/>
      <c r="H143" s="412"/>
      <c r="I143" s="414"/>
    </row>
    <row r="144" spans="1:9" ht="12.75" customHeight="1">
      <c r="A144" s="20" t="s">
        <v>31</v>
      </c>
      <c r="B144" s="21">
        <v>37</v>
      </c>
      <c r="C144" s="21">
        <v>6850000</v>
      </c>
      <c r="D144" s="21">
        <v>0</v>
      </c>
      <c r="E144" s="21">
        <v>0</v>
      </c>
      <c r="F144" s="21">
        <v>0</v>
      </c>
      <c r="G144" s="21">
        <v>6</v>
      </c>
      <c r="H144" s="21">
        <v>0</v>
      </c>
      <c r="I144" s="214">
        <v>10</v>
      </c>
    </row>
    <row r="145" spans="1:9" ht="11.25">
      <c r="A145" s="20" t="s">
        <v>32</v>
      </c>
      <c r="B145" s="22">
        <v>2</v>
      </c>
      <c r="C145" s="23">
        <v>200000</v>
      </c>
      <c r="D145" s="24">
        <v>0</v>
      </c>
      <c r="E145" s="24">
        <v>0</v>
      </c>
      <c r="F145" s="23">
        <v>0</v>
      </c>
      <c r="G145" s="24">
        <v>1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34</v>
      </c>
      <c r="C148" s="23">
        <v>6650000</v>
      </c>
      <c r="D148" s="24">
        <v>0</v>
      </c>
      <c r="E148" s="24">
        <v>0</v>
      </c>
      <c r="F148" s="23">
        <v>0</v>
      </c>
      <c r="G148" s="25">
        <v>5</v>
      </c>
      <c r="H148" s="24">
        <v>0</v>
      </c>
      <c r="I148" s="28">
        <v>10</v>
      </c>
    </row>
    <row r="149" spans="1:9" ht="12" customHeight="1" thickBot="1">
      <c r="A149" s="30" t="s">
        <v>29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401" t="s">
        <v>53</v>
      </c>
      <c r="B150" s="412"/>
      <c r="C150" s="412"/>
      <c r="D150" s="412"/>
      <c r="E150" s="412"/>
      <c r="F150" s="412"/>
      <c r="G150" s="412"/>
      <c r="H150" s="412"/>
      <c r="I150" s="414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401" t="s">
        <v>54</v>
      </c>
      <c r="B157" s="412"/>
      <c r="C157" s="412"/>
      <c r="D157" s="412"/>
      <c r="E157" s="412"/>
      <c r="F157" s="412"/>
      <c r="G157" s="412"/>
      <c r="H157" s="412"/>
      <c r="I157" s="414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11.25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19.06.2015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19" t="s">
        <v>571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05" t="s">
        <v>301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20" t="s">
        <v>470</v>
      </c>
      <c r="B6" s="422" t="s">
        <v>56</v>
      </c>
      <c r="C6" s="423"/>
      <c r="D6" s="424" t="s">
        <v>57</v>
      </c>
      <c r="E6" s="423"/>
      <c r="F6" s="424" t="s">
        <v>58</v>
      </c>
      <c r="G6" s="423"/>
      <c r="H6" s="424" t="s">
        <v>59</v>
      </c>
      <c r="I6" s="423"/>
      <c r="J6" s="424" t="s">
        <v>60</v>
      </c>
      <c r="K6" s="423"/>
    </row>
    <row r="7" spans="1:11" ht="15.75" customHeight="1" thickBot="1">
      <c r="A7" s="42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5635</v>
      </c>
      <c r="C8" s="56">
        <f>SUM(C9,C10,C11,C12,C13,C14,C15,C16,C17,C18,C19,C20,C21,C22,C23,C24,C25,C26,C27,C28,C29)</f>
        <v>712</v>
      </c>
      <c r="D8" s="56">
        <f>SUM(D9,D10,D11,D12,D13,D14,D15,D16,D17,D18,D19,D20,D21,D22,D23,D24,D25,D26,D27,D28,D29)</f>
        <v>2073</v>
      </c>
      <c r="E8" s="56">
        <f>SUM(E9:E29)</f>
        <v>343</v>
      </c>
      <c r="F8" s="56">
        <f>SUM(F9,F10,F11,F12,F13,F14,F15,F16,F17,F18,F19,F20,F21,F22,F23,F24,F25,F26,F27,F28,F30)</f>
        <v>773</v>
      </c>
      <c r="G8" s="56">
        <f>SUM(G9,G10,G11,G12,G13,G14,G15,G16,G17,G18,G19,G20,G21,G22,G23,G24,G25,G26,G27,G28,G30)</f>
        <v>76</v>
      </c>
      <c r="H8" s="56">
        <f>SUM(H9,H10,H11,H12,H13,H14,H15,H16,H17,H18,H19,H20,H21,H22,H23,H24,H25,H26,H27,H28,H30)</f>
        <v>315</v>
      </c>
      <c r="I8" s="56">
        <f>SUM(I9,I10,I11,I12,I13,I14,I15,I16,I17,I18,I19,I20,I21,I22,I23,I24,I25,I26,I27,I28,I30)</f>
        <v>51</v>
      </c>
      <c r="J8" s="56">
        <f>SUM(J9:J29)</f>
        <v>2474</v>
      </c>
      <c r="K8" s="56">
        <f>SUM(K9:K29)</f>
        <v>242</v>
      </c>
    </row>
    <row r="9" spans="1:11" ht="26.25" customHeight="1">
      <c r="A9" s="73" t="s">
        <v>62</v>
      </c>
      <c r="B9" s="57">
        <v>97</v>
      </c>
      <c r="C9" s="57">
        <v>15</v>
      </c>
      <c r="D9" s="58">
        <v>9</v>
      </c>
      <c r="E9" s="167">
        <v>2</v>
      </c>
      <c r="F9" s="58">
        <v>9</v>
      </c>
      <c r="G9" s="167">
        <v>0</v>
      </c>
      <c r="H9" s="58">
        <v>4</v>
      </c>
      <c r="I9" s="167">
        <v>2</v>
      </c>
      <c r="J9" s="58">
        <f>B9-(D9+F9+H9)</f>
        <v>75</v>
      </c>
      <c r="K9" s="217">
        <f>C9-(E9+G9+I9)</f>
        <v>11</v>
      </c>
    </row>
    <row r="10" spans="1:11" ht="26.25" customHeight="1">
      <c r="A10" s="59" t="s">
        <v>63</v>
      </c>
      <c r="B10" s="60">
        <v>40</v>
      </c>
      <c r="C10" s="60">
        <v>1</v>
      </c>
      <c r="D10" s="61">
        <v>7</v>
      </c>
      <c r="E10" s="62">
        <v>0</v>
      </c>
      <c r="F10" s="61">
        <v>5</v>
      </c>
      <c r="G10" s="62">
        <v>1</v>
      </c>
      <c r="H10" s="61">
        <v>1</v>
      </c>
      <c r="I10" s="62">
        <v>0</v>
      </c>
      <c r="J10" s="58">
        <f>B10-(D10+F10+H10)</f>
        <v>27</v>
      </c>
      <c r="K10" s="223">
        <f>C10-(E10+G10+I10)</f>
        <v>0</v>
      </c>
    </row>
    <row r="11" spans="1:11" ht="15">
      <c r="A11" s="59" t="s">
        <v>64</v>
      </c>
      <c r="B11" s="60">
        <v>693</v>
      </c>
      <c r="C11" s="60">
        <v>90</v>
      </c>
      <c r="D11" s="61">
        <v>283</v>
      </c>
      <c r="E11" s="62">
        <v>40</v>
      </c>
      <c r="F11" s="61">
        <v>82</v>
      </c>
      <c r="G11" s="62">
        <v>7</v>
      </c>
      <c r="H11" s="61">
        <v>31</v>
      </c>
      <c r="I11" s="62">
        <v>10</v>
      </c>
      <c r="J11" s="58">
        <f aca="true" t="shared" si="0" ref="J11:J27">B11-(D11+F11+H11)</f>
        <v>297</v>
      </c>
      <c r="K11" s="223">
        <f aca="true" t="shared" si="1" ref="K11:K27">C11-(E11+G11+I11)</f>
        <v>33</v>
      </c>
    </row>
    <row r="12" spans="1:11" ht="36.75" customHeight="1">
      <c r="A12" s="59" t="s">
        <v>65</v>
      </c>
      <c r="B12" s="60">
        <v>387</v>
      </c>
      <c r="C12" s="60">
        <v>6</v>
      </c>
      <c r="D12" s="61">
        <v>62</v>
      </c>
      <c r="E12" s="62">
        <v>3</v>
      </c>
      <c r="F12" s="61">
        <v>125</v>
      </c>
      <c r="G12" s="62">
        <v>1</v>
      </c>
      <c r="H12" s="61">
        <v>19</v>
      </c>
      <c r="I12" s="62">
        <v>0</v>
      </c>
      <c r="J12" s="58">
        <f t="shared" si="0"/>
        <v>181</v>
      </c>
      <c r="K12" s="223">
        <f t="shared" si="1"/>
        <v>2</v>
      </c>
    </row>
    <row r="13" spans="1:11" ht="39.75" customHeight="1">
      <c r="A13" s="59" t="s">
        <v>66</v>
      </c>
      <c r="B13" s="60">
        <v>20</v>
      </c>
      <c r="C13" s="60">
        <v>1</v>
      </c>
      <c r="D13" s="61">
        <v>4</v>
      </c>
      <c r="E13" s="62">
        <v>1</v>
      </c>
      <c r="F13" s="61">
        <v>7</v>
      </c>
      <c r="G13" s="62">
        <v>0</v>
      </c>
      <c r="H13" s="61">
        <v>0</v>
      </c>
      <c r="I13" s="62">
        <v>0</v>
      </c>
      <c r="J13" s="58">
        <f t="shared" si="0"/>
        <v>9</v>
      </c>
      <c r="K13" s="223">
        <f t="shared" si="1"/>
        <v>0</v>
      </c>
    </row>
    <row r="14" spans="1:11" ht="15">
      <c r="A14" s="59" t="s">
        <v>67</v>
      </c>
      <c r="B14" s="60">
        <v>977</v>
      </c>
      <c r="C14" s="60">
        <v>159</v>
      </c>
      <c r="D14" s="61">
        <v>318</v>
      </c>
      <c r="E14" s="62">
        <v>45</v>
      </c>
      <c r="F14" s="61">
        <v>116</v>
      </c>
      <c r="G14" s="62">
        <v>21</v>
      </c>
      <c r="H14" s="61">
        <v>48</v>
      </c>
      <c r="I14" s="62">
        <v>12</v>
      </c>
      <c r="J14" s="58">
        <f t="shared" si="0"/>
        <v>495</v>
      </c>
      <c r="K14" s="223">
        <f t="shared" si="1"/>
        <v>81</v>
      </c>
    </row>
    <row r="15" spans="1:11" ht="47.25" customHeight="1">
      <c r="A15" s="59" t="s">
        <v>68</v>
      </c>
      <c r="B15" s="60">
        <v>1451</v>
      </c>
      <c r="C15" s="60">
        <v>232</v>
      </c>
      <c r="D15" s="61">
        <v>591</v>
      </c>
      <c r="E15" s="62">
        <v>135</v>
      </c>
      <c r="F15" s="61">
        <v>143</v>
      </c>
      <c r="G15" s="62">
        <v>17</v>
      </c>
      <c r="H15" s="61">
        <v>99</v>
      </c>
      <c r="I15" s="62">
        <v>11</v>
      </c>
      <c r="J15" s="58">
        <f t="shared" si="0"/>
        <v>618</v>
      </c>
      <c r="K15" s="223">
        <f t="shared" si="1"/>
        <v>69</v>
      </c>
    </row>
    <row r="16" spans="1:11" ht="18" customHeight="1">
      <c r="A16" s="59" t="s">
        <v>69</v>
      </c>
      <c r="B16" s="60">
        <v>233</v>
      </c>
      <c r="C16" s="60">
        <v>25</v>
      </c>
      <c r="D16" s="61">
        <v>89</v>
      </c>
      <c r="E16" s="62">
        <v>12</v>
      </c>
      <c r="F16" s="61">
        <v>15</v>
      </c>
      <c r="G16" s="62">
        <v>2</v>
      </c>
      <c r="H16" s="61">
        <v>13</v>
      </c>
      <c r="I16" s="62">
        <v>2</v>
      </c>
      <c r="J16" s="58">
        <f t="shared" si="0"/>
        <v>116</v>
      </c>
      <c r="K16" s="223">
        <f t="shared" si="1"/>
        <v>9</v>
      </c>
    </row>
    <row r="17" spans="1:11" ht="26.25" customHeight="1">
      <c r="A17" s="59" t="s">
        <v>70</v>
      </c>
      <c r="B17" s="60">
        <v>283</v>
      </c>
      <c r="C17" s="60">
        <v>22</v>
      </c>
      <c r="D17" s="61">
        <v>110</v>
      </c>
      <c r="E17" s="62">
        <v>11</v>
      </c>
      <c r="F17" s="61">
        <v>27</v>
      </c>
      <c r="G17" s="62">
        <v>4</v>
      </c>
      <c r="H17" s="61">
        <v>19</v>
      </c>
      <c r="I17" s="62">
        <v>1</v>
      </c>
      <c r="J17" s="58">
        <f t="shared" si="0"/>
        <v>127</v>
      </c>
      <c r="K17" s="223">
        <f t="shared" si="1"/>
        <v>6</v>
      </c>
    </row>
    <row r="18" spans="1:11" ht="15">
      <c r="A18" s="59" t="s">
        <v>71</v>
      </c>
      <c r="B18" s="60">
        <v>232</v>
      </c>
      <c r="C18" s="60">
        <v>17</v>
      </c>
      <c r="D18" s="61">
        <v>119</v>
      </c>
      <c r="E18" s="62">
        <v>14</v>
      </c>
      <c r="F18" s="61">
        <v>54</v>
      </c>
      <c r="G18" s="62">
        <v>2</v>
      </c>
      <c r="H18" s="61">
        <v>19</v>
      </c>
      <c r="I18" s="62">
        <v>1</v>
      </c>
      <c r="J18" s="58">
        <f t="shared" si="0"/>
        <v>40</v>
      </c>
      <c r="K18" s="223">
        <f t="shared" si="1"/>
        <v>0</v>
      </c>
    </row>
    <row r="19" spans="1:11" ht="25.5" customHeight="1">
      <c r="A19" s="59" t="s">
        <v>72</v>
      </c>
      <c r="B19" s="60">
        <v>87</v>
      </c>
      <c r="C19" s="60">
        <v>9</v>
      </c>
      <c r="D19" s="61">
        <v>27</v>
      </c>
      <c r="E19" s="62">
        <v>7</v>
      </c>
      <c r="F19" s="61">
        <v>9</v>
      </c>
      <c r="G19" s="62">
        <v>0</v>
      </c>
      <c r="H19" s="61">
        <v>3</v>
      </c>
      <c r="I19" s="62">
        <v>0</v>
      </c>
      <c r="J19" s="58">
        <f t="shared" si="0"/>
        <v>48</v>
      </c>
      <c r="K19" s="223">
        <f t="shared" si="1"/>
        <v>2</v>
      </c>
    </row>
    <row r="20" spans="1:11" ht="23.25">
      <c r="A20" s="59" t="s">
        <v>73</v>
      </c>
      <c r="B20" s="60">
        <v>117</v>
      </c>
      <c r="C20" s="60">
        <v>12</v>
      </c>
      <c r="D20" s="61">
        <v>61</v>
      </c>
      <c r="E20" s="62">
        <v>5</v>
      </c>
      <c r="F20" s="61">
        <v>11</v>
      </c>
      <c r="G20" s="62">
        <v>5</v>
      </c>
      <c r="H20" s="61">
        <v>3</v>
      </c>
      <c r="I20" s="62">
        <v>0</v>
      </c>
      <c r="J20" s="58">
        <f t="shared" si="0"/>
        <v>42</v>
      </c>
      <c r="K20" s="223">
        <f t="shared" si="1"/>
        <v>2</v>
      </c>
    </row>
    <row r="21" spans="1:11" ht="26.25" customHeight="1">
      <c r="A21" s="59" t="s">
        <v>74</v>
      </c>
      <c r="B21" s="60">
        <v>524</v>
      </c>
      <c r="C21" s="60">
        <v>42</v>
      </c>
      <c r="D21" s="61">
        <v>209</v>
      </c>
      <c r="E21" s="62">
        <v>21</v>
      </c>
      <c r="F21" s="61">
        <v>114</v>
      </c>
      <c r="G21" s="62">
        <v>6</v>
      </c>
      <c r="H21" s="61">
        <v>30</v>
      </c>
      <c r="I21" s="62">
        <v>8</v>
      </c>
      <c r="J21" s="58">
        <f t="shared" si="0"/>
        <v>171</v>
      </c>
      <c r="K21" s="223">
        <f t="shared" si="1"/>
        <v>7</v>
      </c>
    </row>
    <row r="22" spans="1:11" ht="25.5" customHeight="1">
      <c r="A22" s="59" t="s">
        <v>75</v>
      </c>
      <c r="B22" s="60">
        <v>217</v>
      </c>
      <c r="C22" s="60">
        <v>25</v>
      </c>
      <c r="D22" s="61">
        <v>90</v>
      </c>
      <c r="E22" s="62">
        <v>15</v>
      </c>
      <c r="F22" s="61">
        <v>23</v>
      </c>
      <c r="G22" s="62">
        <v>3</v>
      </c>
      <c r="H22" s="61">
        <v>14</v>
      </c>
      <c r="I22" s="62">
        <v>1</v>
      </c>
      <c r="J22" s="58">
        <f t="shared" si="0"/>
        <v>90</v>
      </c>
      <c r="K22" s="223">
        <f t="shared" si="1"/>
        <v>6</v>
      </c>
    </row>
    <row r="23" spans="1:11" ht="34.5">
      <c r="A23" s="59" t="s">
        <v>76</v>
      </c>
      <c r="B23" s="60">
        <v>7</v>
      </c>
      <c r="C23" s="60">
        <v>0</v>
      </c>
      <c r="D23" s="61">
        <v>1</v>
      </c>
      <c r="E23" s="61">
        <v>0</v>
      </c>
      <c r="F23" s="61">
        <v>3</v>
      </c>
      <c r="G23" s="61">
        <v>0</v>
      </c>
      <c r="H23" s="62">
        <v>0</v>
      </c>
      <c r="I23" s="62">
        <v>0</v>
      </c>
      <c r="J23" s="58">
        <f t="shared" si="0"/>
        <v>3</v>
      </c>
      <c r="K23" s="223">
        <f t="shared" si="1"/>
        <v>0</v>
      </c>
    </row>
    <row r="24" spans="1:11" ht="15">
      <c r="A24" s="59" t="s">
        <v>77</v>
      </c>
      <c r="B24" s="60">
        <v>112</v>
      </c>
      <c r="C24" s="60">
        <v>11</v>
      </c>
      <c r="D24" s="61">
        <v>39</v>
      </c>
      <c r="E24" s="62">
        <v>7</v>
      </c>
      <c r="F24" s="61">
        <v>14</v>
      </c>
      <c r="G24" s="62">
        <v>2</v>
      </c>
      <c r="H24" s="61">
        <v>8</v>
      </c>
      <c r="I24" s="62">
        <v>0</v>
      </c>
      <c r="J24" s="58">
        <f t="shared" si="0"/>
        <v>51</v>
      </c>
      <c r="K24" s="223">
        <f t="shared" si="1"/>
        <v>2</v>
      </c>
    </row>
    <row r="25" spans="1:11" ht="25.5" customHeight="1">
      <c r="A25" s="59" t="s">
        <v>78</v>
      </c>
      <c r="B25" s="60">
        <v>89</v>
      </c>
      <c r="C25" s="60">
        <v>30</v>
      </c>
      <c r="D25" s="61">
        <v>31</v>
      </c>
      <c r="E25" s="62">
        <v>18</v>
      </c>
      <c r="F25" s="61">
        <v>11</v>
      </c>
      <c r="G25" s="62">
        <v>3</v>
      </c>
      <c r="H25" s="61">
        <v>2</v>
      </c>
      <c r="I25" s="62">
        <v>1</v>
      </c>
      <c r="J25" s="58">
        <f t="shared" si="0"/>
        <v>45</v>
      </c>
      <c r="K25" s="223">
        <f t="shared" si="1"/>
        <v>8</v>
      </c>
    </row>
    <row r="26" spans="1:11" ht="29.25" customHeight="1">
      <c r="A26" s="59" t="s">
        <v>79</v>
      </c>
      <c r="B26" s="60">
        <v>32</v>
      </c>
      <c r="C26" s="60">
        <v>5</v>
      </c>
      <c r="D26" s="61">
        <v>8</v>
      </c>
      <c r="E26" s="62">
        <v>1</v>
      </c>
      <c r="F26" s="61">
        <v>3</v>
      </c>
      <c r="G26" s="62">
        <v>1</v>
      </c>
      <c r="H26" s="62">
        <v>1</v>
      </c>
      <c r="I26" s="62">
        <v>1</v>
      </c>
      <c r="J26" s="58">
        <f t="shared" si="0"/>
        <v>20</v>
      </c>
      <c r="K26" s="223">
        <f t="shared" si="1"/>
        <v>2</v>
      </c>
    </row>
    <row r="27" spans="1:11" ht="23.25">
      <c r="A27" s="59" t="s">
        <v>80</v>
      </c>
      <c r="B27" s="60">
        <v>37</v>
      </c>
      <c r="C27" s="60">
        <v>10</v>
      </c>
      <c r="D27" s="61">
        <v>15</v>
      </c>
      <c r="E27" s="62">
        <v>6</v>
      </c>
      <c r="F27" s="61">
        <v>2</v>
      </c>
      <c r="G27" s="62">
        <v>1</v>
      </c>
      <c r="H27" s="61">
        <v>1</v>
      </c>
      <c r="I27" s="62">
        <v>1</v>
      </c>
      <c r="J27" s="58">
        <f t="shared" si="0"/>
        <v>19</v>
      </c>
      <c r="K27" s="223">
        <f t="shared" si="1"/>
        <v>2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3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&amp;L19.06.2015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19" t="s">
        <v>572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05" t="s">
        <v>83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20" t="s">
        <v>471</v>
      </c>
      <c r="B6" s="422" t="s">
        <v>56</v>
      </c>
      <c r="C6" s="423"/>
      <c r="D6" s="424" t="s">
        <v>57</v>
      </c>
      <c r="E6" s="423"/>
      <c r="F6" s="424" t="s">
        <v>58</v>
      </c>
      <c r="G6" s="423"/>
      <c r="H6" s="424" t="s">
        <v>59</v>
      </c>
      <c r="I6" s="423"/>
      <c r="J6" s="424" t="s">
        <v>60</v>
      </c>
      <c r="K6" s="426"/>
    </row>
    <row r="7" spans="1:11" ht="15" customHeight="1" thickBot="1">
      <c r="A7" s="42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3682</v>
      </c>
      <c r="C8" s="168">
        <f>SUM(C9,C10,C11,C12,C13,C14,C15,C16,C17,C18,C19,C20,C21,C22,C23,C24,C25,C26,C27,C28,C29)</f>
        <v>1118</v>
      </c>
      <c r="D8" s="72">
        <f aca="true" t="shared" si="0" ref="D8:K8">SUM(D9,D10,D11,D12,D13,D14,D15,D16,D17,D18,D19,D20,D21,D22,D23,D24,D25,D26,D27,D28,D29)</f>
        <v>1495</v>
      </c>
      <c r="E8" s="72">
        <f t="shared" si="0"/>
        <v>411</v>
      </c>
      <c r="F8" s="72">
        <f t="shared" si="0"/>
        <v>200</v>
      </c>
      <c r="G8" s="72">
        <f t="shared" si="0"/>
        <v>90</v>
      </c>
      <c r="H8" s="72">
        <f t="shared" si="0"/>
        <v>176</v>
      </c>
      <c r="I8" s="72">
        <f t="shared" si="0"/>
        <v>41</v>
      </c>
      <c r="J8" s="274">
        <f>SUM(J9,J10,J11,J12,J13,J14,J15,J16,J17,J18,J19,J20,J21,J22,J23,J24,J25,J26,J27,J28,J29)</f>
        <v>1811</v>
      </c>
      <c r="K8" s="274">
        <f t="shared" si="0"/>
        <v>576</v>
      </c>
    </row>
    <row r="9" spans="1:11" ht="29.25" customHeight="1">
      <c r="A9" s="73" t="s">
        <v>62</v>
      </c>
      <c r="B9" s="74">
        <v>17</v>
      </c>
      <c r="C9" s="74">
        <v>28</v>
      </c>
      <c r="D9" s="75">
        <v>1</v>
      </c>
      <c r="E9" s="76">
        <v>0</v>
      </c>
      <c r="F9" s="75">
        <v>3</v>
      </c>
      <c r="G9" s="76">
        <v>0</v>
      </c>
      <c r="H9" s="75">
        <v>0</v>
      </c>
      <c r="I9" s="76">
        <v>0</v>
      </c>
      <c r="J9" s="75">
        <f>B9-(D9+F9+H9)</f>
        <v>13</v>
      </c>
      <c r="K9" s="217">
        <f>C9-(E9+G9+I9)</f>
        <v>28</v>
      </c>
    </row>
    <row r="10" spans="1:11" ht="23.25">
      <c r="A10" s="59" t="s">
        <v>63</v>
      </c>
      <c r="B10" s="60">
        <v>0</v>
      </c>
      <c r="C10" s="60">
        <v>1</v>
      </c>
      <c r="D10" s="61">
        <v>0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0</v>
      </c>
      <c r="K10" s="223">
        <f>C10-(E10+G10+I10)</f>
        <v>1</v>
      </c>
    </row>
    <row r="11" spans="1:11" ht="15">
      <c r="A11" s="59" t="s">
        <v>64</v>
      </c>
      <c r="B11" s="60">
        <v>393</v>
      </c>
      <c r="C11" s="60">
        <v>106</v>
      </c>
      <c r="D11" s="61">
        <v>186</v>
      </c>
      <c r="E11" s="62">
        <v>54</v>
      </c>
      <c r="F11" s="61">
        <v>14</v>
      </c>
      <c r="G11" s="62">
        <v>5</v>
      </c>
      <c r="H11" s="61">
        <v>20</v>
      </c>
      <c r="I11" s="62">
        <v>1</v>
      </c>
      <c r="J11" s="58">
        <f aca="true" t="shared" si="1" ref="J11:J27">B11-(D11+F11+H11)</f>
        <v>173</v>
      </c>
      <c r="K11" s="223">
        <f aca="true" t="shared" si="2" ref="K11:K27">C11-(E11+G11+I11)</f>
        <v>46</v>
      </c>
    </row>
    <row r="12" spans="1:11" ht="36.75" customHeight="1">
      <c r="A12" s="59" t="s">
        <v>65</v>
      </c>
      <c r="B12" s="60">
        <v>10</v>
      </c>
      <c r="C12" s="60">
        <v>0</v>
      </c>
      <c r="D12" s="61">
        <v>2</v>
      </c>
      <c r="E12" s="62">
        <v>0</v>
      </c>
      <c r="F12" s="61">
        <v>2</v>
      </c>
      <c r="G12" s="62">
        <v>0</v>
      </c>
      <c r="H12" s="61">
        <v>0</v>
      </c>
      <c r="I12" s="62">
        <v>0</v>
      </c>
      <c r="J12" s="58">
        <f t="shared" si="1"/>
        <v>6</v>
      </c>
      <c r="K12" s="223">
        <f t="shared" si="2"/>
        <v>0</v>
      </c>
    </row>
    <row r="13" spans="1:11" ht="38.25" customHeight="1">
      <c r="A13" s="59" t="s">
        <v>66</v>
      </c>
      <c r="B13" s="60">
        <v>4</v>
      </c>
      <c r="C13" s="60">
        <v>0</v>
      </c>
      <c r="D13" s="61">
        <v>1</v>
      </c>
      <c r="E13" s="62">
        <v>0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3</v>
      </c>
      <c r="K13" s="223">
        <f t="shared" si="2"/>
        <v>0</v>
      </c>
    </row>
    <row r="14" spans="1:11" ht="15">
      <c r="A14" s="59" t="s">
        <v>67</v>
      </c>
      <c r="B14" s="60">
        <v>1043</v>
      </c>
      <c r="C14" s="60">
        <v>141</v>
      </c>
      <c r="D14" s="61">
        <v>337</v>
      </c>
      <c r="E14" s="62">
        <v>49</v>
      </c>
      <c r="F14" s="61">
        <v>80</v>
      </c>
      <c r="G14" s="62">
        <v>13</v>
      </c>
      <c r="H14" s="61">
        <v>54</v>
      </c>
      <c r="I14" s="62">
        <v>6</v>
      </c>
      <c r="J14" s="58">
        <f t="shared" si="1"/>
        <v>572</v>
      </c>
      <c r="K14" s="223">
        <f t="shared" si="2"/>
        <v>73</v>
      </c>
    </row>
    <row r="15" spans="1:11" ht="47.25" customHeight="1">
      <c r="A15" s="59" t="s">
        <v>68</v>
      </c>
      <c r="B15" s="60">
        <v>1153</v>
      </c>
      <c r="C15" s="60">
        <v>521</v>
      </c>
      <c r="D15" s="61">
        <v>486</v>
      </c>
      <c r="E15" s="62">
        <v>161</v>
      </c>
      <c r="F15" s="61">
        <v>42</v>
      </c>
      <c r="G15" s="62">
        <v>39</v>
      </c>
      <c r="H15" s="61">
        <v>49</v>
      </c>
      <c r="I15" s="62">
        <v>22</v>
      </c>
      <c r="J15" s="58">
        <f t="shared" si="1"/>
        <v>576</v>
      </c>
      <c r="K15" s="223">
        <f t="shared" si="2"/>
        <v>299</v>
      </c>
    </row>
    <row r="16" spans="1:11" ht="19.5" customHeight="1">
      <c r="A16" s="59" t="s">
        <v>69</v>
      </c>
      <c r="B16" s="60">
        <v>249</v>
      </c>
      <c r="C16" s="60">
        <v>87</v>
      </c>
      <c r="D16" s="61">
        <v>190</v>
      </c>
      <c r="E16" s="62">
        <v>69</v>
      </c>
      <c r="F16" s="61">
        <v>6</v>
      </c>
      <c r="G16" s="62">
        <v>4</v>
      </c>
      <c r="H16" s="61">
        <v>6</v>
      </c>
      <c r="I16" s="62">
        <v>1</v>
      </c>
      <c r="J16" s="58">
        <f t="shared" si="1"/>
        <v>47</v>
      </c>
      <c r="K16" s="223">
        <f t="shared" si="2"/>
        <v>13</v>
      </c>
    </row>
    <row r="17" spans="1:11" ht="26.25" customHeight="1">
      <c r="A17" s="59" t="s">
        <v>70</v>
      </c>
      <c r="B17" s="57">
        <v>219</v>
      </c>
      <c r="C17" s="60">
        <v>85</v>
      </c>
      <c r="D17" s="61">
        <v>97</v>
      </c>
      <c r="E17" s="62">
        <v>31</v>
      </c>
      <c r="F17" s="61">
        <v>10</v>
      </c>
      <c r="G17" s="62">
        <v>13</v>
      </c>
      <c r="H17" s="61">
        <v>5</v>
      </c>
      <c r="I17" s="62">
        <v>2</v>
      </c>
      <c r="J17" s="58">
        <f t="shared" si="1"/>
        <v>107</v>
      </c>
      <c r="K17" s="223">
        <f t="shared" si="2"/>
        <v>39</v>
      </c>
    </row>
    <row r="18" spans="1:11" ht="15">
      <c r="A18" s="59" t="s">
        <v>71</v>
      </c>
      <c r="B18" s="60">
        <v>62</v>
      </c>
      <c r="C18" s="60">
        <v>20</v>
      </c>
      <c r="D18" s="61">
        <v>41</v>
      </c>
      <c r="E18" s="62">
        <v>10</v>
      </c>
      <c r="F18" s="61">
        <v>2</v>
      </c>
      <c r="G18" s="62">
        <v>2</v>
      </c>
      <c r="H18" s="61">
        <v>6</v>
      </c>
      <c r="I18" s="62">
        <v>1</v>
      </c>
      <c r="J18" s="58">
        <f t="shared" si="1"/>
        <v>13</v>
      </c>
      <c r="K18" s="223">
        <f t="shared" si="2"/>
        <v>7</v>
      </c>
    </row>
    <row r="19" spans="1:11" ht="27.75" customHeight="1">
      <c r="A19" s="59" t="s">
        <v>72</v>
      </c>
      <c r="B19" s="60">
        <v>36</v>
      </c>
      <c r="C19" s="60">
        <v>21</v>
      </c>
      <c r="D19" s="61">
        <v>5</v>
      </c>
      <c r="E19" s="62">
        <v>5</v>
      </c>
      <c r="F19" s="61">
        <v>1</v>
      </c>
      <c r="G19" s="62">
        <v>2</v>
      </c>
      <c r="H19" s="61">
        <v>2</v>
      </c>
      <c r="I19" s="62">
        <v>4</v>
      </c>
      <c r="J19" s="58">
        <f t="shared" si="1"/>
        <v>28</v>
      </c>
      <c r="K19" s="223">
        <f t="shared" si="2"/>
        <v>10</v>
      </c>
    </row>
    <row r="20" spans="1:11" ht="25.5" customHeight="1">
      <c r="A20" s="59" t="s">
        <v>73</v>
      </c>
      <c r="B20" s="60">
        <v>75</v>
      </c>
      <c r="C20" s="60">
        <v>26</v>
      </c>
      <c r="D20" s="61">
        <v>20</v>
      </c>
      <c r="E20" s="62">
        <v>11</v>
      </c>
      <c r="F20" s="61">
        <v>5</v>
      </c>
      <c r="G20" s="62">
        <v>4</v>
      </c>
      <c r="H20" s="61">
        <v>4</v>
      </c>
      <c r="I20" s="62">
        <v>1</v>
      </c>
      <c r="J20" s="58">
        <f t="shared" si="1"/>
        <v>46</v>
      </c>
      <c r="K20" s="223">
        <f t="shared" si="2"/>
        <v>10</v>
      </c>
    </row>
    <row r="21" spans="1:11" ht="26.25" customHeight="1">
      <c r="A21" s="59" t="s">
        <v>74</v>
      </c>
      <c r="B21" s="60">
        <v>191</v>
      </c>
      <c r="C21" s="60">
        <v>36</v>
      </c>
      <c r="D21" s="61">
        <v>59</v>
      </c>
      <c r="E21" s="62">
        <v>9</v>
      </c>
      <c r="F21" s="61">
        <v>22</v>
      </c>
      <c r="G21" s="62">
        <v>3</v>
      </c>
      <c r="H21" s="61">
        <v>15</v>
      </c>
      <c r="I21" s="62">
        <v>2</v>
      </c>
      <c r="J21" s="58">
        <f t="shared" si="1"/>
        <v>95</v>
      </c>
      <c r="K21" s="223">
        <f t="shared" si="2"/>
        <v>22</v>
      </c>
    </row>
    <row r="22" spans="1:11" ht="28.5" customHeight="1">
      <c r="A22" s="59" t="s">
        <v>75</v>
      </c>
      <c r="B22" s="60">
        <v>78</v>
      </c>
      <c r="C22" s="60">
        <v>12</v>
      </c>
      <c r="D22" s="61">
        <v>26</v>
      </c>
      <c r="E22" s="62">
        <v>4</v>
      </c>
      <c r="F22" s="61">
        <v>4</v>
      </c>
      <c r="G22" s="62">
        <v>0</v>
      </c>
      <c r="H22" s="61">
        <v>2</v>
      </c>
      <c r="I22" s="62">
        <v>0</v>
      </c>
      <c r="J22" s="58">
        <f t="shared" si="1"/>
        <v>46</v>
      </c>
      <c r="K22" s="223">
        <f t="shared" si="2"/>
        <v>8</v>
      </c>
    </row>
    <row r="23" spans="1:11" ht="34.5">
      <c r="A23" s="59" t="s">
        <v>76</v>
      </c>
      <c r="B23" s="60">
        <v>3</v>
      </c>
      <c r="C23" s="60">
        <v>1</v>
      </c>
      <c r="D23" s="61">
        <v>0</v>
      </c>
      <c r="E23" s="61">
        <v>0</v>
      </c>
      <c r="F23" s="61">
        <v>2</v>
      </c>
      <c r="G23" s="61">
        <v>1</v>
      </c>
      <c r="H23" s="61">
        <v>0</v>
      </c>
      <c r="I23" s="61">
        <v>0</v>
      </c>
      <c r="J23" s="58">
        <f t="shared" si="1"/>
        <v>1</v>
      </c>
      <c r="K23" s="223">
        <f t="shared" si="2"/>
        <v>0</v>
      </c>
    </row>
    <row r="24" spans="1:11" ht="15">
      <c r="A24" s="59" t="s">
        <v>77</v>
      </c>
      <c r="B24" s="60">
        <v>51</v>
      </c>
      <c r="C24" s="60">
        <v>9</v>
      </c>
      <c r="D24" s="61">
        <v>15</v>
      </c>
      <c r="E24" s="62">
        <v>1</v>
      </c>
      <c r="F24" s="61">
        <v>4</v>
      </c>
      <c r="G24" s="62">
        <v>0</v>
      </c>
      <c r="H24" s="61">
        <v>7</v>
      </c>
      <c r="I24" s="62">
        <v>0</v>
      </c>
      <c r="J24" s="58">
        <f t="shared" si="1"/>
        <v>25</v>
      </c>
      <c r="K24" s="223">
        <f t="shared" si="2"/>
        <v>8</v>
      </c>
    </row>
    <row r="25" spans="1:11" ht="25.5" customHeight="1">
      <c r="A25" s="59" t="s">
        <v>78</v>
      </c>
      <c r="B25" s="60">
        <v>9</v>
      </c>
      <c r="C25" s="60">
        <v>2</v>
      </c>
      <c r="D25" s="61">
        <v>3</v>
      </c>
      <c r="E25" s="62">
        <v>0</v>
      </c>
      <c r="F25" s="61">
        <v>2</v>
      </c>
      <c r="G25" s="62">
        <v>0</v>
      </c>
      <c r="H25" s="61">
        <v>0</v>
      </c>
      <c r="I25" s="62">
        <v>1</v>
      </c>
      <c r="J25" s="58">
        <f t="shared" si="1"/>
        <v>4</v>
      </c>
      <c r="K25" s="223">
        <f t="shared" si="2"/>
        <v>1</v>
      </c>
    </row>
    <row r="26" spans="1:11" ht="30.75" customHeight="1">
      <c r="A26" s="59" t="s">
        <v>79</v>
      </c>
      <c r="B26" s="60">
        <v>50</v>
      </c>
      <c r="C26" s="60">
        <v>10</v>
      </c>
      <c r="D26" s="61">
        <v>14</v>
      </c>
      <c r="E26" s="62">
        <v>4</v>
      </c>
      <c r="F26" s="61">
        <v>0</v>
      </c>
      <c r="G26" s="62">
        <v>0</v>
      </c>
      <c r="H26" s="62">
        <v>5</v>
      </c>
      <c r="I26" s="62">
        <v>0</v>
      </c>
      <c r="J26" s="58">
        <f t="shared" si="1"/>
        <v>31</v>
      </c>
      <c r="K26" s="223">
        <f t="shared" si="2"/>
        <v>6</v>
      </c>
    </row>
    <row r="27" spans="1:11" ht="21" customHeight="1">
      <c r="A27" s="59" t="s">
        <v>80</v>
      </c>
      <c r="B27" s="60">
        <v>39</v>
      </c>
      <c r="C27" s="60">
        <v>12</v>
      </c>
      <c r="D27" s="61">
        <v>12</v>
      </c>
      <c r="E27" s="62">
        <v>3</v>
      </c>
      <c r="F27" s="61">
        <v>1</v>
      </c>
      <c r="G27" s="62">
        <v>4</v>
      </c>
      <c r="H27" s="61">
        <v>1</v>
      </c>
      <c r="I27" s="62">
        <v>0</v>
      </c>
      <c r="J27" s="58">
        <f t="shared" si="1"/>
        <v>25</v>
      </c>
      <c r="K27" s="223">
        <f t="shared" si="2"/>
        <v>5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3"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25" t="s">
        <v>18</v>
      </c>
      <c r="B30" s="425"/>
      <c r="C30" s="425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&amp;L19.06.2015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7" t="s">
        <v>572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28" t="s">
        <v>238</v>
      </c>
      <c r="B4" s="428"/>
      <c r="C4" s="428"/>
      <c r="D4" s="428"/>
      <c r="E4" s="428"/>
      <c r="F4" s="428"/>
      <c r="G4" s="428"/>
      <c r="H4" s="428"/>
      <c r="I4" s="428"/>
      <c r="J4" s="428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20" t="s">
        <v>472</v>
      </c>
      <c r="B6" s="429" t="s">
        <v>567</v>
      </c>
      <c r="C6" s="430"/>
      <c r="D6" s="430"/>
      <c r="E6" s="431"/>
      <c r="F6" s="424" t="s">
        <v>573</v>
      </c>
      <c r="G6" s="432"/>
      <c r="H6" s="432"/>
      <c r="I6" s="423"/>
      <c r="J6" s="49"/>
    </row>
    <row r="7" spans="1:10" ht="15.75" customHeight="1" thickBot="1">
      <c r="A7" s="421"/>
      <c r="B7" s="433" t="s">
        <v>239</v>
      </c>
      <c r="C7" s="434"/>
      <c r="D7" s="433" t="s">
        <v>535</v>
      </c>
      <c r="E7" s="434"/>
      <c r="F7" s="433" t="s">
        <v>239</v>
      </c>
      <c r="G7" s="434"/>
      <c r="H7" s="433" t="s">
        <v>535</v>
      </c>
      <c r="I7" s="434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97</v>
      </c>
      <c r="C9" s="76">
        <v>15</v>
      </c>
      <c r="D9" s="75">
        <v>17</v>
      </c>
      <c r="E9" s="76">
        <v>28</v>
      </c>
      <c r="F9" s="75">
        <v>478</v>
      </c>
      <c r="G9" s="76">
        <v>99</v>
      </c>
      <c r="H9" s="58">
        <v>119</v>
      </c>
      <c r="I9" s="117">
        <v>108</v>
      </c>
      <c r="J9" s="49"/>
    </row>
    <row r="10" spans="1:10" ht="23.25">
      <c r="A10" s="59" t="s">
        <v>63</v>
      </c>
      <c r="B10" s="62">
        <v>40</v>
      </c>
      <c r="C10" s="62">
        <v>1</v>
      </c>
      <c r="D10" s="61">
        <v>0</v>
      </c>
      <c r="E10" s="62">
        <v>1</v>
      </c>
      <c r="F10" s="61">
        <v>181</v>
      </c>
      <c r="G10" s="62">
        <v>35</v>
      </c>
      <c r="H10" s="61">
        <v>33</v>
      </c>
      <c r="I10" s="116">
        <v>22</v>
      </c>
      <c r="J10" s="49"/>
    </row>
    <row r="11" spans="1:10" ht="15">
      <c r="A11" s="59" t="s">
        <v>64</v>
      </c>
      <c r="B11" s="62">
        <v>693</v>
      </c>
      <c r="C11" s="62">
        <v>90</v>
      </c>
      <c r="D11" s="61">
        <v>393</v>
      </c>
      <c r="E11" s="62">
        <v>106</v>
      </c>
      <c r="F11" s="61">
        <v>3924</v>
      </c>
      <c r="G11" s="62">
        <v>903</v>
      </c>
      <c r="H11" s="61">
        <v>2699</v>
      </c>
      <c r="I11" s="116">
        <v>955</v>
      </c>
      <c r="J11" s="49"/>
    </row>
    <row r="12" spans="1:10" ht="34.5">
      <c r="A12" s="59" t="s">
        <v>65</v>
      </c>
      <c r="B12" s="62">
        <v>387</v>
      </c>
      <c r="C12" s="62">
        <v>6</v>
      </c>
      <c r="D12" s="61">
        <v>10</v>
      </c>
      <c r="E12" s="62">
        <v>0</v>
      </c>
      <c r="F12" s="61">
        <v>1498</v>
      </c>
      <c r="G12" s="62">
        <v>54</v>
      </c>
      <c r="H12" s="61">
        <v>56</v>
      </c>
      <c r="I12" s="116">
        <v>6</v>
      </c>
      <c r="J12" s="49"/>
    </row>
    <row r="13" spans="1:10" ht="34.5">
      <c r="A13" s="59" t="s">
        <v>66</v>
      </c>
      <c r="B13" s="62">
        <v>20</v>
      </c>
      <c r="C13" s="62">
        <v>1</v>
      </c>
      <c r="D13" s="61">
        <v>4</v>
      </c>
      <c r="E13" s="62">
        <v>0</v>
      </c>
      <c r="F13" s="61">
        <v>105</v>
      </c>
      <c r="G13" s="62">
        <v>13</v>
      </c>
      <c r="H13" s="61">
        <v>26</v>
      </c>
      <c r="I13" s="116">
        <v>5</v>
      </c>
      <c r="J13" s="49"/>
    </row>
    <row r="14" spans="1:10" ht="15">
      <c r="A14" s="59" t="s">
        <v>67</v>
      </c>
      <c r="B14" s="62">
        <v>977</v>
      </c>
      <c r="C14" s="62">
        <v>159</v>
      </c>
      <c r="D14" s="61">
        <v>1043</v>
      </c>
      <c r="E14" s="62">
        <v>141</v>
      </c>
      <c r="F14" s="61">
        <v>5375</v>
      </c>
      <c r="G14" s="62">
        <v>1238</v>
      </c>
      <c r="H14" s="61">
        <v>5462</v>
      </c>
      <c r="I14" s="116">
        <v>1212</v>
      </c>
      <c r="J14" s="49"/>
    </row>
    <row r="15" spans="1:10" ht="45.75">
      <c r="A15" s="59" t="s">
        <v>68</v>
      </c>
      <c r="B15" s="62">
        <v>1451</v>
      </c>
      <c r="C15" s="62">
        <v>232</v>
      </c>
      <c r="D15" s="61">
        <v>1153</v>
      </c>
      <c r="E15" s="62">
        <v>521</v>
      </c>
      <c r="F15" s="61">
        <v>8187</v>
      </c>
      <c r="G15" s="62">
        <v>2247</v>
      </c>
      <c r="H15" s="61">
        <v>7961</v>
      </c>
      <c r="I15" s="116">
        <v>4353</v>
      </c>
      <c r="J15" s="49"/>
    </row>
    <row r="16" spans="1:10" ht="15">
      <c r="A16" s="59" t="s">
        <v>69</v>
      </c>
      <c r="B16" s="62">
        <v>233</v>
      </c>
      <c r="C16" s="62">
        <v>25</v>
      </c>
      <c r="D16" s="61">
        <v>249</v>
      </c>
      <c r="E16" s="62">
        <v>87</v>
      </c>
      <c r="F16" s="61">
        <v>1212</v>
      </c>
      <c r="G16" s="62">
        <v>307</v>
      </c>
      <c r="H16" s="61">
        <v>1441</v>
      </c>
      <c r="I16" s="116">
        <v>594</v>
      </c>
      <c r="J16" s="49"/>
    </row>
    <row r="17" spans="1:10" ht="23.25">
      <c r="A17" s="59" t="s">
        <v>70</v>
      </c>
      <c r="B17" s="62">
        <v>283</v>
      </c>
      <c r="C17" s="62">
        <v>22</v>
      </c>
      <c r="D17" s="61">
        <v>219</v>
      </c>
      <c r="E17" s="62">
        <v>85</v>
      </c>
      <c r="F17" s="61">
        <v>1513</v>
      </c>
      <c r="G17" s="62">
        <v>211</v>
      </c>
      <c r="H17" s="61">
        <v>1293</v>
      </c>
      <c r="I17" s="116">
        <v>567</v>
      </c>
      <c r="J17" s="49"/>
    </row>
    <row r="18" spans="1:10" ht="15">
      <c r="A18" s="59" t="s">
        <v>71</v>
      </c>
      <c r="B18" s="62">
        <v>232</v>
      </c>
      <c r="C18" s="62">
        <v>17</v>
      </c>
      <c r="D18" s="61">
        <v>62</v>
      </c>
      <c r="E18" s="62">
        <v>20</v>
      </c>
      <c r="F18" s="61">
        <v>944</v>
      </c>
      <c r="G18" s="62">
        <v>158</v>
      </c>
      <c r="H18" s="61">
        <v>361</v>
      </c>
      <c r="I18" s="116">
        <v>148</v>
      </c>
      <c r="J18" s="49"/>
    </row>
    <row r="19" spans="1:10" ht="23.25">
      <c r="A19" s="59" t="s">
        <v>72</v>
      </c>
      <c r="B19" s="62">
        <v>87</v>
      </c>
      <c r="C19" s="62">
        <v>9</v>
      </c>
      <c r="D19" s="61">
        <v>36</v>
      </c>
      <c r="E19" s="62">
        <v>21</v>
      </c>
      <c r="F19" s="61">
        <v>391</v>
      </c>
      <c r="G19" s="62">
        <v>93</v>
      </c>
      <c r="H19" s="61">
        <v>209</v>
      </c>
      <c r="I19" s="116">
        <v>146</v>
      </c>
      <c r="J19" s="49"/>
    </row>
    <row r="20" spans="1:10" ht="18" customHeight="1">
      <c r="A20" s="59" t="s">
        <v>73</v>
      </c>
      <c r="B20" s="62">
        <v>117</v>
      </c>
      <c r="C20" s="62">
        <v>12</v>
      </c>
      <c r="D20" s="61">
        <v>75</v>
      </c>
      <c r="E20" s="62">
        <v>26</v>
      </c>
      <c r="F20" s="61">
        <v>639</v>
      </c>
      <c r="G20" s="62">
        <v>100</v>
      </c>
      <c r="H20" s="61">
        <v>447</v>
      </c>
      <c r="I20" s="116">
        <v>190</v>
      </c>
      <c r="J20" s="49"/>
    </row>
    <row r="21" spans="1:10" ht="23.25">
      <c r="A21" s="59" t="s">
        <v>74</v>
      </c>
      <c r="B21" s="62">
        <v>524</v>
      </c>
      <c r="C21" s="62">
        <v>42</v>
      </c>
      <c r="D21" s="61">
        <v>191</v>
      </c>
      <c r="E21" s="62">
        <v>36</v>
      </c>
      <c r="F21" s="61">
        <v>2628</v>
      </c>
      <c r="G21" s="62">
        <v>451</v>
      </c>
      <c r="H21" s="61">
        <v>1069</v>
      </c>
      <c r="I21" s="116">
        <v>351</v>
      </c>
      <c r="J21" s="49"/>
    </row>
    <row r="22" spans="1:10" ht="23.25">
      <c r="A22" s="59" t="s">
        <v>75</v>
      </c>
      <c r="B22" s="62">
        <v>217</v>
      </c>
      <c r="C22" s="62">
        <v>25</v>
      </c>
      <c r="D22" s="61">
        <v>78</v>
      </c>
      <c r="E22" s="62">
        <v>12</v>
      </c>
      <c r="F22" s="61">
        <v>1261</v>
      </c>
      <c r="G22" s="62">
        <v>206</v>
      </c>
      <c r="H22" s="61">
        <v>492</v>
      </c>
      <c r="I22" s="116">
        <v>152</v>
      </c>
      <c r="J22" s="49"/>
    </row>
    <row r="23" spans="1:10" ht="34.5">
      <c r="A23" s="59" t="s">
        <v>76</v>
      </c>
      <c r="B23" s="62">
        <v>7</v>
      </c>
      <c r="C23" s="62">
        <v>0</v>
      </c>
      <c r="D23" s="61">
        <v>3</v>
      </c>
      <c r="E23" s="61">
        <v>1</v>
      </c>
      <c r="F23" s="61">
        <v>52</v>
      </c>
      <c r="G23" s="61">
        <v>15</v>
      </c>
      <c r="H23" s="61">
        <v>10</v>
      </c>
      <c r="I23" s="116">
        <v>3</v>
      </c>
      <c r="J23" s="49"/>
    </row>
    <row r="24" spans="1:10" ht="15">
      <c r="A24" s="59" t="s">
        <v>77</v>
      </c>
      <c r="B24" s="62">
        <v>112</v>
      </c>
      <c r="C24" s="62">
        <v>11</v>
      </c>
      <c r="D24" s="61">
        <v>51</v>
      </c>
      <c r="E24" s="62">
        <v>9</v>
      </c>
      <c r="F24" s="61">
        <v>503</v>
      </c>
      <c r="G24" s="62">
        <v>94</v>
      </c>
      <c r="H24" s="61">
        <v>308</v>
      </c>
      <c r="I24" s="116">
        <v>81</v>
      </c>
      <c r="J24" s="49"/>
    </row>
    <row r="25" spans="1:10" ht="23.25">
      <c r="A25" s="59" t="s">
        <v>78</v>
      </c>
      <c r="B25" s="62">
        <v>89</v>
      </c>
      <c r="C25" s="62">
        <v>30</v>
      </c>
      <c r="D25" s="61">
        <v>9</v>
      </c>
      <c r="E25" s="62">
        <v>2</v>
      </c>
      <c r="F25" s="61">
        <v>437</v>
      </c>
      <c r="G25" s="62">
        <v>206</v>
      </c>
      <c r="H25" s="61">
        <v>76</v>
      </c>
      <c r="I25" s="116">
        <v>23</v>
      </c>
      <c r="J25" s="49"/>
    </row>
    <row r="26" spans="1:10" ht="23.25">
      <c r="A26" s="59" t="s">
        <v>79</v>
      </c>
      <c r="B26" s="62">
        <v>32</v>
      </c>
      <c r="C26" s="62">
        <v>5</v>
      </c>
      <c r="D26" s="61">
        <v>50</v>
      </c>
      <c r="E26" s="62">
        <v>10</v>
      </c>
      <c r="F26" s="61">
        <v>194</v>
      </c>
      <c r="G26" s="62">
        <v>40</v>
      </c>
      <c r="H26" s="61">
        <v>178</v>
      </c>
      <c r="I26" s="116">
        <v>82</v>
      </c>
      <c r="J26" s="49"/>
    </row>
    <row r="27" spans="1:10" ht="15">
      <c r="A27" s="59" t="s">
        <v>80</v>
      </c>
      <c r="B27" s="62">
        <v>37</v>
      </c>
      <c r="C27" s="62">
        <v>10</v>
      </c>
      <c r="D27" s="61">
        <v>39</v>
      </c>
      <c r="E27" s="62">
        <v>12</v>
      </c>
      <c r="F27" s="61">
        <v>207</v>
      </c>
      <c r="G27" s="62">
        <v>59</v>
      </c>
      <c r="H27" s="61">
        <v>269</v>
      </c>
      <c r="I27" s="116">
        <v>131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5635</v>
      </c>
      <c r="C30" s="119">
        <f aca="true" t="shared" si="0" ref="C30:I30">SUM(C9:C29)</f>
        <v>712</v>
      </c>
      <c r="D30" s="119">
        <f t="shared" si="0"/>
        <v>3682</v>
      </c>
      <c r="E30" s="119">
        <f t="shared" si="0"/>
        <v>1118</v>
      </c>
      <c r="F30" s="119">
        <f t="shared" si="0"/>
        <v>29729</v>
      </c>
      <c r="G30" s="119">
        <f t="shared" si="0"/>
        <v>6529</v>
      </c>
      <c r="H30" s="119">
        <f t="shared" si="0"/>
        <v>22509</v>
      </c>
      <c r="I30" s="119">
        <f t="shared" si="0"/>
        <v>9130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&amp;L19.06.2015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58" max="158" width="3.140625" style="0" customWidth="1"/>
  </cols>
  <sheetData>
    <row r="1" spans="1:9" ht="18.75" customHeight="1" thickBot="1">
      <c r="A1" s="419" t="s">
        <v>572</v>
      </c>
      <c r="B1" s="419"/>
      <c r="C1" s="419"/>
      <c r="D1" s="419"/>
      <c r="E1" s="419"/>
      <c r="F1" s="419"/>
      <c r="G1" s="419"/>
      <c r="H1" s="419"/>
      <c r="I1" s="419"/>
    </row>
    <row r="3" spans="1:9" ht="15.75">
      <c r="A3" s="405" t="s">
        <v>574</v>
      </c>
      <c r="B3" s="405"/>
      <c r="C3" s="405"/>
      <c r="D3" s="405"/>
      <c r="E3" s="405"/>
      <c r="F3" s="405"/>
      <c r="G3" s="405"/>
      <c r="H3" s="405"/>
      <c r="I3" s="405"/>
    </row>
    <row r="4" spans="1:9" ht="15.75" customHeight="1">
      <c r="A4" s="436" t="s">
        <v>84</v>
      </c>
      <c r="B4" s="436"/>
      <c r="C4" s="436"/>
      <c r="D4" s="436"/>
      <c r="E4" s="436"/>
      <c r="F4" s="436"/>
      <c r="G4" s="436"/>
      <c r="H4" s="436"/>
      <c r="I4" s="436"/>
    </row>
    <row r="5" spans="4:8" ht="18.75">
      <c r="D5" s="79"/>
      <c r="E5" s="79"/>
      <c r="F5" s="79"/>
      <c r="G5" s="79"/>
      <c r="H5" s="79"/>
    </row>
    <row r="6" spans="4:7" ht="22.5" customHeight="1">
      <c r="D6" s="437" t="s">
        <v>85</v>
      </c>
      <c r="E6" s="437"/>
      <c r="F6" s="272" t="s">
        <v>9</v>
      </c>
      <c r="G6" s="80" t="s">
        <v>86</v>
      </c>
    </row>
    <row r="7" spans="4:7" ht="15">
      <c r="D7" s="435" t="s">
        <v>87</v>
      </c>
      <c r="E7" s="435"/>
      <c r="F7" s="173">
        <v>3774</v>
      </c>
      <c r="G7" s="81">
        <f>F7/5433*100</f>
        <v>69.46438431805633</v>
      </c>
    </row>
    <row r="8" spans="4:7" ht="13.5" customHeight="1">
      <c r="D8" s="435" t="s">
        <v>88</v>
      </c>
      <c r="E8" s="435"/>
      <c r="F8" s="173">
        <v>86</v>
      </c>
      <c r="G8" s="81">
        <f aca="true" t="shared" si="0" ref="G8:G21">F8/5433*100</f>
        <v>1.582919197496779</v>
      </c>
    </row>
    <row r="9" spans="4:7" ht="13.5" customHeight="1">
      <c r="D9" s="435" t="s">
        <v>89</v>
      </c>
      <c r="E9" s="435"/>
      <c r="F9" s="173">
        <v>314</v>
      </c>
      <c r="G9" s="81">
        <f t="shared" si="0"/>
        <v>5.779495674581263</v>
      </c>
    </row>
    <row r="10" spans="4:7" ht="15.75" customHeight="1">
      <c r="D10" s="435" t="s">
        <v>90</v>
      </c>
      <c r="E10" s="435"/>
      <c r="F10" s="173">
        <v>162</v>
      </c>
      <c r="G10" s="81">
        <f t="shared" si="0"/>
        <v>2.9817780231916067</v>
      </c>
    </row>
    <row r="11" spans="4:7" ht="14.25" customHeight="1">
      <c r="D11" s="435" t="s">
        <v>91</v>
      </c>
      <c r="E11" s="435"/>
      <c r="F11" s="173">
        <v>114</v>
      </c>
      <c r="G11" s="81">
        <f t="shared" si="0"/>
        <v>2.0982882385422417</v>
      </c>
    </row>
    <row r="12" spans="4:7" ht="15" customHeight="1">
      <c r="D12" s="435" t="s">
        <v>92</v>
      </c>
      <c r="E12" s="435"/>
      <c r="F12" s="173">
        <v>85</v>
      </c>
      <c r="G12" s="81">
        <f t="shared" si="0"/>
        <v>1.564513160316584</v>
      </c>
    </row>
    <row r="13" spans="4:7" ht="14.25" customHeight="1">
      <c r="D13" s="435" t="s">
        <v>93</v>
      </c>
      <c r="E13" s="435"/>
      <c r="F13" s="173">
        <v>326</v>
      </c>
      <c r="G13" s="81">
        <f t="shared" si="0"/>
        <v>6.0003681207436035</v>
      </c>
    </row>
    <row r="14" spans="4:7" ht="16.5" customHeight="1">
      <c r="D14" s="435" t="s">
        <v>94</v>
      </c>
      <c r="E14" s="435"/>
      <c r="F14" s="173">
        <v>46</v>
      </c>
      <c r="G14" s="81">
        <f t="shared" si="0"/>
        <v>0.8466777102889746</v>
      </c>
    </row>
    <row r="15" spans="4:7" ht="16.5" customHeight="1">
      <c r="D15" s="435" t="s">
        <v>95</v>
      </c>
      <c r="E15" s="435"/>
      <c r="F15" s="173">
        <v>248</v>
      </c>
      <c r="G15" s="81">
        <f t="shared" si="0"/>
        <v>4.564697220688386</v>
      </c>
    </row>
    <row r="16" spans="4:7" ht="15.75" customHeight="1">
      <c r="D16" s="435" t="s">
        <v>96</v>
      </c>
      <c r="E16" s="435"/>
      <c r="F16" s="173">
        <v>60</v>
      </c>
      <c r="G16" s="81">
        <f t="shared" si="0"/>
        <v>1.1043622308117063</v>
      </c>
    </row>
    <row r="17" spans="4:7" ht="15.75" customHeight="1">
      <c r="D17" s="435" t="s">
        <v>97</v>
      </c>
      <c r="E17" s="435"/>
      <c r="F17" s="173">
        <v>74</v>
      </c>
      <c r="G17" s="81">
        <f t="shared" si="0"/>
        <v>1.3620467513344376</v>
      </c>
    </row>
    <row r="18" spans="4:7" ht="17.25" customHeight="1">
      <c r="D18" s="435" t="s">
        <v>98</v>
      </c>
      <c r="E18" s="435"/>
      <c r="F18" s="173">
        <v>39</v>
      </c>
      <c r="G18" s="81">
        <f t="shared" si="0"/>
        <v>0.7178354500276091</v>
      </c>
    </row>
    <row r="19" spans="4:7" ht="17.25" customHeight="1">
      <c r="D19" s="435" t="s">
        <v>99</v>
      </c>
      <c r="E19" s="435"/>
      <c r="F19" s="173">
        <v>16</v>
      </c>
      <c r="G19" s="81">
        <f t="shared" si="0"/>
        <v>0.2944965948831217</v>
      </c>
    </row>
    <row r="20" spans="4:7" ht="15.75" customHeight="1">
      <c r="D20" s="435" t="s">
        <v>100</v>
      </c>
      <c r="E20" s="435"/>
      <c r="F20" s="173">
        <v>89</v>
      </c>
      <c r="G20" s="81">
        <f t="shared" si="0"/>
        <v>1.6381373090373643</v>
      </c>
    </row>
    <row r="21" spans="4:7" ht="15">
      <c r="D21" s="439" t="s">
        <v>31</v>
      </c>
      <c r="E21" s="440"/>
      <c r="F21" s="174">
        <f>SUM(F7:F20)</f>
        <v>5433</v>
      </c>
      <c r="G21" s="278">
        <f t="shared" si="0"/>
        <v>100</v>
      </c>
    </row>
    <row r="22" ht="15.75" customHeight="1"/>
    <row r="23" spans="1:9" ht="15">
      <c r="A23" s="436" t="s">
        <v>101</v>
      </c>
      <c r="B23" s="436"/>
      <c r="C23" s="436"/>
      <c r="D23" s="436"/>
      <c r="E23" s="436"/>
      <c r="F23" s="436"/>
      <c r="G23" s="436"/>
      <c r="H23" s="436"/>
      <c r="I23" s="436"/>
    </row>
    <row r="24" ht="15.75" customHeight="1"/>
    <row r="25" spans="4:7" ht="30" customHeight="1">
      <c r="D25" s="437" t="s">
        <v>85</v>
      </c>
      <c r="E25" s="437"/>
      <c r="F25" s="172" t="s">
        <v>9</v>
      </c>
      <c r="G25" s="80" t="s">
        <v>86</v>
      </c>
    </row>
    <row r="26" spans="4:7" ht="15" customHeight="1">
      <c r="D26" s="435">
        <v>10000</v>
      </c>
      <c r="E26" s="438"/>
      <c r="F26" s="171">
        <v>6254</v>
      </c>
      <c r="G26" s="81">
        <f>F26/23836*100</f>
        <v>26.237623762376238</v>
      </c>
    </row>
    <row r="27" spans="4:7" ht="15">
      <c r="D27" s="438" t="s">
        <v>102</v>
      </c>
      <c r="E27" s="438"/>
      <c r="F27" s="171">
        <v>2349</v>
      </c>
      <c r="G27" s="81">
        <f aca="true" t="shared" si="1" ref="G27:G47">F27/23836*100</f>
        <v>9.854841416345025</v>
      </c>
    </row>
    <row r="28" spans="4:7" ht="15">
      <c r="D28" s="438" t="s">
        <v>103</v>
      </c>
      <c r="E28" s="438"/>
      <c r="F28" s="171">
        <v>836</v>
      </c>
      <c r="G28" s="81">
        <f t="shared" si="1"/>
        <v>3.507299882530626</v>
      </c>
    </row>
    <row r="29" spans="4:7" ht="15">
      <c r="D29" s="438" t="s">
        <v>104</v>
      </c>
      <c r="E29" s="438"/>
      <c r="F29" s="171">
        <v>595</v>
      </c>
      <c r="G29" s="81">
        <f t="shared" si="1"/>
        <v>2.496224198691056</v>
      </c>
    </row>
    <row r="30" spans="4:7" ht="15">
      <c r="D30" s="438" t="s">
        <v>105</v>
      </c>
      <c r="E30" s="438"/>
      <c r="F30" s="171">
        <v>3971</v>
      </c>
      <c r="G30" s="81">
        <f t="shared" si="1"/>
        <v>16.65967444202047</v>
      </c>
    </row>
    <row r="31" spans="4:7" ht="15">
      <c r="D31" s="438" t="s">
        <v>106</v>
      </c>
      <c r="E31" s="438"/>
      <c r="F31" s="171">
        <v>309</v>
      </c>
      <c r="G31" s="81">
        <f t="shared" si="1"/>
        <v>1.2963584494042624</v>
      </c>
    </row>
    <row r="32" spans="4:7" ht="15">
      <c r="D32" s="438" t="s">
        <v>107</v>
      </c>
      <c r="E32" s="438"/>
      <c r="F32" s="171">
        <v>4912</v>
      </c>
      <c r="G32" s="81">
        <f t="shared" si="1"/>
        <v>20.607484477261284</v>
      </c>
    </row>
    <row r="33" spans="4:7" ht="15">
      <c r="D33" s="438" t="s">
        <v>108</v>
      </c>
      <c r="E33" s="438"/>
      <c r="F33" s="171">
        <v>174</v>
      </c>
      <c r="G33" s="81">
        <f t="shared" si="1"/>
        <v>0.7299882530625944</v>
      </c>
    </row>
    <row r="34" spans="4:7" ht="15">
      <c r="D34" s="438" t="s">
        <v>109</v>
      </c>
      <c r="E34" s="438"/>
      <c r="F34" s="171">
        <v>334</v>
      </c>
      <c r="G34" s="81">
        <f t="shared" si="1"/>
        <v>1.401241819097164</v>
      </c>
    </row>
    <row r="35" spans="4:7" ht="15">
      <c r="D35" s="438" t="s">
        <v>89</v>
      </c>
      <c r="E35" s="438"/>
      <c r="F35" s="171">
        <v>1471</v>
      </c>
      <c r="G35" s="81">
        <f t="shared" si="1"/>
        <v>6.171337472730324</v>
      </c>
    </row>
    <row r="36" spans="4:7" ht="15">
      <c r="D36" s="438" t="s">
        <v>90</v>
      </c>
      <c r="E36" s="438"/>
      <c r="F36" s="171">
        <v>338</v>
      </c>
      <c r="G36" s="81">
        <f t="shared" si="1"/>
        <v>1.4180231582480283</v>
      </c>
    </row>
    <row r="37" spans="4:7" ht="15">
      <c r="D37" s="438" t="s">
        <v>91</v>
      </c>
      <c r="E37" s="438"/>
      <c r="F37" s="171">
        <v>455</v>
      </c>
      <c r="G37" s="81">
        <f t="shared" si="1"/>
        <v>1.908877328410807</v>
      </c>
    </row>
    <row r="38" spans="4:7" ht="15">
      <c r="D38" s="438" t="s">
        <v>92</v>
      </c>
      <c r="E38" s="438"/>
      <c r="F38" s="171">
        <v>403</v>
      </c>
      <c r="G38" s="81">
        <f t="shared" si="1"/>
        <v>1.690719919449572</v>
      </c>
    </row>
    <row r="39" spans="4:7" ht="15">
      <c r="D39" s="438" t="s">
        <v>93</v>
      </c>
      <c r="E39" s="438"/>
      <c r="F39" s="171">
        <v>757</v>
      </c>
      <c r="G39" s="81">
        <f t="shared" si="1"/>
        <v>3.1758684343010573</v>
      </c>
    </row>
    <row r="40" spans="4:7" ht="15">
      <c r="D40" s="438" t="s">
        <v>110</v>
      </c>
      <c r="E40" s="438"/>
      <c r="F40" s="171">
        <v>118</v>
      </c>
      <c r="G40" s="81">
        <f t="shared" si="1"/>
        <v>0.49504950495049505</v>
      </c>
    </row>
    <row r="41" spans="4:7" ht="15">
      <c r="D41" s="438" t="s">
        <v>111</v>
      </c>
      <c r="E41" s="438"/>
      <c r="F41" s="171">
        <v>23</v>
      </c>
      <c r="G41" s="81">
        <f t="shared" si="1"/>
        <v>0.09649270011746938</v>
      </c>
    </row>
    <row r="42" spans="4:7" ht="15">
      <c r="D42" s="438" t="s">
        <v>112</v>
      </c>
      <c r="E42" s="438"/>
      <c r="F42" s="171">
        <v>80</v>
      </c>
      <c r="G42" s="81">
        <f t="shared" si="1"/>
        <v>0.33562678301728477</v>
      </c>
    </row>
    <row r="43" spans="4:7" ht="15">
      <c r="D43" s="438" t="s">
        <v>113</v>
      </c>
      <c r="E43" s="438"/>
      <c r="F43" s="171">
        <v>312</v>
      </c>
      <c r="G43" s="81">
        <f t="shared" si="1"/>
        <v>1.3089444537674106</v>
      </c>
    </row>
    <row r="44" spans="4:7" ht="15">
      <c r="D44" s="438" t="s">
        <v>96</v>
      </c>
      <c r="E44" s="438"/>
      <c r="F44" s="171">
        <v>48</v>
      </c>
      <c r="G44" s="81">
        <f t="shared" si="1"/>
        <v>0.20137606981037087</v>
      </c>
    </row>
    <row r="45" spans="4:7" ht="15">
      <c r="D45" s="438" t="s">
        <v>97</v>
      </c>
      <c r="E45" s="438"/>
      <c r="F45" s="171">
        <v>45</v>
      </c>
      <c r="G45" s="81">
        <f t="shared" si="1"/>
        <v>0.18879006544722268</v>
      </c>
    </row>
    <row r="46" spans="4:7" ht="15">
      <c r="D46" s="438" t="s">
        <v>114</v>
      </c>
      <c r="E46" s="438"/>
      <c r="F46" s="171">
        <v>52</v>
      </c>
      <c r="G46" s="81">
        <f t="shared" si="1"/>
        <v>0.2181574089612351</v>
      </c>
    </row>
    <row r="47" spans="4:7" ht="15">
      <c r="D47" s="441" t="s">
        <v>31</v>
      </c>
      <c r="E47" s="441"/>
      <c r="F47" s="170">
        <f>SUM(F26:F46)</f>
        <v>23836</v>
      </c>
      <c r="G47" s="278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&amp;L19.06.2015&amp;CTÜRKİYE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19" t="s">
        <v>571</v>
      </c>
      <c r="B2" s="419"/>
      <c r="C2" s="419"/>
      <c r="D2" s="419"/>
      <c r="E2" s="419"/>
      <c r="F2" s="419"/>
      <c r="G2" s="419"/>
      <c r="H2" s="419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5" t="s">
        <v>116</v>
      </c>
      <c r="C5" s="445"/>
      <c r="D5" s="445"/>
      <c r="E5" s="445"/>
      <c r="F5" s="445"/>
      <c r="G5" s="266"/>
      <c r="H5" s="266"/>
      <c r="I5" s="266"/>
      <c r="J5" s="266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3"/>
      <c r="C8" s="444" t="s">
        <v>327</v>
      </c>
      <c r="D8" s="444"/>
      <c r="E8" s="444" t="s">
        <v>328</v>
      </c>
      <c r="F8" s="444"/>
      <c r="G8" s="4"/>
      <c r="H8" s="4"/>
      <c r="I8" s="4"/>
      <c r="J8" s="4"/>
      <c r="K8" s="4"/>
    </row>
    <row r="9" spans="2:11" ht="24.75" customHeight="1">
      <c r="B9" s="443"/>
      <c r="C9" s="444"/>
      <c r="D9" s="444"/>
      <c r="E9" s="444"/>
      <c r="F9" s="444"/>
      <c r="G9" s="4"/>
      <c r="H9" s="4"/>
      <c r="I9" s="87"/>
      <c r="J9" s="4"/>
      <c r="K9" s="4"/>
    </row>
    <row r="10" spans="2:11" ht="24.75" customHeight="1">
      <c r="B10" s="256" t="s">
        <v>329</v>
      </c>
      <c r="C10" s="256" t="s">
        <v>9</v>
      </c>
      <c r="D10" s="256" t="s">
        <v>117</v>
      </c>
      <c r="E10" s="256" t="s">
        <v>9</v>
      </c>
      <c r="F10" s="256" t="s">
        <v>117</v>
      </c>
      <c r="G10" s="254"/>
      <c r="H10" s="4"/>
      <c r="I10" s="4"/>
      <c r="J10" s="4"/>
      <c r="K10" s="4"/>
    </row>
    <row r="11" spans="2:11" ht="24.75" customHeight="1">
      <c r="B11" s="257">
        <v>1</v>
      </c>
      <c r="C11" s="258">
        <v>605</v>
      </c>
      <c r="D11" s="259">
        <f>C11/1045*100</f>
        <v>57.89473684210527</v>
      </c>
      <c r="E11" s="260">
        <v>2705</v>
      </c>
      <c r="F11" s="259">
        <f>E11/4513*100</f>
        <v>59.93795701307334</v>
      </c>
      <c r="G11" s="4"/>
      <c r="H11" s="4"/>
      <c r="I11" s="4"/>
      <c r="J11" s="4"/>
      <c r="K11" s="4"/>
    </row>
    <row r="12" spans="2:8" ht="24.75" customHeight="1">
      <c r="B12" s="257">
        <v>2</v>
      </c>
      <c r="C12" s="261">
        <v>238</v>
      </c>
      <c r="D12" s="259">
        <f aca="true" t="shared" si="0" ref="D12:D22">C12/1045*100</f>
        <v>22.77511961722488</v>
      </c>
      <c r="E12" s="261">
        <v>1265</v>
      </c>
      <c r="F12" s="259">
        <f aca="true" t="shared" si="1" ref="F12:F22">E12/4513*100</f>
        <v>28.03013516507866</v>
      </c>
      <c r="G12" s="4"/>
      <c r="H12" s="4"/>
    </row>
    <row r="13" spans="2:8" ht="24.75" customHeight="1">
      <c r="B13" s="257">
        <v>3</v>
      </c>
      <c r="C13" s="262">
        <v>104</v>
      </c>
      <c r="D13" s="259">
        <f t="shared" si="0"/>
        <v>9.952153110047847</v>
      </c>
      <c r="E13" s="262">
        <v>368</v>
      </c>
      <c r="F13" s="259">
        <f t="shared" si="1"/>
        <v>8.154221138931975</v>
      </c>
      <c r="G13" s="4"/>
      <c r="H13" s="4"/>
    </row>
    <row r="14" spans="2:8" ht="24.75" customHeight="1">
      <c r="B14" s="257">
        <v>4</v>
      </c>
      <c r="C14" s="262">
        <v>46</v>
      </c>
      <c r="D14" s="259">
        <f t="shared" si="0"/>
        <v>4.401913875598086</v>
      </c>
      <c r="E14" s="262">
        <v>114</v>
      </c>
      <c r="F14" s="259">
        <f t="shared" si="1"/>
        <v>2.5260358962995793</v>
      </c>
      <c r="G14" s="4"/>
      <c r="H14" s="4"/>
    </row>
    <row r="15" spans="2:8" ht="24.75" customHeight="1">
      <c r="B15" s="257">
        <v>5</v>
      </c>
      <c r="C15" s="262">
        <v>26</v>
      </c>
      <c r="D15" s="259">
        <f t="shared" si="0"/>
        <v>2.488038277511962</v>
      </c>
      <c r="E15" s="262">
        <v>39</v>
      </c>
      <c r="F15" s="259">
        <f t="shared" si="1"/>
        <v>0.8641701750498559</v>
      </c>
      <c r="G15" s="4"/>
      <c r="H15" s="4"/>
    </row>
    <row r="16" spans="2:8" ht="24.75" customHeight="1">
      <c r="B16" s="257">
        <v>6</v>
      </c>
      <c r="C16" s="262">
        <v>10</v>
      </c>
      <c r="D16" s="259">
        <f t="shared" si="0"/>
        <v>0.9569377990430622</v>
      </c>
      <c r="E16" s="262">
        <v>14</v>
      </c>
      <c r="F16" s="259">
        <f t="shared" si="1"/>
        <v>0.31021493463328165</v>
      </c>
      <c r="G16" s="4"/>
      <c r="H16" s="4"/>
    </row>
    <row r="17" spans="2:8" ht="23.25" customHeight="1">
      <c r="B17" s="257">
        <v>7</v>
      </c>
      <c r="C17" s="262">
        <v>5</v>
      </c>
      <c r="D17" s="259">
        <f t="shared" si="0"/>
        <v>0.4784688995215311</v>
      </c>
      <c r="E17" s="262">
        <v>3</v>
      </c>
      <c r="F17" s="259">
        <f t="shared" si="1"/>
        <v>0.06647462884998892</v>
      </c>
      <c r="G17" s="4"/>
      <c r="H17" s="4"/>
    </row>
    <row r="18" spans="2:8" ht="25.5" customHeight="1">
      <c r="B18" s="257">
        <v>8</v>
      </c>
      <c r="C18" s="262">
        <v>3</v>
      </c>
      <c r="D18" s="259">
        <f t="shared" si="0"/>
        <v>0.28708133971291866</v>
      </c>
      <c r="E18" s="262">
        <v>2</v>
      </c>
      <c r="F18" s="259">
        <f t="shared" si="1"/>
        <v>0.044316419233325945</v>
      </c>
      <c r="G18" s="4"/>
      <c r="H18" s="4"/>
    </row>
    <row r="19" spans="1:8" ht="22.5" customHeight="1">
      <c r="A19" s="254"/>
      <c r="B19" s="257">
        <v>9</v>
      </c>
      <c r="C19" s="262">
        <v>4</v>
      </c>
      <c r="D19" s="259">
        <f t="shared" si="0"/>
        <v>0.3827751196172249</v>
      </c>
      <c r="E19" s="262">
        <v>0</v>
      </c>
      <c r="F19" s="259">
        <f t="shared" si="1"/>
        <v>0</v>
      </c>
      <c r="G19" s="254"/>
      <c r="H19" s="4"/>
    </row>
    <row r="20" spans="2:8" ht="23.25" customHeight="1">
      <c r="B20" s="257">
        <v>10</v>
      </c>
      <c r="C20" s="262">
        <v>0</v>
      </c>
      <c r="D20" s="259">
        <f t="shared" si="0"/>
        <v>0</v>
      </c>
      <c r="E20" s="262">
        <v>0</v>
      </c>
      <c r="F20" s="259">
        <f t="shared" si="1"/>
        <v>0</v>
      </c>
      <c r="G20" s="4"/>
      <c r="H20" s="4"/>
    </row>
    <row r="21" spans="2:8" ht="24.75" customHeight="1">
      <c r="B21" s="257" t="s">
        <v>118</v>
      </c>
      <c r="C21" s="262">
        <v>4</v>
      </c>
      <c r="D21" s="259">
        <f t="shared" si="0"/>
        <v>0.3827751196172249</v>
      </c>
      <c r="E21" s="262">
        <v>3</v>
      </c>
      <c r="F21" s="259">
        <f t="shared" si="1"/>
        <v>0.06647462884998892</v>
      </c>
      <c r="G21" s="4"/>
      <c r="H21" s="4"/>
    </row>
    <row r="22" spans="2:8" ht="24.75" customHeight="1">
      <c r="B22" s="256" t="s">
        <v>31</v>
      </c>
      <c r="C22" s="263">
        <f>SUM(C11:C21)</f>
        <v>1045</v>
      </c>
      <c r="D22" s="264">
        <f t="shared" si="0"/>
        <v>100</v>
      </c>
      <c r="E22" s="265">
        <f>SUM(E11:E21)</f>
        <v>4513</v>
      </c>
      <c r="F22" s="264">
        <f t="shared" si="1"/>
        <v>100</v>
      </c>
      <c r="G22" s="4"/>
      <c r="H22" s="4"/>
    </row>
    <row r="23" spans="2:8" ht="18.75" customHeight="1">
      <c r="B23" s="442" t="s">
        <v>18</v>
      </c>
      <c r="C23" s="442"/>
      <c r="D23" s="442"/>
      <c r="E23" s="442"/>
      <c r="F23" s="442"/>
      <c r="G23" s="4"/>
      <c r="H23" s="4"/>
    </row>
    <row r="24" spans="2:8" ht="19.5" customHeight="1">
      <c r="B24" t="s">
        <v>330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5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&amp;L19.06.2015&amp;CTÜRKİYE ODALAR ve BORSALAR BİRLİĞİ
Bilgi Hizmetleri Dairesi&amp;R&amp;P</oddFooter>
  </headerFooter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2015-07-03T07:26:32Z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