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FAALİYETİ'!$A$1:$I$54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FAALİYETLER'!$A$1:$F$66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İLLER'!$29:$31</definedName>
    <definedName name="_xlnm.Print_Titles" localSheetId="15">'YABANCI SERMAYE ve ÜLKELER'!$40:$42</definedName>
  </definedNames>
  <calcPr fullCalcOnLoad="1"/>
</workbook>
</file>

<file path=xl/sharedStrings.xml><?xml version="1.0" encoding="utf-8"?>
<sst xmlns="http://schemas.openxmlformats.org/spreadsheetml/2006/main" count="999" uniqueCount="446">
  <si>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</si>
  <si>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</si>
  <si>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</si>
  <si>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</si>
  <si>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</si>
  <si>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</si>
  <si>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</si>
  <si>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</si>
  <si>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</si>
  <si>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</si>
  <si>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</si>
  <si>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</si>
  <si>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</si>
  <si>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</si>
  <si>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</si>
  <si>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</si>
  <si>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</si>
  <si>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</si>
  <si>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</si>
  <si>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</si>
  <si>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</si>
  <si>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</si>
  <si>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</si>
  <si>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</si>
  <si>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</si>
  <si>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</si>
  <si>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</si>
  <si>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</si>
  <si>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</si>
  <si>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</si>
  <si>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</si>
  <si>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</si>
  <si>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</si>
  <si>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</si>
  <si>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</si>
  <si>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</si>
  <si>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</si>
  <si>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</si>
  <si>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</si>
  <si>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</si>
  <si>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</si>
  <si>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</si>
  <si>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</si>
  <si>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</si>
  <si>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</si>
  <si>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</si>
  <si>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</si>
  <si>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</si>
  <si>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</si>
  <si>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</si>
  <si>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</si>
  <si>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</si>
  <si>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</si>
  <si>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</si>
  <si>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</si>
  <si>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</si>
  <si>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</si>
  <si>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</si>
  <si>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</si>
  <si>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</si>
  <si>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</si>
  <si>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</si>
  <si>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</si>
  <si>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</si>
  <si>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</si>
  <si>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</si>
  <si>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</si>
  <si>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</si>
  <si>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</si>
  <si>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</si>
  <si>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</si>
  <si>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</si>
  <si>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</si>
  <si>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</si>
  <si>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</si>
  <si>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</si>
  <si>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</si>
  <si>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</si>
  <si>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</si>
  <si>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</si>
  <si>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</si>
  <si>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</si>
  <si>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</si>
  <si>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</si>
  <si>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</si>
  <si>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</si>
  <si>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</si>
  <si>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</si>
  <si>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</si>
  <si>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</si>
  <si>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</si>
  <si>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</si>
  <si>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</si>
  <si>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</si>
  <si>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</si>
  <si>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</si>
  <si>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</si>
  <si>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</si>
  <si>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</si>
  <si>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</si>
  <si>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</si>
  <si>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</si>
  <si>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</si>
  <si>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</si>
  <si>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</si>
  <si>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</si>
  <si>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</si>
  <si>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</si>
  <si>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</si>
  <si>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</si>
  <si>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</si>
  <si>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</si>
  <si>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</si>
  <si>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</si>
  <si>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</si>
  <si>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</si>
  <si>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</si>
  <si>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</si>
  <si>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</si>
  <si>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</si>
  <si>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</si>
  <si>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</si>
  <si>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</si>
  <si>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</si>
  <si>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</si>
  <si>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</si>
  <si>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</si>
  <si>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</si>
  <si>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</si>
  <si>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</si>
  <si>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</si>
  <si>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</si>
  <si>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</si>
  <si>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</si>
  <si>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</si>
  <si>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</si>
  <si>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</si>
  <si>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</si>
  <si>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</si>
  <si>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</si>
  <si>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</si>
  <si>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</si>
  <si>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</si>
  <si>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</si>
  <si>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</si>
  <si>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</si>
  <si>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</si>
  <si>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</si>
  <si>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</si>
  <si>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</si>
  <si>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</si>
  <si>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</si>
  <si>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</si>
  <si>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</si>
  <si>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</si>
  <si>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</si>
  <si>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</si>
  <si>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</si>
  <si>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</si>
  <si>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</si>
  <si>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</si>
  <si>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</si>
  <si>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</si>
  <si>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</si>
  <si>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</si>
  <si>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</si>
  <si>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</si>
  <si>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</si>
  <si>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</si>
  <si>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</si>
  <si>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</si>
  <si>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</si>
  <si>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</si>
  <si>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</si>
  <si>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</si>
  <si>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</si>
  <si>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</si>
  <si>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</si>
  <si>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</si>
  <si>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</si>
  <si>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</si>
  <si>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</si>
  <si>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</si>
  <si>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</si>
  <si>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</si>
  <si>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</si>
  <si>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</si>
  <si>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</si>
  <si>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</si>
  <si>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</si>
  <si>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</si>
  <si>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</si>
  <si>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</si>
  <si>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</si>
  <si>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</si>
  <si>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</si>
  <si>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</si>
  <si>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</si>
  <si>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</si>
  <si>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</si>
  <si>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</si>
  <si>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</si>
  <si>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</si>
  <si>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</si>
  <si>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</si>
  <si>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</si>
  <si>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</si>
  <si>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</si>
  <si>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</si>
  <si>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</si>
  <si>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</si>
  <si>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</si>
  <si>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</si>
  <si>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</si>
  <si>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</si>
  <si>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</si>
  <si>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</si>
  <si>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</si>
  <si>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</si>
  <si>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</si>
  <si>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</si>
  <si>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</si>
  <si>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</si>
  <si>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</si>
  <si>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</si>
  <si>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</si>
  <si>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</si>
  <si>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</si>
  <si>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</si>
  <si>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</si>
  <si>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</si>
  <si>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</si>
  <si>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</si>
  <si>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</si>
  <si>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</si>
  <si>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</si>
  <si>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</si>
  <si>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</si>
  <si>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</si>
  <si>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</si>
  <si>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</si>
  <si>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</si>
  <si>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</si>
  <si>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</si>
  <si>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</si>
  <si>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</si>
  <si>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</si>
  <si>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</si>
  <si>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</si>
  <si>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</si>
  <si>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</si>
  <si>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</si>
  <si>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</si>
  <si>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</si>
  <si>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</si>
  <si>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</si>
  <si>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</si>
  <si>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</si>
  <si>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</si>
  <si>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</si>
  <si>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</si>
  <si>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</si>
  <si>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</si>
  <si>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</si>
  <si>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</si>
  <si>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</si>
  <si>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</si>
  <si>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</si>
  <si>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</si>
  <si>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</si>
  <si>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</si>
  <si>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</si>
  <si>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</si>
  <si>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</si>
  <si>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</si>
  <si>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</si>
  <si>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</si>
  <si>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</si>
  <si>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</si>
  <si>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</si>
  <si>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</si>
  <si>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</si>
  <si>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</si>
  <si>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</si>
  <si>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</si>
  <si>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</si>
  <si>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</si>
  <si>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</si>
  <si>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</si>
  <si>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</si>
  <si>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</si>
  <si>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</si>
  <si>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</si>
  <si>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</si>
  <si>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</si>
  <si>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</si>
  <si>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</si>
  <si>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</si>
  <si>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</si>
  <si>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</si>
  <si>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</si>
  <si>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</si>
  <si>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</si>
  <si>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</si>
  <si>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</si>
  <si>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</si>
  <si>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</si>
  <si>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</si>
  <si>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</si>
  <si>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</si>
  <si>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</si>
  <si>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</si>
  <si>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</si>
  <si>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</si>
  <si>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</si>
  <si>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</si>
  <si>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</si>
  <si>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</si>
  <si>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</si>
  <si>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</si>
  <si>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</si>
  <si>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</si>
  <si>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</si>
  <si>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</si>
  <si>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</si>
  <si>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</si>
  <si>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</si>
  <si>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Romanya</t>
  </si>
  <si>
    <t>Belçika</t>
  </si>
  <si>
    <t>Fransa</t>
  </si>
  <si>
    <t>Irak</t>
  </si>
  <si>
    <t>A.B.D.</t>
  </si>
  <si>
    <t>Avusturya</t>
  </si>
  <si>
    <t>Çin</t>
  </si>
  <si>
    <t>Suriye</t>
  </si>
  <si>
    <t>Kazakistan</t>
  </si>
  <si>
    <t>İsrail</t>
  </si>
  <si>
    <t>Afganistan</t>
  </si>
  <si>
    <t>43.99 -Başka yerde sınıflandırılmamış diğer özel inşaat faaliyetleri</t>
  </si>
  <si>
    <t>20-21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</si>
  <si>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</si>
  <si>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</si>
  <si>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</si>
  <si>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</si>
  <si>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</si>
  <si>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Rusya Federasyonu</t>
  </si>
  <si>
    <t>Tunus</t>
  </si>
  <si>
    <t>Kuveyt</t>
  </si>
  <si>
    <t>BAE</t>
  </si>
  <si>
    <t>Mısır</t>
  </si>
  <si>
    <t>46.71 -Katı, sıvı ve gazlı yakıtlar ile bunlarla ilgili ürünlerin toptan ticareti</t>
  </si>
  <si>
    <t>61.90 -Diğer telekomünikasyon faaliyetleri</t>
  </si>
  <si>
    <t>Cezayir</t>
  </si>
  <si>
    <t>Özbekistan</t>
  </si>
  <si>
    <t>Moldovya</t>
  </si>
  <si>
    <t>68.32 -Bir ücret veya sözleşme temeline dayalı olarak gayrimenkulün yönetilmesi</t>
  </si>
  <si>
    <t>64.20 -Holding şirketlerinin faaliyetleri</t>
  </si>
  <si>
    <t>07.29 -Diğer demir dışı metal cevherleri madenciliği</t>
  </si>
  <si>
    <t>46.72 -Madenler ve maden cevherlerinin toptan ticareti</t>
  </si>
  <si>
    <t>62.01 -Bilgisayar programlama faaliyetleri</t>
  </si>
  <si>
    <t>Libya</t>
  </si>
  <si>
    <t>Lübnan</t>
  </si>
  <si>
    <t>Suudi Arabistan</t>
  </si>
  <si>
    <t>Güney Kore</t>
  </si>
  <si>
    <t>Gürcistan</t>
  </si>
  <si>
    <t>43.22 -Sıhhi tesisat, ısıtma ve iklimlendirme tesisatı</t>
  </si>
  <si>
    <t>Kurulan ve Kapanan Şirketlerin İktisadi Faaliyetlere Göre Birikimli Dağılımı</t>
  </si>
  <si>
    <t>Ukrayna</t>
  </si>
  <si>
    <t>İspanya</t>
  </si>
  <si>
    <t>25.11 -Metal yapı ve yapı parçaları imalatı</t>
  </si>
  <si>
    <t>35.14 -Elektrik enerjisinin ticareti</t>
  </si>
  <si>
    <t>46.42 -Giysi ve ayakkabı toptan ticareti</t>
  </si>
  <si>
    <t>35.14</t>
  </si>
  <si>
    <t>Elektrik enerjisinin ticareti</t>
  </si>
  <si>
    <t>Ekmek, taze pastane ürünleri ve taze kek imalatı</t>
  </si>
  <si>
    <t>Kırgızistan</t>
  </si>
  <si>
    <t>Umman</t>
  </si>
  <si>
    <t>İsviçre</t>
  </si>
  <si>
    <t>Kanada</t>
  </si>
  <si>
    <t>Nijerya</t>
  </si>
  <si>
    <t>Japonya</t>
  </si>
  <si>
    <t>Norveç</t>
  </si>
  <si>
    <t>Kuzey Kıbrıs Türk Cum.</t>
  </si>
  <si>
    <t>Danimarka</t>
  </si>
  <si>
    <t>Slovenya</t>
  </si>
  <si>
    <t>Polonya</t>
  </si>
  <si>
    <t>Ürdün</t>
  </si>
  <si>
    <t>Hindistan</t>
  </si>
  <si>
    <t>22-24</t>
  </si>
  <si>
    <t>25-26</t>
  </si>
  <si>
    <t>TEMMUZ 2011</t>
  </si>
  <si>
    <t>2011 TEMMUZ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</si>
  <si>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TEMMUZ  AYINA AİT KURULAN ve KAPANAN ŞİRKET İSTATİSTİKLERİ</t>
    </r>
  </si>
  <si>
    <t xml:space="preserve"> 2011  TEMMUZ AYINA AİT KURULAN ve KAPANAN ŞİRKET İSTATİSTİKLERİ</t>
  </si>
  <si>
    <t>2011 TEMMUZ AYINA AİT KURULAN ve KAPANAN ŞİRKET İSTATİSTİKLERİ</t>
  </si>
  <si>
    <t xml:space="preserve"> 2011 TEMMUZ AYINA AİT KURULAN ve KAPANAN ŞİRKET İSTATİSTİKLERİ</t>
  </si>
  <si>
    <t>OCAK-TEMMUZ 2011</t>
  </si>
  <si>
    <t>2011 Ocak-Temmuz Ayları Arası Kurulan ŞirketlerinSermaye Dağılımları</t>
  </si>
  <si>
    <t xml:space="preserve">2011 TEMMUZ AYINA AİT KURULAN VE KAPANAN ŞİRKET İSTATİSTİKLERİ </t>
  </si>
  <si>
    <t>2011 TEMMUZ (AYLIK)</t>
  </si>
  <si>
    <t>2010  TEMMUZ (AYLIK)</t>
  </si>
  <si>
    <t>2011 OCAK-TEMMUZ (YEDİ AYLIK)</t>
  </si>
  <si>
    <t>2010 OCAK-TEMMUZ (YEDİ AYLIK)</t>
  </si>
  <si>
    <t>2011 Yılı Ocak-Temmuz Ayları Arası Kurulan Yabancı Sermayeli Şirketlerin         Genel Görünümü</t>
  </si>
  <si>
    <t>2011 Yılı Ocak-Temmuz Ayları Arası Kurulan Yabancı Sermayeli Şirketlerin                                             İllere Göre Dağılımı</t>
  </si>
  <si>
    <t>2011 Yılı Ocak-Temmuz Ayları Arası En Çok Yabancı Sermayeli Şirket Kuruluşu Olan  İlk 20 Faaliyet</t>
  </si>
  <si>
    <t>0</t>
  </si>
  <si>
    <t>68.20</t>
  </si>
  <si>
    <t>Kendine ait veya kiralanan gayrimenkulün kiraya verilmesi veya işletilmesi</t>
  </si>
  <si>
    <t>68.31</t>
  </si>
  <si>
    <t>Gayrimenkul acenteleri</t>
  </si>
  <si>
    <t>47.91</t>
  </si>
  <si>
    <t>Posta yoluyla veya internet üzerinden yapılan perakende ticaret</t>
  </si>
  <si>
    <t>68.10</t>
  </si>
  <si>
    <t>Kendine ait gayrimenkulün alınıp satılması</t>
  </si>
  <si>
    <t>47.74</t>
  </si>
  <si>
    <t>Belirli bir mala tahsis edilmiş mağazalarda tıbbi ve ortopedik ürünlerin perakende ticareti</t>
  </si>
  <si>
    <t>Başka yerde sınıflandırılmamış diğer madencilik ve taş ocakçılığı</t>
  </si>
  <si>
    <t>08.99</t>
  </si>
  <si>
    <t>73.11</t>
  </si>
  <si>
    <t>Reklam ajanslarının faaliyetleri</t>
  </si>
  <si>
    <t>47.73</t>
  </si>
  <si>
    <t>Belirli bir mala tahsis edilmiş mağazalarda eczacılık ürünlerinin perakende ticareti</t>
  </si>
  <si>
    <t>10.71</t>
  </si>
  <si>
    <t xml:space="preserve">        Temmuz Ayında Kurulan Yabancı Sermayeli Şirketlerin Genel Görünümü</t>
  </si>
  <si>
    <t>Tayland</t>
  </si>
  <si>
    <t>Pakistan</t>
  </si>
  <si>
    <t>Lüksemburg</t>
  </si>
  <si>
    <t>Bahreyn</t>
  </si>
  <si>
    <t>İsveç</t>
  </si>
  <si>
    <t>Şili</t>
  </si>
  <si>
    <t>Türkmenistan</t>
  </si>
  <si>
    <t>Finlandiya</t>
  </si>
  <si>
    <t>Litvanya</t>
  </si>
  <si>
    <t>Somali</t>
  </si>
  <si>
    <t>Sri Lanka</t>
  </si>
  <si>
    <t>Fas</t>
  </si>
  <si>
    <t>Peru</t>
  </si>
  <si>
    <t>Filistin</t>
  </si>
  <si>
    <t>68.10 -Kendine ait gayrimenkulün alınıp satılması</t>
  </si>
  <si>
    <t>09.90 -Madencilik ve taş ocakçılığını destekleyici diğer faaliyetler</t>
  </si>
  <si>
    <t>29.32 -Motorlu kara taşıtları için diğer parça ve aksesuarların imalatı</t>
  </si>
  <si>
    <t>46.39 -Belirli bir mala tahsis edilmemiş mağazalardaki gıda, içecek ve tütün toptan ticareti</t>
  </si>
  <si>
    <t>47.74 -Belirli bir mala tahsis edilmiş mağazalarda tıbbi ve ortopedik ürünlerin perakende ticareti</t>
  </si>
  <si>
    <t>68.20 -Kendine ait veya kiralanan gayrimenkulün kiraya verilmesi veya işletilmesi</t>
  </si>
  <si>
    <t xml:space="preserve"> 19 AĞUSTOS 2011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</si>
</sst>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8" fillId="36" borderId="19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3" fontId="0" fillId="0" borderId="53" xfId="0" applyNumberFormat="1" applyFill="1" applyBorder="1" applyAlignment="1">
      <alignment horizontal="right" wrapText="1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4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80" fillId="33" borderId="56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0" fontId="80" fillId="37" borderId="57" xfId="0" applyFont="1" applyFill="1" applyBorder="1" applyAlignment="1">
      <alignment horizontal="right"/>
    </xf>
    <xf numFmtId="0" fontId="80" fillId="37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 wrapText="1"/>
    </xf>
    <xf numFmtId="0" fontId="80" fillId="35" borderId="60" xfId="0" applyFont="1" applyFill="1" applyBorder="1" applyAlignment="1">
      <alignment horizontal="right" wrapText="1"/>
    </xf>
    <xf numFmtId="0" fontId="80" fillId="37" borderId="60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2" fillId="35" borderId="61" xfId="0" applyFont="1" applyFill="1" applyBorder="1" applyAlignment="1">
      <alignment horizontal="center"/>
    </xf>
    <xf numFmtId="0" fontId="102" fillId="35" borderId="62" xfId="0" applyFont="1" applyFill="1" applyBorder="1" applyAlignment="1">
      <alignment horizontal="center"/>
    </xf>
    <xf numFmtId="0" fontId="102" fillId="35" borderId="63" xfId="0" applyFont="1" applyFill="1" applyBorder="1" applyAlignment="1">
      <alignment horizontal="center"/>
    </xf>
    <xf numFmtId="3" fontId="86" fillId="34" borderId="57" xfId="0" applyNumberFormat="1" applyFont="1" applyFill="1" applyBorder="1" applyAlignment="1">
      <alignment horizontal="right"/>
    </xf>
    <xf numFmtId="3" fontId="86" fillId="34" borderId="59" xfId="0" applyNumberFormat="1" applyFont="1" applyFill="1" applyBorder="1" applyAlignment="1">
      <alignment horizontal="right"/>
    </xf>
    <xf numFmtId="3" fontId="86" fillId="34" borderId="51" xfId="0" applyNumberFormat="1" applyFont="1" applyFill="1" applyBorder="1" applyAlignment="1">
      <alignment horizontal="right"/>
    </xf>
    <xf numFmtId="3" fontId="86" fillId="33" borderId="57" xfId="0" applyNumberFormat="1" applyFont="1" applyFill="1" applyBorder="1" applyAlignment="1">
      <alignment horizontal="right"/>
    </xf>
    <xf numFmtId="3" fontId="92" fillId="33" borderId="64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24" xfId="0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68" xfId="0" applyBorder="1" applyAlignment="1">
      <alignment horizontal="right" wrapText="1"/>
    </xf>
    <xf numFmtId="3" fontId="92" fillId="33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right" wrapText="1"/>
    </xf>
    <xf numFmtId="3" fontId="72" fillId="33" borderId="0" xfId="0" applyNumberFormat="1" applyFont="1" applyFill="1" applyBorder="1" applyAlignment="1">
      <alignment horizontal="right" wrapText="1"/>
    </xf>
    <xf numFmtId="0" fontId="0" fillId="0" borderId="56" xfId="0" applyBorder="1" applyAlignment="1">
      <alignment wrapText="1"/>
    </xf>
    <xf numFmtId="0" fontId="80" fillId="33" borderId="14" xfId="0" applyNumberFormat="1" applyFont="1" applyFill="1" applyBorder="1" applyAlignment="1">
      <alignment horizontal="right"/>
    </xf>
    <xf numFmtId="3" fontId="92" fillId="33" borderId="11" xfId="0" applyNumberFormat="1" applyFont="1" applyFill="1" applyBorder="1" applyAlignment="1">
      <alignment/>
    </xf>
    <xf numFmtId="0" fontId="0" fillId="0" borderId="69" xfId="0" applyBorder="1" applyAlignment="1">
      <alignment horizontal="right" wrapText="1"/>
    </xf>
    <xf numFmtId="3" fontId="58" fillId="34" borderId="25" xfId="0" applyNumberFormat="1" applyFont="1" applyFill="1" applyBorder="1" applyAlignment="1">
      <alignment horizontal="right"/>
    </xf>
    <xf numFmtId="1" fontId="1" fillId="33" borderId="35" xfId="0" applyNumberFormat="1" applyFont="1" applyFill="1" applyBorder="1" applyAlignment="1">
      <alignment vertical="center"/>
    </xf>
    <xf numFmtId="1" fontId="1" fillId="33" borderId="37" xfId="0" applyNumberFormat="1" applyFont="1" applyFill="1" applyBorder="1" applyAlignment="1">
      <alignment vertical="center"/>
    </xf>
    <xf numFmtId="3" fontId="91" fillId="35" borderId="14" xfId="0" applyNumberFormat="1" applyFont="1" applyFill="1" applyBorder="1" applyAlignment="1">
      <alignment horizontal="right"/>
    </xf>
    <xf numFmtId="3" fontId="80" fillId="35" borderId="49" xfId="0" applyNumberFormat="1" applyFont="1" applyFill="1" applyBorder="1" applyAlignment="1">
      <alignment vertical="top" wrapText="1"/>
    </xf>
    <xf numFmtId="3" fontId="80" fillId="35" borderId="29" xfId="0" applyNumberFormat="1" applyFont="1" applyFill="1" applyBorder="1" applyAlignment="1">
      <alignment vertical="top" wrapText="1"/>
    </xf>
    <xf numFmtId="3" fontId="0" fillId="36" borderId="25" xfId="0" applyNumberFormat="1" applyFill="1" applyBorder="1" applyAlignment="1">
      <alignment horizontal="right" wrapText="1"/>
    </xf>
    <xf numFmtId="0" fontId="0" fillId="33" borderId="0" xfId="0" applyFill="1" applyAlignment="1">
      <alignment/>
    </xf>
    <xf numFmtId="0" fontId="78" fillId="0" borderId="0" xfId="0" applyFont="1" applyAlignment="1">
      <alignment/>
    </xf>
    <xf numFmtId="3" fontId="92" fillId="33" borderId="70" xfId="0" applyNumberFormat="1" applyFont="1" applyFill="1" applyBorder="1" applyAlignment="1">
      <alignment/>
    </xf>
    <xf numFmtId="3" fontId="0" fillId="0" borderId="53" xfId="0" applyNumberFormat="1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94" fillId="0" borderId="22" xfId="0" applyFont="1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58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2" fillId="35" borderId="60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18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20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/>
    </xf>
    <xf numFmtId="0" fontId="102" fillId="35" borderId="73" xfId="0" applyFont="1" applyFill="1" applyBorder="1" applyAlignment="1">
      <alignment horizontal="center"/>
    </xf>
    <xf numFmtId="0" fontId="102" fillId="35" borderId="74" xfId="0" applyFont="1" applyFill="1" applyBorder="1" applyAlignment="1">
      <alignment horizontal="center" wrapText="1"/>
    </xf>
    <xf numFmtId="0" fontId="102" fillId="35" borderId="75" xfId="0" applyFont="1" applyFill="1" applyBorder="1" applyAlignment="1">
      <alignment horizontal="center" wrapText="1"/>
    </xf>
    <xf numFmtId="0" fontId="102" fillId="37" borderId="57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6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77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7" xfId="0" applyNumberFormat="1" applyFont="1" applyBorder="1" applyAlignment="1">
      <alignment/>
    </xf>
    <xf numFmtId="3" fontId="85" fillId="37" borderId="78" xfId="0" applyNumberFormat="1" applyFont="1" applyFill="1" applyBorder="1" applyAlignment="1">
      <alignment wrapText="1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8" xfId="0" applyFont="1" applyFill="1" applyBorder="1" applyAlignment="1">
      <alignment horizontal="center"/>
    </xf>
    <xf numFmtId="0" fontId="90" fillId="34" borderId="79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6" xfId="0" applyNumberFormat="1" applyFont="1" applyFill="1" applyBorder="1" applyAlignment="1">
      <alignment horizontal="center"/>
    </xf>
    <xf numFmtId="49" fontId="90" fillId="34" borderId="78" xfId="0" applyNumberFormat="1" applyFont="1" applyFill="1" applyBorder="1" applyAlignment="1">
      <alignment horizontal="center"/>
    </xf>
    <xf numFmtId="0" fontId="90" fillId="34" borderId="76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6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2" xfId="0" applyBorder="1" applyAlignment="1">
      <alignment horizontal="center"/>
    </xf>
    <xf numFmtId="0" fontId="78" fillId="35" borderId="70" xfId="0" applyFont="1" applyFill="1" applyBorder="1" applyAlignment="1">
      <alignment horizontal="center"/>
    </xf>
    <xf numFmtId="0" fontId="78" fillId="35" borderId="81" xfId="0" applyFont="1" applyFill="1" applyBorder="1" applyAlignment="1">
      <alignment horizontal="center"/>
    </xf>
    <xf numFmtId="0" fontId="78" fillId="35" borderId="74" xfId="0" applyFont="1" applyFill="1" applyBorder="1" applyAlignment="1">
      <alignment horizontal="center"/>
    </xf>
    <xf numFmtId="3" fontId="78" fillId="35" borderId="64" xfId="0" applyNumberFormat="1" applyFont="1" applyFill="1" applyBorder="1" applyAlignment="1">
      <alignment horizontal="center"/>
    </xf>
    <xf numFmtId="3" fontId="78" fillId="35" borderId="55" xfId="0" applyNumberFormat="1" applyFont="1" applyFill="1" applyBorder="1" applyAlignment="1">
      <alignment horizontal="center"/>
    </xf>
    <xf numFmtId="3" fontId="78" fillId="35" borderId="75" xfId="0" applyNumberFormat="1" applyFont="1" applyFill="1" applyBorder="1" applyAlignment="1">
      <alignment horizontal="center"/>
    </xf>
    <xf numFmtId="0" fontId="101" fillId="0" borderId="22" xfId="0" applyFont="1" applyBorder="1" applyAlignment="1">
      <alignment horizontal="center"/>
    </xf>
    <xf numFmtId="49" fontId="0" fillId="0" borderId="52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82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8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2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17" fontId="0" fillId="0" borderId="52" xfId="0" applyNumberFormat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/>
    </xf>
    <xf numFmtId="0" fontId="0" fillId="0" borderId="82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83" xfId="0" applyFont="1" applyFill="1" applyBorder="1" applyAlignment="1">
      <alignment horizontal="center" vertical="center"/>
    </xf>
    <xf numFmtId="0" fontId="50" fillId="35" borderId="84" xfId="0" applyFont="1" applyFill="1" applyBorder="1" applyAlignment="1">
      <alignment horizontal="center" vertical="center"/>
    </xf>
    <xf numFmtId="0" fontId="50" fillId="35" borderId="85" xfId="0" applyFont="1" applyFill="1" applyBorder="1" applyAlignment="1">
      <alignment horizontal="center" vertical="center"/>
    </xf>
    <xf numFmtId="0" fontId="50" fillId="35" borderId="86" xfId="0" applyFont="1" applyFill="1" applyBorder="1" applyAlignment="1">
      <alignment horizontal="center" vertical="center"/>
    </xf>
    <xf numFmtId="0" fontId="50" fillId="35" borderId="87" xfId="0" applyFont="1" applyFill="1" applyBorder="1" applyAlignment="1">
      <alignment horizontal="center" vertical="center"/>
    </xf>
    <xf numFmtId="0" fontId="50" fillId="35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/>
    </xf>
    <xf numFmtId="0" fontId="47" fillId="36" borderId="92" xfId="0" applyFont="1" applyFill="1" applyBorder="1" applyAlignment="1">
      <alignment horizontal="center" vertical="center"/>
    </xf>
    <xf numFmtId="0" fontId="47" fillId="36" borderId="93" xfId="0" applyFont="1" applyFill="1" applyBorder="1" applyAlignment="1">
      <alignment horizontal="center" vertical="center"/>
    </xf>
    <xf numFmtId="0" fontId="57" fillId="36" borderId="94" xfId="0" applyFont="1" applyFill="1" applyBorder="1" applyAlignment="1">
      <alignment horizontal="center" vertical="center" textRotation="90"/>
    </xf>
    <xf numFmtId="0" fontId="57" fillId="36" borderId="95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57" fillId="36" borderId="53" xfId="0" applyFont="1" applyFill="1" applyBorder="1" applyAlignment="1">
      <alignment horizontal="center" vertical="center" textRotation="90"/>
    </xf>
    <xf numFmtId="0" fontId="57" fillId="36" borderId="96" xfId="0" applyFont="1" applyFill="1" applyBorder="1" applyAlignment="1">
      <alignment horizontal="center" vertical="center" textRotation="90" wrapText="1"/>
    </xf>
    <xf numFmtId="0" fontId="81" fillId="36" borderId="97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98" xfId="0" applyFont="1" applyFill="1" applyBorder="1" applyAlignment="1">
      <alignment horizontal="center" vertical="center" textRotation="90"/>
    </xf>
    <xf numFmtId="0" fontId="57" fillId="36" borderId="66" xfId="0" applyFont="1" applyFill="1" applyBorder="1" applyAlignment="1">
      <alignment horizontal="center" vertical="center" textRotation="90"/>
    </xf>
    <xf numFmtId="0" fontId="57" fillId="36" borderId="99" xfId="0" applyFont="1" applyFill="1" applyBorder="1" applyAlignment="1">
      <alignment horizontal="center" vertical="center" textRotation="90"/>
    </xf>
    <xf numFmtId="0" fontId="57" fillId="36" borderId="98" xfId="0" applyFont="1" applyFill="1" applyBorder="1" applyAlignment="1">
      <alignment horizontal="center" vertical="center" textRotation="90" wrapText="1"/>
    </xf>
    <xf numFmtId="0" fontId="81" fillId="36" borderId="100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98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107" fillId="36" borderId="66" xfId="0" applyFont="1" applyFill="1" applyBorder="1" applyAlignment="1">
      <alignment horizontal="center" vertical="center" textRotation="90"/>
    </xf>
    <xf numFmtId="0" fontId="107" fillId="36" borderId="99" xfId="0" applyFont="1" applyFill="1" applyBorder="1" applyAlignment="1">
      <alignment horizontal="center" vertical="center" textRotation="90"/>
    </xf>
    <xf numFmtId="0" fontId="57" fillId="36" borderId="101" xfId="0" applyFont="1" applyFill="1" applyBorder="1" applyAlignment="1">
      <alignment horizontal="center" vertical="center" textRotation="90"/>
    </xf>
    <xf numFmtId="0" fontId="57" fillId="36" borderId="102" xfId="0" applyFont="1" applyFill="1" applyBorder="1" applyAlignment="1">
      <alignment horizontal="center" vertical="center" textRotation="90"/>
    </xf>
    <xf numFmtId="3" fontId="0" fillId="0" borderId="52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78" fillId="35" borderId="52" xfId="0" applyFont="1" applyFill="1" applyBorder="1" applyAlignment="1">
      <alignment horizontal="center"/>
    </xf>
    <xf numFmtId="0" fontId="78" fillId="35" borderId="56" xfId="0" applyFont="1" applyFill="1" applyBorder="1" applyAlignment="1">
      <alignment horizont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6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0" fillId="0" borderId="56" xfId="0" applyBorder="1" applyAlignment="1">
      <alignment horizontal="right"/>
    </xf>
    <xf numFmtId="3" fontId="0" fillId="0" borderId="52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82" xfId="0" applyFont="1" applyFill="1" applyBorder="1" applyAlignment="1">
      <alignment horizontal="right" wrapText="1"/>
    </xf>
    <xf numFmtId="0" fontId="78" fillId="35" borderId="56" xfId="0" applyFont="1" applyFill="1" applyBorder="1" applyAlignment="1">
      <alignment horizontal="right" wrapText="1"/>
    </xf>
    <xf numFmtId="0" fontId="78" fillId="35" borderId="65" xfId="0" applyFont="1" applyFill="1" applyBorder="1" applyAlignment="1">
      <alignment horizontal="center" vertical="center" wrapText="1"/>
    </xf>
    <xf numFmtId="0" fontId="78" fillId="35" borderId="53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78" fillId="35" borderId="4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33&amp;yil0=2010" TargetMode="External" /><Relationship Id="rId33" Type="http://schemas.openxmlformats.org/officeDocument/2006/relationships/hyperlink" Target="http://www.ticaretsicil.gov.tr/istatistik/yabanci_iller_detay.php?il_kod=9&amp;yil0=2010" TargetMode="External" /><Relationship Id="rId34" Type="http://schemas.openxmlformats.org/officeDocument/2006/relationships/hyperlink" Target="http://www.ticaretsicil.gov.tr/istatistik/yabanci_iller_detay.php?il_kod=33&amp;yil0=2010" TargetMode="External" /><Relationship Id="rId35" Type="http://schemas.openxmlformats.org/officeDocument/2006/relationships/hyperlink" Target="http://www.ticaretsicil.gov.tr/istatistik/yabanci_iller_detay.php?il_kod=48&amp;yil0=2010" TargetMode="External" /><Relationship Id="rId36" Type="http://schemas.openxmlformats.org/officeDocument/2006/relationships/hyperlink" Target="http://www.ticaretsicil.gov.tr/istatistik/yabanci_iller_detay.php?il_kod=35&amp;yil0=2010" TargetMode="External" /><Relationship Id="rId37" Type="http://schemas.openxmlformats.org/officeDocument/2006/relationships/hyperlink" Target="http://www.ticaretsicil.gov.tr/istatistik/yabanci_iller_detay.php?il_kod=6&amp;yil0=2010" TargetMode="External" /><Relationship Id="rId38" Type="http://schemas.openxmlformats.org/officeDocument/2006/relationships/hyperlink" Target="http://www.ticaretsicil.gov.tr/istatistik/yabanci_iller_detay.php?il_kod=7&amp;yil0=2010" TargetMode="External" /><Relationship Id="rId39" Type="http://schemas.openxmlformats.org/officeDocument/2006/relationships/hyperlink" Target="http://www.ticaretsicil.gov.tr/istatistik/yabanci_iller_detay.php?il_kod=34&amp;yil0=2010" TargetMode="External" /><Relationship Id="rId40" Type="http://schemas.openxmlformats.org/officeDocument/2006/relationships/hyperlink" Target="http://www.ticaretsicil.gov.tr/istatistik/yabanci_iller_detay.php?il_kod=55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6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3" t="s">
        <v>287</v>
      </c>
      <c r="B4" s="293"/>
      <c r="C4" s="293"/>
      <c r="D4" s="293"/>
      <c r="E4" s="293"/>
      <c r="F4" s="293"/>
      <c r="G4" s="293"/>
      <c r="H4" s="293"/>
      <c r="I4" s="293"/>
    </row>
    <row r="18" spans="1:9" ht="20.25">
      <c r="A18" s="294" t="s">
        <v>288</v>
      </c>
      <c r="B18" s="294"/>
      <c r="C18" s="294"/>
      <c r="D18" s="294"/>
      <c r="E18" s="294"/>
      <c r="F18" s="294"/>
      <c r="G18" s="294"/>
      <c r="H18" s="294"/>
      <c r="I18" s="294"/>
    </row>
    <row r="19" spans="1:9" ht="20.25">
      <c r="A19" s="294"/>
      <c r="B19" s="294"/>
      <c r="C19" s="294"/>
      <c r="D19" s="294"/>
      <c r="E19" s="294"/>
      <c r="F19" s="294"/>
      <c r="G19" s="294"/>
      <c r="H19" s="294"/>
      <c r="I19" s="294"/>
    </row>
    <row r="20" spans="1:7" ht="20.25">
      <c r="A20" s="294"/>
      <c r="B20" s="294"/>
      <c r="C20" s="294"/>
      <c r="D20" s="294"/>
      <c r="E20" s="294"/>
      <c r="F20" s="294"/>
      <c r="G20" s="294"/>
    </row>
    <row r="21" spans="1:7" ht="15.75">
      <c r="A21" s="173"/>
      <c r="B21" s="174"/>
      <c r="C21" s="174"/>
      <c r="D21" s="174"/>
      <c r="E21" s="174"/>
      <c r="F21" s="174"/>
      <c r="G21" s="174"/>
    </row>
    <row r="22" spans="1:7" ht="15.75">
      <c r="A22" s="173"/>
      <c r="B22" s="174"/>
      <c r="C22" s="174"/>
      <c r="D22" s="174"/>
      <c r="E22" s="174"/>
      <c r="F22" s="174"/>
      <c r="G22" s="174"/>
    </row>
    <row r="23" spans="1:9" ht="20.25">
      <c r="A23" s="295" t="s">
        <v>390</v>
      </c>
      <c r="B23" s="295"/>
      <c r="C23" s="295"/>
      <c r="D23" s="295"/>
      <c r="E23" s="295"/>
      <c r="F23" s="295"/>
      <c r="G23" s="295"/>
      <c r="H23" s="295"/>
      <c r="I23" s="295"/>
    </row>
    <row r="24" spans="1:7" ht="15.75">
      <c r="A24" s="173"/>
      <c r="B24" s="174"/>
      <c r="C24" s="174"/>
      <c r="D24" s="174"/>
      <c r="E24" s="174"/>
      <c r="F24" s="174"/>
      <c r="G24" s="174"/>
    </row>
    <row r="25" spans="1:7" ht="15.75">
      <c r="A25" s="173"/>
      <c r="B25" s="174"/>
      <c r="C25" s="174"/>
      <c r="D25" s="174"/>
      <c r="E25" s="174"/>
      <c r="F25" s="174"/>
      <c r="G25" s="174"/>
    </row>
    <row r="26" spans="1:7" ht="15.75">
      <c r="A26" s="173"/>
      <c r="B26" s="174"/>
      <c r="C26" s="174"/>
      <c r="D26" s="174"/>
      <c r="E26" s="174"/>
      <c r="F26" s="174"/>
      <c r="G26" s="174"/>
    </row>
    <row r="27" spans="1:7" ht="15.75">
      <c r="A27" s="173"/>
      <c r="B27" s="174"/>
      <c r="C27" s="174"/>
      <c r="D27" s="174"/>
      <c r="E27" s="174"/>
      <c r="F27" s="174"/>
      <c r="G27" s="174"/>
    </row>
    <row r="28" spans="1:7" ht="15.75">
      <c r="A28" s="173"/>
      <c r="B28" s="174"/>
      <c r="C28" s="174"/>
      <c r="D28" s="174"/>
      <c r="E28" s="174"/>
      <c r="F28" s="174"/>
      <c r="G28" s="174"/>
    </row>
    <row r="29" spans="1:7" ht="23.25">
      <c r="A29" s="173"/>
      <c r="B29" s="174"/>
      <c r="C29" s="296"/>
      <c r="D29" s="296"/>
      <c r="E29" s="296"/>
      <c r="F29" s="174"/>
      <c r="G29" s="174"/>
    </row>
    <row r="30" spans="1:7" ht="15.75">
      <c r="A30" s="173"/>
      <c r="B30" s="174"/>
      <c r="C30" s="174"/>
      <c r="D30" s="174"/>
      <c r="E30" s="174"/>
      <c r="F30" s="174"/>
      <c r="G30" s="174"/>
    </row>
    <row r="31" spans="1:7" ht="15.75">
      <c r="A31" s="173"/>
      <c r="B31" s="174"/>
      <c r="C31" s="174"/>
      <c r="D31" s="174"/>
      <c r="E31" s="174"/>
      <c r="F31" s="174"/>
      <c r="G31" s="174"/>
    </row>
    <row r="32" spans="1:7" ht="15.75">
      <c r="A32" s="173"/>
      <c r="B32" s="174"/>
      <c r="C32" s="174"/>
      <c r="D32" s="174"/>
      <c r="E32" s="174"/>
      <c r="F32" s="174"/>
      <c r="G32" s="174"/>
    </row>
    <row r="33" spans="1:7" ht="15.75">
      <c r="A33" s="173"/>
      <c r="B33" s="174"/>
      <c r="C33" s="174"/>
      <c r="D33" s="174"/>
      <c r="E33" s="174"/>
      <c r="F33" s="174"/>
      <c r="G33" s="174"/>
    </row>
    <row r="34" spans="1:7" ht="15.75">
      <c r="A34" s="173"/>
      <c r="B34" s="174"/>
      <c r="C34" s="174"/>
      <c r="D34" s="174"/>
      <c r="E34" s="174"/>
      <c r="F34" s="174"/>
      <c r="G34" s="174"/>
    </row>
    <row r="35" spans="1:7" ht="15.75">
      <c r="A35" s="173"/>
      <c r="B35" s="174"/>
      <c r="C35" s="174"/>
      <c r="D35" s="174"/>
      <c r="E35" s="174"/>
      <c r="F35" s="174"/>
      <c r="G35" s="174"/>
    </row>
    <row r="36" spans="1:7" ht="15.75">
      <c r="A36" s="173"/>
      <c r="B36" s="174"/>
      <c r="C36" s="174"/>
      <c r="D36" s="174"/>
      <c r="E36" s="174"/>
      <c r="F36" s="174"/>
      <c r="G36" s="174"/>
    </row>
    <row r="37" spans="1:7" ht="15.75">
      <c r="A37" s="173"/>
      <c r="B37" s="174"/>
      <c r="C37" s="174"/>
      <c r="D37" s="174"/>
      <c r="E37" s="174"/>
      <c r="F37" s="174"/>
      <c r="G37" s="174"/>
    </row>
    <row r="38" spans="1:9" ht="15.75">
      <c r="A38" s="291" t="s">
        <v>289</v>
      </c>
      <c r="B38" s="291"/>
      <c r="C38" s="291"/>
      <c r="D38" s="291"/>
      <c r="E38" s="291"/>
      <c r="F38" s="291"/>
      <c r="G38" s="291"/>
      <c r="H38" s="291"/>
      <c r="I38" s="291"/>
    </row>
    <row r="39" spans="1:9" ht="15.75">
      <c r="A39" s="291" t="s">
        <v>290</v>
      </c>
      <c r="B39" s="291"/>
      <c r="C39" s="291"/>
      <c r="D39" s="291"/>
      <c r="E39" s="291"/>
      <c r="F39" s="291"/>
      <c r="G39" s="291"/>
      <c r="H39" s="291"/>
      <c r="I39" s="291"/>
    </row>
    <row r="40" spans="1:9" ht="15.75">
      <c r="A40" s="173"/>
      <c r="B40" s="174"/>
      <c r="C40" s="174"/>
      <c r="D40" s="174"/>
      <c r="E40" s="174"/>
      <c r="F40" s="174"/>
      <c r="G40" s="174"/>
      <c r="H40" s="175"/>
      <c r="I40" s="175"/>
    </row>
    <row r="41" spans="1:9" ht="15.75">
      <c r="A41" s="173"/>
      <c r="B41" s="174"/>
      <c r="C41" s="174"/>
      <c r="D41" s="174"/>
      <c r="E41" s="174"/>
      <c r="F41" s="174"/>
      <c r="G41" s="174"/>
      <c r="H41" s="175"/>
      <c r="I41" s="175"/>
    </row>
    <row r="42" spans="1:9" ht="15">
      <c r="A42" s="292" t="s">
        <v>445</v>
      </c>
      <c r="B42" s="292"/>
      <c r="C42" s="292"/>
      <c r="D42" s="292"/>
      <c r="E42" s="292"/>
      <c r="F42" s="292"/>
      <c r="G42" s="292"/>
      <c r="H42" s="292"/>
      <c r="I42" s="292"/>
    </row>
    <row r="43" spans="1:7" ht="15">
      <c r="A43" s="175"/>
      <c r="B43" s="175"/>
      <c r="C43" s="175"/>
      <c r="D43" s="175"/>
      <c r="E43" s="175"/>
      <c r="F43" s="175"/>
      <c r="G43" s="175"/>
    </row>
    <row r="44" spans="1:7" ht="15">
      <c r="A44" s="175"/>
      <c r="B44" s="175"/>
      <c r="C44" s="175"/>
      <c r="D44" s="175"/>
      <c r="E44" s="175"/>
      <c r="F44" s="175"/>
      <c r="G44" s="175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B6" sqref="B6"/>
    </sheetView>
  </sheetViews>
  <sheetFormatPr defaultColWidth="9.140625" defaultRowHeight="15"/>
  <sheetData>
    <row r="2" spans="1:10" ht="18.75" thickBot="1">
      <c r="A2" s="297" t="s">
        <v>395</v>
      </c>
      <c r="B2" s="297"/>
      <c r="C2" s="297"/>
      <c r="D2" s="297"/>
      <c r="E2" s="297"/>
      <c r="F2" s="297"/>
      <c r="G2" s="297"/>
      <c r="H2" s="297"/>
      <c r="I2" s="297"/>
      <c r="J2" s="297"/>
    </row>
    <row r="5" spans="1:10" ht="18.75" customHeight="1">
      <c r="A5" s="320" t="s">
        <v>125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3:10" ht="15.75">
      <c r="C6" s="1"/>
      <c r="D6" s="97"/>
      <c r="E6" s="97"/>
      <c r="F6" s="97"/>
      <c r="G6" s="97"/>
      <c r="H6" s="97"/>
      <c r="I6" s="97"/>
      <c r="J6" s="97"/>
    </row>
    <row r="7" spans="3:10" ht="15.75">
      <c r="C7" s="1"/>
      <c r="D7" s="97"/>
      <c r="E7" s="97"/>
      <c r="F7" s="97"/>
      <c r="G7" s="97"/>
      <c r="H7" s="97"/>
      <c r="I7" s="97"/>
      <c r="J7" s="97"/>
    </row>
    <row r="8" ht="15.75" thickBot="1"/>
    <row r="9" spans="2:10" ht="15">
      <c r="B9" s="98"/>
      <c r="C9" s="364" t="s">
        <v>126</v>
      </c>
      <c r="D9" s="365"/>
      <c r="E9" s="364" t="s">
        <v>127</v>
      </c>
      <c r="F9" s="365"/>
      <c r="G9" s="364" t="s">
        <v>128</v>
      </c>
      <c r="H9" s="365"/>
      <c r="I9" s="364" t="s">
        <v>129</v>
      </c>
      <c r="J9" s="366"/>
    </row>
    <row r="10" spans="2:10" ht="15">
      <c r="B10" s="99" t="s">
        <v>130</v>
      </c>
      <c r="C10" s="358">
        <v>2067</v>
      </c>
      <c r="D10" s="359"/>
      <c r="E10" s="358">
        <v>1118</v>
      </c>
      <c r="F10" s="359"/>
      <c r="G10" s="363">
        <v>84</v>
      </c>
      <c r="H10" s="361"/>
      <c r="I10" s="363">
        <v>11</v>
      </c>
      <c r="J10" s="362"/>
    </row>
    <row r="11" spans="2:10" ht="15">
      <c r="B11" s="100" t="s">
        <v>131</v>
      </c>
      <c r="C11" s="358">
        <v>1873</v>
      </c>
      <c r="D11" s="359"/>
      <c r="E11" s="358">
        <v>763</v>
      </c>
      <c r="F11" s="359"/>
      <c r="G11" s="363">
        <v>31</v>
      </c>
      <c r="H11" s="361"/>
      <c r="I11" s="363">
        <v>9</v>
      </c>
      <c r="J11" s="362"/>
    </row>
    <row r="12" spans="2:10" ht="15">
      <c r="B12" s="99" t="s">
        <v>132</v>
      </c>
      <c r="C12" s="358">
        <v>2275</v>
      </c>
      <c r="D12" s="361"/>
      <c r="E12" s="358">
        <v>863</v>
      </c>
      <c r="F12" s="361"/>
      <c r="G12" s="358">
        <v>31</v>
      </c>
      <c r="H12" s="361"/>
      <c r="I12" s="358">
        <v>5</v>
      </c>
      <c r="J12" s="362"/>
    </row>
    <row r="13" spans="2:10" ht="15">
      <c r="B13" s="100" t="s">
        <v>133</v>
      </c>
      <c r="C13" s="358">
        <v>2147</v>
      </c>
      <c r="D13" s="359"/>
      <c r="E13" s="358">
        <v>930</v>
      </c>
      <c r="F13" s="359"/>
      <c r="G13" s="358">
        <v>56</v>
      </c>
      <c r="H13" s="359"/>
      <c r="I13" s="358">
        <v>11</v>
      </c>
      <c r="J13" s="360"/>
    </row>
    <row r="14" spans="2:10" ht="15">
      <c r="B14" s="101" t="s">
        <v>134</v>
      </c>
      <c r="C14" s="358">
        <v>2037</v>
      </c>
      <c r="D14" s="359"/>
      <c r="E14" s="358">
        <v>773</v>
      </c>
      <c r="F14" s="359"/>
      <c r="G14" s="358">
        <v>53</v>
      </c>
      <c r="H14" s="359"/>
      <c r="I14" s="358">
        <v>7</v>
      </c>
      <c r="J14" s="360"/>
    </row>
    <row r="15" spans="2:10" ht="15">
      <c r="B15" s="102" t="s">
        <v>135</v>
      </c>
      <c r="C15" s="358">
        <v>2272</v>
      </c>
      <c r="D15" s="359"/>
      <c r="E15" s="358">
        <v>914</v>
      </c>
      <c r="F15" s="359"/>
      <c r="G15" s="358">
        <v>68</v>
      </c>
      <c r="H15" s="359"/>
      <c r="I15" s="358">
        <v>10</v>
      </c>
      <c r="J15" s="360"/>
    </row>
    <row r="16" spans="2:10" ht="15">
      <c r="B16" s="101" t="s">
        <v>136</v>
      </c>
      <c r="C16" s="358">
        <v>1885</v>
      </c>
      <c r="D16" s="359"/>
      <c r="E16" s="358">
        <v>804</v>
      </c>
      <c r="F16" s="359"/>
      <c r="G16" s="358">
        <v>62</v>
      </c>
      <c r="H16" s="359"/>
      <c r="I16" s="358">
        <v>2</v>
      </c>
      <c r="J16" s="360"/>
    </row>
    <row r="17" spans="2:10" ht="15">
      <c r="B17" s="102" t="s">
        <v>311</v>
      </c>
      <c r="C17" s="358"/>
      <c r="D17" s="359"/>
      <c r="E17" s="358"/>
      <c r="F17" s="359"/>
      <c r="G17" s="358"/>
      <c r="H17" s="359"/>
      <c r="I17" s="358"/>
      <c r="J17" s="360"/>
    </row>
    <row r="18" spans="2:10" ht="15">
      <c r="B18" s="101" t="s">
        <v>312</v>
      </c>
      <c r="C18" s="358"/>
      <c r="D18" s="359"/>
      <c r="E18" s="358"/>
      <c r="F18" s="359"/>
      <c r="G18" s="358"/>
      <c r="H18" s="359"/>
      <c r="I18" s="358"/>
      <c r="J18" s="360"/>
    </row>
    <row r="19" spans="2:10" ht="15">
      <c r="B19" s="102" t="s">
        <v>314</v>
      </c>
      <c r="C19" s="358"/>
      <c r="D19" s="359"/>
      <c r="E19" s="358"/>
      <c r="F19" s="359"/>
      <c r="G19" s="358"/>
      <c r="H19" s="359"/>
      <c r="I19" s="358"/>
      <c r="J19" s="360"/>
    </row>
    <row r="20" spans="2:10" ht="15">
      <c r="B20" s="101" t="s">
        <v>315</v>
      </c>
      <c r="C20" s="358"/>
      <c r="D20" s="359"/>
      <c r="E20" s="358"/>
      <c r="F20" s="359"/>
      <c r="G20" s="358"/>
      <c r="H20" s="359"/>
      <c r="I20" s="358"/>
      <c r="J20" s="360"/>
    </row>
    <row r="21" spans="2:10" ht="15">
      <c r="B21" s="102" t="s">
        <v>316</v>
      </c>
      <c r="C21" s="358"/>
      <c r="D21" s="359"/>
      <c r="E21" s="358"/>
      <c r="F21" s="359"/>
      <c r="G21" s="358"/>
      <c r="H21" s="359"/>
      <c r="I21" s="358"/>
      <c r="J21" s="360"/>
    </row>
    <row r="22" spans="2:10" ht="15.75" thickBot="1">
      <c r="B22" s="103" t="s">
        <v>32</v>
      </c>
      <c r="C22" s="367">
        <f>SUM(C10:D21)</f>
        <v>14556</v>
      </c>
      <c r="D22" s="368"/>
      <c r="E22" s="367">
        <f>SUM(E10:F21)</f>
        <v>6165</v>
      </c>
      <c r="F22" s="368"/>
      <c r="G22" s="367">
        <f>SUM(G10:H21)</f>
        <v>385</v>
      </c>
      <c r="H22" s="368"/>
      <c r="I22" s="367">
        <f>SUM(I10:J21)</f>
        <v>55</v>
      </c>
      <c r="J22" s="369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4"/>
  <sheetViews>
    <sheetView zoomScale="130" zoomScaleNormal="130" zoomScalePageLayoutView="0" workbookViewId="0" topLeftCell="A1">
      <selection activeCell="B52" sqref="B52:C52"/>
    </sheetView>
  </sheetViews>
  <sheetFormatPr defaultColWidth="9.140625" defaultRowHeight="15"/>
  <cols>
    <col min="2" max="3" width="9.140625" style="0" customWidth="1"/>
    <col min="8" max="8" width="9.140625" style="0" customWidth="1"/>
    <col min="9" max="9" width="15.57421875" style="0" customWidth="1"/>
    <col min="174" max="174" width="5.140625" style="0" customWidth="1"/>
  </cols>
  <sheetData>
    <row r="2" spans="1:9" ht="17.25" customHeight="1" thickBot="1">
      <c r="A2" s="370" t="s">
        <v>398</v>
      </c>
      <c r="B2" s="370"/>
      <c r="C2" s="370"/>
      <c r="D2" s="370"/>
      <c r="E2" s="370"/>
      <c r="F2" s="370"/>
      <c r="G2" s="370"/>
      <c r="H2" s="370"/>
      <c r="I2" s="370"/>
    </row>
    <row r="5" spans="1:9" ht="16.5" customHeight="1">
      <c r="A5" s="320" t="s">
        <v>137</v>
      </c>
      <c r="B5" s="320"/>
      <c r="C5" s="320"/>
      <c r="D5" s="320"/>
      <c r="E5" s="320"/>
      <c r="F5" s="320"/>
      <c r="G5" s="320"/>
      <c r="H5" s="320"/>
      <c r="I5" s="320"/>
    </row>
    <row r="7" spans="3:7" ht="15">
      <c r="C7" s="350" t="s">
        <v>138</v>
      </c>
      <c r="D7" s="350"/>
      <c r="E7" s="350"/>
      <c r="F7" s="350"/>
      <c r="G7" s="350"/>
    </row>
    <row r="9" spans="1:9" ht="15" customHeight="1">
      <c r="A9" s="87" t="s">
        <v>139</v>
      </c>
      <c r="B9" s="382" t="s">
        <v>140</v>
      </c>
      <c r="C9" s="382"/>
      <c r="D9" s="382" t="s">
        <v>141</v>
      </c>
      <c r="E9" s="382"/>
      <c r="F9" s="382"/>
      <c r="G9" s="382"/>
      <c r="H9" s="87" t="s">
        <v>9</v>
      </c>
      <c r="I9" s="87" t="s">
        <v>142</v>
      </c>
    </row>
    <row r="10" spans="1:9" ht="28.5" customHeight="1">
      <c r="A10" s="104">
        <v>1</v>
      </c>
      <c r="B10" s="376" t="s">
        <v>143</v>
      </c>
      <c r="C10" s="377"/>
      <c r="D10" s="373" t="s">
        <v>144</v>
      </c>
      <c r="E10" s="374"/>
      <c r="F10" s="374"/>
      <c r="G10" s="375"/>
      <c r="H10" s="105">
        <v>16</v>
      </c>
      <c r="I10" s="195">
        <f>(H10/211)*100</f>
        <v>7.5829383886255926</v>
      </c>
    </row>
    <row r="11" spans="1:9" ht="15">
      <c r="A11" s="106">
        <v>2</v>
      </c>
      <c r="B11" s="376" t="s">
        <v>145</v>
      </c>
      <c r="C11" s="377"/>
      <c r="D11" s="381" t="s">
        <v>146</v>
      </c>
      <c r="E11" s="379"/>
      <c r="F11" s="379"/>
      <c r="G11" s="380"/>
      <c r="H11" s="105">
        <v>13</v>
      </c>
      <c r="I11" s="195">
        <f aca="true" t="shared" si="0" ref="I11:I19">(H11/211)*100</f>
        <v>6.161137440758294</v>
      </c>
    </row>
    <row r="12" spans="1:9" ht="33" customHeight="1">
      <c r="A12" s="106">
        <v>3</v>
      </c>
      <c r="B12" s="376" t="s">
        <v>407</v>
      </c>
      <c r="C12" s="377"/>
      <c r="D12" s="373" t="s">
        <v>408</v>
      </c>
      <c r="E12" s="374"/>
      <c r="F12" s="374"/>
      <c r="G12" s="375"/>
      <c r="H12" s="105">
        <v>9</v>
      </c>
      <c r="I12" s="195">
        <f t="shared" si="0"/>
        <v>4.265402843601896</v>
      </c>
    </row>
    <row r="13" spans="1:9" ht="15">
      <c r="A13" s="104">
        <v>4</v>
      </c>
      <c r="B13" s="371" t="s">
        <v>409</v>
      </c>
      <c r="C13" s="372"/>
      <c r="D13" s="373" t="s">
        <v>410</v>
      </c>
      <c r="E13" s="374"/>
      <c r="F13" s="374"/>
      <c r="G13" s="375"/>
      <c r="H13" s="105">
        <v>6</v>
      </c>
      <c r="I13" s="195">
        <f t="shared" si="0"/>
        <v>2.843601895734597</v>
      </c>
    </row>
    <row r="14" spans="1:9" ht="15">
      <c r="A14" s="106">
        <v>5</v>
      </c>
      <c r="B14" s="376" t="s">
        <v>149</v>
      </c>
      <c r="C14" s="377"/>
      <c r="D14" s="378" t="s">
        <v>150</v>
      </c>
      <c r="E14" s="379"/>
      <c r="F14" s="379"/>
      <c r="G14" s="380"/>
      <c r="H14" s="105">
        <v>6</v>
      </c>
      <c r="I14" s="195">
        <f t="shared" si="0"/>
        <v>2.843601895734597</v>
      </c>
    </row>
    <row r="15" spans="1:9" ht="27" customHeight="1">
      <c r="A15" s="104">
        <v>6</v>
      </c>
      <c r="B15" s="385" t="s">
        <v>411</v>
      </c>
      <c r="C15" s="386"/>
      <c r="D15" s="378" t="s">
        <v>412</v>
      </c>
      <c r="E15" s="383"/>
      <c r="F15" s="383"/>
      <c r="G15" s="384"/>
      <c r="H15" s="105">
        <v>4</v>
      </c>
      <c r="I15" s="195">
        <f t="shared" si="0"/>
        <v>1.8957345971563981</v>
      </c>
    </row>
    <row r="16" spans="1:9" ht="15">
      <c r="A16" s="106">
        <v>7</v>
      </c>
      <c r="B16" s="376" t="s">
        <v>372</v>
      </c>
      <c r="C16" s="377"/>
      <c r="D16" s="378" t="s">
        <v>373</v>
      </c>
      <c r="E16" s="379"/>
      <c r="F16" s="379"/>
      <c r="G16" s="380"/>
      <c r="H16" s="105">
        <v>4</v>
      </c>
      <c r="I16" s="195">
        <f t="shared" si="0"/>
        <v>1.8957345971563981</v>
      </c>
    </row>
    <row r="17" spans="1:9" ht="15">
      <c r="A17" s="104">
        <v>8</v>
      </c>
      <c r="B17" s="376" t="s">
        <v>413</v>
      </c>
      <c r="C17" s="377"/>
      <c r="D17" s="378" t="s">
        <v>414</v>
      </c>
      <c r="E17" s="379"/>
      <c r="F17" s="379"/>
      <c r="G17" s="380"/>
      <c r="H17" s="105">
        <v>4</v>
      </c>
      <c r="I17" s="195">
        <f t="shared" si="0"/>
        <v>1.8957345971563981</v>
      </c>
    </row>
    <row r="18" spans="1:9" ht="31.5" customHeight="1">
      <c r="A18" s="106">
        <v>9</v>
      </c>
      <c r="B18" s="371" t="s">
        <v>415</v>
      </c>
      <c r="C18" s="372"/>
      <c r="D18" s="378" t="s">
        <v>416</v>
      </c>
      <c r="E18" s="383"/>
      <c r="F18" s="383"/>
      <c r="G18" s="384"/>
      <c r="H18" s="105">
        <v>3</v>
      </c>
      <c r="I18" s="195">
        <f t="shared" si="0"/>
        <v>1.4218009478672986</v>
      </c>
    </row>
    <row r="19" spans="1:9" ht="28.5" customHeight="1">
      <c r="A19" s="104">
        <v>10</v>
      </c>
      <c r="B19" s="371" t="s">
        <v>418</v>
      </c>
      <c r="C19" s="372"/>
      <c r="D19" s="378" t="s">
        <v>417</v>
      </c>
      <c r="E19" s="383"/>
      <c r="F19" s="383"/>
      <c r="G19" s="384"/>
      <c r="H19" s="105">
        <v>3</v>
      </c>
      <c r="I19" s="195">
        <f t="shared" si="0"/>
        <v>1.4218009478672986</v>
      </c>
    </row>
    <row r="20" spans="1:3" ht="15">
      <c r="A20" s="3" t="s">
        <v>18</v>
      </c>
      <c r="B20" s="3"/>
      <c r="C20" s="3"/>
    </row>
    <row r="21" spans="3:7" ht="15">
      <c r="C21" s="350" t="s">
        <v>151</v>
      </c>
      <c r="D21" s="350"/>
      <c r="E21" s="350"/>
      <c r="F21" s="350"/>
      <c r="G21" s="350"/>
    </row>
    <row r="23" spans="1:9" ht="30.75" customHeight="1">
      <c r="A23" s="87" t="s">
        <v>139</v>
      </c>
      <c r="B23" s="382" t="s">
        <v>140</v>
      </c>
      <c r="C23" s="382"/>
      <c r="D23" s="382" t="s">
        <v>141</v>
      </c>
      <c r="E23" s="382"/>
      <c r="F23" s="382"/>
      <c r="G23" s="382"/>
      <c r="H23" s="87" t="s">
        <v>9</v>
      </c>
      <c r="I23" s="87" t="s">
        <v>142</v>
      </c>
    </row>
    <row r="24" spans="1:9" ht="28.5" customHeight="1">
      <c r="A24" s="104">
        <v>1</v>
      </c>
      <c r="B24" s="376" t="s">
        <v>143</v>
      </c>
      <c r="C24" s="377"/>
      <c r="D24" s="381" t="s">
        <v>144</v>
      </c>
      <c r="E24" s="379"/>
      <c r="F24" s="379"/>
      <c r="G24" s="380"/>
      <c r="H24" s="277">
        <v>409</v>
      </c>
      <c r="I24" s="195">
        <f>(H24/3729)*100</f>
        <v>10.968087959238401</v>
      </c>
    </row>
    <row r="25" spans="1:9" ht="30.75" customHeight="1">
      <c r="A25" s="106">
        <v>2</v>
      </c>
      <c r="B25" s="376" t="s">
        <v>152</v>
      </c>
      <c r="C25" s="377"/>
      <c r="D25" s="378" t="s">
        <v>342</v>
      </c>
      <c r="E25" s="379"/>
      <c r="F25" s="379"/>
      <c r="G25" s="380"/>
      <c r="H25" s="277">
        <v>114</v>
      </c>
      <c r="I25" s="195">
        <f aca="true" t="shared" si="1" ref="I25:I33">(H25/3729)*100</f>
        <v>3.057119871279163</v>
      </c>
    </row>
    <row r="26" spans="1:9" ht="29.25" customHeight="1">
      <c r="A26" s="104">
        <v>3</v>
      </c>
      <c r="B26" s="376" t="s">
        <v>147</v>
      </c>
      <c r="C26" s="377"/>
      <c r="D26" s="378" t="s">
        <v>148</v>
      </c>
      <c r="E26" s="379"/>
      <c r="F26" s="379"/>
      <c r="G26" s="380"/>
      <c r="H26" s="277">
        <v>93</v>
      </c>
      <c r="I26" s="195">
        <f t="shared" si="1"/>
        <v>2.49396621078037</v>
      </c>
    </row>
    <row r="27" spans="1:9" ht="48" customHeight="1">
      <c r="A27" s="106">
        <v>4</v>
      </c>
      <c r="B27" s="376" t="s">
        <v>153</v>
      </c>
      <c r="C27" s="377"/>
      <c r="D27" s="381" t="s">
        <v>154</v>
      </c>
      <c r="E27" s="379"/>
      <c r="F27" s="379"/>
      <c r="G27" s="380"/>
      <c r="H27" s="277">
        <v>72</v>
      </c>
      <c r="I27" s="195">
        <f t="shared" si="1"/>
        <v>1.9308125502815767</v>
      </c>
    </row>
    <row r="28" spans="1:9" ht="15.75" customHeight="1">
      <c r="A28" s="104">
        <v>5</v>
      </c>
      <c r="B28" s="376" t="s">
        <v>155</v>
      </c>
      <c r="C28" s="377"/>
      <c r="D28" s="381" t="s">
        <v>156</v>
      </c>
      <c r="E28" s="379"/>
      <c r="F28" s="379"/>
      <c r="G28" s="380"/>
      <c r="H28" s="277">
        <v>63</v>
      </c>
      <c r="I28" s="195">
        <f t="shared" si="1"/>
        <v>1.6894609814963797</v>
      </c>
    </row>
    <row r="29" spans="1:9" ht="48" customHeight="1">
      <c r="A29" s="106">
        <v>6</v>
      </c>
      <c r="B29" s="376" t="s">
        <v>160</v>
      </c>
      <c r="C29" s="377"/>
      <c r="D29" s="378" t="s">
        <v>313</v>
      </c>
      <c r="E29" s="383"/>
      <c r="F29" s="383"/>
      <c r="G29" s="384"/>
      <c r="H29" s="277">
        <v>54</v>
      </c>
      <c r="I29" s="195">
        <f t="shared" si="1"/>
        <v>1.4481094127111827</v>
      </c>
    </row>
    <row r="30" spans="1:9" ht="15">
      <c r="A30" s="104">
        <v>7</v>
      </c>
      <c r="B30" s="376" t="s">
        <v>419</v>
      </c>
      <c r="C30" s="377"/>
      <c r="D30" s="378" t="s">
        <v>420</v>
      </c>
      <c r="E30" s="379"/>
      <c r="F30" s="379"/>
      <c r="G30" s="380"/>
      <c r="H30" s="277">
        <v>53</v>
      </c>
      <c r="I30" s="195">
        <f t="shared" si="1"/>
        <v>1.4212925717350495</v>
      </c>
    </row>
    <row r="31" spans="1:9" ht="29.25" customHeight="1">
      <c r="A31" s="106">
        <v>8</v>
      </c>
      <c r="B31" s="376" t="s">
        <v>157</v>
      </c>
      <c r="C31" s="377"/>
      <c r="D31" s="378" t="s">
        <v>158</v>
      </c>
      <c r="E31" s="379"/>
      <c r="F31" s="379"/>
      <c r="G31" s="380"/>
      <c r="H31" s="277">
        <v>52</v>
      </c>
      <c r="I31" s="195">
        <f t="shared" si="1"/>
        <v>1.3944757307589166</v>
      </c>
    </row>
    <row r="32" spans="1:9" ht="42" customHeight="1">
      <c r="A32" s="104">
        <v>9</v>
      </c>
      <c r="B32" s="371" t="s">
        <v>343</v>
      </c>
      <c r="C32" s="387"/>
      <c r="D32" s="373" t="s">
        <v>344</v>
      </c>
      <c r="E32" s="374"/>
      <c r="F32" s="374"/>
      <c r="G32" s="375"/>
      <c r="H32" s="277">
        <v>51</v>
      </c>
      <c r="I32" s="195">
        <f t="shared" si="1"/>
        <v>1.3676588897827837</v>
      </c>
    </row>
    <row r="33" spans="1:9" ht="15">
      <c r="A33" s="106">
        <v>10</v>
      </c>
      <c r="B33" s="376" t="s">
        <v>409</v>
      </c>
      <c r="C33" s="377"/>
      <c r="D33" s="378" t="s">
        <v>410</v>
      </c>
      <c r="E33" s="379"/>
      <c r="F33" s="379"/>
      <c r="G33" s="380"/>
      <c r="H33" s="277">
        <v>49</v>
      </c>
      <c r="I33" s="195">
        <f t="shared" si="1"/>
        <v>1.3140252078305177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50" t="s">
        <v>159</v>
      </c>
      <c r="D40" s="350"/>
      <c r="E40" s="350"/>
      <c r="F40" s="350"/>
      <c r="G40" s="350"/>
    </row>
    <row r="42" spans="1:9" ht="33" customHeight="1">
      <c r="A42" s="87" t="s">
        <v>139</v>
      </c>
      <c r="B42" s="382" t="s">
        <v>140</v>
      </c>
      <c r="C42" s="382"/>
      <c r="D42" s="382" t="s">
        <v>141</v>
      </c>
      <c r="E42" s="382"/>
      <c r="F42" s="382"/>
      <c r="G42" s="382"/>
      <c r="H42" s="87" t="s">
        <v>9</v>
      </c>
      <c r="I42" s="87" t="s">
        <v>142</v>
      </c>
    </row>
    <row r="43" spans="1:9" ht="29.25" customHeight="1">
      <c r="A43" s="104">
        <v>1</v>
      </c>
      <c r="B43" s="376" t="s">
        <v>143</v>
      </c>
      <c r="C43" s="377"/>
      <c r="D43" s="381" t="s">
        <v>144</v>
      </c>
      <c r="E43" s="379"/>
      <c r="F43" s="379"/>
      <c r="G43" s="380"/>
      <c r="H43" s="105">
        <v>874</v>
      </c>
      <c r="I43" s="195">
        <f>(H43/4420)*100</f>
        <v>19.773755656108598</v>
      </c>
    </row>
    <row r="44" spans="1:9" ht="43.5" customHeight="1">
      <c r="A44" s="106">
        <v>2</v>
      </c>
      <c r="B44" s="376" t="s">
        <v>153</v>
      </c>
      <c r="C44" s="377"/>
      <c r="D44" s="378" t="s">
        <v>154</v>
      </c>
      <c r="E44" s="379"/>
      <c r="F44" s="379"/>
      <c r="G44" s="380"/>
      <c r="H44" s="105">
        <v>255</v>
      </c>
      <c r="I44" s="195">
        <f aca="true" t="shared" si="2" ref="I44:I52">(H44/4420)*100</f>
        <v>5.769230769230769</v>
      </c>
    </row>
    <row r="45" spans="1:9" ht="33.75" customHeight="1">
      <c r="A45" s="104">
        <v>3</v>
      </c>
      <c r="B45" s="376" t="s">
        <v>147</v>
      </c>
      <c r="C45" s="377"/>
      <c r="D45" s="381" t="s">
        <v>148</v>
      </c>
      <c r="E45" s="379"/>
      <c r="F45" s="379"/>
      <c r="G45" s="380"/>
      <c r="H45" s="105">
        <v>217</v>
      </c>
      <c r="I45" s="195">
        <f t="shared" si="2"/>
        <v>4.909502262443439</v>
      </c>
    </row>
    <row r="46" spans="1:9" ht="45.75" customHeight="1">
      <c r="A46" s="106">
        <v>4</v>
      </c>
      <c r="B46" s="376" t="s">
        <v>160</v>
      </c>
      <c r="C46" s="377"/>
      <c r="D46" s="381" t="s">
        <v>313</v>
      </c>
      <c r="E46" s="379"/>
      <c r="F46" s="379"/>
      <c r="G46" s="380"/>
      <c r="H46" s="105">
        <v>137</v>
      </c>
      <c r="I46" s="195">
        <f t="shared" si="2"/>
        <v>3.0995475113122173</v>
      </c>
    </row>
    <row r="47" spans="1:9" ht="30" customHeight="1">
      <c r="A47" s="104">
        <v>5</v>
      </c>
      <c r="B47" s="376" t="s">
        <v>161</v>
      </c>
      <c r="C47" s="377"/>
      <c r="D47" s="378" t="s">
        <v>162</v>
      </c>
      <c r="E47" s="379"/>
      <c r="F47" s="379"/>
      <c r="G47" s="380"/>
      <c r="H47" s="105">
        <v>104</v>
      </c>
      <c r="I47" s="195">
        <f t="shared" si="2"/>
        <v>2.3529411764705883</v>
      </c>
    </row>
    <row r="48" spans="1:9" ht="33.75" customHeight="1">
      <c r="A48" s="106">
        <v>6</v>
      </c>
      <c r="B48" s="376" t="s">
        <v>409</v>
      </c>
      <c r="C48" s="377"/>
      <c r="D48" s="378" t="s">
        <v>410</v>
      </c>
      <c r="E48" s="379"/>
      <c r="F48" s="379"/>
      <c r="G48" s="380"/>
      <c r="H48" s="105">
        <v>64</v>
      </c>
      <c r="I48" s="195">
        <f t="shared" si="2"/>
        <v>1.4479638009049773</v>
      </c>
    </row>
    <row r="49" spans="1:9" ht="28.5" customHeight="1">
      <c r="A49" s="104">
        <v>7</v>
      </c>
      <c r="B49" s="388" t="s">
        <v>163</v>
      </c>
      <c r="C49" s="377"/>
      <c r="D49" s="378" t="s">
        <v>317</v>
      </c>
      <c r="E49" s="379"/>
      <c r="F49" s="379"/>
      <c r="G49" s="380"/>
      <c r="H49" s="105">
        <v>62</v>
      </c>
      <c r="I49" s="195">
        <f t="shared" si="2"/>
        <v>1.402714932126697</v>
      </c>
    </row>
    <row r="50" spans="1:9" ht="33.75" customHeight="1">
      <c r="A50" s="106">
        <v>8</v>
      </c>
      <c r="B50" s="371" t="s">
        <v>421</v>
      </c>
      <c r="C50" s="372"/>
      <c r="D50" s="378" t="s">
        <v>422</v>
      </c>
      <c r="E50" s="379"/>
      <c r="F50" s="379"/>
      <c r="G50" s="380"/>
      <c r="H50" s="105">
        <v>54</v>
      </c>
      <c r="I50" s="195">
        <f t="shared" si="2"/>
        <v>1.2217194570135748</v>
      </c>
    </row>
    <row r="51" spans="1:9" ht="31.5" customHeight="1">
      <c r="A51" s="104">
        <v>9</v>
      </c>
      <c r="B51" s="371" t="s">
        <v>423</v>
      </c>
      <c r="C51" s="372"/>
      <c r="D51" s="373" t="s">
        <v>374</v>
      </c>
      <c r="E51" s="390"/>
      <c r="F51" s="390"/>
      <c r="G51" s="391"/>
      <c r="H51" s="105">
        <v>53</v>
      </c>
      <c r="I51" s="195">
        <f t="shared" si="2"/>
        <v>1.1990950226244346</v>
      </c>
    </row>
    <row r="52" spans="1:9" ht="30" customHeight="1">
      <c r="A52" s="106">
        <v>10</v>
      </c>
      <c r="B52" s="385" t="s">
        <v>152</v>
      </c>
      <c r="C52" s="389"/>
      <c r="D52" s="378" t="s">
        <v>342</v>
      </c>
      <c r="E52" s="379"/>
      <c r="F52" s="379"/>
      <c r="G52" s="380"/>
      <c r="H52" s="105">
        <v>51</v>
      </c>
      <c r="I52" s="195">
        <f t="shared" si="2"/>
        <v>1.153846153846154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52:C52"/>
    <mergeCell ref="D52:G52"/>
    <mergeCell ref="B50:C50"/>
    <mergeCell ref="D50:G50"/>
    <mergeCell ref="B51:C51"/>
    <mergeCell ref="D51:G5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47:C47"/>
    <mergeCell ref="D47:G47"/>
    <mergeCell ref="D42:G42"/>
    <mergeCell ref="B15:C15"/>
    <mergeCell ref="D15:G15"/>
    <mergeCell ref="B32:C32"/>
    <mergeCell ref="D32:G32"/>
    <mergeCell ref="B45:C45"/>
    <mergeCell ref="B44:C44"/>
    <mergeCell ref="C40:G40"/>
    <mergeCell ref="B42:C42"/>
    <mergeCell ref="B31:C31"/>
    <mergeCell ref="D45:G45"/>
    <mergeCell ref="D46:G46"/>
    <mergeCell ref="B24:C24"/>
    <mergeCell ref="B29:C29"/>
    <mergeCell ref="D29:G29"/>
    <mergeCell ref="D31:G31"/>
    <mergeCell ref="D30:G30"/>
    <mergeCell ref="B30:C30"/>
    <mergeCell ref="B25:C25"/>
    <mergeCell ref="D25:G25"/>
    <mergeCell ref="B26:C26"/>
    <mergeCell ref="D26:G26"/>
    <mergeCell ref="B28:C28"/>
    <mergeCell ref="D28:G28"/>
    <mergeCell ref="B27:C27"/>
    <mergeCell ref="D27:G27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D11:G11"/>
    <mergeCell ref="A5:I5"/>
    <mergeCell ref="C7:G7"/>
    <mergeCell ref="B9:C9"/>
    <mergeCell ref="D9:G9"/>
    <mergeCell ref="B16:C16"/>
    <mergeCell ref="D16:G16"/>
    <mergeCell ref="A2:I2"/>
    <mergeCell ref="B13:C13"/>
    <mergeCell ref="D13:G13"/>
    <mergeCell ref="B14:C14"/>
    <mergeCell ref="D14:G14"/>
    <mergeCell ref="B12:C12"/>
    <mergeCell ref="D12:G12"/>
    <mergeCell ref="B10:C10"/>
    <mergeCell ref="D10:G10"/>
    <mergeCell ref="B11:C1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8">
      <selection activeCell="Y25" sqref="Y25:Z26"/>
    </sheetView>
  </sheetViews>
  <sheetFormatPr defaultColWidth="9.140625" defaultRowHeight="15"/>
  <cols>
    <col min="1" max="1" width="17.8515625" style="108" customWidth="1"/>
    <col min="2" max="2" width="5.421875" style="107" customWidth="1"/>
    <col min="3" max="3" width="3.7109375" style="107" customWidth="1"/>
    <col min="4" max="4" width="5.57421875" style="107" customWidth="1"/>
    <col min="5" max="5" width="5.57421875" style="107" bestFit="1" customWidth="1"/>
    <col min="6" max="6" width="3.7109375" style="107" customWidth="1"/>
    <col min="7" max="7" width="5.57421875" style="107" customWidth="1"/>
    <col min="8" max="8" width="4.00390625" style="107" bestFit="1" customWidth="1"/>
    <col min="9" max="9" width="5.28125" style="107" customWidth="1"/>
    <col min="10" max="10" width="5.7109375" style="137" customWidth="1"/>
    <col min="11" max="11" width="4.28125" style="107" customWidth="1"/>
    <col min="12" max="13" width="5.421875" style="107" customWidth="1"/>
    <col min="14" max="14" width="4.28125" style="107" customWidth="1"/>
    <col min="15" max="15" width="5.28125" style="107" customWidth="1"/>
    <col min="16" max="16" width="4.00390625" style="107" customWidth="1"/>
    <col min="17" max="17" width="5.28125" style="107" customWidth="1"/>
    <col min="18" max="16384" width="9.140625" style="107" customWidth="1"/>
  </cols>
  <sheetData>
    <row r="1" spans="1:17" ht="18.75" thickBot="1">
      <c r="A1" s="392" t="s">
        <v>394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3" spans="1:17" ht="15.75">
      <c r="A3" s="393" t="s">
        <v>164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</row>
    <row r="4" ht="15.75" thickBot="1">
      <c r="J4" s="107"/>
    </row>
    <row r="5" spans="1:17" s="109" customFormat="1" ht="17.25" customHeight="1" thickBot="1" thickTop="1">
      <c r="A5" s="394" t="s">
        <v>165</v>
      </c>
      <c r="B5" s="397" t="s">
        <v>399</v>
      </c>
      <c r="C5" s="398"/>
      <c r="D5" s="398"/>
      <c r="E5" s="398"/>
      <c r="F5" s="398"/>
      <c r="G5" s="398"/>
      <c r="H5" s="398"/>
      <c r="I5" s="399"/>
      <c r="J5" s="397" t="s">
        <v>400</v>
      </c>
      <c r="K5" s="398"/>
      <c r="L5" s="398"/>
      <c r="M5" s="398"/>
      <c r="N5" s="398"/>
      <c r="O5" s="398"/>
      <c r="P5" s="398"/>
      <c r="Q5" s="399"/>
    </row>
    <row r="6" spans="1:17" ht="15.75" customHeight="1" thickTop="1">
      <c r="A6" s="395"/>
      <c r="B6" s="400" t="s">
        <v>166</v>
      </c>
      <c r="C6" s="400"/>
      <c r="D6" s="400"/>
      <c r="E6" s="401" t="s">
        <v>167</v>
      </c>
      <c r="F6" s="402"/>
      <c r="G6" s="400" t="s">
        <v>168</v>
      </c>
      <c r="H6" s="400"/>
      <c r="I6" s="402"/>
      <c r="J6" s="400" t="s">
        <v>166</v>
      </c>
      <c r="K6" s="400"/>
      <c r="L6" s="400"/>
      <c r="M6" s="401" t="s">
        <v>167</v>
      </c>
      <c r="N6" s="403"/>
      <c r="O6" s="401" t="s">
        <v>168</v>
      </c>
      <c r="P6" s="404"/>
      <c r="Q6" s="402"/>
    </row>
    <row r="7" spans="1:17" ht="30" customHeight="1">
      <c r="A7" s="395"/>
      <c r="B7" s="405" t="s">
        <v>169</v>
      </c>
      <c r="C7" s="407" t="s">
        <v>170</v>
      </c>
      <c r="D7" s="409" t="s">
        <v>171</v>
      </c>
      <c r="E7" s="411" t="s">
        <v>169</v>
      </c>
      <c r="F7" s="412" t="s">
        <v>170</v>
      </c>
      <c r="G7" s="414" t="s">
        <v>169</v>
      </c>
      <c r="H7" s="407" t="s">
        <v>170</v>
      </c>
      <c r="I7" s="416" t="s">
        <v>171</v>
      </c>
      <c r="J7" s="411" t="s">
        <v>169</v>
      </c>
      <c r="K7" s="420" t="s">
        <v>170</v>
      </c>
      <c r="L7" s="418" t="s">
        <v>171</v>
      </c>
      <c r="M7" s="421" t="s">
        <v>169</v>
      </c>
      <c r="N7" s="423" t="s">
        <v>170</v>
      </c>
      <c r="O7" s="411" t="s">
        <v>169</v>
      </c>
      <c r="P7" s="420" t="s">
        <v>170</v>
      </c>
      <c r="Q7" s="418" t="s">
        <v>171</v>
      </c>
    </row>
    <row r="8" spans="1:17" ht="12.75" customHeight="1" thickBot="1">
      <c r="A8" s="396"/>
      <c r="B8" s="406"/>
      <c r="C8" s="408"/>
      <c r="D8" s="410"/>
      <c r="E8" s="405"/>
      <c r="F8" s="413"/>
      <c r="G8" s="415"/>
      <c r="H8" s="408"/>
      <c r="I8" s="417"/>
      <c r="J8" s="405"/>
      <c r="K8" s="407"/>
      <c r="L8" s="419"/>
      <c r="M8" s="422"/>
      <c r="N8" s="424"/>
      <c r="O8" s="405"/>
      <c r="P8" s="407"/>
      <c r="Q8" s="419"/>
    </row>
    <row r="9" spans="1:17" ht="16.5" thickTop="1">
      <c r="A9" s="110" t="s">
        <v>172</v>
      </c>
      <c r="B9" s="111">
        <v>86</v>
      </c>
      <c r="C9" s="112">
        <v>1</v>
      </c>
      <c r="D9" s="279">
        <v>102</v>
      </c>
      <c r="E9" s="111">
        <v>27</v>
      </c>
      <c r="F9" s="113">
        <v>6</v>
      </c>
      <c r="G9" s="111">
        <v>32</v>
      </c>
      <c r="H9" s="112">
        <v>6</v>
      </c>
      <c r="I9" s="113">
        <v>64</v>
      </c>
      <c r="J9" s="111">
        <v>99</v>
      </c>
      <c r="K9" s="112">
        <v>2</v>
      </c>
      <c r="L9" s="113">
        <v>104</v>
      </c>
      <c r="M9" s="111">
        <v>40</v>
      </c>
      <c r="N9" s="113">
        <v>9</v>
      </c>
      <c r="O9" s="111">
        <v>14</v>
      </c>
      <c r="P9" s="112">
        <v>3</v>
      </c>
      <c r="Q9" s="113">
        <v>99</v>
      </c>
    </row>
    <row r="10" spans="1:17" ht="15.75">
      <c r="A10" s="114" t="s">
        <v>173</v>
      </c>
      <c r="B10" s="115">
        <v>14</v>
      </c>
      <c r="C10" s="116">
        <v>1</v>
      </c>
      <c r="D10" s="280">
        <v>8</v>
      </c>
      <c r="E10" s="115">
        <v>2</v>
      </c>
      <c r="F10" s="117">
        <v>2</v>
      </c>
      <c r="G10" s="115">
        <v>2</v>
      </c>
      <c r="H10" s="116">
        <v>2</v>
      </c>
      <c r="I10" s="117">
        <v>6</v>
      </c>
      <c r="J10" s="115">
        <v>21</v>
      </c>
      <c r="K10" s="116">
        <v>0</v>
      </c>
      <c r="L10" s="117">
        <v>9</v>
      </c>
      <c r="M10" s="115">
        <v>3</v>
      </c>
      <c r="N10" s="117">
        <v>2</v>
      </c>
      <c r="O10" s="115">
        <v>1</v>
      </c>
      <c r="P10" s="116">
        <v>3</v>
      </c>
      <c r="Q10" s="117">
        <v>3</v>
      </c>
    </row>
    <row r="11" spans="1:17" ht="15.75">
      <c r="A11" s="110" t="s">
        <v>174</v>
      </c>
      <c r="B11" s="115">
        <v>19</v>
      </c>
      <c r="C11" s="116">
        <v>1</v>
      </c>
      <c r="D11" s="280">
        <v>22</v>
      </c>
      <c r="E11" s="115">
        <v>3</v>
      </c>
      <c r="F11" s="117">
        <v>1</v>
      </c>
      <c r="G11" s="115">
        <v>2</v>
      </c>
      <c r="H11" s="116">
        <v>4</v>
      </c>
      <c r="I11" s="117">
        <v>22</v>
      </c>
      <c r="J11" s="115">
        <v>14</v>
      </c>
      <c r="K11" s="116">
        <v>0</v>
      </c>
      <c r="L11" s="117">
        <v>22</v>
      </c>
      <c r="M11" s="115">
        <v>6</v>
      </c>
      <c r="N11" s="117">
        <v>1</v>
      </c>
      <c r="O11" s="115">
        <v>6</v>
      </c>
      <c r="P11" s="116">
        <v>0</v>
      </c>
      <c r="Q11" s="117">
        <v>17</v>
      </c>
    </row>
    <row r="12" spans="1:17" ht="15.75">
      <c r="A12" s="114" t="s">
        <v>175</v>
      </c>
      <c r="B12" s="115">
        <v>7</v>
      </c>
      <c r="C12" s="116">
        <v>0</v>
      </c>
      <c r="D12" s="280">
        <v>9</v>
      </c>
      <c r="E12" s="115">
        <v>1</v>
      </c>
      <c r="F12" s="117">
        <v>1</v>
      </c>
      <c r="G12" s="115">
        <v>4</v>
      </c>
      <c r="H12" s="116">
        <v>0</v>
      </c>
      <c r="I12" s="117">
        <v>8</v>
      </c>
      <c r="J12" s="115">
        <v>8</v>
      </c>
      <c r="K12" s="116">
        <v>0</v>
      </c>
      <c r="L12" s="117">
        <v>2</v>
      </c>
      <c r="M12" s="115">
        <v>0</v>
      </c>
      <c r="N12" s="117">
        <v>1</v>
      </c>
      <c r="O12" s="115">
        <v>0</v>
      </c>
      <c r="P12" s="116">
        <v>0</v>
      </c>
      <c r="Q12" s="117">
        <v>5</v>
      </c>
    </row>
    <row r="13" spans="1:17" ht="15.75">
      <c r="A13" s="110" t="s">
        <v>176</v>
      </c>
      <c r="B13" s="115">
        <v>7</v>
      </c>
      <c r="C13" s="116">
        <v>0</v>
      </c>
      <c r="D13" s="280">
        <v>9</v>
      </c>
      <c r="E13" s="115">
        <v>1</v>
      </c>
      <c r="F13" s="117">
        <v>2</v>
      </c>
      <c r="G13" s="115">
        <v>0</v>
      </c>
      <c r="H13" s="116">
        <v>0</v>
      </c>
      <c r="I13" s="117">
        <v>3</v>
      </c>
      <c r="J13" s="115">
        <v>3</v>
      </c>
      <c r="K13" s="116">
        <v>1</v>
      </c>
      <c r="L13" s="117">
        <v>10</v>
      </c>
      <c r="M13" s="115">
        <v>1</v>
      </c>
      <c r="N13" s="117">
        <v>2</v>
      </c>
      <c r="O13" s="115">
        <v>2</v>
      </c>
      <c r="P13" s="116">
        <v>1</v>
      </c>
      <c r="Q13" s="117">
        <v>3</v>
      </c>
    </row>
    <row r="14" spans="1:17" ht="15.75">
      <c r="A14" s="114" t="s">
        <v>177</v>
      </c>
      <c r="B14" s="115">
        <v>459</v>
      </c>
      <c r="C14" s="116">
        <v>10</v>
      </c>
      <c r="D14" s="280">
        <v>633</v>
      </c>
      <c r="E14" s="115">
        <v>108</v>
      </c>
      <c r="F14" s="117">
        <v>30</v>
      </c>
      <c r="G14" s="115">
        <v>104</v>
      </c>
      <c r="H14" s="116">
        <v>29</v>
      </c>
      <c r="I14" s="117">
        <v>215</v>
      </c>
      <c r="J14" s="115">
        <v>378</v>
      </c>
      <c r="K14" s="116">
        <v>5</v>
      </c>
      <c r="L14" s="117">
        <v>601</v>
      </c>
      <c r="M14" s="115">
        <v>126</v>
      </c>
      <c r="N14" s="117">
        <v>48</v>
      </c>
      <c r="O14" s="115">
        <v>92</v>
      </c>
      <c r="P14" s="116">
        <v>32</v>
      </c>
      <c r="Q14" s="117">
        <v>205</v>
      </c>
    </row>
    <row r="15" spans="1:17" ht="15.75">
      <c r="A15" s="110" t="s">
        <v>178</v>
      </c>
      <c r="B15" s="115">
        <v>212</v>
      </c>
      <c r="C15" s="116">
        <v>0</v>
      </c>
      <c r="D15" s="280">
        <v>238</v>
      </c>
      <c r="E15" s="115">
        <v>38</v>
      </c>
      <c r="F15" s="117">
        <v>15</v>
      </c>
      <c r="G15" s="115">
        <v>36</v>
      </c>
      <c r="H15" s="116">
        <v>9</v>
      </c>
      <c r="I15" s="117">
        <v>101</v>
      </c>
      <c r="J15" s="115">
        <v>174</v>
      </c>
      <c r="K15" s="116">
        <v>2</v>
      </c>
      <c r="L15" s="117">
        <v>201</v>
      </c>
      <c r="M15" s="115">
        <v>50</v>
      </c>
      <c r="N15" s="117">
        <v>27</v>
      </c>
      <c r="O15" s="115">
        <v>23</v>
      </c>
      <c r="P15" s="116">
        <v>10</v>
      </c>
      <c r="Q15" s="117">
        <v>111</v>
      </c>
    </row>
    <row r="16" spans="1:17" ht="15.75">
      <c r="A16" s="114" t="s">
        <v>179</v>
      </c>
      <c r="B16" s="115">
        <v>6</v>
      </c>
      <c r="C16" s="116">
        <v>0</v>
      </c>
      <c r="D16" s="280">
        <v>8</v>
      </c>
      <c r="E16" s="115">
        <v>1</v>
      </c>
      <c r="F16" s="117">
        <v>0</v>
      </c>
      <c r="G16" s="115">
        <v>0</v>
      </c>
      <c r="H16" s="116">
        <v>0</v>
      </c>
      <c r="I16" s="117">
        <v>2</v>
      </c>
      <c r="J16" s="115">
        <v>5</v>
      </c>
      <c r="K16" s="116">
        <v>0</v>
      </c>
      <c r="L16" s="117">
        <v>6</v>
      </c>
      <c r="M16" s="115">
        <v>3</v>
      </c>
      <c r="N16" s="117">
        <v>3</v>
      </c>
      <c r="O16" s="115">
        <v>0</v>
      </c>
      <c r="P16" s="116">
        <v>0</v>
      </c>
      <c r="Q16" s="117">
        <v>2</v>
      </c>
    </row>
    <row r="17" spans="1:17" ht="15.75">
      <c r="A17" s="110" t="s">
        <v>180</v>
      </c>
      <c r="B17" s="115">
        <v>28</v>
      </c>
      <c r="C17" s="116">
        <v>4</v>
      </c>
      <c r="D17" s="280">
        <v>101</v>
      </c>
      <c r="E17" s="115">
        <v>6</v>
      </c>
      <c r="F17" s="117">
        <v>13</v>
      </c>
      <c r="G17" s="115">
        <v>7</v>
      </c>
      <c r="H17" s="116">
        <v>5</v>
      </c>
      <c r="I17" s="117">
        <v>65</v>
      </c>
      <c r="J17" s="115">
        <v>39</v>
      </c>
      <c r="K17" s="116">
        <v>3</v>
      </c>
      <c r="L17" s="117">
        <v>97</v>
      </c>
      <c r="M17" s="115">
        <v>9</v>
      </c>
      <c r="N17" s="117">
        <v>22</v>
      </c>
      <c r="O17" s="115">
        <v>4</v>
      </c>
      <c r="P17" s="116">
        <v>4</v>
      </c>
      <c r="Q17" s="117">
        <v>76</v>
      </c>
    </row>
    <row r="18" spans="1:17" ht="15.75">
      <c r="A18" s="114" t="s">
        <v>181</v>
      </c>
      <c r="B18" s="115">
        <v>29</v>
      </c>
      <c r="C18" s="116">
        <v>1</v>
      </c>
      <c r="D18" s="280">
        <v>65</v>
      </c>
      <c r="E18" s="115">
        <v>6</v>
      </c>
      <c r="F18" s="117">
        <v>7</v>
      </c>
      <c r="G18" s="115">
        <v>15</v>
      </c>
      <c r="H18" s="116">
        <v>6</v>
      </c>
      <c r="I18" s="117">
        <v>60</v>
      </c>
      <c r="J18" s="115">
        <v>29</v>
      </c>
      <c r="K18" s="116">
        <v>6</v>
      </c>
      <c r="L18" s="117">
        <v>66</v>
      </c>
      <c r="M18" s="115">
        <v>6</v>
      </c>
      <c r="N18" s="117">
        <v>13</v>
      </c>
      <c r="O18" s="115">
        <v>1</v>
      </c>
      <c r="P18" s="116">
        <v>6</v>
      </c>
      <c r="Q18" s="117">
        <v>35</v>
      </c>
    </row>
    <row r="19" spans="1:17" ht="15.75">
      <c r="A19" s="110" t="s">
        <v>182</v>
      </c>
      <c r="B19" s="115">
        <v>5</v>
      </c>
      <c r="C19" s="116">
        <v>0</v>
      </c>
      <c r="D19" s="280">
        <v>10</v>
      </c>
      <c r="E19" s="115">
        <v>2</v>
      </c>
      <c r="F19" s="117">
        <v>1</v>
      </c>
      <c r="G19" s="115">
        <v>2</v>
      </c>
      <c r="H19" s="116">
        <v>1</v>
      </c>
      <c r="I19" s="117">
        <v>5</v>
      </c>
      <c r="J19" s="115">
        <v>6</v>
      </c>
      <c r="K19" s="116">
        <v>1</v>
      </c>
      <c r="L19" s="117">
        <v>8</v>
      </c>
      <c r="M19" s="115">
        <v>1</v>
      </c>
      <c r="N19" s="117">
        <v>0</v>
      </c>
      <c r="O19" s="115">
        <v>0</v>
      </c>
      <c r="P19" s="116">
        <v>4</v>
      </c>
      <c r="Q19" s="117">
        <v>1</v>
      </c>
    </row>
    <row r="20" spans="1:17" ht="15.75">
      <c r="A20" s="114" t="s">
        <v>183</v>
      </c>
      <c r="B20" s="115">
        <v>8</v>
      </c>
      <c r="C20" s="116">
        <v>1</v>
      </c>
      <c r="D20" s="280">
        <v>5</v>
      </c>
      <c r="E20" s="115">
        <v>0</v>
      </c>
      <c r="F20" s="117">
        <v>2</v>
      </c>
      <c r="G20" s="115">
        <v>1</v>
      </c>
      <c r="H20" s="116">
        <v>2</v>
      </c>
      <c r="I20" s="117">
        <v>2</v>
      </c>
      <c r="J20" s="115">
        <v>7</v>
      </c>
      <c r="K20" s="116">
        <v>0</v>
      </c>
      <c r="L20" s="117">
        <v>3</v>
      </c>
      <c r="M20" s="115">
        <v>9</v>
      </c>
      <c r="N20" s="117">
        <v>2</v>
      </c>
      <c r="O20" s="115">
        <v>2</v>
      </c>
      <c r="P20" s="116">
        <v>0</v>
      </c>
      <c r="Q20" s="117">
        <v>24</v>
      </c>
    </row>
    <row r="21" spans="1:17" ht="15.75">
      <c r="A21" s="110" t="s">
        <v>184</v>
      </c>
      <c r="B21" s="115">
        <v>6</v>
      </c>
      <c r="C21" s="116">
        <v>0</v>
      </c>
      <c r="D21" s="280">
        <v>8</v>
      </c>
      <c r="E21" s="115">
        <v>0</v>
      </c>
      <c r="F21" s="117">
        <v>0</v>
      </c>
      <c r="G21" s="115">
        <v>1</v>
      </c>
      <c r="H21" s="116">
        <v>0</v>
      </c>
      <c r="I21" s="117">
        <v>5</v>
      </c>
      <c r="J21" s="115">
        <v>8</v>
      </c>
      <c r="K21" s="116">
        <v>2</v>
      </c>
      <c r="L21" s="117">
        <v>6</v>
      </c>
      <c r="M21" s="115">
        <v>3</v>
      </c>
      <c r="N21" s="117">
        <v>0</v>
      </c>
      <c r="O21" s="115">
        <v>1</v>
      </c>
      <c r="P21" s="116">
        <v>0</v>
      </c>
      <c r="Q21" s="117">
        <v>1</v>
      </c>
    </row>
    <row r="22" spans="1:17" ht="15.75">
      <c r="A22" s="114" t="s">
        <v>185</v>
      </c>
      <c r="B22" s="115">
        <v>9</v>
      </c>
      <c r="C22" s="116">
        <v>1</v>
      </c>
      <c r="D22" s="280">
        <v>6</v>
      </c>
      <c r="E22" s="115">
        <v>0</v>
      </c>
      <c r="F22" s="117">
        <v>5</v>
      </c>
      <c r="G22" s="115">
        <v>2</v>
      </c>
      <c r="H22" s="116">
        <v>0</v>
      </c>
      <c r="I22" s="117">
        <v>2</v>
      </c>
      <c r="J22" s="115">
        <v>8</v>
      </c>
      <c r="K22" s="116">
        <v>0</v>
      </c>
      <c r="L22" s="117">
        <v>5</v>
      </c>
      <c r="M22" s="115">
        <v>3</v>
      </c>
      <c r="N22" s="117">
        <v>6</v>
      </c>
      <c r="O22" s="115">
        <v>1</v>
      </c>
      <c r="P22" s="116">
        <v>1</v>
      </c>
      <c r="Q22" s="117">
        <v>5</v>
      </c>
    </row>
    <row r="23" spans="1:17" ht="15.75">
      <c r="A23" s="110" t="s">
        <v>186</v>
      </c>
      <c r="B23" s="115">
        <v>7</v>
      </c>
      <c r="C23" s="116">
        <v>0</v>
      </c>
      <c r="D23" s="280">
        <v>4</v>
      </c>
      <c r="E23" s="115">
        <v>2</v>
      </c>
      <c r="F23" s="117">
        <v>1</v>
      </c>
      <c r="G23" s="115">
        <v>2</v>
      </c>
      <c r="H23" s="116">
        <v>1</v>
      </c>
      <c r="I23" s="117">
        <v>6</v>
      </c>
      <c r="J23" s="115">
        <v>9</v>
      </c>
      <c r="K23" s="116">
        <v>0</v>
      </c>
      <c r="L23" s="117">
        <v>9</v>
      </c>
      <c r="M23" s="115">
        <v>1</v>
      </c>
      <c r="N23" s="117">
        <v>3</v>
      </c>
      <c r="O23" s="115">
        <v>0</v>
      </c>
      <c r="P23" s="116">
        <v>2</v>
      </c>
      <c r="Q23" s="117">
        <v>5</v>
      </c>
    </row>
    <row r="24" spans="1:17" ht="15.75">
      <c r="A24" s="114" t="s">
        <v>187</v>
      </c>
      <c r="B24" s="115">
        <v>151</v>
      </c>
      <c r="C24" s="116">
        <v>3</v>
      </c>
      <c r="D24" s="280">
        <v>68</v>
      </c>
      <c r="E24" s="115">
        <v>30</v>
      </c>
      <c r="F24" s="117">
        <v>16</v>
      </c>
      <c r="G24" s="115">
        <v>23</v>
      </c>
      <c r="H24" s="116">
        <v>9</v>
      </c>
      <c r="I24" s="117">
        <v>39</v>
      </c>
      <c r="J24" s="115">
        <v>168</v>
      </c>
      <c r="K24" s="116">
        <v>2</v>
      </c>
      <c r="L24" s="117">
        <v>60</v>
      </c>
      <c r="M24" s="115">
        <v>21</v>
      </c>
      <c r="N24" s="117">
        <v>19</v>
      </c>
      <c r="O24" s="115">
        <v>22</v>
      </c>
      <c r="P24" s="116">
        <v>4</v>
      </c>
      <c r="Q24" s="117">
        <v>62</v>
      </c>
    </row>
    <row r="25" spans="1:17" ht="15.75">
      <c r="A25" s="110" t="s">
        <v>188</v>
      </c>
      <c r="B25" s="115">
        <v>16</v>
      </c>
      <c r="C25" s="116">
        <v>2</v>
      </c>
      <c r="D25" s="280">
        <v>17</v>
      </c>
      <c r="E25" s="115">
        <v>0</v>
      </c>
      <c r="F25" s="117">
        <v>10</v>
      </c>
      <c r="G25" s="115">
        <v>4</v>
      </c>
      <c r="H25" s="116">
        <v>2</v>
      </c>
      <c r="I25" s="117">
        <v>25</v>
      </c>
      <c r="J25" s="115">
        <v>18</v>
      </c>
      <c r="K25" s="116">
        <v>2</v>
      </c>
      <c r="L25" s="117">
        <v>22</v>
      </c>
      <c r="M25" s="115">
        <v>4</v>
      </c>
      <c r="N25" s="117">
        <v>19</v>
      </c>
      <c r="O25" s="115">
        <v>1</v>
      </c>
      <c r="P25" s="116">
        <v>2</v>
      </c>
      <c r="Q25" s="117">
        <v>20</v>
      </c>
    </row>
    <row r="26" spans="1:17" ht="15.75">
      <c r="A26" s="114" t="s">
        <v>189</v>
      </c>
      <c r="B26" s="115">
        <v>0</v>
      </c>
      <c r="C26" s="116">
        <v>0</v>
      </c>
      <c r="D26" s="280">
        <v>1</v>
      </c>
      <c r="E26" s="115">
        <v>4</v>
      </c>
      <c r="F26" s="117">
        <v>1</v>
      </c>
      <c r="G26" s="115">
        <v>0</v>
      </c>
      <c r="H26" s="116">
        <v>2</v>
      </c>
      <c r="I26" s="117">
        <v>0</v>
      </c>
      <c r="J26" s="115">
        <v>4</v>
      </c>
      <c r="K26" s="116">
        <v>0</v>
      </c>
      <c r="L26" s="117">
        <v>1</v>
      </c>
      <c r="M26" s="115">
        <v>1</v>
      </c>
      <c r="N26" s="117">
        <v>3</v>
      </c>
      <c r="O26" s="115">
        <v>0</v>
      </c>
      <c r="P26" s="116">
        <v>2</v>
      </c>
      <c r="Q26" s="117">
        <v>1</v>
      </c>
    </row>
    <row r="27" spans="1:17" ht="15.75">
      <c r="A27" s="110" t="s">
        <v>190</v>
      </c>
      <c r="B27" s="115">
        <v>17</v>
      </c>
      <c r="C27" s="116">
        <v>2</v>
      </c>
      <c r="D27" s="280">
        <v>37</v>
      </c>
      <c r="E27" s="115">
        <v>0</v>
      </c>
      <c r="F27" s="117">
        <v>4</v>
      </c>
      <c r="G27" s="115">
        <v>1</v>
      </c>
      <c r="H27" s="116">
        <v>2</v>
      </c>
      <c r="I27" s="117">
        <v>7</v>
      </c>
      <c r="J27" s="115">
        <v>6</v>
      </c>
      <c r="K27" s="116">
        <v>0</v>
      </c>
      <c r="L27" s="117">
        <v>20</v>
      </c>
      <c r="M27" s="115">
        <v>2</v>
      </c>
      <c r="N27" s="117">
        <v>2</v>
      </c>
      <c r="O27" s="115">
        <v>2</v>
      </c>
      <c r="P27" s="116">
        <v>2</v>
      </c>
      <c r="Q27" s="117">
        <v>1</v>
      </c>
    </row>
    <row r="28" spans="1:17" ht="15.75">
      <c r="A28" s="114" t="s">
        <v>191</v>
      </c>
      <c r="B28" s="115">
        <v>37</v>
      </c>
      <c r="C28" s="116">
        <v>1</v>
      </c>
      <c r="D28" s="280">
        <v>71</v>
      </c>
      <c r="E28" s="115">
        <v>8</v>
      </c>
      <c r="F28" s="117">
        <v>6</v>
      </c>
      <c r="G28" s="115">
        <v>13</v>
      </c>
      <c r="H28" s="116">
        <v>4</v>
      </c>
      <c r="I28" s="117">
        <v>37</v>
      </c>
      <c r="J28" s="115">
        <v>29</v>
      </c>
      <c r="K28" s="116">
        <v>0</v>
      </c>
      <c r="L28" s="117">
        <v>73</v>
      </c>
      <c r="M28" s="115">
        <v>5</v>
      </c>
      <c r="N28" s="117">
        <v>12</v>
      </c>
      <c r="O28" s="115">
        <v>6</v>
      </c>
      <c r="P28" s="116">
        <v>7</v>
      </c>
      <c r="Q28" s="117">
        <v>34</v>
      </c>
    </row>
    <row r="29" spans="1:17" ht="15.75">
      <c r="A29" s="110" t="s">
        <v>192</v>
      </c>
      <c r="B29" s="115">
        <v>42</v>
      </c>
      <c r="C29" s="116">
        <v>0</v>
      </c>
      <c r="D29" s="280">
        <v>26</v>
      </c>
      <c r="E29" s="115">
        <v>7</v>
      </c>
      <c r="F29" s="117">
        <v>1</v>
      </c>
      <c r="G29" s="115">
        <v>7</v>
      </c>
      <c r="H29" s="116">
        <v>0</v>
      </c>
      <c r="I29" s="117">
        <v>825</v>
      </c>
      <c r="J29" s="115">
        <v>77</v>
      </c>
      <c r="K29" s="116">
        <v>3</v>
      </c>
      <c r="L29" s="117">
        <v>35</v>
      </c>
      <c r="M29" s="115">
        <v>5</v>
      </c>
      <c r="N29" s="117">
        <v>3</v>
      </c>
      <c r="O29" s="115">
        <v>10</v>
      </c>
      <c r="P29" s="116">
        <v>1</v>
      </c>
      <c r="Q29" s="117">
        <v>11</v>
      </c>
    </row>
    <row r="30" spans="1:17" ht="15.75">
      <c r="A30" s="114" t="s">
        <v>193</v>
      </c>
      <c r="B30" s="115">
        <v>5</v>
      </c>
      <c r="C30" s="116">
        <v>2</v>
      </c>
      <c r="D30" s="280">
        <v>14</v>
      </c>
      <c r="E30" s="115">
        <v>1</v>
      </c>
      <c r="F30" s="117">
        <v>6</v>
      </c>
      <c r="G30" s="115">
        <v>4</v>
      </c>
      <c r="H30" s="116">
        <v>2</v>
      </c>
      <c r="I30" s="117">
        <v>23</v>
      </c>
      <c r="J30" s="115">
        <v>7</v>
      </c>
      <c r="K30" s="116">
        <v>3</v>
      </c>
      <c r="L30" s="117">
        <v>9</v>
      </c>
      <c r="M30" s="115">
        <v>1</v>
      </c>
      <c r="N30" s="117">
        <v>5</v>
      </c>
      <c r="O30" s="115">
        <v>0</v>
      </c>
      <c r="P30" s="116">
        <v>2</v>
      </c>
      <c r="Q30" s="117">
        <v>12</v>
      </c>
    </row>
    <row r="31" spans="1:17" ht="15.75">
      <c r="A31" s="110" t="s">
        <v>194</v>
      </c>
      <c r="B31" s="115">
        <v>19</v>
      </c>
      <c r="C31" s="116">
        <v>2</v>
      </c>
      <c r="D31" s="280">
        <v>28</v>
      </c>
      <c r="E31" s="115">
        <v>0</v>
      </c>
      <c r="F31" s="117">
        <v>1</v>
      </c>
      <c r="G31" s="115">
        <v>0</v>
      </c>
      <c r="H31" s="116">
        <v>0</v>
      </c>
      <c r="I31" s="117">
        <v>5</v>
      </c>
      <c r="J31" s="115">
        <v>15</v>
      </c>
      <c r="K31" s="116">
        <v>1</v>
      </c>
      <c r="L31" s="117">
        <v>11</v>
      </c>
      <c r="M31" s="115">
        <v>2</v>
      </c>
      <c r="N31" s="117">
        <v>2</v>
      </c>
      <c r="O31" s="115">
        <v>1</v>
      </c>
      <c r="P31" s="116">
        <v>1</v>
      </c>
      <c r="Q31" s="117">
        <v>7</v>
      </c>
    </row>
    <row r="32" spans="1:17" ht="15.75">
      <c r="A32" s="114" t="s">
        <v>195</v>
      </c>
      <c r="B32" s="115">
        <v>3</v>
      </c>
      <c r="C32" s="116">
        <v>1</v>
      </c>
      <c r="D32" s="280">
        <v>12</v>
      </c>
      <c r="E32" s="115">
        <v>2</v>
      </c>
      <c r="F32" s="117">
        <v>1</v>
      </c>
      <c r="G32" s="115">
        <v>0</v>
      </c>
      <c r="H32" s="116">
        <v>0</v>
      </c>
      <c r="I32" s="117">
        <v>17</v>
      </c>
      <c r="J32" s="115">
        <v>5</v>
      </c>
      <c r="K32" s="116">
        <v>0</v>
      </c>
      <c r="L32" s="117">
        <v>12</v>
      </c>
      <c r="M32" s="115">
        <v>0</v>
      </c>
      <c r="N32" s="117">
        <v>0</v>
      </c>
      <c r="O32" s="115">
        <v>0</v>
      </c>
      <c r="P32" s="116">
        <v>2</v>
      </c>
      <c r="Q32" s="117">
        <v>14</v>
      </c>
    </row>
    <row r="33" spans="1:17" ht="15.75">
      <c r="A33" s="110" t="s">
        <v>196</v>
      </c>
      <c r="B33" s="115">
        <v>21</v>
      </c>
      <c r="C33" s="116">
        <v>3</v>
      </c>
      <c r="D33" s="280">
        <v>7</v>
      </c>
      <c r="E33" s="115">
        <v>7</v>
      </c>
      <c r="F33" s="117">
        <v>9</v>
      </c>
      <c r="G33" s="115">
        <v>2</v>
      </c>
      <c r="H33" s="116">
        <v>8</v>
      </c>
      <c r="I33" s="117">
        <v>8</v>
      </c>
      <c r="J33" s="115">
        <v>12</v>
      </c>
      <c r="K33" s="116">
        <v>1</v>
      </c>
      <c r="L33" s="117">
        <v>13</v>
      </c>
      <c r="M33" s="115">
        <v>4</v>
      </c>
      <c r="N33" s="117">
        <v>8</v>
      </c>
      <c r="O33" s="115">
        <v>2</v>
      </c>
      <c r="P33" s="116">
        <v>3</v>
      </c>
      <c r="Q33" s="117">
        <v>11</v>
      </c>
    </row>
    <row r="34" spans="1:17" ht="15.75">
      <c r="A34" s="114" t="s">
        <v>197</v>
      </c>
      <c r="B34" s="115">
        <v>33</v>
      </c>
      <c r="C34" s="116">
        <v>0</v>
      </c>
      <c r="D34" s="280">
        <v>103</v>
      </c>
      <c r="E34" s="115">
        <v>10</v>
      </c>
      <c r="F34" s="117">
        <v>7</v>
      </c>
      <c r="G34" s="115">
        <v>11</v>
      </c>
      <c r="H34" s="116">
        <v>3</v>
      </c>
      <c r="I34" s="117">
        <v>295</v>
      </c>
      <c r="J34" s="115">
        <v>22</v>
      </c>
      <c r="K34" s="116">
        <v>0</v>
      </c>
      <c r="L34" s="117">
        <v>88</v>
      </c>
      <c r="M34" s="115">
        <v>16</v>
      </c>
      <c r="N34" s="117">
        <v>8</v>
      </c>
      <c r="O34" s="115">
        <v>6</v>
      </c>
      <c r="P34" s="116">
        <v>6</v>
      </c>
      <c r="Q34" s="117">
        <v>86</v>
      </c>
    </row>
    <row r="35" spans="1:17" ht="15.75">
      <c r="A35" s="110" t="s">
        <v>198</v>
      </c>
      <c r="B35" s="115">
        <v>67</v>
      </c>
      <c r="C35" s="116">
        <v>0</v>
      </c>
      <c r="D35" s="280">
        <v>47</v>
      </c>
      <c r="E35" s="115">
        <v>15</v>
      </c>
      <c r="F35" s="117">
        <v>1</v>
      </c>
      <c r="G35" s="115">
        <v>7</v>
      </c>
      <c r="H35" s="116">
        <v>1</v>
      </c>
      <c r="I35" s="117">
        <v>30</v>
      </c>
      <c r="J35" s="115">
        <v>47</v>
      </c>
      <c r="K35" s="116">
        <v>0</v>
      </c>
      <c r="L35" s="117">
        <v>49</v>
      </c>
      <c r="M35" s="115">
        <v>9</v>
      </c>
      <c r="N35" s="117">
        <v>6</v>
      </c>
      <c r="O35" s="115">
        <v>4</v>
      </c>
      <c r="P35" s="116">
        <v>2</v>
      </c>
      <c r="Q35" s="117">
        <v>29</v>
      </c>
    </row>
    <row r="36" spans="1:17" ht="15.75">
      <c r="A36" s="114" t="s">
        <v>199</v>
      </c>
      <c r="B36" s="115">
        <v>7</v>
      </c>
      <c r="C36" s="116">
        <v>0</v>
      </c>
      <c r="D36" s="280">
        <v>11</v>
      </c>
      <c r="E36" s="115">
        <v>3</v>
      </c>
      <c r="F36" s="117">
        <v>1</v>
      </c>
      <c r="G36" s="115">
        <v>3</v>
      </c>
      <c r="H36" s="116">
        <v>1</v>
      </c>
      <c r="I36" s="117">
        <v>1</v>
      </c>
      <c r="J36" s="115">
        <v>8</v>
      </c>
      <c r="K36" s="116">
        <v>0</v>
      </c>
      <c r="L36" s="117">
        <v>6</v>
      </c>
      <c r="M36" s="115">
        <v>0</v>
      </c>
      <c r="N36" s="117">
        <v>3</v>
      </c>
      <c r="O36" s="115">
        <v>0</v>
      </c>
      <c r="P36" s="116">
        <v>1</v>
      </c>
      <c r="Q36" s="117">
        <v>5</v>
      </c>
    </row>
    <row r="37" spans="1:17" ht="15.75">
      <c r="A37" s="110" t="s">
        <v>200</v>
      </c>
      <c r="B37" s="115">
        <v>2</v>
      </c>
      <c r="C37" s="116">
        <v>1</v>
      </c>
      <c r="D37" s="280">
        <v>4</v>
      </c>
      <c r="E37" s="115">
        <v>0</v>
      </c>
      <c r="F37" s="117">
        <v>2</v>
      </c>
      <c r="G37" s="115">
        <v>3</v>
      </c>
      <c r="H37" s="116">
        <v>1</v>
      </c>
      <c r="I37" s="117">
        <v>1</v>
      </c>
      <c r="J37" s="115">
        <v>1</v>
      </c>
      <c r="K37" s="116">
        <v>0</v>
      </c>
      <c r="L37" s="117">
        <v>1</v>
      </c>
      <c r="M37" s="115">
        <v>2</v>
      </c>
      <c r="N37" s="117">
        <v>1</v>
      </c>
      <c r="O37" s="115">
        <v>0</v>
      </c>
      <c r="P37" s="116">
        <v>2</v>
      </c>
      <c r="Q37" s="117">
        <v>1</v>
      </c>
    </row>
    <row r="38" spans="1:17" ht="15.75">
      <c r="A38" s="114" t="s">
        <v>201</v>
      </c>
      <c r="B38" s="115">
        <v>5</v>
      </c>
      <c r="C38" s="116">
        <v>0</v>
      </c>
      <c r="D38" s="280">
        <v>5</v>
      </c>
      <c r="E38" s="115">
        <v>0</v>
      </c>
      <c r="F38" s="117">
        <v>1</v>
      </c>
      <c r="G38" s="115">
        <v>0</v>
      </c>
      <c r="H38" s="116">
        <v>0</v>
      </c>
      <c r="I38" s="117">
        <v>3</v>
      </c>
      <c r="J38" s="115">
        <v>2</v>
      </c>
      <c r="K38" s="116">
        <v>0</v>
      </c>
      <c r="L38" s="117">
        <v>3</v>
      </c>
      <c r="M38" s="115">
        <v>1</v>
      </c>
      <c r="N38" s="117">
        <v>2</v>
      </c>
      <c r="O38" s="115">
        <v>1</v>
      </c>
      <c r="P38" s="116">
        <v>1</v>
      </c>
      <c r="Q38" s="117">
        <v>0</v>
      </c>
    </row>
    <row r="39" spans="1:17" ht="15.75">
      <c r="A39" s="110" t="s">
        <v>202</v>
      </c>
      <c r="B39" s="115">
        <v>53</v>
      </c>
      <c r="C39" s="116">
        <v>3</v>
      </c>
      <c r="D39" s="280">
        <v>42</v>
      </c>
      <c r="E39" s="115">
        <v>6</v>
      </c>
      <c r="F39" s="117">
        <v>4</v>
      </c>
      <c r="G39" s="115">
        <v>9</v>
      </c>
      <c r="H39" s="116">
        <v>0</v>
      </c>
      <c r="I39" s="117">
        <v>15</v>
      </c>
      <c r="J39" s="115">
        <v>51</v>
      </c>
      <c r="K39" s="116">
        <v>1</v>
      </c>
      <c r="L39" s="117">
        <v>40</v>
      </c>
      <c r="M39" s="115">
        <v>13</v>
      </c>
      <c r="N39" s="117">
        <v>7</v>
      </c>
      <c r="O39" s="115">
        <v>3</v>
      </c>
      <c r="P39" s="116">
        <v>5</v>
      </c>
      <c r="Q39" s="117">
        <v>6</v>
      </c>
    </row>
    <row r="40" spans="1:17" ht="15.75">
      <c r="A40" s="114" t="s">
        <v>203</v>
      </c>
      <c r="B40" s="115">
        <v>26</v>
      </c>
      <c r="C40" s="116">
        <v>0</v>
      </c>
      <c r="D40" s="280">
        <v>7</v>
      </c>
      <c r="E40" s="115">
        <v>4</v>
      </c>
      <c r="F40" s="117">
        <v>1</v>
      </c>
      <c r="G40" s="115">
        <v>3</v>
      </c>
      <c r="H40" s="116">
        <v>2</v>
      </c>
      <c r="I40" s="117">
        <v>4</v>
      </c>
      <c r="J40" s="115">
        <v>14</v>
      </c>
      <c r="K40" s="116">
        <v>0</v>
      </c>
      <c r="L40" s="117">
        <v>8</v>
      </c>
      <c r="M40" s="115">
        <v>1</v>
      </c>
      <c r="N40" s="117">
        <v>2</v>
      </c>
      <c r="O40" s="115">
        <v>1</v>
      </c>
      <c r="P40" s="116">
        <v>8</v>
      </c>
      <c r="Q40" s="117">
        <v>11</v>
      </c>
    </row>
    <row r="41" spans="1:17" ht="15.75">
      <c r="A41" s="110" t="s">
        <v>204</v>
      </c>
      <c r="B41" s="115">
        <v>62</v>
      </c>
      <c r="C41" s="116">
        <v>0</v>
      </c>
      <c r="D41" s="280">
        <v>85</v>
      </c>
      <c r="E41" s="115">
        <v>24</v>
      </c>
      <c r="F41" s="117">
        <v>4</v>
      </c>
      <c r="G41" s="115">
        <v>15</v>
      </c>
      <c r="H41" s="116">
        <v>5</v>
      </c>
      <c r="I41" s="117">
        <v>28</v>
      </c>
      <c r="J41" s="115">
        <v>87</v>
      </c>
      <c r="K41" s="116">
        <v>3</v>
      </c>
      <c r="L41" s="117">
        <v>50</v>
      </c>
      <c r="M41" s="115">
        <v>13</v>
      </c>
      <c r="N41" s="117">
        <v>5</v>
      </c>
      <c r="O41" s="115">
        <v>11</v>
      </c>
      <c r="P41" s="116">
        <v>6</v>
      </c>
      <c r="Q41" s="117">
        <v>36</v>
      </c>
    </row>
    <row r="42" spans="1:17" ht="15.75">
      <c r="A42" s="114" t="s">
        <v>205</v>
      </c>
      <c r="B42" s="115">
        <v>1508</v>
      </c>
      <c r="C42" s="116">
        <v>0</v>
      </c>
      <c r="D42" s="280">
        <v>1452</v>
      </c>
      <c r="E42" s="115">
        <v>361</v>
      </c>
      <c r="F42" s="117">
        <v>21</v>
      </c>
      <c r="G42" s="115">
        <v>448</v>
      </c>
      <c r="H42" s="116">
        <v>12</v>
      </c>
      <c r="I42" s="117">
        <v>4005</v>
      </c>
      <c r="J42" s="115">
        <v>1403</v>
      </c>
      <c r="K42" s="116">
        <v>3</v>
      </c>
      <c r="L42" s="117">
        <v>1384</v>
      </c>
      <c r="M42" s="115">
        <v>601</v>
      </c>
      <c r="N42" s="117">
        <v>55</v>
      </c>
      <c r="O42" s="115">
        <v>442</v>
      </c>
      <c r="P42" s="116">
        <v>45</v>
      </c>
      <c r="Q42" s="117">
        <v>576</v>
      </c>
    </row>
    <row r="43" spans="1:17" ht="15.75">
      <c r="A43" s="110" t="s">
        <v>206</v>
      </c>
      <c r="B43" s="115">
        <v>221</v>
      </c>
      <c r="C43" s="116">
        <v>4</v>
      </c>
      <c r="D43" s="280">
        <v>168</v>
      </c>
      <c r="E43" s="115">
        <v>74</v>
      </c>
      <c r="F43" s="117">
        <v>22</v>
      </c>
      <c r="G43" s="115">
        <v>85</v>
      </c>
      <c r="H43" s="116">
        <v>11</v>
      </c>
      <c r="I43" s="117">
        <v>90</v>
      </c>
      <c r="J43" s="115">
        <v>260</v>
      </c>
      <c r="K43" s="116">
        <v>3</v>
      </c>
      <c r="L43" s="117">
        <v>123</v>
      </c>
      <c r="M43" s="115">
        <v>78</v>
      </c>
      <c r="N43" s="117">
        <v>32</v>
      </c>
      <c r="O43" s="115">
        <v>82</v>
      </c>
      <c r="P43" s="116">
        <v>8</v>
      </c>
      <c r="Q43" s="117">
        <v>88</v>
      </c>
    </row>
    <row r="44" spans="1:17" ht="15.75">
      <c r="A44" s="114" t="s">
        <v>207</v>
      </c>
      <c r="B44" s="115">
        <v>5</v>
      </c>
      <c r="C44" s="116">
        <v>0</v>
      </c>
      <c r="D44" s="280">
        <v>5</v>
      </c>
      <c r="E44" s="115">
        <v>0</v>
      </c>
      <c r="F44" s="117">
        <v>2</v>
      </c>
      <c r="G44" s="115">
        <v>1</v>
      </c>
      <c r="H44" s="116">
        <v>2</v>
      </c>
      <c r="I44" s="117">
        <v>1</v>
      </c>
      <c r="J44" s="115">
        <v>2</v>
      </c>
      <c r="K44" s="116">
        <v>0</v>
      </c>
      <c r="L44" s="117">
        <v>3</v>
      </c>
      <c r="M44" s="115">
        <v>1</v>
      </c>
      <c r="N44" s="117">
        <v>1</v>
      </c>
      <c r="O44" s="115">
        <v>0</v>
      </c>
      <c r="P44" s="116">
        <v>0</v>
      </c>
      <c r="Q44" s="117">
        <v>3</v>
      </c>
    </row>
    <row r="45" spans="1:17" ht="15.75">
      <c r="A45" s="110" t="s">
        <v>208</v>
      </c>
      <c r="B45" s="115">
        <v>8</v>
      </c>
      <c r="C45" s="116">
        <v>0</v>
      </c>
      <c r="D45" s="280">
        <v>11</v>
      </c>
      <c r="E45" s="115">
        <v>1</v>
      </c>
      <c r="F45" s="117">
        <v>1</v>
      </c>
      <c r="G45" s="115">
        <v>3</v>
      </c>
      <c r="H45" s="116">
        <v>0</v>
      </c>
      <c r="I45" s="117">
        <v>7</v>
      </c>
      <c r="J45" s="115">
        <v>8</v>
      </c>
      <c r="K45" s="116">
        <v>1</v>
      </c>
      <c r="L45" s="117">
        <v>10</v>
      </c>
      <c r="M45" s="115">
        <v>2</v>
      </c>
      <c r="N45" s="117">
        <v>7</v>
      </c>
      <c r="O45" s="115">
        <v>0</v>
      </c>
      <c r="P45" s="116">
        <v>1</v>
      </c>
      <c r="Q45" s="117">
        <v>9</v>
      </c>
    </row>
    <row r="46" spans="1:17" ht="15.75">
      <c r="A46" s="114" t="s">
        <v>209</v>
      </c>
      <c r="B46" s="115">
        <v>36</v>
      </c>
      <c r="C46" s="116">
        <v>2</v>
      </c>
      <c r="D46" s="280">
        <v>52</v>
      </c>
      <c r="E46" s="115">
        <v>13</v>
      </c>
      <c r="F46" s="117">
        <v>11</v>
      </c>
      <c r="G46" s="115">
        <v>3</v>
      </c>
      <c r="H46" s="116">
        <v>2</v>
      </c>
      <c r="I46" s="117">
        <v>20</v>
      </c>
      <c r="J46" s="115">
        <v>44</v>
      </c>
      <c r="K46" s="116">
        <v>2</v>
      </c>
      <c r="L46" s="117">
        <v>36</v>
      </c>
      <c r="M46" s="115">
        <v>14</v>
      </c>
      <c r="N46" s="117">
        <v>16</v>
      </c>
      <c r="O46" s="115">
        <v>7</v>
      </c>
      <c r="P46" s="116">
        <v>1</v>
      </c>
      <c r="Q46" s="117">
        <v>35</v>
      </c>
    </row>
    <row r="47" spans="1:17" ht="15.75">
      <c r="A47" s="110" t="s">
        <v>210</v>
      </c>
      <c r="B47" s="115">
        <v>7</v>
      </c>
      <c r="C47" s="116">
        <v>0</v>
      </c>
      <c r="D47" s="280">
        <v>33</v>
      </c>
      <c r="E47" s="115">
        <v>1</v>
      </c>
      <c r="F47" s="117">
        <v>1</v>
      </c>
      <c r="G47" s="115">
        <v>1</v>
      </c>
      <c r="H47" s="116">
        <v>2</v>
      </c>
      <c r="I47" s="117">
        <v>8</v>
      </c>
      <c r="J47" s="115">
        <v>16</v>
      </c>
      <c r="K47" s="116">
        <v>0</v>
      </c>
      <c r="L47" s="117">
        <v>30</v>
      </c>
      <c r="M47" s="115">
        <v>1</v>
      </c>
      <c r="N47" s="117">
        <v>6</v>
      </c>
      <c r="O47" s="115">
        <v>0</v>
      </c>
      <c r="P47" s="116">
        <v>2</v>
      </c>
      <c r="Q47" s="117">
        <v>11</v>
      </c>
    </row>
    <row r="48" spans="1:17" ht="15.75">
      <c r="A48" s="114" t="s">
        <v>211</v>
      </c>
      <c r="B48" s="115">
        <v>6</v>
      </c>
      <c r="C48" s="116">
        <v>0</v>
      </c>
      <c r="D48" s="280">
        <v>8</v>
      </c>
      <c r="E48" s="115">
        <v>2</v>
      </c>
      <c r="F48" s="117">
        <v>2</v>
      </c>
      <c r="G48" s="115">
        <v>1</v>
      </c>
      <c r="H48" s="116">
        <v>5</v>
      </c>
      <c r="I48" s="117">
        <v>3</v>
      </c>
      <c r="J48" s="115">
        <v>5</v>
      </c>
      <c r="K48" s="116">
        <v>0</v>
      </c>
      <c r="L48" s="117">
        <v>9</v>
      </c>
      <c r="M48" s="115">
        <v>3</v>
      </c>
      <c r="N48" s="117">
        <v>1</v>
      </c>
      <c r="O48" s="115">
        <v>1</v>
      </c>
      <c r="P48" s="116">
        <v>4</v>
      </c>
      <c r="Q48" s="117">
        <v>5</v>
      </c>
    </row>
    <row r="49" spans="1:17" ht="15.75">
      <c r="A49" s="110" t="s">
        <v>212</v>
      </c>
      <c r="B49" s="115">
        <v>86</v>
      </c>
      <c r="C49" s="116">
        <v>0</v>
      </c>
      <c r="D49" s="280">
        <v>38</v>
      </c>
      <c r="E49" s="115">
        <v>17</v>
      </c>
      <c r="F49" s="117">
        <v>7</v>
      </c>
      <c r="G49" s="115">
        <v>21</v>
      </c>
      <c r="H49" s="116">
        <v>1</v>
      </c>
      <c r="I49" s="117">
        <v>104</v>
      </c>
      <c r="J49" s="115">
        <v>88</v>
      </c>
      <c r="K49" s="116">
        <v>2</v>
      </c>
      <c r="L49" s="117">
        <v>41</v>
      </c>
      <c r="M49" s="115">
        <v>31</v>
      </c>
      <c r="N49" s="117">
        <v>9</v>
      </c>
      <c r="O49" s="115">
        <v>15</v>
      </c>
      <c r="P49" s="116">
        <v>11</v>
      </c>
      <c r="Q49" s="117">
        <v>20</v>
      </c>
    </row>
    <row r="50" spans="1:17" ht="15.75">
      <c r="A50" s="114" t="s">
        <v>213</v>
      </c>
      <c r="B50" s="115">
        <v>63</v>
      </c>
      <c r="C50" s="116">
        <v>5</v>
      </c>
      <c r="D50" s="280">
        <v>84</v>
      </c>
      <c r="E50" s="115">
        <v>12</v>
      </c>
      <c r="F50" s="117">
        <v>9</v>
      </c>
      <c r="G50" s="115">
        <v>14</v>
      </c>
      <c r="H50" s="116">
        <v>5</v>
      </c>
      <c r="I50" s="117">
        <v>48</v>
      </c>
      <c r="J50" s="115">
        <v>98</v>
      </c>
      <c r="K50" s="116">
        <v>4</v>
      </c>
      <c r="L50" s="117">
        <v>41</v>
      </c>
      <c r="M50" s="115">
        <v>18</v>
      </c>
      <c r="N50" s="117">
        <v>11</v>
      </c>
      <c r="O50" s="115">
        <v>12</v>
      </c>
      <c r="P50" s="116">
        <v>3</v>
      </c>
      <c r="Q50" s="117">
        <v>34</v>
      </c>
    </row>
    <row r="51" spans="1:17" ht="15.75">
      <c r="A51" s="110" t="s">
        <v>214</v>
      </c>
      <c r="B51" s="115">
        <v>13</v>
      </c>
      <c r="C51" s="116">
        <v>2</v>
      </c>
      <c r="D51" s="280">
        <v>31</v>
      </c>
      <c r="E51" s="115">
        <v>2</v>
      </c>
      <c r="F51" s="117">
        <v>2</v>
      </c>
      <c r="G51" s="115">
        <v>3</v>
      </c>
      <c r="H51" s="116">
        <v>6</v>
      </c>
      <c r="I51" s="117">
        <v>20</v>
      </c>
      <c r="J51" s="115">
        <v>18</v>
      </c>
      <c r="K51" s="116">
        <v>0</v>
      </c>
      <c r="L51" s="117">
        <v>22</v>
      </c>
      <c r="M51" s="115">
        <v>1</v>
      </c>
      <c r="N51" s="117">
        <v>6</v>
      </c>
      <c r="O51" s="115">
        <v>1</v>
      </c>
      <c r="P51" s="116">
        <v>4</v>
      </c>
      <c r="Q51" s="117">
        <v>5</v>
      </c>
    </row>
    <row r="52" spans="1:17" ht="15.75">
      <c r="A52" s="114" t="s">
        <v>215</v>
      </c>
      <c r="B52" s="115">
        <v>18</v>
      </c>
      <c r="C52" s="116">
        <v>0</v>
      </c>
      <c r="D52" s="280">
        <v>17</v>
      </c>
      <c r="E52" s="115">
        <v>2</v>
      </c>
      <c r="F52" s="117">
        <v>2</v>
      </c>
      <c r="G52" s="115">
        <v>2</v>
      </c>
      <c r="H52" s="116">
        <v>1</v>
      </c>
      <c r="I52" s="117">
        <v>22</v>
      </c>
      <c r="J52" s="115">
        <v>18</v>
      </c>
      <c r="K52" s="116">
        <v>3</v>
      </c>
      <c r="L52" s="117">
        <v>23</v>
      </c>
      <c r="M52" s="115">
        <v>4</v>
      </c>
      <c r="N52" s="117">
        <v>2</v>
      </c>
      <c r="O52" s="115">
        <v>2</v>
      </c>
      <c r="P52" s="116">
        <v>0</v>
      </c>
      <c r="Q52" s="117">
        <v>9</v>
      </c>
    </row>
    <row r="53" spans="1:17" ht="15.75">
      <c r="A53" s="110" t="s">
        <v>216</v>
      </c>
      <c r="B53" s="115">
        <v>26</v>
      </c>
      <c r="C53" s="116">
        <v>1</v>
      </c>
      <c r="D53" s="280">
        <v>53</v>
      </c>
      <c r="E53" s="115">
        <v>7</v>
      </c>
      <c r="F53" s="117">
        <v>6</v>
      </c>
      <c r="G53" s="115">
        <v>9</v>
      </c>
      <c r="H53" s="116">
        <v>8</v>
      </c>
      <c r="I53" s="117">
        <v>37</v>
      </c>
      <c r="J53" s="115">
        <v>28</v>
      </c>
      <c r="K53" s="116">
        <v>1</v>
      </c>
      <c r="L53" s="117">
        <v>37</v>
      </c>
      <c r="M53" s="115">
        <v>5</v>
      </c>
      <c r="N53" s="117">
        <v>9</v>
      </c>
      <c r="O53" s="115">
        <v>6</v>
      </c>
      <c r="P53" s="116">
        <v>2</v>
      </c>
      <c r="Q53" s="117">
        <v>81</v>
      </c>
    </row>
    <row r="54" spans="1:17" ht="15.75">
      <c r="A54" s="114" t="s">
        <v>217</v>
      </c>
      <c r="B54" s="115">
        <v>57</v>
      </c>
      <c r="C54" s="116">
        <v>2</v>
      </c>
      <c r="D54" s="280">
        <v>60</v>
      </c>
      <c r="E54" s="115">
        <v>2</v>
      </c>
      <c r="F54" s="117">
        <v>3</v>
      </c>
      <c r="G54" s="115">
        <v>4</v>
      </c>
      <c r="H54" s="116">
        <v>2</v>
      </c>
      <c r="I54" s="117">
        <v>55</v>
      </c>
      <c r="J54" s="115">
        <v>25</v>
      </c>
      <c r="K54" s="116">
        <v>0</v>
      </c>
      <c r="L54" s="117">
        <v>36</v>
      </c>
      <c r="M54" s="115">
        <v>3</v>
      </c>
      <c r="N54" s="117">
        <v>8</v>
      </c>
      <c r="O54" s="115">
        <v>4</v>
      </c>
      <c r="P54" s="116">
        <v>2</v>
      </c>
      <c r="Q54" s="117">
        <v>73</v>
      </c>
    </row>
    <row r="55" spans="1:17" ht="15.75">
      <c r="A55" s="110" t="s">
        <v>218</v>
      </c>
      <c r="B55" s="115">
        <v>18</v>
      </c>
      <c r="C55" s="116">
        <v>2</v>
      </c>
      <c r="D55" s="280">
        <v>6</v>
      </c>
      <c r="E55" s="115">
        <v>4</v>
      </c>
      <c r="F55" s="117">
        <v>2</v>
      </c>
      <c r="G55" s="115">
        <v>0</v>
      </c>
      <c r="H55" s="116">
        <v>2</v>
      </c>
      <c r="I55" s="117">
        <v>8</v>
      </c>
      <c r="J55" s="115">
        <v>20</v>
      </c>
      <c r="K55" s="116">
        <v>0</v>
      </c>
      <c r="L55" s="117">
        <v>7</v>
      </c>
      <c r="M55" s="115">
        <v>1</v>
      </c>
      <c r="N55" s="117">
        <v>5</v>
      </c>
      <c r="O55" s="115">
        <v>0</v>
      </c>
      <c r="P55" s="116">
        <v>1</v>
      </c>
      <c r="Q55" s="117">
        <v>4</v>
      </c>
    </row>
    <row r="56" spans="1:17" ht="15.75">
      <c r="A56" s="114" t="s">
        <v>219</v>
      </c>
      <c r="B56" s="115">
        <v>30</v>
      </c>
      <c r="C56" s="116">
        <v>1</v>
      </c>
      <c r="D56" s="280">
        <v>74</v>
      </c>
      <c r="E56" s="115">
        <v>11</v>
      </c>
      <c r="F56" s="117">
        <v>3</v>
      </c>
      <c r="G56" s="115">
        <v>5</v>
      </c>
      <c r="H56" s="116">
        <v>2</v>
      </c>
      <c r="I56" s="117">
        <v>37</v>
      </c>
      <c r="J56" s="115">
        <v>61</v>
      </c>
      <c r="K56" s="116">
        <v>2</v>
      </c>
      <c r="L56" s="117">
        <v>72</v>
      </c>
      <c r="M56" s="115">
        <v>17</v>
      </c>
      <c r="N56" s="117">
        <v>13</v>
      </c>
      <c r="O56" s="115">
        <v>9</v>
      </c>
      <c r="P56" s="116">
        <v>1</v>
      </c>
      <c r="Q56" s="117">
        <v>7</v>
      </c>
    </row>
    <row r="57" spans="1:17" ht="15.75">
      <c r="A57" s="110" t="s">
        <v>220</v>
      </c>
      <c r="B57" s="115">
        <v>9</v>
      </c>
      <c r="C57" s="116">
        <v>0</v>
      </c>
      <c r="D57" s="280">
        <v>5</v>
      </c>
      <c r="E57" s="115">
        <v>2</v>
      </c>
      <c r="F57" s="117">
        <v>14</v>
      </c>
      <c r="G57" s="115">
        <v>0</v>
      </c>
      <c r="H57" s="116">
        <v>0</v>
      </c>
      <c r="I57" s="117">
        <v>5</v>
      </c>
      <c r="J57" s="115">
        <v>6</v>
      </c>
      <c r="K57" s="116">
        <v>4</v>
      </c>
      <c r="L57" s="117">
        <v>3</v>
      </c>
      <c r="M57" s="115">
        <v>4</v>
      </c>
      <c r="N57" s="117">
        <v>6</v>
      </c>
      <c r="O57" s="115">
        <v>0</v>
      </c>
      <c r="P57" s="116">
        <v>0</v>
      </c>
      <c r="Q57" s="117">
        <v>1</v>
      </c>
    </row>
    <row r="58" spans="1:17" ht="15.75">
      <c r="A58" s="114" t="s">
        <v>221</v>
      </c>
      <c r="B58" s="115">
        <v>7</v>
      </c>
      <c r="C58" s="116">
        <v>4</v>
      </c>
      <c r="D58" s="280">
        <v>9</v>
      </c>
      <c r="E58" s="115">
        <v>0</v>
      </c>
      <c r="F58" s="117">
        <v>3</v>
      </c>
      <c r="G58" s="115">
        <v>0</v>
      </c>
      <c r="H58" s="116">
        <v>0</v>
      </c>
      <c r="I58" s="117">
        <v>7</v>
      </c>
      <c r="J58" s="115">
        <v>8</v>
      </c>
      <c r="K58" s="116">
        <v>4</v>
      </c>
      <c r="L58" s="117">
        <v>15</v>
      </c>
      <c r="M58" s="115">
        <v>0</v>
      </c>
      <c r="N58" s="117">
        <v>7</v>
      </c>
      <c r="O58" s="115">
        <v>1</v>
      </c>
      <c r="P58" s="116">
        <v>1</v>
      </c>
      <c r="Q58" s="117">
        <v>11</v>
      </c>
    </row>
    <row r="59" spans="1:17" ht="15.75">
      <c r="A59" s="110" t="s">
        <v>222</v>
      </c>
      <c r="B59" s="115">
        <v>8</v>
      </c>
      <c r="C59" s="116">
        <v>2</v>
      </c>
      <c r="D59" s="280">
        <v>5</v>
      </c>
      <c r="E59" s="115">
        <v>1</v>
      </c>
      <c r="F59" s="117">
        <v>1</v>
      </c>
      <c r="G59" s="115">
        <v>2</v>
      </c>
      <c r="H59" s="116">
        <v>2</v>
      </c>
      <c r="I59" s="117">
        <v>1</v>
      </c>
      <c r="J59" s="115">
        <v>6</v>
      </c>
      <c r="K59" s="116">
        <v>1</v>
      </c>
      <c r="L59" s="117">
        <v>5</v>
      </c>
      <c r="M59" s="115">
        <v>4</v>
      </c>
      <c r="N59" s="117">
        <v>1</v>
      </c>
      <c r="O59" s="115">
        <v>3</v>
      </c>
      <c r="P59" s="116">
        <v>1</v>
      </c>
      <c r="Q59" s="117">
        <v>2</v>
      </c>
    </row>
    <row r="60" spans="1:17" ht="15.75">
      <c r="A60" s="114" t="s">
        <v>223</v>
      </c>
      <c r="B60" s="115">
        <v>12</v>
      </c>
      <c r="C60" s="116">
        <v>0</v>
      </c>
      <c r="D60" s="280">
        <v>25</v>
      </c>
      <c r="E60" s="115">
        <v>2</v>
      </c>
      <c r="F60" s="117">
        <v>4</v>
      </c>
      <c r="G60" s="115">
        <v>2</v>
      </c>
      <c r="H60" s="116">
        <v>2</v>
      </c>
      <c r="I60" s="117">
        <v>16</v>
      </c>
      <c r="J60" s="115">
        <v>13</v>
      </c>
      <c r="K60" s="116">
        <v>2</v>
      </c>
      <c r="L60" s="117">
        <v>17</v>
      </c>
      <c r="M60" s="115">
        <v>4</v>
      </c>
      <c r="N60" s="117">
        <v>4</v>
      </c>
      <c r="O60" s="115">
        <v>5</v>
      </c>
      <c r="P60" s="116">
        <v>1</v>
      </c>
      <c r="Q60" s="117">
        <v>16</v>
      </c>
    </row>
    <row r="61" spans="1:17" ht="15.75">
      <c r="A61" s="110" t="s">
        <v>224</v>
      </c>
      <c r="B61" s="115">
        <v>8</v>
      </c>
      <c r="C61" s="116">
        <v>1</v>
      </c>
      <c r="D61" s="280">
        <v>12</v>
      </c>
      <c r="E61" s="115">
        <v>2</v>
      </c>
      <c r="F61" s="117">
        <v>1</v>
      </c>
      <c r="G61" s="115">
        <v>6</v>
      </c>
      <c r="H61" s="116">
        <v>0</v>
      </c>
      <c r="I61" s="117">
        <v>10</v>
      </c>
      <c r="J61" s="115">
        <v>7</v>
      </c>
      <c r="K61" s="116">
        <v>2</v>
      </c>
      <c r="L61" s="117">
        <v>8</v>
      </c>
      <c r="M61" s="115">
        <v>4</v>
      </c>
      <c r="N61" s="117">
        <v>1</v>
      </c>
      <c r="O61" s="115">
        <v>1</v>
      </c>
      <c r="P61" s="116">
        <v>1</v>
      </c>
      <c r="Q61" s="117">
        <v>4</v>
      </c>
    </row>
    <row r="62" spans="1:17" ht="15.75">
      <c r="A62" s="114" t="s">
        <v>225</v>
      </c>
      <c r="B62" s="115">
        <v>17</v>
      </c>
      <c r="C62" s="116">
        <v>1</v>
      </c>
      <c r="D62" s="280">
        <v>34</v>
      </c>
      <c r="E62" s="115">
        <v>6</v>
      </c>
      <c r="F62" s="117">
        <v>5</v>
      </c>
      <c r="G62" s="115">
        <v>6</v>
      </c>
      <c r="H62" s="116">
        <v>0</v>
      </c>
      <c r="I62" s="117">
        <v>20</v>
      </c>
      <c r="J62" s="115">
        <v>20</v>
      </c>
      <c r="K62" s="116">
        <v>0</v>
      </c>
      <c r="L62" s="117">
        <v>28</v>
      </c>
      <c r="M62" s="115">
        <v>3</v>
      </c>
      <c r="N62" s="117">
        <v>10</v>
      </c>
      <c r="O62" s="115">
        <v>6</v>
      </c>
      <c r="P62" s="116">
        <v>2</v>
      </c>
      <c r="Q62" s="117">
        <v>17</v>
      </c>
    </row>
    <row r="63" spans="1:17" ht="15.75">
      <c r="A63" s="110" t="s">
        <v>226</v>
      </c>
      <c r="B63" s="115">
        <v>29</v>
      </c>
      <c r="C63" s="116">
        <v>1</v>
      </c>
      <c r="D63" s="280">
        <v>40</v>
      </c>
      <c r="E63" s="115">
        <v>7</v>
      </c>
      <c r="F63" s="117">
        <v>4</v>
      </c>
      <c r="G63" s="115">
        <v>4</v>
      </c>
      <c r="H63" s="116">
        <v>1</v>
      </c>
      <c r="I63" s="117">
        <v>18</v>
      </c>
      <c r="J63" s="115">
        <v>31</v>
      </c>
      <c r="K63" s="116">
        <v>1</v>
      </c>
      <c r="L63" s="117">
        <v>28</v>
      </c>
      <c r="M63" s="115">
        <v>10</v>
      </c>
      <c r="N63" s="117">
        <v>5</v>
      </c>
      <c r="O63" s="115">
        <v>5</v>
      </c>
      <c r="P63" s="116">
        <v>2</v>
      </c>
      <c r="Q63" s="117">
        <v>18</v>
      </c>
    </row>
    <row r="64" spans="1:17" ht="15.75">
      <c r="A64" s="114" t="s">
        <v>227</v>
      </c>
      <c r="B64" s="115">
        <v>1</v>
      </c>
      <c r="C64" s="116">
        <v>0</v>
      </c>
      <c r="D64" s="280">
        <v>3</v>
      </c>
      <c r="E64" s="115">
        <v>1</v>
      </c>
      <c r="F64" s="117">
        <v>0</v>
      </c>
      <c r="G64" s="115">
        <v>2</v>
      </c>
      <c r="H64" s="116">
        <v>0</v>
      </c>
      <c r="I64" s="117">
        <v>1</v>
      </c>
      <c r="J64" s="115">
        <v>3</v>
      </c>
      <c r="K64" s="116">
        <v>0</v>
      </c>
      <c r="L64" s="117">
        <v>2</v>
      </c>
      <c r="M64" s="115">
        <v>0</v>
      </c>
      <c r="N64" s="117">
        <v>1</v>
      </c>
      <c r="O64" s="115">
        <v>0</v>
      </c>
      <c r="P64" s="116">
        <v>0</v>
      </c>
      <c r="Q64" s="117">
        <v>1</v>
      </c>
    </row>
    <row r="65" spans="1:17" ht="15.75">
      <c r="A65" s="110" t="s">
        <v>228</v>
      </c>
      <c r="B65" s="115">
        <v>6</v>
      </c>
      <c r="C65" s="116">
        <v>0</v>
      </c>
      <c r="D65" s="280">
        <v>12</v>
      </c>
      <c r="E65" s="115">
        <v>1</v>
      </c>
      <c r="F65" s="117">
        <v>3</v>
      </c>
      <c r="G65" s="115">
        <v>1</v>
      </c>
      <c r="H65" s="116">
        <v>3</v>
      </c>
      <c r="I65" s="117">
        <v>5</v>
      </c>
      <c r="J65" s="115">
        <v>6</v>
      </c>
      <c r="K65" s="116">
        <v>0</v>
      </c>
      <c r="L65" s="117">
        <v>1</v>
      </c>
      <c r="M65" s="115">
        <v>0</v>
      </c>
      <c r="N65" s="117">
        <v>3</v>
      </c>
      <c r="O65" s="115">
        <v>1</v>
      </c>
      <c r="P65" s="116">
        <v>2</v>
      </c>
      <c r="Q65" s="117">
        <v>1</v>
      </c>
    </row>
    <row r="66" spans="1:17" ht="15.75">
      <c r="A66" s="114" t="s">
        <v>229</v>
      </c>
      <c r="B66" s="115">
        <v>10</v>
      </c>
      <c r="C66" s="116">
        <v>1</v>
      </c>
      <c r="D66" s="280">
        <v>22</v>
      </c>
      <c r="E66" s="115">
        <v>1</v>
      </c>
      <c r="F66" s="117">
        <v>4</v>
      </c>
      <c r="G66" s="115">
        <v>2</v>
      </c>
      <c r="H66" s="116">
        <v>4</v>
      </c>
      <c r="I66" s="117">
        <v>3</v>
      </c>
      <c r="J66" s="115">
        <v>18</v>
      </c>
      <c r="K66" s="116">
        <v>0</v>
      </c>
      <c r="L66" s="117">
        <v>6</v>
      </c>
      <c r="M66" s="115">
        <v>0</v>
      </c>
      <c r="N66" s="117">
        <v>4</v>
      </c>
      <c r="O66" s="115">
        <v>1</v>
      </c>
      <c r="P66" s="116">
        <v>0</v>
      </c>
      <c r="Q66" s="117">
        <v>7</v>
      </c>
    </row>
    <row r="67" spans="1:17" ht="15.75">
      <c r="A67" s="110" t="s">
        <v>230</v>
      </c>
      <c r="B67" s="115">
        <v>25</v>
      </c>
      <c r="C67" s="116">
        <v>0</v>
      </c>
      <c r="D67" s="280">
        <v>75</v>
      </c>
      <c r="E67" s="115">
        <v>6</v>
      </c>
      <c r="F67" s="117">
        <v>3</v>
      </c>
      <c r="G67" s="115">
        <v>5</v>
      </c>
      <c r="H67" s="116">
        <v>1</v>
      </c>
      <c r="I67" s="117">
        <v>22</v>
      </c>
      <c r="J67" s="115">
        <v>27</v>
      </c>
      <c r="K67" s="116">
        <v>1</v>
      </c>
      <c r="L67" s="117">
        <v>44</v>
      </c>
      <c r="M67" s="115">
        <v>6</v>
      </c>
      <c r="N67" s="117">
        <v>14</v>
      </c>
      <c r="O67" s="115">
        <v>4</v>
      </c>
      <c r="P67" s="116">
        <v>4</v>
      </c>
      <c r="Q67" s="117">
        <v>26</v>
      </c>
    </row>
    <row r="68" spans="1:17" ht="15.75">
      <c r="A68" s="114" t="s">
        <v>231</v>
      </c>
      <c r="B68" s="115">
        <v>17</v>
      </c>
      <c r="C68" s="116">
        <v>2</v>
      </c>
      <c r="D68" s="280">
        <v>10</v>
      </c>
      <c r="E68" s="115">
        <v>4</v>
      </c>
      <c r="F68" s="117">
        <v>3</v>
      </c>
      <c r="G68" s="115">
        <v>2</v>
      </c>
      <c r="H68" s="116">
        <v>3</v>
      </c>
      <c r="I68" s="117">
        <v>11</v>
      </c>
      <c r="J68" s="115">
        <v>13</v>
      </c>
      <c r="K68" s="116">
        <v>2</v>
      </c>
      <c r="L68" s="117">
        <v>7</v>
      </c>
      <c r="M68" s="115">
        <v>1</v>
      </c>
      <c r="N68" s="117">
        <v>9</v>
      </c>
      <c r="O68" s="115">
        <v>0</v>
      </c>
      <c r="P68" s="116">
        <v>2</v>
      </c>
      <c r="Q68" s="117">
        <v>10</v>
      </c>
    </row>
    <row r="69" spans="1:17" ht="15.75">
      <c r="A69" s="110" t="s">
        <v>232</v>
      </c>
      <c r="B69" s="115">
        <v>27</v>
      </c>
      <c r="C69" s="116">
        <v>1</v>
      </c>
      <c r="D69" s="280">
        <v>11</v>
      </c>
      <c r="E69" s="115">
        <v>3</v>
      </c>
      <c r="F69" s="117">
        <v>3</v>
      </c>
      <c r="G69" s="115">
        <v>2</v>
      </c>
      <c r="H69" s="116">
        <v>0</v>
      </c>
      <c r="I69" s="117">
        <v>6</v>
      </c>
      <c r="J69" s="115">
        <v>24</v>
      </c>
      <c r="K69" s="116">
        <v>1</v>
      </c>
      <c r="L69" s="117">
        <v>11</v>
      </c>
      <c r="M69" s="115">
        <v>9</v>
      </c>
      <c r="N69" s="117">
        <v>12</v>
      </c>
      <c r="O69" s="115">
        <v>3</v>
      </c>
      <c r="P69" s="116">
        <v>0</v>
      </c>
      <c r="Q69" s="117">
        <v>7</v>
      </c>
    </row>
    <row r="70" spans="1:17" ht="15.75">
      <c r="A70" s="114" t="s">
        <v>233</v>
      </c>
      <c r="B70" s="115">
        <v>2</v>
      </c>
      <c r="C70" s="116">
        <v>1</v>
      </c>
      <c r="D70" s="280">
        <v>8</v>
      </c>
      <c r="E70" s="115">
        <v>0</v>
      </c>
      <c r="F70" s="117">
        <v>0</v>
      </c>
      <c r="G70" s="115">
        <v>0</v>
      </c>
      <c r="H70" s="116">
        <v>1</v>
      </c>
      <c r="I70" s="117">
        <v>2</v>
      </c>
      <c r="J70" s="115">
        <v>3</v>
      </c>
      <c r="K70" s="116">
        <v>1</v>
      </c>
      <c r="L70" s="117">
        <v>1</v>
      </c>
      <c r="M70" s="115">
        <v>0</v>
      </c>
      <c r="N70" s="117">
        <v>0</v>
      </c>
      <c r="O70" s="115">
        <v>0</v>
      </c>
      <c r="P70" s="116">
        <v>0</v>
      </c>
      <c r="Q70" s="117">
        <v>0</v>
      </c>
    </row>
    <row r="71" spans="1:17" ht="15.75">
      <c r="A71" s="110" t="s">
        <v>234</v>
      </c>
      <c r="B71" s="115">
        <v>54</v>
      </c>
      <c r="C71" s="116">
        <v>2</v>
      </c>
      <c r="D71" s="280">
        <v>58</v>
      </c>
      <c r="E71" s="115">
        <v>1</v>
      </c>
      <c r="F71" s="117">
        <v>1</v>
      </c>
      <c r="G71" s="115">
        <v>5</v>
      </c>
      <c r="H71" s="116">
        <v>1</v>
      </c>
      <c r="I71" s="117">
        <v>21</v>
      </c>
      <c r="J71" s="115">
        <v>49</v>
      </c>
      <c r="K71" s="116">
        <v>0</v>
      </c>
      <c r="L71" s="117">
        <v>23</v>
      </c>
      <c r="M71" s="115">
        <v>8</v>
      </c>
      <c r="N71" s="117">
        <v>3</v>
      </c>
      <c r="O71" s="115">
        <v>3</v>
      </c>
      <c r="P71" s="116">
        <v>0</v>
      </c>
      <c r="Q71" s="117">
        <v>12</v>
      </c>
    </row>
    <row r="72" spans="1:17" ht="15.75">
      <c r="A72" s="114" t="s">
        <v>235</v>
      </c>
      <c r="B72" s="115">
        <v>10</v>
      </c>
      <c r="C72" s="116">
        <v>0</v>
      </c>
      <c r="D72" s="280">
        <v>13</v>
      </c>
      <c r="E72" s="115">
        <v>2</v>
      </c>
      <c r="F72" s="117">
        <v>0</v>
      </c>
      <c r="G72" s="115">
        <v>1</v>
      </c>
      <c r="H72" s="116">
        <v>2</v>
      </c>
      <c r="I72" s="117">
        <v>151</v>
      </c>
      <c r="J72" s="115">
        <v>15</v>
      </c>
      <c r="K72" s="116">
        <v>0</v>
      </c>
      <c r="L72" s="117">
        <v>12</v>
      </c>
      <c r="M72" s="115">
        <v>5</v>
      </c>
      <c r="N72" s="117">
        <v>2</v>
      </c>
      <c r="O72" s="115">
        <v>2</v>
      </c>
      <c r="P72" s="116">
        <v>1</v>
      </c>
      <c r="Q72" s="117">
        <v>6</v>
      </c>
    </row>
    <row r="73" spans="1:17" ht="15.75">
      <c r="A73" s="110" t="s">
        <v>236</v>
      </c>
      <c r="B73" s="115">
        <v>14</v>
      </c>
      <c r="C73" s="116">
        <v>0</v>
      </c>
      <c r="D73" s="280">
        <v>21</v>
      </c>
      <c r="E73" s="115">
        <v>5</v>
      </c>
      <c r="F73" s="117">
        <v>5</v>
      </c>
      <c r="G73" s="115">
        <v>4</v>
      </c>
      <c r="H73" s="116">
        <v>3</v>
      </c>
      <c r="I73" s="117">
        <v>26</v>
      </c>
      <c r="J73" s="115">
        <v>13</v>
      </c>
      <c r="K73" s="116">
        <v>5</v>
      </c>
      <c r="L73" s="117">
        <v>23</v>
      </c>
      <c r="M73" s="115">
        <v>3</v>
      </c>
      <c r="N73" s="117">
        <v>4</v>
      </c>
      <c r="O73" s="115">
        <v>2</v>
      </c>
      <c r="P73" s="116">
        <v>2</v>
      </c>
      <c r="Q73" s="117">
        <v>8</v>
      </c>
    </row>
    <row r="74" spans="1:17" ht="15.75">
      <c r="A74" s="114" t="s">
        <v>237</v>
      </c>
      <c r="B74" s="115">
        <v>10</v>
      </c>
      <c r="C74" s="116">
        <v>0</v>
      </c>
      <c r="D74" s="280">
        <v>17</v>
      </c>
      <c r="E74" s="115">
        <v>3</v>
      </c>
      <c r="F74" s="117">
        <v>3</v>
      </c>
      <c r="G74" s="115">
        <v>1</v>
      </c>
      <c r="H74" s="116">
        <v>3</v>
      </c>
      <c r="I74" s="117">
        <v>6</v>
      </c>
      <c r="J74" s="115">
        <v>10</v>
      </c>
      <c r="K74" s="116">
        <v>1</v>
      </c>
      <c r="L74" s="117">
        <v>3</v>
      </c>
      <c r="M74" s="115">
        <v>1</v>
      </c>
      <c r="N74" s="117">
        <v>6</v>
      </c>
      <c r="O74" s="115">
        <v>0</v>
      </c>
      <c r="P74" s="116">
        <v>1</v>
      </c>
      <c r="Q74" s="117">
        <v>5</v>
      </c>
    </row>
    <row r="75" spans="1:17" ht="15.75">
      <c r="A75" s="110" t="s">
        <v>238</v>
      </c>
      <c r="B75" s="115">
        <v>20</v>
      </c>
      <c r="C75" s="116">
        <v>0</v>
      </c>
      <c r="D75" s="280">
        <v>25</v>
      </c>
      <c r="E75" s="115">
        <v>4</v>
      </c>
      <c r="F75" s="117">
        <v>2</v>
      </c>
      <c r="G75" s="115">
        <v>1</v>
      </c>
      <c r="H75" s="116">
        <v>3</v>
      </c>
      <c r="I75" s="117">
        <v>11</v>
      </c>
      <c r="J75" s="115">
        <v>16</v>
      </c>
      <c r="K75" s="116">
        <v>0</v>
      </c>
      <c r="L75" s="117">
        <v>26</v>
      </c>
      <c r="M75" s="115">
        <v>7</v>
      </c>
      <c r="N75" s="117">
        <v>8</v>
      </c>
      <c r="O75" s="115">
        <v>1</v>
      </c>
      <c r="P75" s="116">
        <v>0</v>
      </c>
      <c r="Q75" s="117">
        <v>14</v>
      </c>
    </row>
    <row r="76" spans="1:17" ht="15.75">
      <c r="A76" s="114" t="s">
        <v>239</v>
      </c>
      <c r="B76" s="115">
        <v>12</v>
      </c>
      <c r="C76" s="116">
        <v>1</v>
      </c>
      <c r="D76" s="280">
        <v>12</v>
      </c>
      <c r="E76" s="115">
        <v>1</v>
      </c>
      <c r="F76" s="117">
        <v>2</v>
      </c>
      <c r="G76" s="115">
        <v>2</v>
      </c>
      <c r="H76" s="116">
        <v>0</v>
      </c>
      <c r="I76" s="117">
        <v>1</v>
      </c>
      <c r="J76" s="115">
        <v>24</v>
      </c>
      <c r="K76" s="116">
        <v>3</v>
      </c>
      <c r="L76" s="117">
        <v>8</v>
      </c>
      <c r="M76" s="115">
        <v>4</v>
      </c>
      <c r="N76" s="117">
        <v>7</v>
      </c>
      <c r="O76" s="115">
        <v>1</v>
      </c>
      <c r="P76" s="116">
        <v>1</v>
      </c>
      <c r="Q76" s="117">
        <v>3</v>
      </c>
    </row>
    <row r="77" spans="1:17" ht="15.75">
      <c r="A77" s="110" t="s">
        <v>240</v>
      </c>
      <c r="B77" s="115">
        <v>0</v>
      </c>
      <c r="C77" s="116">
        <v>0</v>
      </c>
      <c r="D77" s="280">
        <v>3</v>
      </c>
      <c r="E77" s="115">
        <v>0</v>
      </c>
      <c r="F77" s="117">
        <v>0</v>
      </c>
      <c r="G77" s="115">
        <v>0</v>
      </c>
      <c r="H77" s="116">
        <v>1</v>
      </c>
      <c r="I77" s="117">
        <v>0</v>
      </c>
      <c r="J77" s="115">
        <v>2</v>
      </c>
      <c r="K77" s="116">
        <v>0</v>
      </c>
      <c r="L77" s="117">
        <v>2</v>
      </c>
      <c r="M77" s="115">
        <v>0</v>
      </c>
      <c r="N77" s="117">
        <v>3</v>
      </c>
      <c r="O77" s="115">
        <v>0</v>
      </c>
      <c r="P77" s="116">
        <v>1</v>
      </c>
      <c r="Q77" s="117">
        <v>1</v>
      </c>
    </row>
    <row r="78" spans="1:17" ht="15.75">
      <c r="A78" s="114" t="s">
        <v>241</v>
      </c>
      <c r="B78" s="115">
        <v>10</v>
      </c>
      <c r="C78" s="116">
        <v>1</v>
      </c>
      <c r="D78" s="280">
        <v>17</v>
      </c>
      <c r="E78" s="115">
        <v>2</v>
      </c>
      <c r="F78" s="117">
        <v>0</v>
      </c>
      <c r="G78" s="115">
        <v>0</v>
      </c>
      <c r="H78" s="116">
        <v>0</v>
      </c>
      <c r="I78" s="117">
        <v>2</v>
      </c>
      <c r="J78" s="115">
        <v>9</v>
      </c>
      <c r="K78" s="116">
        <v>1</v>
      </c>
      <c r="L78" s="117">
        <v>20</v>
      </c>
      <c r="M78" s="115">
        <v>1</v>
      </c>
      <c r="N78" s="117">
        <v>1</v>
      </c>
      <c r="O78" s="115">
        <v>0</v>
      </c>
      <c r="P78" s="116">
        <v>0</v>
      </c>
      <c r="Q78" s="117">
        <v>5</v>
      </c>
    </row>
    <row r="79" spans="1:17" ht="15.75">
      <c r="A79" s="110" t="s">
        <v>242</v>
      </c>
      <c r="B79" s="115">
        <v>1</v>
      </c>
      <c r="C79" s="116">
        <v>0</v>
      </c>
      <c r="D79" s="280">
        <v>6</v>
      </c>
      <c r="E79" s="115">
        <v>2</v>
      </c>
      <c r="F79" s="117">
        <v>2</v>
      </c>
      <c r="G79" s="115">
        <v>3</v>
      </c>
      <c r="H79" s="116">
        <v>0</v>
      </c>
      <c r="I79" s="117">
        <v>3</v>
      </c>
      <c r="J79" s="115">
        <v>4</v>
      </c>
      <c r="K79" s="116">
        <v>0</v>
      </c>
      <c r="L79" s="117">
        <v>1</v>
      </c>
      <c r="M79" s="115">
        <v>1</v>
      </c>
      <c r="N79" s="117">
        <v>4</v>
      </c>
      <c r="O79" s="115">
        <v>2</v>
      </c>
      <c r="P79" s="116">
        <v>2</v>
      </c>
      <c r="Q79" s="117">
        <v>2</v>
      </c>
    </row>
    <row r="80" spans="1:17" ht="15.75">
      <c r="A80" s="114" t="s">
        <v>243</v>
      </c>
      <c r="B80" s="115">
        <v>12</v>
      </c>
      <c r="C80" s="116">
        <v>0</v>
      </c>
      <c r="D80" s="280">
        <v>7</v>
      </c>
      <c r="E80" s="115">
        <v>3</v>
      </c>
      <c r="F80" s="117">
        <v>0</v>
      </c>
      <c r="G80" s="115">
        <v>0</v>
      </c>
      <c r="H80" s="116">
        <v>0</v>
      </c>
      <c r="I80" s="117">
        <v>1</v>
      </c>
      <c r="J80" s="115">
        <v>20</v>
      </c>
      <c r="K80" s="116">
        <v>0</v>
      </c>
      <c r="L80" s="117">
        <v>13</v>
      </c>
      <c r="M80" s="115">
        <v>1</v>
      </c>
      <c r="N80" s="117">
        <v>3</v>
      </c>
      <c r="O80" s="115">
        <v>2</v>
      </c>
      <c r="P80" s="116">
        <v>0</v>
      </c>
      <c r="Q80" s="117">
        <v>2</v>
      </c>
    </row>
    <row r="81" spans="1:17" ht="15.75">
      <c r="A81" s="110" t="s">
        <v>244</v>
      </c>
      <c r="B81" s="115">
        <v>9</v>
      </c>
      <c r="C81" s="116">
        <v>1</v>
      </c>
      <c r="D81" s="280">
        <v>0</v>
      </c>
      <c r="E81" s="115">
        <v>0</v>
      </c>
      <c r="F81" s="117">
        <v>2</v>
      </c>
      <c r="G81" s="115">
        <v>3</v>
      </c>
      <c r="H81" s="116">
        <v>0</v>
      </c>
      <c r="I81" s="117">
        <v>1</v>
      </c>
      <c r="J81" s="115">
        <v>11</v>
      </c>
      <c r="K81" s="116">
        <v>2</v>
      </c>
      <c r="L81" s="117">
        <v>4</v>
      </c>
      <c r="M81" s="115">
        <v>2</v>
      </c>
      <c r="N81" s="117">
        <v>0</v>
      </c>
      <c r="O81" s="115">
        <v>0</v>
      </c>
      <c r="P81" s="116">
        <v>1</v>
      </c>
      <c r="Q81" s="117">
        <v>0</v>
      </c>
    </row>
    <row r="82" spans="1:17" ht="15.75">
      <c r="A82" s="114" t="s">
        <v>245</v>
      </c>
      <c r="B82" s="115">
        <v>3</v>
      </c>
      <c r="C82" s="116">
        <v>0</v>
      </c>
      <c r="D82" s="280">
        <v>11</v>
      </c>
      <c r="E82" s="115">
        <v>1</v>
      </c>
      <c r="F82" s="117">
        <v>0</v>
      </c>
      <c r="G82" s="115">
        <v>0</v>
      </c>
      <c r="H82" s="116">
        <v>0</v>
      </c>
      <c r="I82" s="117">
        <v>1</v>
      </c>
      <c r="J82" s="115">
        <v>2</v>
      </c>
      <c r="K82" s="116">
        <v>0</v>
      </c>
      <c r="L82" s="117">
        <v>4</v>
      </c>
      <c r="M82" s="115">
        <v>1</v>
      </c>
      <c r="N82" s="117">
        <v>2</v>
      </c>
      <c r="O82" s="115">
        <v>0</v>
      </c>
      <c r="P82" s="116">
        <v>0</v>
      </c>
      <c r="Q82" s="117">
        <v>4</v>
      </c>
    </row>
    <row r="83" spans="1:17" ht="15.75">
      <c r="A83" s="110" t="s">
        <v>246</v>
      </c>
      <c r="B83" s="115">
        <v>2</v>
      </c>
      <c r="C83" s="116">
        <v>0</v>
      </c>
      <c r="D83" s="280">
        <v>2</v>
      </c>
      <c r="E83" s="115">
        <v>0</v>
      </c>
      <c r="F83" s="117">
        <v>0</v>
      </c>
      <c r="G83" s="115">
        <v>0</v>
      </c>
      <c r="H83" s="116">
        <v>0</v>
      </c>
      <c r="I83" s="117">
        <v>1</v>
      </c>
      <c r="J83" s="115">
        <v>0</v>
      </c>
      <c r="K83" s="116">
        <v>0</v>
      </c>
      <c r="L83" s="117">
        <v>4</v>
      </c>
      <c r="M83" s="115">
        <v>0</v>
      </c>
      <c r="N83" s="117">
        <v>0</v>
      </c>
      <c r="O83" s="115">
        <v>0</v>
      </c>
      <c r="P83" s="116">
        <v>0</v>
      </c>
      <c r="Q83" s="117">
        <v>4</v>
      </c>
    </row>
    <row r="84" spans="1:17" ht="15.75">
      <c r="A84" s="114" t="s">
        <v>247</v>
      </c>
      <c r="B84" s="115">
        <v>5</v>
      </c>
      <c r="C84" s="116">
        <v>1</v>
      </c>
      <c r="D84" s="280">
        <v>6</v>
      </c>
      <c r="E84" s="115">
        <v>3</v>
      </c>
      <c r="F84" s="117">
        <v>0</v>
      </c>
      <c r="G84" s="115">
        <v>0</v>
      </c>
      <c r="H84" s="116">
        <v>0</v>
      </c>
      <c r="I84" s="117">
        <v>13</v>
      </c>
      <c r="J84" s="115">
        <v>7</v>
      </c>
      <c r="K84" s="116">
        <v>0</v>
      </c>
      <c r="L84" s="117">
        <v>3</v>
      </c>
      <c r="M84" s="115">
        <v>0</v>
      </c>
      <c r="N84" s="117">
        <v>1</v>
      </c>
      <c r="O84" s="115">
        <v>0</v>
      </c>
      <c r="P84" s="116">
        <v>0</v>
      </c>
      <c r="Q84" s="117">
        <v>3</v>
      </c>
    </row>
    <row r="85" spans="1:17" ht="15.75">
      <c r="A85" s="110" t="s">
        <v>248</v>
      </c>
      <c r="B85" s="115">
        <v>5</v>
      </c>
      <c r="C85" s="116">
        <v>0</v>
      </c>
      <c r="D85" s="280">
        <v>17</v>
      </c>
      <c r="E85" s="115">
        <v>0</v>
      </c>
      <c r="F85" s="117">
        <v>1</v>
      </c>
      <c r="G85" s="115">
        <v>1</v>
      </c>
      <c r="H85" s="116">
        <v>0</v>
      </c>
      <c r="I85" s="117">
        <v>8</v>
      </c>
      <c r="J85" s="115">
        <v>10</v>
      </c>
      <c r="K85" s="116">
        <v>0</v>
      </c>
      <c r="L85" s="117">
        <v>15</v>
      </c>
      <c r="M85" s="115">
        <v>2</v>
      </c>
      <c r="N85" s="117">
        <v>1</v>
      </c>
      <c r="O85" s="115">
        <v>1</v>
      </c>
      <c r="P85" s="116">
        <v>0</v>
      </c>
      <c r="Q85" s="117">
        <v>3</v>
      </c>
    </row>
    <row r="86" spans="1:17" ht="15.75">
      <c r="A86" s="114" t="s">
        <v>249</v>
      </c>
      <c r="B86" s="115">
        <v>13</v>
      </c>
      <c r="C86" s="116">
        <v>1</v>
      </c>
      <c r="D86" s="280">
        <v>18</v>
      </c>
      <c r="E86" s="115">
        <v>0</v>
      </c>
      <c r="F86" s="117">
        <v>3</v>
      </c>
      <c r="G86" s="115">
        <v>3</v>
      </c>
      <c r="H86" s="116">
        <v>6</v>
      </c>
      <c r="I86" s="117">
        <v>6</v>
      </c>
      <c r="J86" s="115">
        <v>8</v>
      </c>
      <c r="K86" s="116">
        <v>1</v>
      </c>
      <c r="L86" s="117">
        <v>4</v>
      </c>
      <c r="M86" s="115">
        <v>0</v>
      </c>
      <c r="N86" s="117">
        <v>5</v>
      </c>
      <c r="O86" s="115">
        <v>1</v>
      </c>
      <c r="P86" s="116">
        <v>0</v>
      </c>
      <c r="Q86" s="117">
        <v>302</v>
      </c>
    </row>
    <row r="87" spans="1:17" ht="15.75">
      <c r="A87" s="110" t="s">
        <v>250</v>
      </c>
      <c r="B87" s="115">
        <v>0</v>
      </c>
      <c r="C87" s="116">
        <v>0</v>
      </c>
      <c r="D87" s="280">
        <v>6</v>
      </c>
      <c r="E87" s="115">
        <v>0</v>
      </c>
      <c r="F87" s="117">
        <v>0</v>
      </c>
      <c r="G87" s="115">
        <v>0</v>
      </c>
      <c r="H87" s="116">
        <v>0</v>
      </c>
      <c r="I87" s="117">
        <v>1</v>
      </c>
      <c r="J87" s="115">
        <v>1</v>
      </c>
      <c r="K87" s="116">
        <v>0</v>
      </c>
      <c r="L87" s="117">
        <v>2</v>
      </c>
      <c r="M87" s="115">
        <v>1</v>
      </c>
      <c r="N87" s="117">
        <v>0</v>
      </c>
      <c r="O87" s="115">
        <v>0</v>
      </c>
      <c r="P87" s="116">
        <v>0</v>
      </c>
      <c r="Q87" s="117">
        <v>2</v>
      </c>
    </row>
    <row r="88" spans="1:17" ht="15.75">
      <c r="A88" s="114" t="s">
        <v>251</v>
      </c>
      <c r="B88" s="115">
        <v>6</v>
      </c>
      <c r="C88" s="116">
        <v>0</v>
      </c>
      <c r="D88" s="280">
        <v>8</v>
      </c>
      <c r="E88" s="115">
        <v>1</v>
      </c>
      <c r="F88" s="117">
        <v>2</v>
      </c>
      <c r="G88" s="115">
        <v>3</v>
      </c>
      <c r="H88" s="116">
        <v>0</v>
      </c>
      <c r="I88" s="117">
        <v>8</v>
      </c>
      <c r="J88" s="115">
        <v>13</v>
      </c>
      <c r="K88" s="116">
        <v>0</v>
      </c>
      <c r="L88" s="117">
        <v>9</v>
      </c>
      <c r="M88" s="115">
        <v>1</v>
      </c>
      <c r="N88" s="117">
        <v>7</v>
      </c>
      <c r="O88" s="115">
        <v>5</v>
      </c>
      <c r="P88" s="116">
        <v>1</v>
      </c>
      <c r="Q88" s="117">
        <v>9</v>
      </c>
    </row>
    <row r="89" spans="1:17" ht="16.5" thickBot="1">
      <c r="A89" s="118" t="s">
        <v>252</v>
      </c>
      <c r="B89" s="115">
        <v>10</v>
      </c>
      <c r="C89" s="116">
        <v>0</v>
      </c>
      <c r="D89" s="280">
        <v>8</v>
      </c>
      <c r="E89" s="115">
        <v>1</v>
      </c>
      <c r="F89" s="117">
        <v>1</v>
      </c>
      <c r="G89" s="115">
        <v>3</v>
      </c>
      <c r="H89" s="116">
        <v>2</v>
      </c>
      <c r="I89" s="117">
        <v>275</v>
      </c>
      <c r="J89" s="115">
        <v>12</v>
      </c>
      <c r="K89" s="116">
        <v>2</v>
      </c>
      <c r="L89" s="117">
        <v>10</v>
      </c>
      <c r="M89" s="115">
        <v>1</v>
      </c>
      <c r="N89" s="117">
        <v>5</v>
      </c>
      <c r="O89" s="115">
        <v>3</v>
      </c>
      <c r="P89" s="116">
        <v>0</v>
      </c>
      <c r="Q89" s="117">
        <v>5</v>
      </c>
    </row>
    <row r="90" spans="1:17" s="123" customFormat="1" ht="17.25" thickBot="1" thickTop="1">
      <c r="A90" s="119" t="s">
        <v>253</v>
      </c>
      <c r="B90" s="120">
        <f>SUM(B9:B89)</f>
        <v>3944</v>
      </c>
      <c r="C90" s="121">
        <f aca="true" t="shared" si="0" ref="C90:Q90">SUM(C9:C89)</f>
        <v>80</v>
      </c>
      <c r="D90" s="122">
        <f t="shared" si="0"/>
        <v>4431</v>
      </c>
      <c r="E90" s="120">
        <f t="shared" si="0"/>
        <v>892</v>
      </c>
      <c r="F90" s="122">
        <f t="shared" si="0"/>
        <v>328</v>
      </c>
      <c r="G90" s="120">
        <f t="shared" si="0"/>
        <v>979</v>
      </c>
      <c r="H90" s="121">
        <f t="shared" si="0"/>
        <v>206</v>
      </c>
      <c r="I90" s="122">
        <f t="shared" si="0"/>
        <v>7057</v>
      </c>
      <c r="J90" s="120">
        <f t="shared" si="0"/>
        <v>3886</v>
      </c>
      <c r="K90" s="121">
        <f>SUM(K9:K89)</f>
        <v>93</v>
      </c>
      <c r="L90" s="122">
        <f t="shared" si="0"/>
        <v>3886</v>
      </c>
      <c r="M90" s="120">
        <f t="shared" si="0"/>
        <v>1225</v>
      </c>
      <c r="N90" s="122">
        <f>SUM(N9:N89)</f>
        <v>566</v>
      </c>
      <c r="O90" s="120">
        <f t="shared" si="0"/>
        <v>851</v>
      </c>
      <c r="P90" s="121">
        <f t="shared" si="0"/>
        <v>234</v>
      </c>
      <c r="Q90" s="122">
        <f t="shared" si="0"/>
        <v>2410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9">
      <selection activeCell="A4" sqref="A4"/>
    </sheetView>
  </sheetViews>
  <sheetFormatPr defaultColWidth="9.140625" defaultRowHeight="15"/>
  <cols>
    <col min="1" max="1" width="13.00390625" style="108" customWidth="1"/>
    <col min="2" max="2" width="5.8515625" style="107" customWidth="1"/>
    <col min="3" max="3" width="4.7109375" style="107" customWidth="1"/>
    <col min="4" max="4" width="5.8515625" style="107" customWidth="1"/>
    <col min="5" max="5" width="5.57421875" style="107" customWidth="1"/>
    <col min="6" max="6" width="4.8515625" style="107" customWidth="1"/>
    <col min="7" max="7" width="5.8515625" style="107" customWidth="1"/>
    <col min="8" max="8" width="5.00390625" style="107" customWidth="1"/>
    <col min="9" max="9" width="5.421875" style="107" customWidth="1"/>
    <col min="10" max="10" width="5.7109375" style="137" customWidth="1"/>
    <col min="11" max="11" width="4.57421875" style="107" customWidth="1"/>
    <col min="12" max="12" width="5.8515625" style="107" customWidth="1"/>
    <col min="13" max="13" width="5.57421875" style="107" customWidth="1"/>
    <col min="14" max="14" width="4.57421875" style="107" customWidth="1"/>
    <col min="15" max="15" width="5.7109375" style="107" customWidth="1"/>
    <col min="16" max="16" width="4.7109375" style="107" customWidth="1"/>
    <col min="17" max="17" width="5.7109375" style="107" customWidth="1"/>
    <col min="18" max="34" width="9.140625" style="107" customWidth="1"/>
    <col min="35" max="35" width="13.00390625" style="107" customWidth="1"/>
    <col min="36" max="36" width="6.28125" style="107" customWidth="1"/>
    <col min="37" max="37" width="4.00390625" style="107" bestFit="1" customWidth="1"/>
    <col min="38" max="38" width="6.421875" style="107" customWidth="1"/>
    <col min="39" max="39" width="5.57421875" style="107" customWidth="1"/>
    <col min="40" max="40" width="4.00390625" style="107" bestFit="1" customWidth="1"/>
    <col min="41" max="41" width="5.8515625" style="107" customWidth="1"/>
    <col min="42" max="42" width="4.00390625" style="107" bestFit="1" customWidth="1"/>
    <col min="43" max="44" width="6.28125" style="107" customWidth="1"/>
    <col min="45" max="45" width="4.00390625" style="107" bestFit="1" customWidth="1"/>
    <col min="46" max="46" width="6.421875" style="107" customWidth="1"/>
    <col min="47" max="47" width="5.7109375" style="107" customWidth="1"/>
    <col min="48" max="48" width="4.00390625" style="107" bestFit="1" customWidth="1"/>
    <col min="49" max="49" width="5.421875" style="107" customWidth="1"/>
    <col min="50" max="50" width="4.00390625" style="107" customWidth="1"/>
    <col min="51" max="51" width="6.421875" style="107" customWidth="1"/>
    <col min="52" max="16384" width="9.140625" style="107" customWidth="1"/>
  </cols>
  <sheetData>
    <row r="1" spans="1:17" ht="18.75" thickBot="1">
      <c r="A1" s="392" t="s">
        <v>395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3" spans="1:17" ht="15.75">
      <c r="A3" s="393" t="s">
        <v>254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</row>
    <row r="4" ht="15.75" thickBot="1">
      <c r="J4" s="107"/>
    </row>
    <row r="5" spans="1:17" s="109" customFormat="1" ht="17.25" customHeight="1" thickBot="1" thickTop="1">
      <c r="A5" s="394" t="s">
        <v>165</v>
      </c>
      <c r="B5" s="397" t="s">
        <v>401</v>
      </c>
      <c r="C5" s="398"/>
      <c r="D5" s="398"/>
      <c r="E5" s="398"/>
      <c r="F5" s="398"/>
      <c r="G5" s="398"/>
      <c r="H5" s="398"/>
      <c r="I5" s="399"/>
      <c r="J5" s="397" t="s">
        <v>402</v>
      </c>
      <c r="K5" s="398"/>
      <c r="L5" s="398"/>
      <c r="M5" s="398"/>
      <c r="N5" s="398"/>
      <c r="O5" s="398"/>
      <c r="P5" s="398"/>
      <c r="Q5" s="399"/>
    </row>
    <row r="6" spans="1:17" ht="15.75" customHeight="1" thickTop="1">
      <c r="A6" s="395"/>
      <c r="B6" s="400" t="s">
        <v>166</v>
      </c>
      <c r="C6" s="400"/>
      <c r="D6" s="400"/>
      <c r="E6" s="401" t="s">
        <v>167</v>
      </c>
      <c r="F6" s="402"/>
      <c r="G6" s="400" t="s">
        <v>168</v>
      </c>
      <c r="H6" s="400"/>
      <c r="I6" s="402"/>
      <c r="J6" s="400" t="s">
        <v>166</v>
      </c>
      <c r="K6" s="400"/>
      <c r="L6" s="400"/>
      <c r="M6" s="401" t="s">
        <v>167</v>
      </c>
      <c r="N6" s="403"/>
      <c r="O6" s="401" t="s">
        <v>168</v>
      </c>
      <c r="P6" s="404"/>
      <c r="Q6" s="402"/>
    </row>
    <row r="7" spans="1:17" ht="15" customHeight="1">
      <c r="A7" s="395"/>
      <c r="B7" s="405" t="s">
        <v>169</v>
      </c>
      <c r="C7" s="407" t="s">
        <v>170</v>
      </c>
      <c r="D7" s="409" t="s">
        <v>171</v>
      </c>
      <c r="E7" s="411" t="s">
        <v>169</v>
      </c>
      <c r="F7" s="412" t="s">
        <v>170</v>
      </c>
      <c r="G7" s="414" t="s">
        <v>169</v>
      </c>
      <c r="H7" s="407" t="s">
        <v>170</v>
      </c>
      <c r="I7" s="416" t="s">
        <v>171</v>
      </c>
      <c r="J7" s="411" t="s">
        <v>169</v>
      </c>
      <c r="K7" s="420" t="s">
        <v>170</v>
      </c>
      <c r="L7" s="418" t="s">
        <v>171</v>
      </c>
      <c r="M7" s="421" t="s">
        <v>169</v>
      </c>
      <c r="N7" s="423" t="s">
        <v>170</v>
      </c>
      <c r="O7" s="411" t="s">
        <v>169</v>
      </c>
      <c r="P7" s="420" t="s">
        <v>170</v>
      </c>
      <c r="Q7" s="418" t="s">
        <v>171</v>
      </c>
    </row>
    <row r="8" spans="1:17" ht="31.5" customHeight="1" thickBot="1">
      <c r="A8" s="396"/>
      <c r="B8" s="406"/>
      <c r="C8" s="408"/>
      <c r="D8" s="410"/>
      <c r="E8" s="405"/>
      <c r="F8" s="413"/>
      <c r="G8" s="415"/>
      <c r="H8" s="408"/>
      <c r="I8" s="417"/>
      <c r="J8" s="405"/>
      <c r="K8" s="407"/>
      <c r="L8" s="419"/>
      <c r="M8" s="422"/>
      <c r="N8" s="424"/>
      <c r="O8" s="405"/>
      <c r="P8" s="407"/>
      <c r="Q8" s="419"/>
    </row>
    <row r="9" spans="1:17" ht="16.5" thickTop="1">
      <c r="A9" s="110" t="s">
        <v>172</v>
      </c>
      <c r="B9" s="208">
        <v>742</v>
      </c>
      <c r="C9" s="209">
        <v>4</v>
      </c>
      <c r="D9" s="210">
        <v>724</v>
      </c>
      <c r="E9" s="208">
        <v>389</v>
      </c>
      <c r="F9" s="210">
        <v>27</v>
      </c>
      <c r="G9" s="208">
        <v>251</v>
      </c>
      <c r="H9" s="209">
        <v>28</v>
      </c>
      <c r="I9" s="210">
        <v>639</v>
      </c>
      <c r="J9" s="208">
        <v>671</v>
      </c>
      <c r="K9" s="209">
        <v>13</v>
      </c>
      <c r="L9" s="210">
        <v>719</v>
      </c>
      <c r="M9" s="208">
        <v>283</v>
      </c>
      <c r="N9" s="210">
        <v>34</v>
      </c>
      <c r="O9" s="208">
        <v>182</v>
      </c>
      <c r="P9" s="209">
        <v>17</v>
      </c>
      <c r="Q9" s="210">
        <v>528</v>
      </c>
    </row>
    <row r="10" spans="1:17" ht="15.75">
      <c r="A10" s="114" t="s">
        <v>173</v>
      </c>
      <c r="B10" s="211">
        <v>110</v>
      </c>
      <c r="C10" s="212">
        <v>6</v>
      </c>
      <c r="D10" s="213">
        <v>46</v>
      </c>
      <c r="E10" s="211">
        <v>38</v>
      </c>
      <c r="F10" s="213">
        <v>9</v>
      </c>
      <c r="G10" s="211">
        <v>11</v>
      </c>
      <c r="H10" s="212">
        <v>4</v>
      </c>
      <c r="I10" s="213">
        <v>55</v>
      </c>
      <c r="J10" s="211">
        <v>123</v>
      </c>
      <c r="K10" s="212">
        <v>0</v>
      </c>
      <c r="L10" s="213">
        <v>48</v>
      </c>
      <c r="M10" s="211">
        <v>18</v>
      </c>
      <c r="N10" s="213">
        <v>9</v>
      </c>
      <c r="O10" s="211">
        <v>7</v>
      </c>
      <c r="P10" s="212">
        <v>4</v>
      </c>
      <c r="Q10" s="213">
        <v>131</v>
      </c>
    </row>
    <row r="11" spans="1:17" ht="15.75">
      <c r="A11" s="110" t="s">
        <v>255</v>
      </c>
      <c r="B11" s="211">
        <v>139</v>
      </c>
      <c r="C11" s="212">
        <v>8</v>
      </c>
      <c r="D11" s="213">
        <v>165</v>
      </c>
      <c r="E11" s="211">
        <v>33</v>
      </c>
      <c r="F11" s="213">
        <v>14</v>
      </c>
      <c r="G11" s="211">
        <v>26</v>
      </c>
      <c r="H11" s="212">
        <v>11</v>
      </c>
      <c r="I11" s="213">
        <v>122</v>
      </c>
      <c r="J11" s="211">
        <v>145</v>
      </c>
      <c r="K11" s="212">
        <v>10</v>
      </c>
      <c r="L11" s="213">
        <v>149</v>
      </c>
      <c r="M11" s="211">
        <v>30</v>
      </c>
      <c r="N11" s="213">
        <v>7</v>
      </c>
      <c r="O11" s="211">
        <v>21</v>
      </c>
      <c r="P11" s="212">
        <v>6</v>
      </c>
      <c r="Q11" s="213">
        <v>109</v>
      </c>
    </row>
    <row r="12" spans="1:17" ht="15.75">
      <c r="A12" s="114" t="s">
        <v>175</v>
      </c>
      <c r="B12" s="211">
        <v>60</v>
      </c>
      <c r="C12" s="212">
        <v>5</v>
      </c>
      <c r="D12" s="213">
        <v>65</v>
      </c>
      <c r="E12" s="211">
        <v>15</v>
      </c>
      <c r="F12" s="213">
        <v>3</v>
      </c>
      <c r="G12" s="211">
        <v>17</v>
      </c>
      <c r="H12" s="212">
        <v>1</v>
      </c>
      <c r="I12" s="213">
        <v>55</v>
      </c>
      <c r="J12" s="211">
        <v>50</v>
      </c>
      <c r="K12" s="212">
        <v>6</v>
      </c>
      <c r="L12" s="213">
        <v>40</v>
      </c>
      <c r="M12" s="211">
        <v>12</v>
      </c>
      <c r="N12" s="213">
        <v>3</v>
      </c>
      <c r="O12" s="211">
        <v>7</v>
      </c>
      <c r="P12" s="212">
        <v>1</v>
      </c>
      <c r="Q12" s="213">
        <v>45</v>
      </c>
    </row>
    <row r="13" spans="1:17" ht="15.75">
      <c r="A13" s="110" t="s">
        <v>176</v>
      </c>
      <c r="B13" s="211">
        <v>67</v>
      </c>
      <c r="C13" s="212">
        <v>4</v>
      </c>
      <c r="D13" s="213">
        <v>86</v>
      </c>
      <c r="E13" s="211">
        <v>18</v>
      </c>
      <c r="F13" s="213">
        <v>7</v>
      </c>
      <c r="G13" s="211">
        <v>13</v>
      </c>
      <c r="H13" s="212">
        <v>4</v>
      </c>
      <c r="I13" s="213">
        <v>95</v>
      </c>
      <c r="J13" s="211">
        <v>70</v>
      </c>
      <c r="K13" s="212">
        <v>8</v>
      </c>
      <c r="L13" s="213">
        <v>68</v>
      </c>
      <c r="M13" s="211">
        <v>14</v>
      </c>
      <c r="N13" s="213">
        <v>11</v>
      </c>
      <c r="O13" s="211">
        <v>12</v>
      </c>
      <c r="P13" s="212">
        <v>3</v>
      </c>
      <c r="Q13" s="213">
        <v>71</v>
      </c>
    </row>
    <row r="14" spans="1:17" ht="15.75">
      <c r="A14" s="114" t="s">
        <v>177</v>
      </c>
      <c r="B14" s="211">
        <v>3809</v>
      </c>
      <c r="C14" s="212">
        <v>67</v>
      </c>
      <c r="D14" s="213">
        <v>5533</v>
      </c>
      <c r="E14" s="211">
        <v>1176</v>
      </c>
      <c r="F14" s="213">
        <v>200</v>
      </c>
      <c r="G14" s="211">
        <v>776</v>
      </c>
      <c r="H14" s="212">
        <v>115</v>
      </c>
      <c r="I14" s="213">
        <v>1884</v>
      </c>
      <c r="J14" s="211">
        <v>3440</v>
      </c>
      <c r="K14" s="212">
        <v>80</v>
      </c>
      <c r="L14" s="213">
        <v>4758</v>
      </c>
      <c r="M14" s="211">
        <v>868</v>
      </c>
      <c r="N14" s="213">
        <v>218</v>
      </c>
      <c r="O14" s="211">
        <v>729</v>
      </c>
      <c r="P14" s="212">
        <v>126</v>
      </c>
      <c r="Q14" s="213">
        <v>1443</v>
      </c>
    </row>
    <row r="15" spans="1:17" ht="15.75">
      <c r="A15" s="110" t="s">
        <v>178</v>
      </c>
      <c r="B15" s="211">
        <v>1518</v>
      </c>
      <c r="C15" s="212">
        <v>13</v>
      </c>
      <c r="D15" s="213">
        <v>1816</v>
      </c>
      <c r="E15" s="211">
        <v>399</v>
      </c>
      <c r="F15" s="213">
        <v>89</v>
      </c>
      <c r="G15" s="211">
        <v>230</v>
      </c>
      <c r="H15" s="212">
        <v>39</v>
      </c>
      <c r="I15" s="213">
        <v>5170</v>
      </c>
      <c r="J15" s="211">
        <v>1401</v>
      </c>
      <c r="K15" s="212">
        <v>17</v>
      </c>
      <c r="L15" s="213">
        <v>1288</v>
      </c>
      <c r="M15" s="211">
        <v>299</v>
      </c>
      <c r="N15" s="213">
        <v>82</v>
      </c>
      <c r="O15" s="211">
        <v>178</v>
      </c>
      <c r="P15" s="212">
        <v>41</v>
      </c>
      <c r="Q15" s="213">
        <v>725</v>
      </c>
    </row>
    <row r="16" spans="1:17" ht="15.75">
      <c r="A16" s="114" t="s">
        <v>179</v>
      </c>
      <c r="B16" s="211">
        <v>38</v>
      </c>
      <c r="C16" s="212">
        <v>5</v>
      </c>
      <c r="D16" s="213">
        <v>43</v>
      </c>
      <c r="E16" s="211">
        <v>14</v>
      </c>
      <c r="F16" s="213">
        <v>8</v>
      </c>
      <c r="G16" s="211">
        <v>4</v>
      </c>
      <c r="H16" s="212">
        <v>3</v>
      </c>
      <c r="I16" s="213">
        <v>84</v>
      </c>
      <c r="J16" s="211">
        <v>31</v>
      </c>
      <c r="K16" s="212">
        <v>1</v>
      </c>
      <c r="L16" s="213">
        <v>63</v>
      </c>
      <c r="M16" s="211">
        <v>9</v>
      </c>
      <c r="N16" s="213">
        <v>8</v>
      </c>
      <c r="O16" s="211">
        <v>4</v>
      </c>
      <c r="P16" s="212">
        <v>2</v>
      </c>
      <c r="Q16" s="213">
        <v>42</v>
      </c>
    </row>
    <row r="17" spans="1:17" ht="15.75">
      <c r="A17" s="110" t="s">
        <v>180</v>
      </c>
      <c r="B17" s="211">
        <v>322</v>
      </c>
      <c r="C17" s="212">
        <v>14</v>
      </c>
      <c r="D17" s="213">
        <v>989</v>
      </c>
      <c r="E17" s="211">
        <v>110</v>
      </c>
      <c r="F17" s="213">
        <v>36</v>
      </c>
      <c r="G17" s="211">
        <v>53</v>
      </c>
      <c r="H17" s="212">
        <v>27</v>
      </c>
      <c r="I17" s="213">
        <v>613</v>
      </c>
      <c r="J17" s="211">
        <v>292</v>
      </c>
      <c r="K17" s="212">
        <v>16</v>
      </c>
      <c r="L17" s="213">
        <v>833</v>
      </c>
      <c r="M17" s="211">
        <v>70</v>
      </c>
      <c r="N17" s="213">
        <v>38</v>
      </c>
      <c r="O17" s="211">
        <v>56</v>
      </c>
      <c r="P17" s="212">
        <v>29</v>
      </c>
      <c r="Q17" s="213">
        <v>782</v>
      </c>
    </row>
    <row r="18" spans="1:17" ht="15.75">
      <c r="A18" s="114" t="s">
        <v>181</v>
      </c>
      <c r="B18" s="211">
        <v>286</v>
      </c>
      <c r="C18" s="212">
        <v>8</v>
      </c>
      <c r="D18" s="213">
        <v>591</v>
      </c>
      <c r="E18" s="211">
        <v>72</v>
      </c>
      <c r="F18" s="213">
        <v>55</v>
      </c>
      <c r="G18" s="211">
        <v>48</v>
      </c>
      <c r="H18" s="212">
        <v>34</v>
      </c>
      <c r="I18" s="213">
        <v>368</v>
      </c>
      <c r="J18" s="211">
        <v>244</v>
      </c>
      <c r="K18" s="212">
        <v>25</v>
      </c>
      <c r="L18" s="213">
        <v>456</v>
      </c>
      <c r="M18" s="211">
        <v>46</v>
      </c>
      <c r="N18" s="213">
        <v>53</v>
      </c>
      <c r="O18" s="211">
        <v>36</v>
      </c>
      <c r="P18" s="212">
        <v>40</v>
      </c>
      <c r="Q18" s="213">
        <v>376</v>
      </c>
    </row>
    <row r="19" spans="1:17" ht="15.75">
      <c r="A19" s="110" t="s">
        <v>182</v>
      </c>
      <c r="B19" s="211">
        <v>52</v>
      </c>
      <c r="C19" s="212">
        <v>1</v>
      </c>
      <c r="D19" s="213">
        <v>64</v>
      </c>
      <c r="E19" s="211">
        <v>15</v>
      </c>
      <c r="F19" s="213">
        <v>7</v>
      </c>
      <c r="G19" s="211">
        <v>11</v>
      </c>
      <c r="H19" s="212">
        <v>2</v>
      </c>
      <c r="I19" s="213">
        <v>46</v>
      </c>
      <c r="J19" s="211">
        <v>42</v>
      </c>
      <c r="K19" s="212">
        <v>4</v>
      </c>
      <c r="L19" s="213">
        <v>70</v>
      </c>
      <c r="M19" s="211">
        <v>12</v>
      </c>
      <c r="N19" s="213">
        <v>8</v>
      </c>
      <c r="O19" s="211">
        <v>10</v>
      </c>
      <c r="P19" s="212">
        <v>7</v>
      </c>
      <c r="Q19" s="213">
        <v>38</v>
      </c>
    </row>
    <row r="20" spans="1:17" ht="15.75">
      <c r="A20" s="114" t="s">
        <v>183</v>
      </c>
      <c r="B20" s="211">
        <v>54</v>
      </c>
      <c r="C20" s="212">
        <v>7</v>
      </c>
      <c r="D20" s="213">
        <v>43</v>
      </c>
      <c r="E20" s="211">
        <v>14</v>
      </c>
      <c r="F20" s="213">
        <v>15</v>
      </c>
      <c r="G20" s="211">
        <v>9</v>
      </c>
      <c r="H20" s="212">
        <v>2</v>
      </c>
      <c r="I20" s="213">
        <v>35</v>
      </c>
      <c r="J20" s="211">
        <v>55</v>
      </c>
      <c r="K20" s="212">
        <v>17</v>
      </c>
      <c r="L20" s="213">
        <v>9</v>
      </c>
      <c r="M20" s="211">
        <v>19</v>
      </c>
      <c r="N20" s="213">
        <v>5</v>
      </c>
      <c r="O20" s="211">
        <v>12</v>
      </c>
      <c r="P20" s="212">
        <v>3</v>
      </c>
      <c r="Q20" s="213">
        <v>77</v>
      </c>
    </row>
    <row r="21" spans="1:17" ht="15.75">
      <c r="A21" s="110" t="s">
        <v>184</v>
      </c>
      <c r="B21" s="211">
        <v>55</v>
      </c>
      <c r="C21" s="212">
        <v>4</v>
      </c>
      <c r="D21" s="213">
        <v>31</v>
      </c>
      <c r="E21" s="211">
        <v>3</v>
      </c>
      <c r="F21" s="213">
        <v>3</v>
      </c>
      <c r="G21" s="211">
        <v>6</v>
      </c>
      <c r="H21" s="212">
        <v>3</v>
      </c>
      <c r="I21" s="213">
        <v>117</v>
      </c>
      <c r="J21" s="211">
        <v>55</v>
      </c>
      <c r="K21" s="212">
        <v>22</v>
      </c>
      <c r="L21" s="213">
        <v>37</v>
      </c>
      <c r="M21" s="211">
        <v>7</v>
      </c>
      <c r="N21" s="213">
        <v>1</v>
      </c>
      <c r="O21" s="211">
        <v>6</v>
      </c>
      <c r="P21" s="212">
        <v>1</v>
      </c>
      <c r="Q21" s="213">
        <v>22</v>
      </c>
    </row>
    <row r="22" spans="1:17" ht="15.75">
      <c r="A22" s="114" t="s">
        <v>185</v>
      </c>
      <c r="B22" s="211">
        <v>93</v>
      </c>
      <c r="C22" s="212">
        <v>3</v>
      </c>
      <c r="D22" s="213">
        <v>48</v>
      </c>
      <c r="E22" s="211">
        <v>13</v>
      </c>
      <c r="F22" s="213">
        <v>16</v>
      </c>
      <c r="G22" s="211">
        <v>24</v>
      </c>
      <c r="H22" s="212">
        <v>5</v>
      </c>
      <c r="I22" s="213">
        <v>60</v>
      </c>
      <c r="J22" s="211">
        <v>84</v>
      </c>
      <c r="K22" s="212">
        <v>9</v>
      </c>
      <c r="L22" s="213">
        <v>68</v>
      </c>
      <c r="M22" s="211">
        <v>20</v>
      </c>
      <c r="N22" s="213">
        <v>13</v>
      </c>
      <c r="O22" s="211">
        <v>6</v>
      </c>
      <c r="P22" s="212">
        <v>9</v>
      </c>
      <c r="Q22" s="213">
        <v>41</v>
      </c>
    </row>
    <row r="23" spans="1:17" ht="15.75">
      <c r="A23" s="110" t="s">
        <v>186</v>
      </c>
      <c r="B23" s="211">
        <v>67</v>
      </c>
      <c r="C23" s="212">
        <v>3</v>
      </c>
      <c r="D23" s="213">
        <v>55</v>
      </c>
      <c r="E23" s="211">
        <v>19</v>
      </c>
      <c r="F23" s="213">
        <v>2</v>
      </c>
      <c r="G23" s="211">
        <v>11</v>
      </c>
      <c r="H23" s="212">
        <v>5</v>
      </c>
      <c r="I23" s="213">
        <v>42</v>
      </c>
      <c r="J23" s="211">
        <v>72</v>
      </c>
      <c r="K23" s="212">
        <v>1</v>
      </c>
      <c r="L23" s="213">
        <v>66</v>
      </c>
      <c r="M23" s="211">
        <v>12</v>
      </c>
      <c r="N23" s="213">
        <v>10</v>
      </c>
      <c r="O23" s="211">
        <v>1</v>
      </c>
      <c r="P23" s="212">
        <v>4</v>
      </c>
      <c r="Q23" s="213">
        <v>49</v>
      </c>
    </row>
    <row r="24" spans="1:17" ht="15.75">
      <c r="A24" s="114" t="s">
        <v>187</v>
      </c>
      <c r="B24" s="211">
        <v>1258</v>
      </c>
      <c r="C24" s="212">
        <v>36</v>
      </c>
      <c r="D24" s="213">
        <v>695</v>
      </c>
      <c r="E24" s="211">
        <v>319</v>
      </c>
      <c r="F24" s="213">
        <v>78</v>
      </c>
      <c r="G24" s="211">
        <v>193</v>
      </c>
      <c r="H24" s="212">
        <v>47</v>
      </c>
      <c r="I24" s="213">
        <v>518</v>
      </c>
      <c r="J24" s="211">
        <v>1110</v>
      </c>
      <c r="K24" s="212">
        <v>30</v>
      </c>
      <c r="L24" s="213">
        <v>537</v>
      </c>
      <c r="M24" s="211">
        <v>200</v>
      </c>
      <c r="N24" s="213">
        <v>75</v>
      </c>
      <c r="O24" s="211">
        <v>160</v>
      </c>
      <c r="P24" s="212">
        <v>34</v>
      </c>
      <c r="Q24" s="213">
        <v>395</v>
      </c>
    </row>
    <row r="25" spans="1:17" ht="15.75">
      <c r="A25" s="110" t="s">
        <v>188</v>
      </c>
      <c r="B25" s="211">
        <v>114</v>
      </c>
      <c r="C25" s="212">
        <v>9</v>
      </c>
      <c r="D25" s="213">
        <v>166</v>
      </c>
      <c r="E25" s="211">
        <v>30</v>
      </c>
      <c r="F25" s="213">
        <v>21</v>
      </c>
      <c r="G25" s="211">
        <v>16</v>
      </c>
      <c r="H25" s="212">
        <v>11</v>
      </c>
      <c r="I25" s="213">
        <v>465</v>
      </c>
      <c r="J25" s="211">
        <v>117</v>
      </c>
      <c r="K25" s="212">
        <v>29</v>
      </c>
      <c r="L25" s="213">
        <v>145</v>
      </c>
      <c r="M25" s="211">
        <v>20</v>
      </c>
      <c r="N25" s="213">
        <v>38</v>
      </c>
      <c r="O25" s="211">
        <v>16</v>
      </c>
      <c r="P25" s="212">
        <v>5</v>
      </c>
      <c r="Q25" s="213">
        <v>118</v>
      </c>
    </row>
    <row r="26" spans="1:17" ht="15.75">
      <c r="A26" s="114" t="s">
        <v>189</v>
      </c>
      <c r="B26" s="211">
        <v>41</v>
      </c>
      <c r="C26" s="212">
        <v>7</v>
      </c>
      <c r="D26" s="213">
        <v>9</v>
      </c>
      <c r="E26" s="211">
        <v>21</v>
      </c>
      <c r="F26" s="213">
        <v>12</v>
      </c>
      <c r="G26" s="211">
        <v>9</v>
      </c>
      <c r="H26" s="212">
        <v>10</v>
      </c>
      <c r="I26" s="213">
        <v>28</v>
      </c>
      <c r="J26" s="211">
        <v>25</v>
      </c>
      <c r="K26" s="212">
        <v>16</v>
      </c>
      <c r="L26" s="213">
        <v>34</v>
      </c>
      <c r="M26" s="211">
        <v>4</v>
      </c>
      <c r="N26" s="213">
        <v>9</v>
      </c>
      <c r="O26" s="211">
        <v>4</v>
      </c>
      <c r="P26" s="212">
        <v>6</v>
      </c>
      <c r="Q26" s="213">
        <v>20</v>
      </c>
    </row>
    <row r="27" spans="1:17" ht="15.75">
      <c r="A27" s="110" t="s">
        <v>190</v>
      </c>
      <c r="B27" s="211">
        <v>128</v>
      </c>
      <c r="C27" s="212">
        <v>7</v>
      </c>
      <c r="D27" s="213">
        <v>253</v>
      </c>
      <c r="E27" s="211">
        <v>32</v>
      </c>
      <c r="F27" s="213">
        <v>9</v>
      </c>
      <c r="G27" s="211">
        <v>19</v>
      </c>
      <c r="H27" s="212">
        <v>5</v>
      </c>
      <c r="I27" s="213">
        <v>73</v>
      </c>
      <c r="J27" s="211">
        <v>104</v>
      </c>
      <c r="K27" s="212">
        <v>5</v>
      </c>
      <c r="L27" s="213">
        <v>142</v>
      </c>
      <c r="M27" s="211">
        <v>15</v>
      </c>
      <c r="N27" s="213">
        <v>15</v>
      </c>
      <c r="O27" s="211">
        <v>19</v>
      </c>
      <c r="P27" s="212">
        <v>4</v>
      </c>
      <c r="Q27" s="213">
        <v>87</v>
      </c>
    </row>
    <row r="28" spans="1:17" ht="15.75">
      <c r="A28" s="114" t="s">
        <v>191</v>
      </c>
      <c r="B28" s="211">
        <v>290</v>
      </c>
      <c r="C28" s="212">
        <v>8</v>
      </c>
      <c r="D28" s="213">
        <v>708</v>
      </c>
      <c r="E28" s="211">
        <v>134</v>
      </c>
      <c r="F28" s="213">
        <v>33</v>
      </c>
      <c r="G28" s="211">
        <v>82</v>
      </c>
      <c r="H28" s="212">
        <v>32</v>
      </c>
      <c r="I28" s="213">
        <v>271</v>
      </c>
      <c r="J28" s="211">
        <v>226</v>
      </c>
      <c r="K28" s="212">
        <v>6</v>
      </c>
      <c r="L28" s="213">
        <v>613</v>
      </c>
      <c r="M28" s="211">
        <v>85</v>
      </c>
      <c r="N28" s="213">
        <v>51</v>
      </c>
      <c r="O28" s="211">
        <v>81</v>
      </c>
      <c r="P28" s="212">
        <v>32</v>
      </c>
      <c r="Q28" s="213">
        <v>270</v>
      </c>
    </row>
    <row r="29" spans="1:17" ht="15.75">
      <c r="A29" s="110" t="s">
        <v>192</v>
      </c>
      <c r="B29" s="211">
        <v>411</v>
      </c>
      <c r="C29" s="212">
        <v>16</v>
      </c>
      <c r="D29" s="213">
        <v>186</v>
      </c>
      <c r="E29" s="211">
        <v>105</v>
      </c>
      <c r="F29" s="213">
        <v>15</v>
      </c>
      <c r="G29" s="211">
        <v>48</v>
      </c>
      <c r="H29" s="212">
        <v>3</v>
      </c>
      <c r="I29" s="213">
        <v>868</v>
      </c>
      <c r="J29" s="211">
        <v>360</v>
      </c>
      <c r="K29" s="212">
        <v>10</v>
      </c>
      <c r="L29" s="213">
        <v>181</v>
      </c>
      <c r="M29" s="211">
        <v>40</v>
      </c>
      <c r="N29" s="213">
        <v>12</v>
      </c>
      <c r="O29" s="211">
        <v>42</v>
      </c>
      <c r="P29" s="212">
        <v>6</v>
      </c>
      <c r="Q29" s="213">
        <v>68</v>
      </c>
    </row>
    <row r="30" spans="1:17" ht="15.75">
      <c r="A30" s="114" t="s">
        <v>193</v>
      </c>
      <c r="B30" s="211">
        <v>84</v>
      </c>
      <c r="C30" s="212">
        <v>9</v>
      </c>
      <c r="D30" s="213">
        <v>135</v>
      </c>
      <c r="E30" s="211">
        <v>27</v>
      </c>
      <c r="F30" s="213">
        <v>35</v>
      </c>
      <c r="G30" s="211">
        <v>27</v>
      </c>
      <c r="H30" s="212">
        <v>20</v>
      </c>
      <c r="I30" s="213">
        <v>143</v>
      </c>
      <c r="J30" s="211">
        <v>58</v>
      </c>
      <c r="K30" s="212">
        <v>11</v>
      </c>
      <c r="L30" s="213">
        <v>131</v>
      </c>
      <c r="M30" s="211">
        <v>13</v>
      </c>
      <c r="N30" s="213">
        <v>32</v>
      </c>
      <c r="O30" s="211">
        <v>24</v>
      </c>
      <c r="P30" s="212">
        <v>19</v>
      </c>
      <c r="Q30" s="213">
        <v>99</v>
      </c>
    </row>
    <row r="31" spans="1:17" ht="15.75">
      <c r="A31" s="110" t="s">
        <v>194</v>
      </c>
      <c r="B31" s="211">
        <v>169</v>
      </c>
      <c r="C31" s="212">
        <v>3</v>
      </c>
      <c r="D31" s="213">
        <v>125</v>
      </c>
      <c r="E31" s="211">
        <v>3</v>
      </c>
      <c r="F31" s="213">
        <v>16</v>
      </c>
      <c r="G31" s="211">
        <v>24</v>
      </c>
      <c r="H31" s="212">
        <v>4</v>
      </c>
      <c r="I31" s="213">
        <v>63</v>
      </c>
      <c r="J31" s="211">
        <v>159</v>
      </c>
      <c r="K31" s="212">
        <v>7</v>
      </c>
      <c r="L31" s="213">
        <v>69</v>
      </c>
      <c r="M31" s="211">
        <v>2</v>
      </c>
      <c r="N31" s="213">
        <v>7</v>
      </c>
      <c r="O31" s="211">
        <v>12</v>
      </c>
      <c r="P31" s="212">
        <v>11</v>
      </c>
      <c r="Q31" s="213">
        <v>60</v>
      </c>
    </row>
    <row r="32" spans="1:17" ht="15.75">
      <c r="A32" s="114" t="s">
        <v>195</v>
      </c>
      <c r="B32" s="211">
        <v>53</v>
      </c>
      <c r="C32" s="212">
        <v>7</v>
      </c>
      <c r="D32" s="213">
        <v>103</v>
      </c>
      <c r="E32" s="211">
        <v>7</v>
      </c>
      <c r="F32" s="213">
        <v>12</v>
      </c>
      <c r="G32" s="211">
        <v>9</v>
      </c>
      <c r="H32" s="212">
        <v>9</v>
      </c>
      <c r="I32" s="213">
        <v>68</v>
      </c>
      <c r="J32" s="211">
        <v>44</v>
      </c>
      <c r="K32" s="212">
        <v>4</v>
      </c>
      <c r="L32" s="213">
        <v>83</v>
      </c>
      <c r="M32" s="211">
        <v>11</v>
      </c>
      <c r="N32" s="213">
        <v>4</v>
      </c>
      <c r="O32" s="211">
        <v>5</v>
      </c>
      <c r="P32" s="212">
        <v>4</v>
      </c>
      <c r="Q32" s="213">
        <v>58</v>
      </c>
    </row>
    <row r="33" spans="1:17" ht="15.75">
      <c r="A33" s="110" t="s">
        <v>196</v>
      </c>
      <c r="B33" s="211">
        <v>137</v>
      </c>
      <c r="C33" s="212">
        <v>12</v>
      </c>
      <c r="D33" s="213">
        <v>149</v>
      </c>
      <c r="E33" s="211">
        <v>40</v>
      </c>
      <c r="F33" s="213">
        <v>48</v>
      </c>
      <c r="G33" s="211">
        <v>26</v>
      </c>
      <c r="H33" s="212">
        <v>31</v>
      </c>
      <c r="I33" s="213">
        <v>97</v>
      </c>
      <c r="J33" s="211">
        <v>126</v>
      </c>
      <c r="K33" s="212">
        <v>51</v>
      </c>
      <c r="L33" s="213">
        <v>101</v>
      </c>
      <c r="M33" s="211">
        <v>25</v>
      </c>
      <c r="N33" s="213">
        <v>59</v>
      </c>
      <c r="O33" s="211">
        <v>12</v>
      </c>
      <c r="P33" s="212">
        <v>19</v>
      </c>
      <c r="Q33" s="213">
        <v>206</v>
      </c>
    </row>
    <row r="34" spans="1:17" ht="15.75">
      <c r="A34" s="114" t="s">
        <v>197</v>
      </c>
      <c r="B34" s="211">
        <v>298</v>
      </c>
      <c r="C34" s="212">
        <v>3</v>
      </c>
      <c r="D34" s="213">
        <v>905</v>
      </c>
      <c r="E34" s="211">
        <v>103</v>
      </c>
      <c r="F34" s="213">
        <v>27</v>
      </c>
      <c r="G34" s="211">
        <v>53</v>
      </c>
      <c r="H34" s="212">
        <v>10</v>
      </c>
      <c r="I34" s="213">
        <v>796</v>
      </c>
      <c r="J34" s="211">
        <v>254</v>
      </c>
      <c r="K34" s="212">
        <v>6</v>
      </c>
      <c r="L34" s="213">
        <v>676</v>
      </c>
      <c r="M34" s="211">
        <v>57</v>
      </c>
      <c r="N34" s="213">
        <v>24</v>
      </c>
      <c r="O34" s="211">
        <v>54</v>
      </c>
      <c r="P34" s="212">
        <v>21</v>
      </c>
      <c r="Q34" s="213">
        <v>305</v>
      </c>
    </row>
    <row r="35" spans="1:17" ht="15.75">
      <c r="A35" s="110" t="s">
        <v>198</v>
      </c>
      <c r="B35" s="211">
        <v>580</v>
      </c>
      <c r="C35" s="212">
        <v>9</v>
      </c>
      <c r="D35" s="213">
        <v>522</v>
      </c>
      <c r="E35" s="211">
        <v>105</v>
      </c>
      <c r="F35" s="213">
        <v>8</v>
      </c>
      <c r="G35" s="211">
        <v>106</v>
      </c>
      <c r="H35" s="212">
        <v>8</v>
      </c>
      <c r="I35" s="213">
        <v>197</v>
      </c>
      <c r="J35" s="211">
        <v>533</v>
      </c>
      <c r="K35" s="212">
        <v>15</v>
      </c>
      <c r="L35" s="213">
        <v>424</v>
      </c>
      <c r="M35" s="211">
        <v>88</v>
      </c>
      <c r="N35" s="213">
        <v>14</v>
      </c>
      <c r="O35" s="211">
        <v>72</v>
      </c>
      <c r="P35" s="212">
        <v>11</v>
      </c>
      <c r="Q35" s="213">
        <v>188</v>
      </c>
    </row>
    <row r="36" spans="1:17" ht="15.75">
      <c r="A36" s="114" t="s">
        <v>199</v>
      </c>
      <c r="B36" s="211">
        <v>77</v>
      </c>
      <c r="C36" s="212">
        <v>9</v>
      </c>
      <c r="D36" s="213">
        <v>93</v>
      </c>
      <c r="E36" s="211">
        <v>27</v>
      </c>
      <c r="F36" s="213">
        <v>7</v>
      </c>
      <c r="G36" s="211">
        <v>18</v>
      </c>
      <c r="H36" s="212">
        <v>9</v>
      </c>
      <c r="I36" s="213">
        <v>39</v>
      </c>
      <c r="J36" s="211">
        <v>62</v>
      </c>
      <c r="K36" s="212">
        <v>19</v>
      </c>
      <c r="L36" s="213">
        <v>52</v>
      </c>
      <c r="M36" s="211">
        <v>24</v>
      </c>
      <c r="N36" s="213">
        <v>13</v>
      </c>
      <c r="O36" s="211">
        <v>14</v>
      </c>
      <c r="P36" s="212">
        <v>4</v>
      </c>
      <c r="Q36" s="213">
        <v>46</v>
      </c>
    </row>
    <row r="37" spans="1:17" ht="15.75">
      <c r="A37" s="110" t="s">
        <v>200</v>
      </c>
      <c r="B37" s="211">
        <v>23</v>
      </c>
      <c r="C37" s="212">
        <v>3</v>
      </c>
      <c r="D37" s="213">
        <v>23</v>
      </c>
      <c r="E37" s="211">
        <v>9</v>
      </c>
      <c r="F37" s="213">
        <v>5</v>
      </c>
      <c r="G37" s="211">
        <v>6</v>
      </c>
      <c r="H37" s="212">
        <v>5</v>
      </c>
      <c r="I37" s="213">
        <v>11</v>
      </c>
      <c r="J37" s="211">
        <v>21</v>
      </c>
      <c r="K37" s="212">
        <v>4</v>
      </c>
      <c r="L37" s="213">
        <v>32</v>
      </c>
      <c r="M37" s="211">
        <v>7</v>
      </c>
      <c r="N37" s="213">
        <v>5</v>
      </c>
      <c r="O37" s="211">
        <v>5</v>
      </c>
      <c r="P37" s="212">
        <v>2</v>
      </c>
      <c r="Q37" s="213">
        <v>28</v>
      </c>
    </row>
    <row r="38" spans="1:17" ht="15.75">
      <c r="A38" s="114" t="s">
        <v>201</v>
      </c>
      <c r="B38" s="211">
        <v>38</v>
      </c>
      <c r="C38" s="212">
        <v>2</v>
      </c>
      <c r="D38" s="213">
        <v>42</v>
      </c>
      <c r="E38" s="211">
        <v>4</v>
      </c>
      <c r="F38" s="213">
        <v>3</v>
      </c>
      <c r="G38" s="211">
        <v>1</v>
      </c>
      <c r="H38" s="212">
        <v>1</v>
      </c>
      <c r="I38" s="213">
        <v>17</v>
      </c>
      <c r="J38" s="211">
        <v>36</v>
      </c>
      <c r="K38" s="212">
        <v>3</v>
      </c>
      <c r="L38" s="213">
        <v>52</v>
      </c>
      <c r="M38" s="211">
        <v>3</v>
      </c>
      <c r="N38" s="213">
        <v>4</v>
      </c>
      <c r="O38" s="211">
        <v>1</v>
      </c>
      <c r="P38" s="212">
        <v>1</v>
      </c>
      <c r="Q38" s="213">
        <v>20</v>
      </c>
    </row>
    <row r="39" spans="1:17" ht="15.75">
      <c r="A39" s="110" t="s">
        <v>202</v>
      </c>
      <c r="B39" s="211">
        <v>470</v>
      </c>
      <c r="C39" s="212">
        <v>13</v>
      </c>
      <c r="D39" s="213">
        <v>335</v>
      </c>
      <c r="E39" s="211">
        <v>130</v>
      </c>
      <c r="F39" s="213">
        <v>21</v>
      </c>
      <c r="G39" s="211">
        <v>71</v>
      </c>
      <c r="H39" s="212">
        <v>6</v>
      </c>
      <c r="I39" s="213">
        <v>172</v>
      </c>
      <c r="J39" s="211">
        <v>348</v>
      </c>
      <c r="K39" s="212">
        <v>8</v>
      </c>
      <c r="L39" s="213">
        <v>226</v>
      </c>
      <c r="M39" s="211">
        <v>76</v>
      </c>
      <c r="N39" s="213">
        <v>21</v>
      </c>
      <c r="O39" s="211">
        <v>49</v>
      </c>
      <c r="P39" s="212">
        <v>12</v>
      </c>
      <c r="Q39" s="213">
        <v>312</v>
      </c>
    </row>
    <row r="40" spans="1:17" ht="15.75">
      <c r="A40" s="114" t="s">
        <v>203</v>
      </c>
      <c r="B40" s="211">
        <v>112</v>
      </c>
      <c r="C40" s="212">
        <v>5</v>
      </c>
      <c r="D40" s="213">
        <v>96</v>
      </c>
      <c r="E40" s="211">
        <v>36</v>
      </c>
      <c r="F40" s="213">
        <v>20</v>
      </c>
      <c r="G40" s="211">
        <v>19</v>
      </c>
      <c r="H40" s="212">
        <v>11</v>
      </c>
      <c r="I40" s="213">
        <v>67</v>
      </c>
      <c r="J40" s="211">
        <v>104</v>
      </c>
      <c r="K40" s="212">
        <v>10</v>
      </c>
      <c r="L40" s="213">
        <v>76</v>
      </c>
      <c r="M40" s="211">
        <v>21</v>
      </c>
      <c r="N40" s="213">
        <v>16</v>
      </c>
      <c r="O40" s="211">
        <v>17</v>
      </c>
      <c r="P40" s="212">
        <v>22</v>
      </c>
      <c r="Q40" s="213">
        <v>176</v>
      </c>
    </row>
    <row r="41" spans="1:17" ht="15.75">
      <c r="A41" s="110" t="s">
        <v>204</v>
      </c>
      <c r="B41" s="211">
        <v>587</v>
      </c>
      <c r="C41" s="212">
        <v>11</v>
      </c>
      <c r="D41" s="213">
        <v>470</v>
      </c>
      <c r="E41" s="211">
        <v>243</v>
      </c>
      <c r="F41" s="213">
        <v>22</v>
      </c>
      <c r="G41" s="211">
        <v>121</v>
      </c>
      <c r="H41" s="212">
        <v>20</v>
      </c>
      <c r="I41" s="213">
        <v>329</v>
      </c>
      <c r="J41" s="211">
        <v>526</v>
      </c>
      <c r="K41" s="212">
        <v>11</v>
      </c>
      <c r="L41" s="213">
        <v>340</v>
      </c>
      <c r="M41" s="211">
        <v>131</v>
      </c>
      <c r="N41" s="213">
        <v>27</v>
      </c>
      <c r="O41" s="211">
        <v>101</v>
      </c>
      <c r="P41" s="212">
        <v>28</v>
      </c>
      <c r="Q41" s="213">
        <v>525</v>
      </c>
    </row>
    <row r="42" spans="1:17" ht="15.75">
      <c r="A42" s="114" t="s">
        <v>205</v>
      </c>
      <c r="B42" s="211">
        <v>12474</v>
      </c>
      <c r="C42" s="212">
        <v>20</v>
      </c>
      <c r="D42" s="213">
        <v>13181</v>
      </c>
      <c r="E42" s="211">
        <v>5542</v>
      </c>
      <c r="F42" s="213">
        <v>153</v>
      </c>
      <c r="G42" s="211">
        <v>3803</v>
      </c>
      <c r="H42" s="212">
        <v>94</v>
      </c>
      <c r="I42" s="213">
        <v>8916</v>
      </c>
      <c r="J42" s="211">
        <v>10976</v>
      </c>
      <c r="K42" s="212">
        <v>30</v>
      </c>
      <c r="L42" s="213">
        <v>11262</v>
      </c>
      <c r="M42" s="211">
        <v>4230</v>
      </c>
      <c r="N42" s="213">
        <v>178</v>
      </c>
      <c r="O42" s="211">
        <v>3440</v>
      </c>
      <c r="P42" s="212">
        <v>171</v>
      </c>
      <c r="Q42" s="213">
        <v>3631</v>
      </c>
    </row>
    <row r="43" spans="1:17" ht="15.75">
      <c r="A43" s="110" t="s">
        <v>206</v>
      </c>
      <c r="B43" s="211">
        <v>1968</v>
      </c>
      <c r="C43" s="212">
        <v>34</v>
      </c>
      <c r="D43" s="213">
        <v>1328</v>
      </c>
      <c r="E43" s="211">
        <v>924</v>
      </c>
      <c r="F43" s="213">
        <v>74</v>
      </c>
      <c r="G43" s="211">
        <v>596</v>
      </c>
      <c r="H43" s="212">
        <v>61</v>
      </c>
      <c r="I43" s="213">
        <v>924</v>
      </c>
      <c r="J43" s="211">
        <v>1948</v>
      </c>
      <c r="K43" s="212">
        <v>40</v>
      </c>
      <c r="L43" s="213">
        <v>1076</v>
      </c>
      <c r="M43" s="211">
        <v>578</v>
      </c>
      <c r="N43" s="213">
        <v>124</v>
      </c>
      <c r="O43" s="211">
        <v>538</v>
      </c>
      <c r="P43" s="212">
        <v>71</v>
      </c>
      <c r="Q43" s="213">
        <v>497</v>
      </c>
    </row>
    <row r="44" spans="1:17" ht="15.75">
      <c r="A44" s="114" t="s">
        <v>207</v>
      </c>
      <c r="B44" s="211">
        <v>25</v>
      </c>
      <c r="C44" s="212">
        <v>7</v>
      </c>
      <c r="D44" s="213">
        <v>39</v>
      </c>
      <c r="E44" s="211">
        <v>8</v>
      </c>
      <c r="F44" s="213">
        <v>9</v>
      </c>
      <c r="G44" s="211">
        <v>10</v>
      </c>
      <c r="H44" s="212">
        <v>5</v>
      </c>
      <c r="I44" s="213">
        <v>22</v>
      </c>
      <c r="J44" s="211">
        <v>29</v>
      </c>
      <c r="K44" s="212">
        <v>6</v>
      </c>
      <c r="L44" s="213">
        <v>40</v>
      </c>
      <c r="M44" s="211">
        <v>7</v>
      </c>
      <c r="N44" s="213">
        <v>6</v>
      </c>
      <c r="O44" s="211">
        <v>9</v>
      </c>
      <c r="P44" s="212">
        <v>4</v>
      </c>
      <c r="Q44" s="213">
        <v>19</v>
      </c>
    </row>
    <row r="45" spans="1:17" ht="15.75">
      <c r="A45" s="110" t="s">
        <v>208</v>
      </c>
      <c r="B45" s="211">
        <v>59</v>
      </c>
      <c r="C45" s="212">
        <v>6</v>
      </c>
      <c r="D45" s="213">
        <v>70</v>
      </c>
      <c r="E45" s="211">
        <v>20</v>
      </c>
      <c r="F45" s="213">
        <v>11</v>
      </c>
      <c r="G45" s="211">
        <v>16</v>
      </c>
      <c r="H45" s="212">
        <v>7</v>
      </c>
      <c r="I45" s="213">
        <v>63</v>
      </c>
      <c r="J45" s="211">
        <v>67</v>
      </c>
      <c r="K45" s="212">
        <v>17</v>
      </c>
      <c r="L45" s="213">
        <v>68</v>
      </c>
      <c r="M45" s="211">
        <v>16</v>
      </c>
      <c r="N45" s="213">
        <v>10</v>
      </c>
      <c r="O45" s="211">
        <v>7</v>
      </c>
      <c r="P45" s="212">
        <v>11</v>
      </c>
      <c r="Q45" s="213">
        <v>73</v>
      </c>
    </row>
    <row r="46" spans="1:17" ht="15.75">
      <c r="A46" s="114" t="s">
        <v>209</v>
      </c>
      <c r="B46" s="211">
        <v>435</v>
      </c>
      <c r="C46" s="212">
        <v>15</v>
      </c>
      <c r="D46" s="213">
        <v>411</v>
      </c>
      <c r="E46" s="211">
        <v>182</v>
      </c>
      <c r="F46" s="213">
        <v>38</v>
      </c>
      <c r="G46" s="211">
        <v>85</v>
      </c>
      <c r="H46" s="212">
        <v>15</v>
      </c>
      <c r="I46" s="213">
        <v>312</v>
      </c>
      <c r="J46" s="211">
        <v>410</v>
      </c>
      <c r="K46" s="212">
        <v>21</v>
      </c>
      <c r="L46" s="213">
        <v>385</v>
      </c>
      <c r="M46" s="211">
        <v>103</v>
      </c>
      <c r="N46" s="213">
        <v>40</v>
      </c>
      <c r="O46" s="211">
        <v>104</v>
      </c>
      <c r="P46" s="212">
        <v>16</v>
      </c>
      <c r="Q46" s="213">
        <v>216</v>
      </c>
    </row>
    <row r="47" spans="1:17" ht="15.75">
      <c r="A47" s="110" t="s">
        <v>210</v>
      </c>
      <c r="B47" s="211">
        <v>96</v>
      </c>
      <c r="C47" s="212">
        <v>1</v>
      </c>
      <c r="D47" s="213">
        <v>220</v>
      </c>
      <c r="E47" s="211">
        <v>15</v>
      </c>
      <c r="F47" s="213">
        <v>8</v>
      </c>
      <c r="G47" s="211">
        <v>10</v>
      </c>
      <c r="H47" s="212">
        <v>4</v>
      </c>
      <c r="I47" s="213">
        <v>118</v>
      </c>
      <c r="J47" s="211">
        <v>59</v>
      </c>
      <c r="K47" s="212">
        <v>6</v>
      </c>
      <c r="L47" s="213">
        <v>163</v>
      </c>
      <c r="M47" s="211">
        <v>11</v>
      </c>
      <c r="N47" s="213">
        <v>15</v>
      </c>
      <c r="O47" s="211">
        <v>8</v>
      </c>
      <c r="P47" s="212">
        <v>4</v>
      </c>
      <c r="Q47" s="213">
        <v>73</v>
      </c>
    </row>
    <row r="48" spans="1:17" ht="15.75">
      <c r="A48" s="114" t="s">
        <v>211</v>
      </c>
      <c r="B48" s="211">
        <v>32</v>
      </c>
      <c r="C48" s="212">
        <v>3</v>
      </c>
      <c r="D48" s="213">
        <v>61</v>
      </c>
      <c r="E48" s="211">
        <v>26</v>
      </c>
      <c r="F48" s="213">
        <v>11</v>
      </c>
      <c r="G48" s="211">
        <v>13</v>
      </c>
      <c r="H48" s="212">
        <v>6</v>
      </c>
      <c r="I48" s="213">
        <v>70</v>
      </c>
      <c r="J48" s="211">
        <v>31</v>
      </c>
      <c r="K48" s="212">
        <v>6</v>
      </c>
      <c r="L48" s="213">
        <v>47</v>
      </c>
      <c r="M48" s="211">
        <v>13</v>
      </c>
      <c r="N48" s="213">
        <v>7</v>
      </c>
      <c r="O48" s="211">
        <v>12</v>
      </c>
      <c r="P48" s="212">
        <v>4</v>
      </c>
      <c r="Q48" s="213">
        <v>52</v>
      </c>
    </row>
    <row r="49" spans="1:17" ht="15.75">
      <c r="A49" s="110" t="s">
        <v>212</v>
      </c>
      <c r="B49" s="211">
        <v>766</v>
      </c>
      <c r="C49" s="212">
        <v>8</v>
      </c>
      <c r="D49" s="213">
        <v>383</v>
      </c>
      <c r="E49" s="211">
        <v>252</v>
      </c>
      <c r="F49" s="213">
        <v>35</v>
      </c>
      <c r="G49" s="211">
        <v>144</v>
      </c>
      <c r="H49" s="212">
        <v>16</v>
      </c>
      <c r="I49" s="213">
        <v>471</v>
      </c>
      <c r="J49" s="211">
        <v>620</v>
      </c>
      <c r="K49" s="212">
        <v>8</v>
      </c>
      <c r="L49" s="213">
        <v>315</v>
      </c>
      <c r="M49" s="211">
        <v>186</v>
      </c>
      <c r="N49" s="213">
        <v>53</v>
      </c>
      <c r="O49" s="211">
        <v>92</v>
      </c>
      <c r="P49" s="212">
        <v>29</v>
      </c>
      <c r="Q49" s="213">
        <v>167</v>
      </c>
    </row>
    <row r="50" spans="1:17" ht="15.75">
      <c r="A50" s="114" t="s">
        <v>213</v>
      </c>
      <c r="B50" s="211">
        <v>643</v>
      </c>
      <c r="C50" s="212">
        <v>31</v>
      </c>
      <c r="D50" s="213">
        <v>588</v>
      </c>
      <c r="E50" s="211">
        <v>155</v>
      </c>
      <c r="F50" s="213">
        <v>58</v>
      </c>
      <c r="G50" s="211">
        <v>110</v>
      </c>
      <c r="H50" s="212">
        <v>42</v>
      </c>
      <c r="I50" s="213">
        <v>396</v>
      </c>
      <c r="J50" s="211">
        <v>637</v>
      </c>
      <c r="K50" s="212">
        <v>62</v>
      </c>
      <c r="L50" s="213">
        <v>356</v>
      </c>
      <c r="M50" s="211">
        <v>123</v>
      </c>
      <c r="N50" s="213">
        <v>60</v>
      </c>
      <c r="O50" s="211">
        <v>101</v>
      </c>
      <c r="P50" s="212">
        <v>45</v>
      </c>
      <c r="Q50" s="213">
        <v>359</v>
      </c>
    </row>
    <row r="51" spans="1:17" ht="15.75">
      <c r="A51" s="110" t="s">
        <v>214</v>
      </c>
      <c r="B51" s="211">
        <v>104</v>
      </c>
      <c r="C51" s="212">
        <v>9</v>
      </c>
      <c r="D51" s="213">
        <v>250</v>
      </c>
      <c r="E51" s="211">
        <v>26</v>
      </c>
      <c r="F51" s="213">
        <v>12</v>
      </c>
      <c r="G51" s="211">
        <v>13</v>
      </c>
      <c r="H51" s="212">
        <v>20</v>
      </c>
      <c r="I51" s="213">
        <v>128</v>
      </c>
      <c r="J51" s="211">
        <v>103</v>
      </c>
      <c r="K51" s="212">
        <v>12</v>
      </c>
      <c r="L51" s="213">
        <v>173</v>
      </c>
      <c r="M51" s="211">
        <v>10</v>
      </c>
      <c r="N51" s="213">
        <v>21</v>
      </c>
      <c r="O51" s="211">
        <v>12</v>
      </c>
      <c r="P51" s="212">
        <v>12</v>
      </c>
      <c r="Q51" s="213">
        <v>129</v>
      </c>
    </row>
    <row r="52" spans="1:17" ht="15.75">
      <c r="A52" s="114" t="s">
        <v>215</v>
      </c>
      <c r="B52" s="211">
        <v>198</v>
      </c>
      <c r="C52" s="212">
        <v>3</v>
      </c>
      <c r="D52" s="213">
        <v>181</v>
      </c>
      <c r="E52" s="211">
        <v>78</v>
      </c>
      <c r="F52" s="213">
        <v>10</v>
      </c>
      <c r="G52" s="211">
        <v>34</v>
      </c>
      <c r="H52" s="212">
        <v>7</v>
      </c>
      <c r="I52" s="213">
        <v>156</v>
      </c>
      <c r="J52" s="211">
        <v>172</v>
      </c>
      <c r="K52" s="212">
        <v>9</v>
      </c>
      <c r="L52" s="213">
        <v>170</v>
      </c>
      <c r="M52" s="211">
        <v>46</v>
      </c>
      <c r="N52" s="213">
        <v>8</v>
      </c>
      <c r="O52" s="211">
        <v>22</v>
      </c>
      <c r="P52" s="212">
        <v>6</v>
      </c>
      <c r="Q52" s="213">
        <v>78</v>
      </c>
    </row>
    <row r="53" spans="1:17" ht="15.75">
      <c r="A53" s="110" t="s">
        <v>216</v>
      </c>
      <c r="B53" s="211">
        <v>280</v>
      </c>
      <c r="C53" s="212">
        <v>20</v>
      </c>
      <c r="D53" s="213">
        <v>518</v>
      </c>
      <c r="E53" s="211">
        <v>77</v>
      </c>
      <c r="F53" s="213">
        <v>30</v>
      </c>
      <c r="G53" s="211">
        <v>67</v>
      </c>
      <c r="H53" s="212">
        <v>19</v>
      </c>
      <c r="I53" s="213">
        <v>360</v>
      </c>
      <c r="J53" s="211">
        <v>239</v>
      </c>
      <c r="K53" s="212">
        <v>20</v>
      </c>
      <c r="L53" s="213">
        <v>378</v>
      </c>
      <c r="M53" s="211">
        <v>62</v>
      </c>
      <c r="N53" s="213">
        <v>32</v>
      </c>
      <c r="O53" s="211">
        <v>32</v>
      </c>
      <c r="P53" s="212">
        <v>11</v>
      </c>
      <c r="Q53" s="213">
        <v>325</v>
      </c>
    </row>
    <row r="54" spans="1:17" ht="15.75">
      <c r="A54" s="114" t="s">
        <v>217</v>
      </c>
      <c r="B54" s="211">
        <v>242</v>
      </c>
      <c r="C54" s="212">
        <v>8</v>
      </c>
      <c r="D54" s="213">
        <v>368</v>
      </c>
      <c r="E54" s="211">
        <v>55</v>
      </c>
      <c r="F54" s="213">
        <v>19</v>
      </c>
      <c r="G54" s="211">
        <v>24</v>
      </c>
      <c r="H54" s="212">
        <v>6</v>
      </c>
      <c r="I54" s="213">
        <v>288</v>
      </c>
      <c r="J54" s="211">
        <v>218</v>
      </c>
      <c r="K54" s="212">
        <v>8</v>
      </c>
      <c r="L54" s="213">
        <v>343</v>
      </c>
      <c r="M54" s="211">
        <v>28</v>
      </c>
      <c r="N54" s="213">
        <v>16</v>
      </c>
      <c r="O54" s="211">
        <v>16</v>
      </c>
      <c r="P54" s="212">
        <v>9</v>
      </c>
      <c r="Q54" s="213">
        <v>190</v>
      </c>
    </row>
    <row r="55" spans="1:17" ht="15.75">
      <c r="A55" s="110" t="s">
        <v>218</v>
      </c>
      <c r="B55" s="211">
        <v>224</v>
      </c>
      <c r="C55" s="212">
        <v>11</v>
      </c>
      <c r="D55" s="213">
        <v>47</v>
      </c>
      <c r="E55" s="211">
        <v>21</v>
      </c>
      <c r="F55" s="213">
        <v>10</v>
      </c>
      <c r="G55" s="211">
        <v>7</v>
      </c>
      <c r="H55" s="212">
        <v>7</v>
      </c>
      <c r="I55" s="213">
        <v>50</v>
      </c>
      <c r="J55" s="211">
        <v>149</v>
      </c>
      <c r="K55" s="212">
        <v>14</v>
      </c>
      <c r="L55" s="213">
        <v>51</v>
      </c>
      <c r="M55" s="211">
        <v>10</v>
      </c>
      <c r="N55" s="213">
        <v>8</v>
      </c>
      <c r="O55" s="211">
        <v>3</v>
      </c>
      <c r="P55" s="212">
        <v>1</v>
      </c>
      <c r="Q55" s="213">
        <v>29</v>
      </c>
    </row>
    <row r="56" spans="1:17" ht="15.75">
      <c r="A56" s="114" t="s">
        <v>219</v>
      </c>
      <c r="B56" s="211">
        <v>385</v>
      </c>
      <c r="C56" s="212">
        <v>8</v>
      </c>
      <c r="D56" s="213">
        <v>775</v>
      </c>
      <c r="E56" s="211">
        <v>181</v>
      </c>
      <c r="F56" s="213">
        <v>33</v>
      </c>
      <c r="G56" s="211">
        <v>97</v>
      </c>
      <c r="H56" s="212">
        <v>11</v>
      </c>
      <c r="I56" s="213">
        <v>355</v>
      </c>
      <c r="J56" s="211">
        <v>438</v>
      </c>
      <c r="K56" s="212">
        <v>12</v>
      </c>
      <c r="L56" s="213">
        <v>783</v>
      </c>
      <c r="M56" s="211">
        <v>119</v>
      </c>
      <c r="N56" s="213">
        <v>21</v>
      </c>
      <c r="O56" s="211">
        <v>57</v>
      </c>
      <c r="P56" s="212">
        <v>17</v>
      </c>
      <c r="Q56" s="213">
        <v>399</v>
      </c>
    </row>
    <row r="57" spans="1:17" ht="15.75">
      <c r="A57" s="110" t="s">
        <v>220</v>
      </c>
      <c r="B57" s="211">
        <v>64</v>
      </c>
      <c r="C57" s="212">
        <v>15</v>
      </c>
      <c r="D57" s="213">
        <v>10</v>
      </c>
      <c r="E57" s="211">
        <v>36</v>
      </c>
      <c r="F57" s="213">
        <v>35</v>
      </c>
      <c r="G57" s="211">
        <v>4</v>
      </c>
      <c r="H57" s="212">
        <v>1</v>
      </c>
      <c r="I57" s="213">
        <v>84</v>
      </c>
      <c r="J57" s="211">
        <v>57</v>
      </c>
      <c r="K57" s="212">
        <v>56</v>
      </c>
      <c r="L57" s="213">
        <v>21</v>
      </c>
      <c r="M57" s="211">
        <v>9</v>
      </c>
      <c r="N57" s="213">
        <v>22</v>
      </c>
      <c r="O57" s="211">
        <v>2</v>
      </c>
      <c r="P57" s="212">
        <v>0</v>
      </c>
      <c r="Q57" s="213">
        <v>28</v>
      </c>
    </row>
    <row r="58" spans="1:17" ht="15.75">
      <c r="A58" s="114" t="s">
        <v>221</v>
      </c>
      <c r="B58" s="211">
        <v>107</v>
      </c>
      <c r="C58" s="212">
        <v>38</v>
      </c>
      <c r="D58" s="213">
        <v>146</v>
      </c>
      <c r="E58" s="211">
        <v>15</v>
      </c>
      <c r="F58" s="213">
        <v>17</v>
      </c>
      <c r="G58" s="211">
        <v>21</v>
      </c>
      <c r="H58" s="212">
        <v>9</v>
      </c>
      <c r="I58" s="213">
        <v>103</v>
      </c>
      <c r="J58" s="211">
        <v>68</v>
      </c>
      <c r="K58" s="212">
        <v>47</v>
      </c>
      <c r="L58" s="213">
        <v>133</v>
      </c>
      <c r="M58" s="211">
        <v>11</v>
      </c>
      <c r="N58" s="213">
        <v>22</v>
      </c>
      <c r="O58" s="211">
        <v>11</v>
      </c>
      <c r="P58" s="212">
        <v>13</v>
      </c>
      <c r="Q58" s="213">
        <v>549</v>
      </c>
    </row>
    <row r="59" spans="1:17" ht="15.75">
      <c r="A59" s="110" t="s">
        <v>222</v>
      </c>
      <c r="B59" s="211">
        <v>81</v>
      </c>
      <c r="C59" s="212">
        <v>7</v>
      </c>
      <c r="D59" s="213">
        <v>52</v>
      </c>
      <c r="E59" s="211">
        <v>18</v>
      </c>
      <c r="F59" s="213">
        <v>4</v>
      </c>
      <c r="G59" s="211">
        <v>17</v>
      </c>
      <c r="H59" s="212">
        <v>3</v>
      </c>
      <c r="I59" s="213">
        <v>9</v>
      </c>
      <c r="J59" s="211">
        <v>57</v>
      </c>
      <c r="K59" s="212">
        <v>10</v>
      </c>
      <c r="L59" s="213">
        <v>43</v>
      </c>
      <c r="M59" s="211">
        <v>17</v>
      </c>
      <c r="N59" s="213">
        <v>6</v>
      </c>
      <c r="O59" s="211">
        <v>8</v>
      </c>
      <c r="P59" s="212">
        <v>3</v>
      </c>
      <c r="Q59" s="213">
        <v>14</v>
      </c>
    </row>
    <row r="60" spans="1:17" ht="15.75">
      <c r="A60" s="114" t="s">
        <v>223</v>
      </c>
      <c r="B60" s="211">
        <v>114</v>
      </c>
      <c r="C60" s="212">
        <v>8</v>
      </c>
      <c r="D60" s="213">
        <v>260</v>
      </c>
      <c r="E60" s="211">
        <v>54</v>
      </c>
      <c r="F60" s="213">
        <v>11</v>
      </c>
      <c r="G60" s="211">
        <v>25</v>
      </c>
      <c r="H60" s="212">
        <v>7</v>
      </c>
      <c r="I60" s="213">
        <v>198</v>
      </c>
      <c r="J60" s="211">
        <v>90</v>
      </c>
      <c r="K60" s="212">
        <v>7</v>
      </c>
      <c r="L60" s="213">
        <v>192</v>
      </c>
      <c r="M60" s="211">
        <v>31</v>
      </c>
      <c r="N60" s="213">
        <v>9</v>
      </c>
      <c r="O60" s="211">
        <v>29</v>
      </c>
      <c r="P60" s="212">
        <v>6</v>
      </c>
      <c r="Q60" s="213">
        <v>211</v>
      </c>
    </row>
    <row r="61" spans="1:17" ht="15.75">
      <c r="A61" s="110" t="s">
        <v>224</v>
      </c>
      <c r="B61" s="211">
        <v>81</v>
      </c>
      <c r="C61" s="212">
        <v>8</v>
      </c>
      <c r="D61" s="213">
        <v>69</v>
      </c>
      <c r="E61" s="211">
        <v>38</v>
      </c>
      <c r="F61" s="213">
        <v>6</v>
      </c>
      <c r="G61" s="211">
        <v>23</v>
      </c>
      <c r="H61" s="212">
        <v>2</v>
      </c>
      <c r="I61" s="213">
        <v>82</v>
      </c>
      <c r="J61" s="211">
        <v>62</v>
      </c>
      <c r="K61" s="212">
        <v>10</v>
      </c>
      <c r="L61" s="213">
        <v>66</v>
      </c>
      <c r="M61" s="211">
        <v>23</v>
      </c>
      <c r="N61" s="213">
        <v>4</v>
      </c>
      <c r="O61" s="211">
        <v>10</v>
      </c>
      <c r="P61" s="212">
        <v>8</v>
      </c>
      <c r="Q61" s="213">
        <v>92</v>
      </c>
    </row>
    <row r="62" spans="1:17" ht="15.75">
      <c r="A62" s="114" t="s">
        <v>225</v>
      </c>
      <c r="B62" s="211">
        <v>254</v>
      </c>
      <c r="C62" s="212">
        <v>9</v>
      </c>
      <c r="D62" s="213">
        <v>357</v>
      </c>
      <c r="E62" s="211">
        <v>70</v>
      </c>
      <c r="F62" s="213">
        <v>19</v>
      </c>
      <c r="G62" s="211">
        <v>57</v>
      </c>
      <c r="H62" s="212">
        <v>8</v>
      </c>
      <c r="I62" s="213">
        <v>132</v>
      </c>
      <c r="J62" s="211">
        <v>201</v>
      </c>
      <c r="K62" s="212">
        <v>9</v>
      </c>
      <c r="L62" s="213">
        <v>257</v>
      </c>
      <c r="M62" s="211">
        <v>49</v>
      </c>
      <c r="N62" s="213">
        <v>21</v>
      </c>
      <c r="O62" s="211">
        <v>25</v>
      </c>
      <c r="P62" s="212">
        <v>11</v>
      </c>
      <c r="Q62" s="213">
        <v>73</v>
      </c>
    </row>
    <row r="63" spans="1:17" ht="15.75">
      <c r="A63" s="110" t="s">
        <v>226</v>
      </c>
      <c r="B63" s="211">
        <v>253</v>
      </c>
      <c r="C63" s="212">
        <v>8</v>
      </c>
      <c r="D63" s="213">
        <v>305</v>
      </c>
      <c r="E63" s="211">
        <v>120</v>
      </c>
      <c r="F63" s="213">
        <v>26</v>
      </c>
      <c r="G63" s="211">
        <v>79</v>
      </c>
      <c r="H63" s="212">
        <v>16</v>
      </c>
      <c r="I63" s="213">
        <v>181</v>
      </c>
      <c r="J63" s="211">
        <v>251</v>
      </c>
      <c r="K63" s="212">
        <v>9</v>
      </c>
      <c r="L63" s="213">
        <v>204</v>
      </c>
      <c r="M63" s="211">
        <v>76</v>
      </c>
      <c r="N63" s="213">
        <v>18</v>
      </c>
      <c r="O63" s="211">
        <v>58</v>
      </c>
      <c r="P63" s="212">
        <v>15</v>
      </c>
      <c r="Q63" s="213">
        <v>358</v>
      </c>
    </row>
    <row r="64" spans="1:17" ht="15.75">
      <c r="A64" s="114" t="s">
        <v>227</v>
      </c>
      <c r="B64" s="211">
        <v>29</v>
      </c>
      <c r="C64" s="212">
        <v>1</v>
      </c>
      <c r="D64" s="213">
        <v>21</v>
      </c>
      <c r="E64" s="211">
        <v>13</v>
      </c>
      <c r="F64" s="213">
        <v>2</v>
      </c>
      <c r="G64" s="211">
        <v>8</v>
      </c>
      <c r="H64" s="212">
        <v>1</v>
      </c>
      <c r="I64" s="213">
        <v>11</v>
      </c>
      <c r="J64" s="211">
        <v>37</v>
      </c>
      <c r="K64" s="212">
        <v>4</v>
      </c>
      <c r="L64" s="213">
        <v>10</v>
      </c>
      <c r="M64" s="211">
        <v>5</v>
      </c>
      <c r="N64" s="213">
        <v>1</v>
      </c>
      <c r="O64" s="211">
        <v>6</v>
      </c>
      <c r="P64" s="212">
        <v>1</v>
      </c>
      <c r="Q64" s="213">
        <v>868</v>
      </c>
    </row>
    <row r="65" spans="1:17" ht="15.75">
      <c r="A65" s="110" t="s">
        <v>228</v>
      </c>
      <c r="B65" s="211">
        <v>38</v>
      </c>
      <c r="C65" s="212">
        <v>2</v>
      </c>
      <c r="D65" s="213">
        <v>43</v>
      </c>
      <c r="E65" s="211">
        <v>10</v>
      </c>
      <c r="F65" s="213">
        <v>11</v>
      </c>
      <c r="G65" s="211">
        <v>3</v>
      </c>
      <c r="H65" s="212">
        <v>7</v>
      </c>
      <c r="I65" s="213">
        <v>24</v>
      </c>
      <c r="J65" s="211">
        <v>26</v>
      </c>
      <c r="K65" s="212">
        <v>4</v>
      </c>
      <c r="L65" s="213">
        <v>24</v>
      </c>
      <c r="M65" s="211">
        <v>10</v>
      </c>
      <c r="N65" s="213">
        <v>15</v>
      </c>
      <c r="O65" s="211">
        <v>1</v>
      </c>
      <c r="P65" s="212">
        <v>11</v>
      </c>
      <c r="Q65" s="213">
        <v>26</v>
      </c>
    </row>
    <row r="66" spans="1:17" ht="15.75">
      <c r="A66" s="114" t="s">
        <v>229</v>
      </c>
      <c r="B66" s="211">
        <v>127</v>
      </c>
      <c r="C66" s="212">
        <v>4</v>
      </c>
      <c r="D66" s="213">
        <v>170</v>
      </c>
      <c r="E66" s="211">
        <v>26</v>
      </c>
      <c r="F66" s="213">
        <v>21</v>
      </c>
      <c r="G66" s="211">
        <v>18</v>
      </c>
      <c r="H66" s="212">
        <v>12</v>
      </c>
      <c r="I66" s="213">
        <v>82</v>
      </c>
      <c r="J66" s="211">
        <v>125</v>
      </c>
      <c r="K66" s="212">
        <v>6</v>
      </c>
      <c r="L66" s="213">
        <v>136</v>
      </c>
      <c r="M66" s="211">
        <v>25</v>
      </c>
      <c r="N66" s="213">
        <v>13</v>
      </c>
      <c r="O66" s="211">
        <v>11</v>
      </c>
      <c r="P66" s="212">
        <v>10</v>
      </c>
      <c r="Q66" s="213">
        <v>67</v>
      </c>
    </row>
    <row r="67" spans="1:17" ht="15.75">
      <c r="A67" s="110" t="s">
        <v>230</v>
      </c>
      <c r="B67" s="211">
        <v>299</v>
      </c>
      <c r="C67" s="212">
        <v>9</v>
      </c>
      <c r="D67" s="213">
        <v>722</v>
      </c>
      <c r="E67" s="211">
        <v>79</v>
      </c>
      <c r="F67" s="213">
        <v>19</v>
      </c>
      <c r="G67" s="211">
        <v>59</v>
      </c>
      <c r="H67" s="212">
        <v>11</v>
      </c>
      <c r="I67" s="213">
        <v>271</v>
      </c>
      <c r="J67" s="211">
        <v>242</v>
      </c>
      <c r="K67" s="212">
        <v>23</v>
      </c>
      <c r="L67" s="213">
        <v>548</v>
      </c>
      <c r="M67" s="211">
        <v>59</v>
      </c>
      <c r="N67" s="213">
        <v>32</v>
      </c>
      <c r="O67" s="211">
        <v>32</v>
      </c>
      <c r="P67" s="212">
        <v>13</v>
      </c>
      <c r="Q67" s="213">
        <v>412</v>
      </c>
    </row>
    <row r="68" spans="1:17" ht="15.75">
      <c r="A68" s="114" t="s">
        <v>231</v>
      </c>
      <c r="B68" s="211">
        <v>107</v>
      </c>
      <c r="C68" s="212">
        <v>7</v>
      </c>
      <c r="D68" s="213">
        <v>155</v>
      </c>
      <c r="E68" s="211">
        <v>32</v>
      </c>
      <c r="F68" s="213">
        <v>22</v>
      </c>
      <c r="G68" s="211">
        <v>17</v>
      </c>
      <c r="H68" s="212">
        <v>16</v>
      </c>
      <c r="I68" s="213">
        <v>172</v>
      </c>
      <c r="J68" s="211">
        <v>81</v>
      </c>
      <c r="K68" s="212">
        <v>15</v>
      </c>
      <c r="L68" s="213">
        <v>96</v>
      </c>
      <c r="M68" s="211">
        <v>15</v>
      </c>
      <c r="N68" s="213">
        <v>24</v>
      </c>
      <c r="O68" s="211">
        <v>11</v>
      </c>
      <c r="P68" s="212">
        <v>12</v>
      </c>
      <c r="Q68" s="213">
        <v>121</v>
      </c>
    </row>
    <row r="69" spans="1:17" ht="15.75">
      <c r="A69" s="110" t="s">
        <v>232</v>
      </c>
      <c r="B69" s="211">
        <v>223</v>
      </c>
      <c r="C69" s="212">
        <v>6</v>
      </c>
      <c r="D69" s="213">
        <v>134</v>
      </c>
      <c r="E69" s="211">
        <v>74</v>
      </c>
      <c r="F69" s="213">
        <v>5</v>
      </c>
      <c r="G69" s="211">
        <v>35</v>
      </c>
      <c r="H69" s="212">
        <v>8</v>
      </c>
      <c r="I69" s="213">
        <v>130</v>
      </c>
      <c r="J69" s="211">
        <v>205</v>
      </c>
      <c r="K69" s="212">
        <v>8</v>
      </c>
      <c r="L69" s="213">
        <v>125</v>
      </c>
      <c r="M69" s="211">
        <v>44</v>
      </c>
      <c r="N69" s="213">
        <v>23</v>
      </c>
      <c r="O69" s="211">
        <v>28</v>
      </c>
      <c r="P69" s="212">
        <v>7</v>
      </c>
      <c r="Q69" s="213">
        <v>199</v>
      </c>
    </row>
    <row r="70" spans="1:17" ht="15.75">
      <c r="A70" s="114" t="s">
        <v>233</v>
      </c>
      <c r="B70" s="211">
        <v>10</v>
      </c>
      <c r="C70" s="212">
        <v>3</v>
      </c>
      <c r="D70" s="213">
        <v>26</v>
      </c>
      <c r="E70" s="211">
        <v>2</v>
      </c>
      <c r="F70" s="213">
        <v>3</v>
      </c>
      <c r="G70" s="211">
        <v>1</v>
      </c>
      <c r="H70" s="212">
        <v>1</v>
      </c>
      <c r="I70" s="213">
        <v>7</v>
      </c>
      <c r="J70" s="211">
        <v>16</v>
      </c>
      <c r="K70" s="212">
        <v>2</v>
      </c>
      <c r="L70" s="213">
        <v>24</v>
      </c>
      <c r="M70" s="211">
        <v>0</v>
      </c>
      <c r="N70" s="213">
        <v>0</v>
      </c>
      <c r="O70" s="211">
        <v>1</v>
      </c>
      <c r="P70" s="212">
        <v>0</v>
      </c>
      <c r="Q70" s="213">
        <v>11</v>
      </c>
    </row>
    <row r="71" spans="1:17" ht="15.75">
      <c r="A71" s="110" t="s">
        <v>234</v>
      </c>
      <c r="B71" s="211">
        <v>353</v>
      </c>
      <c r="C71" s="212">
        <v>17</v>
      </c>
      <c r="D71" s="213">
        <v>333</v>
      </c>
      <c r="E71" s="211">
        <v>52</v>
      </c>
      <c r="F71" s="213">
        <v>9</v>
      </c>
      <c r="G71" s="211">
        <v>32</v>
      </c>
      <c r="H71" s="212">
        <v>5</v>
      </c>
      <c r="I71" s="213">
        <v>87</v>
      </c>
      <c r="J71" s="211">
        <v>320</v>
      </c>
      <c r="K71" s="212">
        <v>14</v>
      </c>
      <c r="L71" s="213">
        <v>200</v>
      </c>
      <c r="M71" s="211">
        <v>45</v>
      </c>
      <c r="N71" s="213">
        <v>7</v>
      </c>
      <c r="O71" s="211">
        <v>27</v>
      </c>
      <c r="P71" s="212">
        <v>1</v>
      </c>
      <c r="Q71" s="213">
        <v>86</v>
      </c>
    </row>
    <row r="72" spans="1:17" ht="15.75">
      <c r="A72" s="114" t="s">
        <v>235</v>
      </c>
      <c r="B72" s="211">
        <v>78</v>
      </c>
      <c r="C72" s="212">
        <v>3</v>
      </c>
      <c r="D72" s="213">
        <v>152</v>
      </c>
      <c r="E72" s="211">
        <v>29</v>
      </c>
      <c r="F72" s="213">
        <v>10</v>
      </c>
      <c r="G72" s="211">
        <v>13</v>
      </c>
      <c r="H72" s="212">
        <v>4</v>
      </c>
      <c r="I72" s="213">
        <v>994</v>
      </c>
      <c r="J72" s="211">
        <v>68</v>
      </c>
      <c r="K72" s="212">
        <v>5</v>
      </c>
      <c r="L72" s="213">
        <v>82</v>
      </c>
      <c r="M72" s="211">
        <v>21</v>
      </c>
      <c r="N72" s="213">
        <v>11</v>
      </c>
      <c r="O72" s="211">
        <v>20</v>
      </c>
      <c r="P72" s="212">
        <v>8</v>
      </c>
      <c r="Q72" s="213">
        <v>42</v>
      </c>
    </row>
    <row r="73" spans="1:17" ht="15.75">
      <c r="A73" s="110" t="s">
        <v>236</v>
      </c>
      <c r="B73" s="211">
        <v>211</v>
      </c>
      <c r="C73" s="212">
        <v>11</v>
      </c>
      <c r="D73" s="213">
        <v>195</v>
      </c>
      <c r="E73" s="211">
        <v>78</v>
      </c>
      <c r="F73" s="213">
        <v>17</v>
      </c>
      <c r="G73" s="211">
        <v>25</v>
      </c>
      <c r="H73" s="212">
        <v>11</v>
      </c>
      <c r="I73" s="213">
        <v>216</v>
      </c>
      <c r="J73" s="211">
        <v>156</v>
      </c>
      <c r="K73" s="212">
        <v>23</v>
      </c>
      <c r="L73" s="213">
        <v>119</v>
      </c>
      <c r="M73" s="211">
        <v>30</v>
      </c>
      <c r="N73" s="213">
        <v>19</v>
      </c>
      <c r="O73" s="211">
        <v>23</v>
      </c>
      <c r="P73" s="212">
        <v>7</v>
      </c>
      <c r="Q73" s="213">
        <v>88</v>
      </c>
    </row>
    <row r="74" spans="1:17" ht="15.75">
      <c r="A74" s="114" t="s">
        <v>237</v>
      </c>
      <c r="B74" s="211">
        <v>90</v>
      </c>
      <c r="C74" s="212">
        <v>3</v>
      </c>
      <c r="D74" s="213">
        <v>92</v>
      </c>
      <c r="E74" s="211">
        <v>27</v>
      </c>
      <c r="F74" s="213">
        <v>14</v>
      </c>
      <c r="G74" s="211">
        <v>12</v>
      </c>
      <c r="H74" s="212">
        <v>11</v>
      </c>
      <c r="I74" s="213">
        <v>58</v>
      </c>
      <c r="J74" s="211">
        <v>74</v>
      </c>
      <c r="K74" s="212">
        <v>5</v>
      </c>
      <c r="L74" s="213">
        <v>63</v>
      </c>
      <c r="M74" s="211">
        <v>7</v>
      </c>
      <c r="N74" s="213">
        <v>19</v>
      </c>
      <c r="O74" s="211">
        <v>3</v>
      </c>
      <c r="P74" s="212">
        <v>5</v>
      </c>
      <c r="Q74" s="213">
        <v>462</v>
      </c>
    </row>
    <row r="75" spans="1:17" ht="15.75">
      <c r="A75" s="110" t="s">
        <v>238</v>
      </c>
      <c r="B75" s="211">
        <v>127</v>
      </c>
      <c r="C75" s="212">
        <v>1</v>
      </c>
      <c r="D75" s="213">
        <v>251</v>
      </c>
      <c r="E75" s="211">
        <v>48</v>
      </c>
      <c r="F75" s="213">
        <v>8</v>
      </c>
      <c r="G75" s="211">
        <v>27</v>
      </c>
      <c r="H75" s="212">
        <v>7</v>
      </c>
      <c r="I75" s="213">
        <v>179</v>
      </c>
      <c r="J75" s="211">
        <v>111</v>
      </c>
      <c r="K75" s="212">
        <v>3</v>
      </c>
      <c r="L75" s="213">
        <v>226</v>
      </c>
      <c r="M75" s="211">
        <v>34</v>
      </c>
      <c r="N75" s="213">
        <v>16</v>
      </c>
      <c r="O75" s="211">
        <v>16</v>
      </c>
      <c r="P75" s="212">
        <v>4</v>
      </c>
      <c r="Q75" s="213">
        <v>140</v>
      </c>
    </row>
    <row r="76" spans="1:17" ht="15.75">
      <c r="A76" s="114" t="s">
        <v>239</v>
      </c>
      <c r="B76" s="211">
        <v>92</v>
      </c>
      <c r="C76" s="212">
        <v>5</v>
      </c>
      <c r="D76" s="213">
        <v>90</v>
      </c>
      <c r="E76" s="211">
        <v>26</v>
      </c>
      <c r="F76" s="213">
        <v>9</v>
      </c>
      <c r="G76" s="211">
        <v>18</v>
      </c>
      <c r="H76" s="212">
        <v>8</v>
      </c>
      <c r="I76" s="213">
        <v>40</v>
      </c>
      <c r="J76" s="211">
        <v>106</v>
      </c>
      <c r="K76" s="212">
        <v>16</v>
      </c>
      <c r="L76" s="213">
        <v>64</v>
      </c>
      <c r="M76" s="211">
        <v>18</v>
      </c>
      <c r="N76" s="213">
        <v>18</v>
      </c>
      <c r="O76" s="211">
        <v>19</v>
      </c>
      <c r="P76" s="212">
        <v>10</v>
      </c>
      <c r="Q76" s="213">
        <v>317</v>
      </c>
    </row>
    <row r="77" spans="1:17" ht="15.75">
      <c r="A77" s="110" t="s">
        <v>240</v>
      </c>
      <c r="B77" s="211">
        <v>12</v>
      </c>
      <c r="C77" s="212">
        <v>1</v>
      </c>
      <c r="D77" s="213">
        <v>17</v>
      </c>
      <c r="E77" s="211">
        <v>3</v>
      </c>
      <c r="F77" s="213">
        <v>2</v>
      </c>
      <c r="G77" s="211">
        <v>6</v>
      </c>
      <c r="H77" s="212">
        <v>2</v>
      </c>
      <c r="I77" s="213">
        <v>11</v>
      </c>
      <c r="J77" s="211">
        <v>10</v>
      </c>
      <c r="K77" s="212">
        <v>1</v>
      </c>
      <c r="L77" s="213">
        <v>12</v>
      </c>
      <c r="M77" s="211">
        <v>4</v>
      </c>
      <c r="N77" s="213">
        <v>4</v>
      </c>
      <c r="O77" s="211">
        <v>1</v>
      </c>
      <c r="P77" s="212">
        <v>2</v>
      </c>
      <c r="Q77" s="213">
        <v>6</v>
      </c>
    </row>
    <row r="78" spans="1:17" ht="15.75">
      <c r="A78" s="114" t="s">
        <v>241</v>
      </c>
      <c r="B78" s="211">
        <v>59</v>
      </c>
      <c r="C78" s="212">
        <v>9</v>
      </c>
      <c r="D78" s="213">
        <v>130</v>
      </c>
      <c r="E78" s="211">
        <v>28</v>
      </c>
      <c r="F78" s="213">
        <v>1</v>
      </c>
      <c r="G78" s="211">
        <v>10</v>
      </c>
      <c r="H78" s="212">
        <v>0</v>
      </c>
      <c r="I78" s="213">
        <v>108</v>
      </c>
      <c r="J78" s="211">
        <v>55</v>
      </c>
      <c r="K78" s="212">
        <v>5</v>
      </c>
      <c r="L78" s="213">
        <v>83</v>
      </c>
      <c r="M78" s="211">
        <v>6</v>
      </c>
      <c r="N78" s="213">
        <v>2</v>
      </c>
      <c r="O78" s="211">
        <v>10</v>
      </c>
      <c r="P78" s="212">
        <v>5</v>
      </c>
      <c r="Q78" s="213">
        <v>237</v>
      </c>
    </row>
    <row r="79" spans="1:17" ht="15.75">
      <c r="A79" s="110" t="s">
        <v>242</v>
      </c>
      <c r="B79" s="211">
        <v>38</v>
      </c>
      <c r="C79" s="212">
        <v>2</v>
      </c>
      <c r="D79" s="213">
        <v>31</v>
      </c>
      <c r="E79" s="211">
        <v>24</v>
      </c>
      <c r="F79" s="213">
        <v>10</v>
      </c>
      <c r="G79" s="211">
        <v>25</v>
      </c>
      <c r="H79" s="212">
        <v>1</v>
      </c>
      <c r="I79" s="213">
        <v>24</v>
      </c>
      <c r="J79" s="211">
        <v>37</v>
      </c>
      <c r="K79" s="212">
        <v>4</v>
      </c>
      <c r="L79" s="213">
        <v>10</v>
      </c>
      <c r="M79" s="211">
        <v>16</v>
      </c>
      <c r="N79" s="213">
        <v>4</v>
      </c>
      <c r="O79" s="211">
        <v>12</v>
      </c>
      <c r="P79" s="212">
        <v>5</v>
      </c>
      <c r="Q79" s="213">
        <v>13</v>
      </c>
    </row>
    <row r="80" spans="1:17" ht="15.75">
      <c r="A80" s="114" t="s">
        <v>243</v>
      </c>
      <c r="B80" s="211">
        <v>118</v>
      </c>
      <c r="C80" s="212">
        <v>0</v>
      </c>
      <c r="D80" s="213">
        <v>53</v>
      </c>
      <c r="E80" s="211">
        <v>35</v>
      </c>
      <c r="F80" s="213">
        <v>3</v>
      </c>
      <c r="G80" s="211">
        <v>15</v>
      </c>
      <c r="H80" s="212">
        <v>0</v>
      </c>
      <c r="I80" s="213">
        <v>26</v>
      </c>
      <c r="J80" s="211">
        <v>111</v>
      </c>
      <c r="K80" s="212">
        <v>1</v>
      </c>
      <c r="L80" s="213">
        <v>56</v>
      </c>
      <c r="M80" s="211">
        <v>9</v>
      </c>
      <c r="N80" s="213">
        <v>4</v>
      </c>
      <c r="O80" s="211">
        <v>5</v>
      </c>
      <c r="P80" s="212">
        <v>0</v>
      </c>
      <c r="Q80" s="213">
        <v>6</v>
      </c>
    </row>
    <row r="81" spans="1:17" ht="15.75">
      <c r="A81" s="110" t="s">
        <v>244</v>
      </c>
      <c r="B81" s="211">
        <v>105</v>
      </c>
      <c r="C81" s="212">
        <v>6</v>
      </c>
      <c r="D81" s="213">
        <v>34</v>
      </c>
      <c r="E81" s="211">
        <v>19</v>
      </c>
      <c r="F81" s="213">
        <v>2</v>
      </c>
      <c r="G81" s="211">
        <v>5</v>
      </c>
      <c r="H81" s="212">
        <v>1</v>
      </c>
      <c r="I81" s="213">
        <v>5</v>
      </c>
      <c r="J81" s="211">
        <v>82</v>
      </c>
      <c r="K81" s="212">
        <v>9</v>
      </c>
      <c r="L81" s="213">
        <v>23</v>
      </c>
      <c r="M81" s="211">
        <v>7</v>
      </c>
      <c r="N81" s="213">
        <v>2</v>
      </c>
      <c r="O81" s="211">
        <v>2</v>
      </c>
      <c r="P81" s="212">
        <v>3</v>
      </c>
      <c r="Q81" s="213">
        <v>7</v>
      </c>
    </row>
    <row r="82" spans="1:17" ht="15.75">
      <c r="A82" s="114" t="s">
        <v>245</v>
      </c>
      <c r="B82" s="211">
        <v>23</v>
      </c>
      <c r="C82" s="212">
        <v>1</v>
      </c>
      <c r="D82" s="213">
        <v>53</v>
      </c>
      <c r="E82" s="211">
        <v>8</v>
      </c>
      <c r="F82" s="213">
        <v>2</v>
      </c>
      <c r="G82" s="211">
        <v>4</v>
      </c>
      <c r="H82" s="212">
        <v>2</v>
      </c>
      <c r="I82" s="213">
        <v>32</v>
      </c>
      <c r="J82" s="211">
        <v>13</v>
      </c>
      <c r="K82" s="212">
        <v>0</v>
      </c>
      <c r="L82" s="213">
        <v>35</v>
      </c>
      <c r="M82" s="211">
        <v>3</v>
      </c>
      <c r="N82" s="213">
        <v>9</v>
      </c>
      <c r="O82" s="211">
        <v>9</v>
      </c>
      <c r="P82" s="212">
        <v>3</v>
      </c>
      <c r="Q82" s="213">
        <v>25</v>
      </c>
    </row>
    <row r="83" spans="1:17" ht="15.75">
      <c r="A83" s="110" t="s">
        <v>246</v>
      </c>
      <c r="B83" s="211">
        <v>8</v>
      </c>
      <c r="C83" s="212">
        <v>3</v>
      </c>
      <c r="D83" s="213">
        <v>17</v>
      </c>
      <c r="E83" s="211">
        <v>3</v>
      </c>
      <c r="F83" s="213">
        <v>0</v>
      </c>
      <c r="G83" s="211">
        <v>0</v>
      </c>
      <c r="H83" s="212">
        <v>2</v>
      </c>
      <c r="I83" s="213">
        <v>51</v>
      </c>
      <c r="J83" s="211">
        <v>3</v>
      </c>
      <c r="K83" s="212">
        <v>4</v>
      </c>
      <c r="L83" s="213">
        <v>24</v>
      </c>
      <c r="M83" s="211">
        <v>0</v>
      </c>
      <c r="N83" s="213">
        <v>2</v>
      </c>
      <c r="O83" s="211">
        <v>1</v>
      </c>
      <c r="P83" s="212">
        <v>0</v>
      </c>
      <c r="Q83" s="213">
        <v>33</v>
      </c>
    </row>
    <row r="84" spans="1:17" ht="15.75">
      <c r="A84" s="114" t="s">
        <v>247</v>
      </c>
      <c r="B84" s="211">
        <v>41</v>
      </c>
      <c r="C84" s="212">
        <v>6</v>
      </c>
      <c r="D84" s="213">
        <v>61</v>
      </c>
      <c r="E84" s="211">
        <v>32</v>
      </c>
      <c r="F84" s="213">
        <v>1</v>
      </c>
      <c r="G84" s="211">
        <v>6</v>
      </c>
      <c r="H84" s="212">
        <v>0</v>
      </c>
      <c r="I84" s="213">
        <v>90</v>
      </c>
      <c r="J84" s="211">
        <v>34</v>
      </c>
      <c r="K84" s="212">
        <v>1</v>
      </c>
      <c r="L84" s="213">
        <v>41</v>
      </c>
      <c r="M84" s="211">
        <v>8</v>
      </c>
      <c r="N84" s="213">
        <v>1</v>
      </c>
      <c r="O84" s="211">
        <v>2</v>
      </c>
      <c r="P84" s="212">
        <v>0</v>
      </c>
      <c r="Q84" s="213">
        <v>28</v>
      </c>
    </row>
    <row r="85" spans="1:17" ht="15.75">
      <c r="A85" s="110" t="s">
        <v>248</v>
      </c>
      <c r="B85" s="211">
        <v>96</v>
      </c>
      <c r="C85" s="212">
        <v>1</v>
      </c>
      <c r="D85" s="213">
        <v>123</v>
      </c>
      <c r="E85" s="211">
        <v>19</v>
      </c>
      <c r="F85" s="213">
        <v>9</v>
      </c>
      <c r="G85" s="211">
        <v>19</v>
      </c>
      <c r="H85" s="212">
        <v>8</v>
      </c>
      <c r="I85" s="213">
        <v>44</v>
      </c>
      <c r="J85" s="211">
        <v>82</v>
      </c>
      <c r="K85" s="212">
        <v>3</v>
      </c>
      <c r="L85" s="213">
        <v>101</v>
      </c>
      <c r="M85" s="211">
        <v>15</v>
      </c>
      <c r="N85" s="213">
        <v>7</v>
      </c>
      <c r="O85" s="211">
        <v>9</v>
      </c>
      <c r="P85" s="212">
        <v>2</v>
      </c>
      <c r="Q85" s="213">
        <v>28</v>
      </c>
    </row>
    <row r="86" spans="1:17" ht="15.75">
      <c r="A86" s="114" t="s">
        <v>249</v>
      </c>
      <c r="B86" s="211">
        <v>62</v>
      </c>
      <c r="C86" s="212">
        <v>18</v>
      </c>
      <c r="D86" s="213">
        <v>60</v>
      </c>
      <c r="E86" s="211">
        <v>10</v>
      </c>
      <c r="F86" s="213">
        <v>10</v>
      </c>
      <c r="G86" s="211">
        <v>11</v>
      </c>
      <c r="H86" s="212">
        <v>13</v>
      </c>
      <c r="I86" s="213">
        <v>34</v>
      </c>
      <c r="J86" s="211">
        <v>39</v>
      </c>
      <c r="K86" s="212">
        <v>5</v>
      </c>
      <c r="L86" s="213">
        <v>31</v>
      </c>
      <c r="M86" s="211">
        <v>8</v>
      </c>
      <c r="N86" s="213">
        <v>18</v>
      </c>
      <c r="O86" s="211">
        <v>3</v>
      </c>
      <c r="P86" s="212">
        <v>3</v>
      </c>
      <c r="Q86" s="213">
        <v>320</v>
      </c>
    </row>
    <row r="87" spans="1:17" ht="15.75">
      <c r="A87" s="110" t="s">
        <v>250</v>
      </c>
      <c r="B87" s="211">
        <v>19</v>
      </c>
      <c r="C87" s="212">
        <v>1</v>
      </c>
      <c r="D87" s="213">
        <v>21</v>
      </c>
      <c r="E87" s="211">
        <v>5</v>
      </c>
      <c r="F87" s="213">
        <v>0</v>
      </c>
      <c r="G87" s="211">
        <v>1</v>
      </c>
      <c r="H87" s="212">
        <v>1</v>
      </c>
      <c r="I87" s="213">
        <v>49</v>
      </c>
      <c r="J87" s="211">
        <v>13</v>
      </c>
      <c r="K87" s="212">
        <v>5</v>
      </c>
      <c r="L87" s="213">
        <v>20</v>
      </c>
      <c r="M87" s="211">
        <v>4</v>
      </c>
      <c r="N87" s="213">
        <v>1</v>
      </c>
      <c r="O87" s="211">
        <v>2</v>
      </c>
      <c r="P87" s="212">
        <v>1</v>
      </c>
      <c r="Q87" s="213">
        <v>50</v>
      </c>
    </row>
    <row r="88" spans="1:17" ht="15.75">
      <c r="A88" s="114" t="s">
        <v>251</v>
      </c>
      <c r="B88" s="211">
        <v>112</v>
      </c>
      <c r="C88" s="212">
        <v>4</v>
      </c>
      <c r="D88" s="213">
        <v>112</v>
      </c>
      <c r="E88" s="211">
        <v>40</v>
      </c>
      <c r="F88" s="213">
        <v>5</v>
      </c>
      <c r="G88" s="211">
        <v>24</v>
      </c>
      <c r="H88" s="212">
        <v>3</v>
      </c>
      <c r="I88" s="213">
        <v>70</v>
      </c>
      <c r="J88" s="211">
        <v>87</v>
      </c>
      <c r="K88" s="212">
        <v>2</v>
      </c>
      <c r="L88" s="213">
        <v>67</v>
      </c>
      <c r="M88" s="211">
        <v>23</v>
      </c>
      <c r="N88" s="213">
        <v>14</v>
      </c>
      <c r="O88" s="211">
        <v>26</v>
      </c>
      <c r="P88" s="212">
        <v>3</v>
      </c>
      <c r="Q88" s="213">
        <v>74</v>
      </c>
    </row>
    <row r="89" spans="1:17" ht="16.5" thickBot="1">
      <c r="A89" s="118" t="s">
        <v>252</v>
      </c>
      <c r="B89" s="211">
        <v>88</v>
      </c>
      <c r="C89" s="212">
        <v>1</v>
      </c>
      <c r="D89" s="213">
        <v>97</v>
      </c>
      <c r="E89" s="211">
        <v>32</v>
      </c>
      <c r="F89" s="213">
        <v>3</v>
      </c>
      <c r="G89" s="211">
        <v>25</v>
      </c>
      <c r="H89" s="212">
        <v>4</v>
      </c>
      <c r="I89" s="213">
        <v>358</v>
      </c>
      <c r="J89" s="211">
        <v>59</v>
      </c>
      <c r="K89" s="212">
        <v>6</v>
      </c>
      <c r="L89" s="213">
        <v>78</v>
      </c>
      <c r="M89" s="211">
        <v>26</v>
      </c>
      <c r="N89" s="213">
        <v>6</v>
      </c>
      <c r="O89" s="211">
        <v>10</v>
      </c>
      <c r="P89" s="212">
        <v>1</v>
      </c>
      <c r="Q89" s="213">
        <v>174</v>
      </c>
    </row>
    <row r="90" spans="1:17" s="123" customFormat="1" ht="17.25" thickBot="1" thickTop="1">
      <c r="A90" s="119" t="s">
        <v>253</v>
      </c>
      <c r="B90" s="196">
        <f>SUM(B9:B89)</f>
        <v>33732</v>
      </c>
      <c r="C90" s="197">
        <f aca="true" t="shared" si="0" ref="C90:I90">SUM(C9:C89)</f>
        <v>723</v>
      </c>
      <c r="D90" s="198">
        <f t="shared" si="0"/>
        <v>38126</v>
      </c>
      <c r="E90" s="196">
        <f t="shared" si="0"/>
        <v>12370</v>
      </c>
      <c r="F90" s="198">
        <f t="shared" si="0"/>
        <v>1710</v>
      </c>
      <c r="G90" s="196">
        <f t="shared" si="0"/>
        <v>8012</v>
      </c>
      <c r="H90" s="197">
        <f t="shared" si="0"/>
        <v>1030</v>
      </c>
      <c r="I90" s="198">
        <f t="shared" si="0"/>
        <v>30198</v>
      </c>
      <c r="J90" s="196">
        <f>SUM(J9:J89)</f>
        <v>30062</v>
      </c>
      <c r="K90" s="197">
        <f aca="true" t="shared" si="1" ref="K90:Q90">SUM(K9:K89)</f>
        <v>1067</v>
      </c>
      <c r="L90" s="198">
        <f t="shared" si="1"/>
        <v>31410</v>
      </c>
      <c r="M90" s="196">
        <f t="shared" si="1"/>
        <v>8741</v>
      </c>
      <c r="N90" s="198">
        <f t="shared" si="1"/>
        <v>1899</v>
      </c>
      <c r="O90" s="196">
        <f t="shared" si="1"/>
        <v>6841</v>
      </c>
      <c r="P90" s="197">
        <f t="shared" si="1"/>
        <v>1118</v>
      </c>
      <c r="Q90" s="199">
        <f t="shared" si="1"/>
        <v>18862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37" max="237" width="26.8515625" style="0" customWidth="1"/>
  </cols>
  <sheetData>
    <row r="2" spans="1:8" ht="18.75" thickBot="1">
      <c r="A2" s="297" t="s">
        <v>395</v>
      </c>
      <c r="B2" s="297"/>
      <c r="C2" s="297"/>
      <c r="D2" s="297"/>
      <c r="E2" s="297"/>
      <c r="F2" s="297"/>
      <c r="G2" s="297"/>
      <c r="H2" s="297"/>
    </row>
    <row r="5" spans="1:8" ht="18.75" customHeight="1">
      <c r="A5" s="342" t="s">
        <v>424</v>
      </c>
      <c r="B5" s="342"/>
      <c r="C5" s="342"/>
      <c r="D5" s="342"/>
      <c r="E5" s="342"/>
      <c r="F5" s="342"/>
      <c r="G5" s="342"/>
      <c r="H5" s="342"/>
    </row>
    <row r="6" spans="2:8" ht="15.75">
      <c r="B6" s="1"/>
      <c r="C6" s="97"/>
      <c r="D6" s="97"/>
      <c r="E6" s="97"/>
      <c r="F6" s="97"/>
      <c r="G6" s="97"/>
      <c r="H6" s="97"/>
    </row>
    <row r="7" spans="2:8" ht="15.75">
      <c r="B7" s="1"/>
      <c r="C7" s="97"/>
      <c r="D7" s="97"/>
      <c r="E7" s="97"/>
      <c r="F7" s="97"/>
      <c r="G7" s="97"/>
      <c r="H7" s="97"/>
    </row>
    <row r="9" spans="1:7" ht="31.5" customHeight="1">
      <c r="A9" s="148"/>
      <c r="B9" s="429" t="s">
        <v>3</v>
      </c>
      <c r="C9" s="430"/>
      <c r="D9" s="429" t="s">
        <v>6</v>
      </c>
      <c r="E9" s="430"/>
      <c r="F9" s="429" t="s">
        <v>2</v>
      </c>
      <c r="G9" s="430"/>
    </row>
    <row r="10" spans="1:7" ht="16.5" customHeight="1">
      <c r="A10" s="271" t="s">
        <v>9</v>
      </c>
      <c r="B10" s="425">
        <v>39</v>
      </c>
      <c r="C10" s="426"/>
      <c r="D10" s="425">
        <v>244</v>
      </c>
      <c r="E10" s="426"/>
      <c r="F10" s="427">
        <v>283</v>
      </c>
      <c r="G10" s="428"/>
    </row>
    <row r="11" spans="1:8" ht="60" customHeight="1">
      <c r="A11" s="149" t="s">
        <v>260</v>
      </c>
      <c r="B11" s="425">
        <v>98971366</v>
      </c>
      <c r="C11" s="426"/>
      <c r="D11" s="425">
        <v>63199550</v>
      </c>
      <c r="E11" s="426"/>
      <c r="F11" s="425">
        <v>162170916</v>
      </c>
      <c r="G11" s="426"/>
      <c r="H11" s="216"/>
    </row>
    <row r="12" spans="1:8" ht="40.5" customHeight="1">
      <c r="A12" s="150" t="s">
        <v>261</v>
      </c>
      <c r="B12" s="425">
        <v>76027931</v>
      </c>
      <c r="C12" s="426"/>
      <c r="D12" s="425">
        <v>49620950</v>
      </c>
      <c r="E12" s="426"/>
      <c r="F12" s="425">
        <v>125648881</v>
      </c>
      <c r="G12" s="426"/>
      <c r="H12" s="216"/>
    </row>
    <row r="13" spans="1:7" ht="23.25" customHeight="1">
      <c r="A13" s="149" t="s">
        <v>262</v>
      </c>
      <c r="B13" s="431">
        <v>76.82</v>
      </c>
      <c r="C13" s="432"/>
      <c r="D13" s="431">
        <v>78.51</v>
      </c>
      <c r="E13" s="432"/>
      <c r="F13" s="431">
        <v>77.48</v>
      </c>
      <c r="G13" s="43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33" t="s">
        <v>403</v>
      </c>
      <c r="B19" s="433"/>
      <c r="C19" s="433"/>
      <c r="D19" s="433"/>
      <c r="E19" s="433"/>
      <c r="F19" s="433"/>
      <c r="G19" s="433"/>
    </row>
    <row r="20" spans="1:7" ht="15.75" customHeight="1">
      <c r="A20" s="433"/>
      <c r="B20" s="433"/>
      <c r="C20" s="433"/>
      <c r="D20" s="433"/>
      <c r="E20" s="433"/>
      <c r="F20" s="433"/>
      <c r="G20" s="433"/>
    </row>
    <row r="21" spans="1:7" ht="31.5" customHeight="1">
      <c r="A21" s="83"/>
      <c r="B21" s="83"/>
      <c r="C21" s="83"/>
      <c r="D21" s="83"/>
      <c r="E21" s="83"/>
      <c r="F21" s="83"/>
      <c r="G21" s="83"/>
    </row>
    <row r="22" spans="1:8" ht="15">
      <c r="A22" s="434"/>
      <c r="B22" s="434"/>
      <c r="C22" s="434"/>
      <c r="D22" s="434"/>
      <c r="E22" s="434"/>
      <c r="F22" s="434"/>
      <c r="G22" s="434"/>
      <c r="H22" s="434"/>
    </row>
    <row r="23" spans="1:7" ht="15">
      <c r="A23" s="152"/>
      <c r="B23" s="429" t="s">
        <v>3</v>
      </c>
      <c r="C23" s="430"/>
      <c r="D23" s="429" t="s">
        <v>6</v>
      </c>
      <c r="E23" s="430"/>
      <c r="F23" s="429" t="s">
        <v>2</v>
      </c>
      <c r="G23" s="430"/>
    </row>
    <row r="24" spans="1:7" ht="19.5" customHeight="1">
      <c r="A24" s="153" t="s">
        <v>9</v>
      </c>
      <c r="B24" s="435">
        <v>218</v>
      </c>
      <c r="C24" s="436"/>
      <c r="D24" s="435">
        <v>1767</v>
      </c>
      <c r="E24" s="436"/>
      <c r="F24" s="435">
        <v>1985</v>
      </c>
      <c r="G24" s="437"/>
    </row>
    <row r="25" spans="1:7" ht="42.75" customHeight="1">
      <c r="A25" s="154" t="s">
        <v>260</v>
      </c>
      <c r="B25" s="438">
        <v>1322405745</v>
      </c>
      <c r="C25" s="439"/>
      <c r="D25" s="438">
        <v>353408660</v>
      </c>
      <c r="E25" s="439"/>
      <c r="F25" s="438">
        <v>1675814405</v>
      </c>
      <c r="G25" s="440"/>
    </row>
    <row r="26" spans="1:7" ht="42" customHeight="1">
      <c r="A26" s="155" t="s">
        <v>261</v>
      </c>
      <c r="B26" s="438">
        <v>1067333455</v>
      </c>
      <c r="C26" s="440"/>
      <c r="D26" s="438">
        <v>259845560</v>
      </c>
      <c r="E26" s="440"/>
      <c r="F26" s="438">
        <v>1327179015</v>
      </c>
      <c r="G26" s="440"/>
    </row>
    <row r="27" spans="1:7" ht="24" customHeight="1">
      <c r="A27" s="151" t="s">
        <v>262</v>
      </c>
      <c r="B27" s="431">
        <v>80.71</v>
      </c>
      <c r="C27" s="432"/>
      <c r="D27" s="431">
        <v>73.53</v>
      </c>
      <c r="E27" s="432"/>
      <c r="F27" s="431">
        <v>79.2</v>
      </c>
      <c r="G27" s="432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  <mergeCell ref="A19:G20"/>
    <mergeCell ref="A22:H22"/>
    <mergeCell ref="B24:C24"/>
    <mergeCell ref="D24:E24"/>
    <mergeCell ref="F24:G24"/>
    <mergeCell ref="B23:C23"/>
    <mergeCell ref="D23:E23"/>
    <mergeCell ref="F23:G23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62">
      <selection activeCell="E90" sqref="E90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77" max="177" width="18.00390625" style="0" customWidth="1"/>
    <col min="178" max="179" width="13.8515625" style="0" customWidth="1"/>
    <col min="180" max="180" width="19.421875" style="0" customWidth="1"/>
    <col min="181" max="181" width="10.140625" style="0" bestFit="1" customWidth="1"/>
    <col min="182" max="182" width="8.8515625" style="0" customWidth="1"/>
    <col min="183" max="183" width="10.140625" style="0" bestFit="1" customWidth="1"/>
  </cols>
  <sheetData>
    <row r="1" spans="1:7" ht="18.75" thickBot="1">
      <c r="A1" s="297" t="s">
        <v>391</v>
      </c>
      <c r="B1" s="297"/>
      <c r="C1" s="297"/>
      <c r="D1" s="297"/>
      <c r="E1" s="297"/>
      <c r="F1" s="297"/>
      <c r="G1" s="297"/>
    </row>
    <row r="3" spans="1:7" ht="15">
      <c r="A3" s="441" t="s">
        <v>404</v>
      </c>
      <c r="B3" s="441"/>
      <c r="C3" s="441"/>
      <c r="D3" s="441"/>
      <c r="E3" s="441"/>
      <c r="F3" s="441"/>
      <c r="G3" s="441"/>
    </row>
    <row r="4" spans="1:7" ht="15">
      <c r="A4" s="441"/>
      <c r="B4" s="441"/>
      <c r="C4" s="441"/>
      <c r="D4" s="441"/>
      <c r="E4" s="441"/>
      <c r="F4" s="441"/>
      <c r="G4" s="441"/>
    </row>
    <row r="6" spans="2:5" ht="15.75" customHeight="1">
      <c r="B6" s="357" t="s">
        <v>138</v>
      </c>
      <c r="C6" s="357"/>
      <c r="D6" s="357"/>
      <c r="E6" s="357"/>
    </row>
    <row r="7" spans="2:5" ht="15.75" customHeight="1">
      <c r="B7" s="156"/>
      <c r="C7" s="156"/>
      <c r="D7" s="156"/>
      <c r="E7" s="156"/>
    </row>
    <row r="8" spans="2:5" ht="45" customHeight="1">
      <c r="B8" s="442" t="s">
        <v>263</v>
      </c>
      <c r="C8" s="442" t="s">
        <v>264</v>
      </c>
      <c r="D8" s="442" t="s">
        <v>265</v>
      </c>
      <c r="E8" s="442" t="s">
        <v>266</v>
      </c>
    </row>
    <row r="9" spans="2:5" ht="27.75" customHeight="1">
      <c r="B9" s="442"/>
      <c r="C9" s="442"/>
      <c r="D9" s="443"/>
      <c r="E9" s="443"/>
    </row>
    <row r="10" spans="2:5" ht="18" customHeight="1" hidden="1">
      <c r="B10" s="442"/>
      <c r="C10" s="442"/>
      <c r="D10" s="443"/>
      <c r="E10" s="443"/>
    </row>
    <row r="11" spans="2:5" ht="15">
      <c r="B11" s="157" t="s">
        <v>205</v>
      </c>
      <c r="C11" s="158">
        <v>159</v>
      </c>
      <c r="D11" s="159">
        <v>1252687616</v>
      </c>
      <c r="E11" s="159">
        <v>1035943294</v>
      </c>
    </row>
    <row r="12" spans="2:5" ht="15">
      <c r="B12" s="157" t="s">
        <v>177</v>
      </c>
      <c r="C12" s="158">
        <v>26</v>
      </c>
      <c r="D12" s="159">
        <v>34305379</v>
      </c>
      <c r="E12" s="159">
        <v>7744640</v>
      </c>
    </row>
    <row r="13" spans="2:5" ht="15">
      <c r="B13" s="157" t="s">
        <v>206</v>
      </c>
      <c r="C13" s="158">
        <v>8</v>
      </c>
      <c r="D13" s="159">
        <v>2500000</v>
      </c>
      <c r="E13" s="159">
        <v>2008350</v>
      </c>
    </row>
    <row r="14" spans="2:5" ht="15">
      <c r="B14" s="157" t="s">
        <v>212</v>
      </c>
      <c r="C14" s="158">
        <v>5</v>
      </c>
      <c r="D14" s="159">
        <v>10400000</v>
      </c>
      <c r="E14" s="159">
        <v>7579756</v>
      </c>
    </row>
    <row r="15" spans="2:5" ht="15">
      <c r="B15" s="157" t="s">
        <v>178</v>
      </c>
      <c r="C15" s="158">
        <v>4</v>
      </c>
      <c r="D15" s="159">
        <v>1350000</v>
      </c>
      <c r="E15" s="159">
        <v>392667</v>
      </c>
    </row>
    <row r="16" spans="2:5" ht="15">
      <c r="B16" s="157" t="s">
        <v>204</v>
      </c>
      <c r="C16" s="158">
        <v>3</v>
      </c>
      <c r="D16" s="159">
        <v>1250000</v>
      </c>
      <c r="E16" s="159">
        <v>825000</v>
      </c>
    </row>
    <row r="17" spans="2:5" ht="15">
      <c r="B17" s="157" t="s">
        <v>187</v>
      </c>
      <c r="C17" s="158">
        <v>3</v>
      </c>
      <c r="D17" s="159">
        <v>2350000</v>
      </c>
      <c r="E17" s="159">
        <v>1054500</v>
      </c>
    </row>
    <row r="18" spans="2:5" ht="15">
      <c r="B18" s="157" t="s">
        <v>239</v>
      </c>
      <c r="C18" s="158">
        <v>3</v>
      </c>
      <c r="D18" s="159">
        <v>5494000</v>
      </c>
      <c r="E18" s="159">
        <v>2629800</v>
      </c>
    </row>
    <row r="19" spans="2:5" ht="15" customHeight="1">
      <c r="B19" s="157" t="s">
        <v>198</v>
      </c>
      <c r="C19" s="158">
        <v>2</v>
      </c>
      <c r="D19" s="159">
        <v>7818750</v>
      </c>
      <c r="E19" s="159">
        <v>7318748</v>
      </c>
    </row>
    <row r="20" spans="2:5" ht="15">
      <c r="B20" s="157" t="s">
        <v>226</v>
      </c>
      <c r="C20" s="158">
        <v>1</v>
      </c>
      <c r="D20" s="159">
        <v>500000</v>
      </c>
      <c r="E20" s="159">
        <v>150000</v>
      </c>
    </row>
    <row r="21" spans="2:5" ht="15">
      <c r="B21" s="157" t="s">
        <v>219</v>
      </c>
      <c r="C21" s="158">
        <v>1</v>
      </c>
      <c r="D21" s="159">
        <v>500000</v>
      </c>
      <c r="E21" s="159">
        <v>87500</v>
      </c>
    </row>
    <row r="22" spans="2:5" ht="15">
      <c r="B22" s="157" t="s">
        <v>181</v>
      </c>
      <c r="C22" s="158">
        <v>1</v>
      </c>
      <c r="D22" s="159">
        <v>1000000</v>
      </c>
      <c r="E22" s="159">
        <v>10000</v>
      </c>
    </row>
    <row r="23" spans="2:5" ht="15">
      <c r="B23" s="157" t="s">
        <v>180</v>
      </c>
      <c r="C23" s="158">
        <v>1</v>
      </c>
      <c r="D23" s="288">
        <v>50000</v>
      </c>
      <c r="E23" s="159">
        <v>49200</v>
      </c>
    </row>
    <row r="24" spans="2:5" ht="15" customHeight="1">
      <c r="B24" s="157" t="s">
        <v>195</v>
      </c>
      <c r="C24" s="158">
        <v>1</v>
      </c>
      <c r="D24" s="222">
        <v>2200000</v>
      </c>
      <c r="E24" s="159">
        <v>1540000</v>
      </c>
    </row>
    <row r="25" spans="2:5" ht="30" customHeight="1">
      <c r="B25" s="445" t="s">
        <v>32</v>
      </c>
      <c r="C25" s="446"/>
      <c r="D25" s="447"/>
      <c r="E25" s="163">
        <f>SUM(E11:E24)</f>
        <v>1067333455</v>
      </c>
    </row>
    <row r="26" spans="2:5" ht="15" customHeight="1">
      <c r="B26" s="3" t="s">
        <v>18</v>
      </c>
      <c r="C26" s="3"/>
      <c r="D26" s="3"/>
      <c r="E26" s="160"/>
    </row>
    <row r="27" spans="2:5" ht="15">
      <c r="B27" s="161"/>
      <c r="C27" s="161"/>
      <c r="D27" s="162"/>
      <c r="E27" s="162"/>
    </row>
    <row r="28" spans="2:5" ht="15.75" customHeight="1">
      <c r="B28" s="357" t="s">
        <v>151</v>
      </c>
      <c r="C28" s="357"/>
      <c r="D28" s="357"/>
      <c r="E28" s="357"/>
    </row>
    <row r="29" spans="2:5" ht="30" customHeight="1">
      <c r="B29" s="448" t="s">
        <v>263</v>
      </c>
      <c r="C29" s="448" t="s">
        <v>264</v>
      </c>
      <c r="D29" s="448" t="s">
        <v>265</v>
      </c>
      <c r="E29" s="448" t="s">
        <v>266</v>
      </c>
    </row>
    <row r="30" spans="2:5" ht="38.25" customHeight="1">
      <c r="B30" s="449"/>
      <c r="C30" s="449"/>
      <c r="D30" s="449"/>
      <c r="E30" s="449"/>
    </row>
    <row r="31" spans="2:5" ht="1.5" customHeight="1">
      <c r="B31" s="450"/>
      <c r="C31" s="450"/>
      <c r="D31" s="450"/>
      <c r="E31" s="450"/>
    </row>
    <row r="32" spans="2:5" ht="15">
      <c r="B32" s="157" t="s">
        <v>205</v>
      </c>
      <c r="C32" s="159">
        <v>1106</v>
      </c>
      <c r="D32" s="159">
        <v>204904001</v>
      </c>
      <c r="E32" s="159">
        <v>156688476</v>
      </c>
    </row>
    <row r="33" spans="2:5" ht="15">
      <c r="B33" s="157" t="s">
        <v>178</v>
      </c>
      <c r="C33" s="158">
        <v>187</v>
      </c>
      <c r="D33" s="159">
        <v>53624001</v>
      </c>
      <c r="E33" s="159">
        <v>43128168</v>
      </c>
    </row>
    <row r="34" spans="2:5" ht="15">
      <c r="B34" s="157" t="s">
        <v>177</v>
      </c>
      <c r="C34" s="158">
        <v>91</v>
      </c>
      <c r="D34" s="159">
        <v>8765084</v>
      </c>
      <c r="E34" s="159">
        <v>5626133</v>
      </c>
    </row>
    <row r="35" spans="2:5" ht="15">
      <c r="B35" s="157" t="s">
        <v>206</v>
      </c>
      <c r="C35" s="158">
        <v>71</v>
      </c>
      <c r="D35" s="159">
        <v>8850003</v>
      </c>
      <c r="E35" s="159">
        <v>5618827</v>
      </c>
    </row>
    <row r="36" spans="2:5" ht="15">
      <c r="B36" s="157" t="s">
        <v>187</v>
      </c>
      <c r="C36" s="158">
        <v>37</v>
      </c>
      <c r="D36" s="159">
        <v>8940002</v>
      </c>
      <c r="E36" s="159">
        <v>5648176</v>
      </c>
    </row>
    <row r="37" spans="2:5" ht="15">
      <c r="B37" s="157" t="s">
        <v>204</v>
      </c>
      <c r="C37" s="158">
        <v>33</v>
      </c>
      <c r="D37" s="159">
        <v>4525001</v>
      </c>
      <c r="E37" s="159">
        <v>3208850</v>
      </c>
    </row>
    <row r="38" spans="2:5" ht="15">
      <c r="B38" s="157" t="s">
        <v>180</v>
      </c>
      <c r="C38" s="158">
        <v>32</v>
      </c>
      <c r="D38" s="159">
        <v>3275050</v>
      </c>
      <c r="E38" s="159">
        <v>1370949</v>
      </c>
    </row>
    <row r="39" spans="2:5" ht="15">
      <c r="B39" s="157" t="s">
        <v>219</v>
      </c>
      <c r="C39" s="158">
        <v>32</v>
      </c>
      <c r="D39" s="159">
        <v>3932500</v>
      </c>
      <c r="E39" s="159">
        <v>3027288</v>
      </c>
    </row>
    <row r="40" spans="2:5" ht="15">
      <c r="B40" s="157" t="s">
        <v>202</v>
      </c>
      <c r="C40" s="158">
        <v>14</v>
      </c>
      <c r="D40" s="159">
        <v>2767000</v>
      </c>
      <c r="E40" s="159">
        <v>1509000</v>
      </c>
    </row>
    <row r="41" spans="2:5" ht="15">
      <c r="B41" s="157" t="s">
        <v>172</v>
      </c>
      <c r="C41" s="158">
        <v>12</v>
      </c>
      <c r="D41" s="159">
        <v>4541610</v>
      </c>
      <c r="E41" s="159">
        <v>2069085</v>
      </c>
    </row>
    <row r="42" spans="2:5" ht="15">
      <c r="B42" s="157" t="s">
        <v>248</v>
      </c>
      <c r="C42" s="158">
        <v>9</v>
      </c>
      <c r="D42" s="159">
        <v>390000</v>
      </c>
      <c r="E42" s="159">
        <v>737550</v>
      </c>
    </row>
    <row r="43" spans="2:5" ht="15">
      <c r="B43" s="157" t="s">
        <v>191</v>
      </c>
      <c r="C43" s="158">
        <v>8</v>
      </c>
      <c r="D43" s="159">
        <v>1540000</v>
      </c>
      <c r="E43" s="159">
        <v>248900</v>
      </c>
    </row>
    <row r="44" spans="2:5" ht="15">
      <c r="B44" s="157" t="s">
        <v>230</v>
      </c>
      <c r="C44" s="158">
        <v>8</v>
      </c>
      <c r="D44" s="159">
        <v>3950000</v>
      </c>
      <c r="E44" s="159">
        <v>3297975</v>
      </c>
    </row>
    <row r="45" spans="2:5" ht="15">
      <c r="B45" s="157" t="s">
        <v>209</v>
      </c>
      <c r="C45" s="158">
        <v>7</v>
      </c>
      <c r="D45" s="159">
        <v>1800000</v>
      </c>
      <c r="E45" s="159">
        <v>1121000</v>
      </c>
    </row>
    <row r="46" spans="2:5" ht="15">
      <c r="B46" s="157" t="s">
        <v>213</v>
      </c>
      <c r="C46" s="158">
        <v>7</v>
      </c>
      <c r="D46" s="159">
        <v>1600000</v>
      </c>
      <c r="E46" s="159">
        <v>460000</v>
      </c>
    </row>
    <row r="47" spans="2:5" ht="15">
      <c r="B47" s="157" t="s">
        <v>216</v>
      </c>
      <c r="C47" s="158">
        <v>7</v>
      </c>
      <c r="D47" s="159">
        <v>1530000</v>
      </c>
      <c r="E47" s="159">
        <v>725150</v>
      </c>
    </row>
    <row r="48" spans="2:5" ht="15">
      <c r="B48" s="157" t="s">
        <v>198</v>
      </c>
      <c r="C48" s="158">
        <v>7</v>
      </c>
      <c r="D48" s="159">
        <v>2480008</v>
      </c>
      <c r="E48" s="159">
        <v>1728507</v>
      </c>
    </row>
    <row r="49" spans="2:5" ht="15">
      <c r="B49" s="157" t="s">
        <v>225</v>
      </c>
      <c r="C49" s="158">
        <v>7</v>
      </c>
      <c r="D49" s="159">
        <v>1050000</v>
      </c>
      <c r="E49" s="159">
        <v>616000</v>
      </c>
    </row>
    <row r="50" spans="2:5" ht="15">
      <c r="B50" s="157" t="s">
        <v>244</v>
      </c>
      <c r="C50" s="158">
        <v>6</v>
      </c>
      <c r="D50" s="159">
        <v>3250000</v>
      </c>
      <c r="E50" s="159">
        <v>2225000</v>
      </c>
    </row>
    <row r="51" spans="2:5" ht="15">
      <c r="B51" s="157" t="s">
        <v>234</v>
      </c>
      <c r="C51" s="158">
        <v>5</v>
      </c>
      <c r="D51" s="159">
        <v>1830000</v>
      </c>
      <c r="E51" s="159">
        <v>885000</v>
      </c>
    </row>
    <row r="52" spans="2:5" ht="15">
      <c r="B52" s="157" t="s">
        <v>212</v>
      </c>
      <c r="C52" s="158">
        <v>5</v>
      </c>
      <c r="D52" s="159">
        <v>5305010</v>
      </c>
      <c r="E52" s="159">
        <v>5275008</v>
      </c>
    </row>
    <row r="53" spans="2:5" ht="15">
      <c r="B53" s="157" t="s">
        <v>179</v>
      </c>
      <c r="C53" s="158">
        <v>4</v>
      </c>
      <c r="D53" s="159">
        <v>700000</v>
      </c>
      <c r="E53" s="159">
        <v>335000</v>
      </c>
    </row>
    <row r="54" spans="2:5" ht="15">
      <c r="B54" s="157" t="s">
        <v>232</v>
      </c>
      <c r="C54" s="158">
        <v>4</v>
      </c>
      <c r="D54" s="159">
        <v>2350000</v>
      </c>
      <c r="E54" s="159">
        <v>1712500</v>
      </c>
    </row>
    <row r="55" spans="2:5" ht="15">
      <c r="B55" s="157" t="s">
        <v>181</v>
      </c>
      <c r="C55" s="158">
        <v>4</v>
      </c>
      <c r="D55" s="159">
        <v>230001</v>
      </c>
      <c r="E55" s="159">
        <v>125010</v>
      </c>
    </row>
    <row r="56" spans="2:5" ht="15">
      <c r="B56" s="157" t="s">
        <v>226</v>
      </c>
      <c r="C56" s="158">
        <v>4</v>
      </c>
      <c r="D56" s="159">
        <v>1100500</v>
      </c>
      <c r="E56" s="159">
        <v>532650</v>
      </c>
    </row>
    <row r="57" spans="2:5" ht="15">
      <c r="B57" s="157" t="s">
        <v>218</v>
      </c>
      <c r="C57" s="158">
        <v>4</v>
      </c>
      <c r="D57" s="159">
        <v>2250000</v>
      </c>
      <c r="E57" s="159">
        <v>1118500</v>
      </c>
    </row>
    <row r="58" spans="2:5" ht="15">
      <c r="B58" s="157" t="s">
        <v>173</v>
      </c>
      <c r="C58" s="158">
        <v>4</v>
      </c>
      <c r="D58" s="159">
        <v>1200000</v>
      </c>
      <c r="E58" s="159">
        <v>810500</v>
      </c>
    </row>
    <row r="59" spans="2:5" ht="15">
      <c r="B59" s="157" t="s">
        <v>221</v>
      </c>
      <c r="C59" s="158">
        <v>3</v>
      </c>
      <c r="D59" s="159">
        <v>650000</v>
      </c>
      <c r="E59" s="159">
        <v>340000</v>
      </c>
    </row>
    <row r="60" spans="2:5" ht="15">
      <c r="B60" s="157" t="s">
        <v>197</v>
      </c>
      <c r="C60" s="158">
        <v>3</v>
      </c>
      <c r="D60" s="159">
        <v>70000</v>
      </c>
      <c r="E60" s="159">
        <v>34950</v>
      </c>
    </row>
    <row r="61" spans="2:5" ht="15">
      <c r="B61" s="157" t="s">
        <v>224</v>
      </c>
      <c r="C61" s="158">
        <v>3</v>
      </c>
      <c r="D61" s="159">
        <v>535000</v>
      </c>
      <c r="E61" s="159">
        <v>219950</v>
      </c>
    </row>
    <row r="62" spans="2:5" ht="15">
      <c r="B62" s="157" t="s">
        <v>215</v>
      </c>
      <c r="C62" s="158">
        <v>3</v>
      </c>
      <c r="D62" s="159">
        <v>135000</v>
      </c>
      <c r="E62" s="159">
        <v>30000</v>
      </c>
    </row>
    <row r="63" spans="2:5" ht="15">
      <c r="B63" s="157" t="s">
        <v>210</v>
      </c>
      <c r="C63" s="158">
        <v>3</v>
      </c>
      <c r="D63" s="159">
        <v>2200000</v>
      </c>
      <c r="E63" s="159">
        <v>2175000</v>
      </c>
    </row>
    <row r="64" spans="2:5" ht="15">
      <c r="B64" s="157" t="s">
        <v>245</v>
      </c>
      <c r="C64" s="158">
        <v>2</v>
      </c>
      <c r="D64" s="159">
        <v>105000</v>
      </c>
      <c r="E64" s="159">
        <v>52500</v>
      </c>
    </row>
    <row r="65" spans="2:5" ht="15">
      <c r="B65" s="157" t="s">
        <v>193</v>
      </c>
      <c r="C65" s="158">
        <v>2</v>
      </c>
      <c r="D65" s="159">
        <v>400000</v>
      </c>
      <c r="E65" s="159">
        <v>390000</v>
      </c>
    </row>
    <row r="66" spans="2:5" ht="15">
      <c r="B66" s="157" t="s">
        <v>236</v>
      </c>
      <c r="C66" s="158">
        <v>2</v>
      </c>
      <c r="D66" s="159">
        <v>420000</v>
      </c>
      <c r="E66" s="159">
        <v>250000</v>
      </c>
    </row>
    <row r="67" spans="2:5" ht="15">
      <c r="B67" s="157" t="s">
        <v>235</v>
      </c>
      <c r="C67" s="158">
        <v>2</v>
      </c>
      <c r="D67" s="159">
        <v>520000</v>
      </c>
      <c r="E67" s="159">
        <v>307000</v>
      </c>
    </row>
    <row r="68" spans="2:5" ht="15">
      <c r="B68" s="157" t="s">
        <v>194</v>
      </c>
      <c r="C68" s="158">
        <v>2</v>
      </c>
      <c r="D68" s="159">
        <v>1050000</v>
      </c>
      <c r="E68" s="159">
        <v>1010000</v>
      </c>
    </row>
    <row r="69" spans="2:5" ht="15">
      <c r="B69" s="157" t="s">
        <v>174</v>
      </c>
      <c r="C69" s="158">
        <v>2</v>
      </c>
      <c r="D69" s="159">
        <v>1130000</v>
      </c>
      <c r="E69" s="159">
        <v>88000</v>
      </c>
    </row>
    <row r="70" spans="2:5" ht="15">
      <c r="B70" s="157" t="s">
        <v>251</v>
      </c>
      <c r="C70" s="158">
        <v>2</v>
      </c>
      <c r="D70" s="159">
        <v>200000</v>
      </c>
      <c r="E70" s="159">
        <v>85000</v>
      </c>
    </row>
    <row r="71" spans="2:5" ht="15">
      <c r="B71" s="157" t="s">
        <v>222</v>
      </c>
      <c r="C71" s="158">
        <v>2</v>
      </c>
      <c r="D71" s="159">
        <v>1350000</v>
      </c>
      <c r="E71" s="159">
        <v>770000</v>
      </c>
    </row>
    <row r="72" spans="2:5" ht="15">
      <c r="B72" s="157" t="s">
        <v>186</v>
      </c>
      <c r="C72" s="158">
        <v>2</v>
      </c>
      <c r="D72" s="159">
        <v>330000</v>
      </c>
      <c r="E72" s="159">
        <v>109000</v>
      </c>
    </row>
    <row r="73" spans="2:5" ht="15">
      <c r="B73" s="157" t="s">
        <v>252</v>
      </c>
      <c r="C73" s="158">
        <v>2</v>
      </c>
      <c r="D73" s="159">
        <v>15000</v>
      </c>
      <c r="E73" s="159">
        <v>10000</v>
      </c>
    </row>
    <row r="74" spans="2:5" ht="15">
      <c r="B74" s="157" t="s">
        <v>239</v>
      </c>
      <c r="C74" s="158">
        <v>2</v>
      </c>
      <c r="D74" s="159">
        <v>3500005</v>
      </c>
      <c r="E74" s="159">
        <v>1850003</v>
      </c>
    </row>
    <row r="75" spans="2:5" ht="15">
      <c r="B75" s="157" t="s">
        <v>238</v>
      </c>
      <c r="C75" s="158">
        <v>1</v>
      </c>
      <c r="D75" s="159">
        <v>100000</v>
      </c>
      <c r="E75" s="159">
        <v>99000</v>
      </c>
    </row>
    <row r="76" spans="2:5" ht="15">
      <c r="B76" s="157" t="s">
        <v>214</v>
      </c>
      <c r="C76" s="158">
        <v>1</v>
      </c>
      <c r="D76" s="159">
        <v>20000</v>
      </c>
      <c r="E76" s="159">
        <v>10000</v>
      </c>
    </row>
    <row r="77" spans="2:5" ht="15">
      <c r="B77" s="157" t="s">
        <v>247</v>
      </c>
      <c r="C77" s="158">
        <v>1</v>
      </c>
      <c r="D77" s="159">
        <v>300000</v>
      </c>
      <c r="E77" s="159">
        <v>120000</v>
      </c>
    </row>
    <row r="78" spans="2:5" ht="15">
      <c r="B78" s="157" t="s">
        <v>229</v>
      </c>
      <c r="C78" s="158">
        <v>1</v>
      </c>
      <c r="D78" s="159">
        <v>100000</v>
      </c>
      <c r="E78" s="159">
        <v>50000</v>
      </c>
    </row>
    <row r="79" spans="2:5" ht="15">
      <c r="B79" s="157" t="s">
        <v>196</v>
      </c>
      <c r="C79" s="158">
        <v>1</v>
      </c>
      <c r="D79" s="159">
        <v>50000</v>
      </c>
      <c r="E79" s="159">
        <v>50000</v>
      </c>
    </row>
    <row r="80" spans="2:5" ht="15">
      <c r="B80" s="157" t="s">
        <v>223</v>
      </c>
      <c r="C80" s="158">
        <v>1</v>
      </c>
      <c r="D80" s="159">
        <v>200000</v>
      </c>
      <c r="E80" s="159">
        <v>100000</v>
      </c>
    </row>
    <row r="81" spans="2:5" ht="15">
      <c r="B81" s="157" t="s">
        <v>190</v>
      </c>
      <c r="C81" s="158">
        <v>1</v>
      </c>
      <c r="D81" s="159">
        <v>100000</v>
      </c>
      <c r="E81" s="159">
        <v>50000</v>
      </c>
    </row>
    <row r="82" spans="2:5" ht="15">
      <c r="B82" s="157" t="s">
        <v>195</v>
      </c>
      <c r="C82" s="158">
        <v>1</v>
      </c>
      <c r="D82" s="159">
        <v>200002</v>
      </c>
      <c r="E82" s="159">
        <v>100002</v>
      </c>
    </row>
    <row r="83" spans="2:5" ht="15">
      <c r="B83" s="157" t="s">
        <v>243</v>
      </c>
      <c r="C83" s="158">
        <v>1</v>
      </c>
      <c r="D83" s="159">
        <v>200000</v>
      </c>
      <c r="E83" s="159">
        <v>20000</v>
      </c>
    </row>
    <row r="84" spans="2:5" ht="15">
      <c r="B84" s="157" t="s">
        <v>249</v>
      </c>
      <c r="C84" s="158">
        <v>1</v>
      </c>
      <c r="D84" s="159">
        <v>500000</v>
      </c>
      <c r="E84" s="159">
        <v>200000</v>
      </c>
    </row>
    <row r="85" spans="2:5" ht="15">
      <c r="B85" s="157" t="s">
        <v>217</v>
      </c>
      <c r="C85" s="158">
        <v>1</v>
      </c>
      <c r="D85" s="159">
        <v>250000</v>
      </c>
      <c r="E85" s="159">
        <v>82500</v>
      </c>
    </row>
    <row r="86" spans="2:5" ht="15">
      <c r="B86" s="157" t="s">
        <v>192</v>
      </c>
      <c r="C86" s="158">
        <v>1</v>
      </c>
      <c r="D86" s="159">
        <v>500000</v>
      </c>
      <c r="E86" s="159">
        <v>125000</v>
      </c>
    </row>
    <row r="87" spans="2:5" ht="15">
      <c r="B87" s="157" t="s">
        <v>203</v>
      </c>
      <c r="C87" s="158">
        <v>1</v>
      </c>
      <c r="D87" s="159">
        <v>500000</v>
      </c>
      <c r="E87" s="159">
        <v>250000</v>
      </c>
    </row>
    <row r="88" spans="2:5" ht="15">
      <c r="B88" s="157" t="s">
        <v>250</v>
      </c>
      <c r="C88" s="158">
        <v>1</v>
      </c>
      <c r="D88" s="159">
        <v>100000</v>
      </c>
      <c r="E88" s="159">
        <v>40000</v>
      </c>
    </row>
    <row r="89" spans="2:5" ht="15">
      <c r="B89" s="157" t="s">
        <v>241</v>
      </c>
      <c r="C89" s="158">
        <v>1</v>
      </c>
      <c r="D89" s="159">
        <v>1000000</v>
      </c>
      <c r="E89" s="159">
        <v>980000</v>
      </c>
    </row>
    <row r="90" spans="2:5" ht="15" customHeight="1">
      <c r="B90" s="444" t="s">
        <v>32</v>
      </c>
      <c r="C90" s="444"/>
      <c r="D90" s="444"/>
      <c r="E90" s="163">
        <f>SUM(E32:E89)</f>
        <v>259847107</v>
      </c>
    </row>
    <row r="94" ht="15" customHeight="1"/>
    <row r="98" ht="15" customHeight="1"/>
    <row r="100" ht="15" customHeight="1"/>
  </sheetData>
  <sheetProtection/>
  <mergeCells count="14">
    <mergeCell ref="B90:D90"/>
    <mergeCell ref="B25:D25"/>
    <mergeCell ref="B28:E28"/>
    <mergeCell ref="B29:B31"/>
    <mergeCell ref="C29:C31"/>
    <mergeCell ref="D29:D31"/>
    <mergeCell ref="E29:E31"/>
    <mergeCell ref="A1:G1"/>
    <mergeCell ref="A3:G4"/>
    <mergeCell ref="B6:E6"/>
    <mergeCell ref="B8:B10"/>
    <mergeCell ref="C8:C10"/>
    <mergeCell ref="D8:D10"/>
    <mergeCell ref="E8:E10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4" r:id="rId8" display="http://www.ticaretsicil.gov.tr/istatistik/yabanci_iller_detay.php?il_kod=33&amp;yil0=2010"/>
    <hyperlink ref="B41" r:id="rId9" display="http://www.ticaretsicil.gov.tr/istatistik/yabanci_iller_detay.php?il_kod=42&amp;yil0=2010"/>
    <hyperlink ref="B42" r:id="rId10" display="http://www.ticaretsicil.gov.tr/istatistik/yabanci_iller_detay.php?il_kod=31&amp;yil0=2010"/>
    <hyperlink ref="B43" r:id="rId11" display="http://www.ticaretsicil.gov.tr/istatistik/yabanci_iller_detay.php?il_kod=27&amp;yil0=2010"/>
    <hyperlink ref="B44" r:id="rId12" display="http://www.ticaretsicil.gov.tr/istatistik/yabanci_iller_detay.php?il_kod=1&amp;yil0=2010"/>
    <hyperlink ref="B45" r:id="rId13" display="http://www.ticaretsicil.gov.tr/istatistik/yabanci_iller_detay.php?il_kod=16&amp;yil0=2010"/>
    <hyperlink ref="B46" r:id="rId14" display="http://www.ticaretsicil.gov.tr/istatistik/yabanci_iller_detay.php?il_kod=61&amp;yil0=2010"/>
    <hyperlink ref="B47" r:id="rId15" display="http://www.ticaretsicil.gov.tr/istatistik/yabanci_iller_detay.php?il_kod=41&amp;yil0=2010"/>
    <hyperlink ref="B48" r:id="rId16" display="http://www.ticaretsicil.gov.tr/istatistik/yabanci_iller_detay.php?il_kod=45&amp;yil0=2010"/>
    <hyperlink ref="B49" r:id="rId17" display="http://www.ticaretsicil.gov.tr/istatistik/yabanci_iller_detay.php?il_kod=3&amp;yil0=2010"/>
    <hyperlink ref="B50" r:id="rId18" display="http://www.ticaretsicil.gov.tr/istatistik/yabanci_iller_detay.php?il_kod=32&amp;yil0=2010"/>
    <hyperlink ref="B51" r:id="rId19" display="http://www.ticaretsicil.gov.tr/istatistik/yabanci_iller_detay.php?il_kod=59&amp;yil0=2010"/>
    <hyperlink ref="B52" r:id="rId20" display="http://www.ticaretsicil.gov.tr/istatistik/yabanci_iller_detay.php?il_kod=22&amp;yil0=2010"/>
    <hyperlink ref="B53" r:id="rId21" display="http://www.ticaretsicil.gov.tr/istatistik/yabanci_iller_detay.php?il_kod=65&amp;yil0=2010"/>
    <hyperlink ref="B54" r:id="rId22" display="http://www.ticaretsicil.gov.tr/istatistik/yabanci_iller_detay.php?il_kod=38&amp;yil0=2010"/>
    <hyperlink ref="B55" r:id="rId23" display="http://www.ticaretsicil.gov.tr/istatistik/yabanci_iller_detay.php?il_kod=14&amp;yil0=2010"/>
    <hyperlink ref="B56" r:id="rId24" display="http://www.ticaretsicil.gov.tr/istatistik/yabanci_iller_detay.php?il_kod=26&amp;yil0=2010"/>
    <hyperlink ref="B57" r:id="rId25" display="http://www.ticaretsicil.gov.tr/istatistik/yabanci_iller_detay.php?il_kod=68&amp;yil0=2010"/>
    <hyperlink ref="B58" r:id="rId26" display="http://www.ticaretsicil.gov.tr/istatistik/yabanci_iller_detay.php?il_kod=54&amp;yil0=2010"/>
    <hyperlink ref="B59" r:id="rId27" display="http://www.ticaretsicil.gov.tr/istatistik/yabanci_iller_detay.php?il_kod=77&amp;yil0=2010"/>
    <hyperlink ref="B60" r:id="rId28" display="http://www.ticaretsicil.gov.tr/istatistik/yabanci_iller_detay.php?il_kod=52&amp;yil0=2010"/>
    <hyperlink ref="B61" r:id="rId29" display="http://www.ticaretsicil.gov.tr/istatistik/yabanci_iller_detay.php?il_kod=44&amp;yil0=2010"/>
    <hyperlink ref="B62" r:id="rId30" display="http://www.ticaretsicil.gov.tr/istatistik/yabanci_iller_detay.php?il_kod=67&amp;yil0=2010"/>
    <hyperlink ref="B63" r:id="rId31" display="http://www.ticaretsicil.gov.tr/istatistik/yabanci_iller_detay.php?il_kod=43&amp;yil0=2010"/>
    <hyperlink ref="B17" r:id="rId32" display="http://www.ticaretsicil.gov.tr/istatistik/yabanci_iller_detay.php?il_kod=33&amp;yil0=2010"/>
    <hyperlink ref="B40" r:id="rId33" display="http://www.ticaretsicil.gov.tr/istatistik/yabanci_iller_detay.php?il_kod=9&amp;yil0=2010"/>
    <hyperlink ref="B39" r:id="rId34" display="http://www.ticaretsicil.gov.tr/istatistik/yabanci_iller_detay.php?il_kod=33&amp;yil0=2010"/>
    <hyperlink ref="B36" r:id="rId35" display="http://www.ticaretsicil.gov.tr/istatistik/yabanci_iller_detay.php?il_kod=48&amp;yil0=2010"/>
    <hyperlink ref="B35" r:id="rId36" display="http://www.ticaretsicil.gov.tr/istatistik/yabanci_iller_detay.php?il_kod=35&amp;yil0=2010"/>
    <hyperlink ref="B34" r:id="rId37" display="http://www.ticaretsicil.gov.tr/istatistik/yabanci_iller_detay.php?il_kod=6&amp;yil0=2010"/>
    <hyperlink ref="B33" r:id="rId38" display="http://www.ticaretsicil.gov.tr/istatistik/yabanci_iller_detay.php?il_kod=7&amp;yil0=2010"/>
    <hyperlink ref="B32" r:id="rId39" display="http://www.ticaretsicil.gov.tr/istatistik/yabanci_iller_detay.php?il_kod=34&amp;yil0=2010"/>
    <hyperlink ref="B64" r:id="rId40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&amp;L19.08.2011&amp;CTÜRKİYE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0">
      <selection activeCell="I86" sqref="I86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8" max="198" width="18.00390625" style="0" customWidth="1"/>
    <col min="199" max="200" width="13.8515625" style="0" customWidth="1"/>
    <col min="201" max="201" width="19.421875" style="0" customWidth="1"/>
    <col min="203" max="203" width="11.421875" style="0" customWidth="1"/>
    <col min="205" max="205" width="20.140625" style="0" bestFit="1" customWidth="1"/>
  </cols>
  <sheetData>
    <row r="1" spans="1:6" ht="21.75" customHeight="1" thickBot="1">
      <c r="A1" s="451" t="s">
        <v>394</v>
      </c>
      <c r="B1" s="451"/>
      <c r="C1" s="451"/>
      <c r="D1" s="451"/>
      <c r="E1" s="451"/>
      <c r="F1" s="451"/>
    </row>
    <row r="2" spans="1:6" ht="21.75" customHeight="1">
      <c r="A2" s="223"/>
      <c r="B2" s="223"/>
      <c r="C2" s="223"/>
      <c r="D2" s="223"/>
      <c r="E2" s="223"/>
      <c r="F2" s="223"/>
    </row>
    <row r="4" spans="1:6" ht="16.5" customHeight="1">
      <c r="A4" s="320" t="s">
        <v>267</v>
      </c>
      <c r="B4" s="320"/>
      <c r="C4" s="320"/>
      <c r="D4" s="320"/>
      <c r="E4" s="320"/>
      <c r="F4" s="320"/>
    </row>
    <row r="5" spans="1:6" ht="16.5" customHeight="1">
      <c r="A5" s="226"/>
      <c r="B5" s="226"/>
      <c r="C5" s="226"/>
      <c r="D5" s="226"/>
      <c r="E5" s="226"/>
      <c r="F5" s="226"/>
    </row>
    <row r="6" spans="2:6" ht="16.5" customHeight="1">
      <c r="B6" s="203"/>
      <c r="C6" s="203"/>
      <c r="D6" s="203"/>
      <c r="E6" s="203"/>
      <c r="F6" s="203"/>
    </row>
    <row r="7" spans="2:5" ht="16.5" customHeight="1">
      <c r="B7" s="357" t="s">
        <v>138</v>
      </c>
      <c r="C7" s="357"/>
      <c r="D7" s="357"/>
      <c r="E7" s="357"/>
    </row>
    <row r="8" spans="2:5" ht="16.5" customHeight="1">
      <c r="B8" s="442" t="s">
        <v>268</v>
      </c>
      <c r="C8" s="442" t="s">
        <v>269</v>
      </c>
      <c r="D8" s="442" t="s">
        <v>265</v>
      </c>
      <c r="E8" s="442" t="s">
        <v>266</v>
      </c>
    </row>
    <row r="9" spans="2:5" ht="16.5" customHeight="1">
      <c r="B9" s="442"/>
      <c r="C9" s="442"/>
      <c r="D9" s="443"/>
      <c r="E9" s="443"/>
    </row>
    <row r="10" spans="2:5" ht="16.5" customHeight="1">
      <c r="B10" s="442"/>
      <c r="C10" s="442"/>
      <c r="D10" s="443"/>
      <c r="E10" s="443"/>
    </row>
    <row r="11" spans="2:5" ht="16.5" customHeight="1">
      <c r="B11" s="158" t="s">
        <v>325</v>
      </c>
      <c r="C11" s="158">
        <v>6</v>
      </c>
      <c r="D11" s="159">
        <v>7168750</v>
      </c>
      <c r="E11" s="159">
        <v>150055</v>
      </c>
    </row>
    <row r="12" spans="2:5" ht="16.5" customHeight="1">
      <c r="B12" s="158" t="s">
        <v>320</v>
      </c>
      <c r="C12" s="158">
        <v>6</v>
      </c>
      <c r="D12" s="159">
        <v>1949000</v>
      </c>
      <c r="E12" s="159">
        <v>383801</v>
      </c>
    </row>
    <row r="13" spans="2:5" ht="16.5" customHeight="1">
      <c r="B13" s="158" t="s">
        <v>322</v>
      </c>
      <c r="C13" s="158">
        <v>4</v>
      </c>
      <c r="D13" s="159">
        <v>1450000</v>
      </c>
      <c r="E13" s="159">
        <v>695000</v>
      </c>
    </row>
    <row r="14" spans="2:5" ht="16.5" customHeight="1">
      <c r="B14" s="158" t="s">
        <v>361</v>
      </c>
      <c r="C14" s="158">
        <v>3</v>
      </c>
      <c r="D14" s="159">
        <v>45800000</v>
      </c>
      <c r="E14" s="159">
        <v>2500</v>
      </c>
    </row>
    <row r="15" spans="2:5" ht="16.5" customHeight="1">
      <c r="B15" s="158" t="s">
        <v>387</v>
      </c>
      <c r="C15" s="158">
        <v>3</v>
      </c>
      <c r="D15" s="159">
        <v>350000</v>
      </c>
      <c r="E15" s="159">
        <v>104992</v>
      </c>
    </row>
    <row r="16" spans="2:5" ht="16.5" customHeight="1">
      <c r="B16" s="158" t="s">
        <v>321</v>
      </c>
      <c r="C16" s="158">
        <v>3</v>
      </c>
      <c r="D16" s="159">
        <v>500000</v>
      </c>
      <c r="E16" s="159">
        <v>6502</v>
      </c>
    </row>
    <row r="17" spans="2:5" ht="16.5" customHeight="1">
      <c r="B17" s="158" t="s">
        <v>331</v>
      </c>
      <c r="C17" s="158">
        <v>2</v>
      </c>
      <c r="D17" s="159">
        <v>6368750</v>
      </c>
      <c r="E17" s="159">
        <v>3</v>
      </c>
    </row>
    <row r="18" spans="2:5" ht="16.5" customHeight="1">
      <c r="B18" s="158" t="s">
        <v>328</v>
      </c>
      <c r="C18" s="158">
        <v>2</v>
      </c>
      <c r="D18" s="159">
        <v>6368750</v>
      </c>
      <c r="E18" s="159">
        <v>1001</v>
      </c>
    </row>
    <row r="19" spans="2:5" ht="16.5" customHeight="1">
      <c r="B19" s="158" t="s">
        <v>329</v>
      </c>
      <c r="C19" s="158">
        <v>2</v>
      </c>
      <c r="D19" s="159">
        <v>100000</v>
      </c>
      <c r="E19" s="158">
        <v>560</v>
      </c>
    </row>
    <row r="20" spans="2:5" ht="16.5" customHeight="1">
      <c r="B20" s="158" t="s">
        <v>425</v>
      </c>
      <c r="C20" s="158">
        <v>1</v>
      </c>
      <c r="D20" s="159">
        <v>4000000</v>
      </c>
      <c r="E20" s="159">
        <v>1600000</v>
      </c>
    </row>
    <row r="21" spans="2:5" ht="16.5" customHeight="1">
      <c r="B21" s="158" t="s">
        <v>368</v>
      </c>
      <c r="C21" s="158">
        <v>1</v>
      </c>
      <c r="D21" s="159">
        <v>50000</v>
      </c>
      <c r="E21" s="158">
        <v>1</v>
      </c>
    </row>
    <row r="22" spans="2:5" ht="16.5" customHeight="1">
      <c r="B22" s="158" t="s">
        <v>326</v>
      </c>
      <c r="C22" s="158">
        <v>1</v>
      </c>
      <c r="D22" s="159">
        <v>50000</v>
      </c>
      <c r="E22" s="158">
        <v>12250</v>
      </c>
    </row>
    <row r="23" spans="2:5" ht="16.5" customHeight="1">
      <c r="B23" s="158" t="s">
        <v>426</v>
      </c>
      <c r="C23" s="158">
        <v>1</v>
      </c>
      <c r="D23" s="159">
        <v>2000000</v>
      </c>
      <c r="E23" s="158">
        <v>1</v>
      </c>
    </row>
    <row r="24" spans="2:5" ht="16.5" customHeight="1">
      <c r="B24" s="158" t="s">
        <v>427</v>
      </c>
      <c r="C24" s="158">
        <v>1</v>
      </c>
      <c r="D24" s="159">
        <v>6000000</v>
      </c>
      <c r="E24" s="158">
        <v>5699760</v>
      </c>
    </row>
    <row r="25" spans="2:5" ht="16.5" customHeight="1">
      <c r="B25" s="158" t="s">
        <v>362</v>
      </c>
      <c r="C25" s="158">
        <v>1</v>
      </c>
      <c r="D25" s="159">
        <v>50000</v>
      </c>
      <c r="E25" s="158">
        <v>48000</v>
      </c>
    </row>
    <row r="26" spans="2:5" ht="16.5" customHeight="1">
      <c r="B26" s="158" t="s">
        <v>385</v>
      </c>
      <c r="C26" s="158">
        <v>1</v>
      </c>
      <c r="D26" s="159">
        <v>500000</v>
      </c>
      <c r="E26" s="158">
        <v>250000</v>
      </c>
    </row>
    <row r="27" spans="2:5" ht="16.5" customHeight="1">
      <c r="B27" s="158" t="s">
        <v>428</v>
      </c>
      <c r="C27" s="158">
        <v>1</v>
      </c>
      <c r="D27" s="159">
        <v>100000</v>
      </c>
      <c r="E27" s="158">
        <v>1</v>
      </c>
    </row>
    <row r="28" spans="2:5" ht="16.5" customHeight="1">
      <c r="B28" s="158" t="s">
        <v>347</v>
      </c>
      <c r="C28" s="158">
        <v>1</v>
      </c>
      <c r="D28" s="159">
        <v>2000000</v>
      </c>
      <c r="E28" s="158">
        <v>2</v>
      </c>
    </row>
    <row r="29" spans="2:5" ht="16.5" customHeight="1">
      <c r="B29" s="158" t="s">
        <v>378</v>
      </c>
      <c r="C29" s="158">
        <v>1</v>
      </c>
      <c r="D29" s="159">
        <v>50000</v>
      </c>
      <c r="E29" s="158">
        <v>25</v>
      </c>
    </row>
    <row r="30" spans="2:5" ht="16.5" customHeight="1">
      <c r="B30" s="158" t="s">
        <v>429</v>
      </c>
      <c r="C30" s="158">
        <v>1</v>
      </c>
      <c r="D30" s="159">
        <v>100000</v>
      </c>
      <c r="E30" s="158">
        <v>1000</v>
      </c>
    </row>
    <row r="31" spans="2:5" ht="16.5" customHeight="1">
      <c r="B31" s="158" t="s">
        <v>386</v>
      </c>
      <c r="C31" s="158">
        <v>1</v>
      </c>
      <c r="D31" s="159">
        <v>2000000</v>
      </c>
      <c r="E31" s="158">
        <v>1</v>
      </c>
    </row>
    <row r="32" spans="2:5" ht="16.5" customHeight="1">
      <c r="B32" s="158" t="s">
        <v>318</v>
      </c>
      <c r="C32" s="158">
        <v>1</v>
      </c>
      <c r="D32" s="159">
        <v>650000</v>
      </c>
      <c r="E32" s="158">
        <v>428000</v>
      </c>
    </row>
    <row r="33" spans="2:5" ht="16.5" customHeight="1">
      <c r="B33" s="158" t="s">
        <v>345</v>
      </c>
      <c r="C33" s="158">
        <v>1</v>
      </c>
      <c r="D33" s="159">
        <v>1000000</v>
      </c>
      <c r="E33" s="158">
        <v>400000</v>
      </c>
    </row>
    <row r="34" spans="2:5" ht="16.5" customHeight="1">
      <c r="B34" s="158" t="s">
        <v>330</v>
      </c>
      <c r="C34" s="158">
        <v>1</v>
      </c>
      <c r="D34" s="159">
        <v>650000</v>
      </c>
      <c r="E34" s="158">
        <v>222000</v>
      </c>
    </row>
    <row r="35" spans="2:5" ht="16.5" customHeight="1">
      <c r="B35" s="158" t="s">
        <v>430</v>
      </c>
      <c r="C35" s="158">
        <v>1</v>
      </c>
      <c r="D35" s="159">
        <v>50000</v>
      </c>
      <c r="E35" s="158">
        <v>2</v>
      </c>
    </row>
    <row r="36" spans="2:5" ht="16.5" customHeight="1">
      <c r="B36" s="444" t="s">
        <v>32</v>
      </c>
      <c r="C36" s="444"/>
      <c r="D36" s="444"/>
      <c r="E36" s="163">
        <f>SUM(E11:E35)</f>
        <v>10005457</v>
      </c>
    </row>
    <row r="37" spans="2:5" ht="16.5" customHeight="1">
      <c r="B37" s="272"/>
      <c r="C37" s="272"/>
      <c r="D37" s="272"/>
      <c r="E37" s="273"/>
    </row>
    <row r="38" spans="2:5" ht="16.5" customHeight="1">
      <c r="B38" s="161"/>
      <c r="C38" s="161"/>
      <c r="D38" s="162"/>
      <c r="E38" s="162"/>
    </row>
    <row r="39" spans="2:5" ht="16.5" customHeight="1">
      <c r="B39" s="357" t="s">
        <v>151</v>
      </c>
      <c r="C39" s="357"/>
      <c r="D39" s="357"/>
      <c r="E39" s="357"/>
    </row>
    <row r="40" spans="2:5" ht="16.5" customHeight="1">
      <c r="B40" s="442" t="s">
        <v>268</v>
      </c>
      <c r="C40" s="442" t="s">
        <v>264</v>
      </c>
      <c r="D40" s="442" t="s">
        <v>265</v>
      </c>
      <c r="E40" s="442" t="s">
        <v>266</v>
      </c>
    </row>
    <row r="41" spans="2:5" ht="16.5" customHeight="1">
      <c r="B41" s="442"/>
      <c r="C41" s="442"/>
      <c r="D41" s="443"/>
      <c r="E41" s="443"/>
    </row>
    <row r="42" spans="2:5" ht="16.5" customHeight="1">
      <c r="B42" s="442"/>
      <c r="C42" s="442"/>
      <c r="D42" s="443"/>
      <c r="E42" s="443"/>
    </row>
    <row r="43" spans="2:5" ht="16.5" customHeight="1">
      <c r="B43" s="164" t="s">
        <v>318</v>
      </c>
      <c r="C43" s="165">
        <v>52</v>
      </c>
      <c r="D43" s="166">
        <v>13300650</v>
      </c>
      <c r="E43" s="166">
        <v>9613653</v>
      </c>
    </row>
    <row r="44" spans="2:5" ht="16.5" customHeight="1">
      <c r="B44" s="158" t="s">
        <v>319</v>
      </c>
      <c r="C44" s="165">
        <v>26</v>
      </c>
      <c r="D44" s="166">
        <v>5263550</v>
      </c>
      <c r="E44" s="166">
        <v>2803475</v>
      </c>
    </row>
    <row r="45" spans="2:5" ht="16.5" customHeight="1">
      <c r="B45" s="158" t="s">
        <v>320</v>
      </c>
      <c r="C45" s="165">
        <v>18</v>
      </c>
      <c r="D45" s="166">
        <v>5945002</v>
      </c>
      <c r="E45" s="166">
        <v>1626684</v>
      </c>
    </row>
    <row r="46" spans="2:5" ht="16.5" customHeight="1">
      <c r="B46" s="158" t="s">
        <v>322</v>
      </c>
      <c r="C46" s="165">
        <v>12</v>
      </c>
      <c r="D46" s="166">
        <v>2520001</v>
      </c>
      <c r="E46" s="166">
        <v>2263595</v>
      </c>
    </row>
    <row r="47" spans="2:5" ht="16.5" customHeight="1">
      <c r="B47" s="158" t="s">
        <v>345</v>
      </c>
      <c r="C47" s="165">
        <v>11</v>
      </c>
      <c r="D47" s="166">
        <v>12280001</v>
      </c>
      <c r="E47" s="166">
        <v>10907850</v>
      </c>
    </row>
    <row r="48" spans="2:5" ht="16.5" customHeight="1">
      <c r="B48" s="158" t="s">
        <v>326</v>
      </c>
      <c r="C48" s="165">
        <v>10</v>
      </c>
      <c r="D48" s="166">
        <v>930050</v>
      </c>
      <c r="E48" s="166">
        <v>353262</v>
      </c>
    </row>
    <row r="49" spans="2:5" ht="16.5" customHeight="1">
      <c r="B49" s="158" t="s">
        <v>332</v>
      </c>
      <c r="C49" s="165">
        <v>9</v>
      </c>
      <c r="D49" s="166">
        <v>410000</v>
      </c>
      <c r="E49" s="166">
        <v>158250</v>
      </c>
    </row>
    <row r="50" spans="2:5" ht="16.5" customHeight="1">
      <c r="B50" s="158" t="s">
        <v>330</v>
      </c>
      <c r="C50" s="165">
        <v>7</v>
      </c>
      <c r="D50" s="166">
        <v>2454650</v>
      </c>
      <c r="E50" s="166">
        <v>2118722</v>
      </c>
    </row>
    <row r="51" spans="2:5" ht="16.5" customHeight="1">
      <c r="B51" s="158" t="s">
        <v>325</v>
      </c>
      <c r="C51" s="165">
        <v>7</v>
      </c>
      <c r="D51" s="166">
        <v>715007</v>
      </c>
      <c r="E51" s="166">
        <v>202575</v>
      </c>
    </row>
    <row r="52" spans="2:5" ht="16.5" customHeight="1">
      <c r="B52" s="158" t="s">
        <v>387</v>
      </c>
      <c r="C52" s="165">
        <v>5</v>
      </c>
      <c r="D52" s="166">
        <v>1060350</v>
      </c>
      <c r="E52" s="166">
        <v>810430</v>
      </c>
    </row>
    <row r="53" spans="2:5" ht="16.5" customHeight="1">
      <c r="B53" s="158" t="s">
        <v>334</v>
      </c>
      <c r="C53" s="165">
        <v>5</v>
      </c>
      <c r="D53" s="166">
        <v>1304000</v>
      </c>
      <c r="E53" s="166">
        <v>700000</v>
      </c>
    </row>
    <row r="54" spans="2:5" ht="16.5" customHeight="1">
      <c r="B54" s="158" t="s">
        <v>331</v>
      </c>
      <c r="C54" s="165">
        <v>5</v>
      </c>
      <c r="D54" s="166">
        <v>1150006</v>
      </c>
      <c r="E54" s="166">
        <v>350003</v>
      </c>
    </row>
    <row r="55" spans="2:5" ht="16.5" customHeight="1">
      <c r="B55" s="158" t="s">
        <v>323</v>
      </c>
      <c r="C55" s="165">
        <v>4</v>
      </c>
      <c r="D55" s="166">
        <v>620000</v>
      </c>
      <c r="E55" s="166">
        <v>441000</v>
      </c>
    </row>
    <row r="56" spans="2:5" ht="16.5" customHeight="1">
      <c r="B56" s="158" t="s">
        <v>429</v>
      </c>
      <c r="C56" s="165">
        <v>4</v>
      </c>
      <c r="D56" s="166">
        <v>660100</v>
      </c>
      <c r="E56" s="166">
        <v>280251</v>
      </c>
    </row>
    <row r="57" spans="2:5" ht="16.5" customHeight="1">
      <c r="B57" s="158" t="s">
        <v>335</v>
      </c>
      <c r="C57" s="165">
        <v>4</v>
      </c>
      <c r="D57" s="166">
        <v>75000</v>
      </c>
      <c r="E57" s="166">
        <v>73900</v>
      </c>
    </row>
    <row r="58" spans="2:5" ht="16.5" customHeight="1">
      <c r="B58" s="158" t="s">
        <v>329</v>
      </c>
      <c r="C58" s="165">
        <v>3</v>
      </c>
      <c r="D58" s="166">
        <v>1110100</v>
      </c>
      <c r="E58" s="166">
        <v>627060</v>
      </c>
    </row>
    <row r="59" spans="2:5" ht="16.5" customHeight="1">
      <c r="B59" s="158" t="s">
        <v>324</v>
      </c>
      <c r="C59" s="165">
        <v>3</v>
      </c>
      <c r="D59" s="166">
        <v>310000</v>
      </c>
      <c r="E59" s="166">
        <v>93000</v>
      </c>
    </row>
    <row r="60" spans="2:5" ht="16.5" customHeight="1">
      <c r="B60" s="158" t="s">
        <v>349</v>
      </c>
      <c r="C60" s="165">
        <v>3</v>
      </c>
      <c r="D60" s="166">
        <v>115000</v>
      </c>
      <c r="E60" s="166">
        <v>63500</v>
      </c>
    </row>
    <row r="61" spans="2:5" ht="16.5" customHeight="1">
      <c r="B61" s="158" t="s">
        <v>337</v>
      </c>
      <c r="C61" s="165">
        <v>3</v>
      </c>
      <c r="D61" s="166">
        <v>200000</v>
      </c>
      <c r="E61" s="166">
        <v>28500</v>
      </c>
    </row>
    <row r="62" spans="2:5" ht="16.5" customHeight="1">
      <c r="B62" s="158" t="s">
        <v>380</v>
      </c>
      <c r="C62" s="165">
        <v>2</v>
      </c>
      <c r="D62" s="166">
        <v>300000</v>
      </c>
      <c r="E62" s="166">
        <v>140000</v>
      </c>
    </row>
    <row r="63" spans="2:5" ht="16.5" customHeight="1">
      <c r="B63" s="158" t="s">
        <v>321</v>
      </c>
      <c r="C63" s="165">
        <v>2</v>
      </c>
      <c r="D63" s="166">
        <v>210500</v>
      </c>
      <c r="E63" s="166">
        <v>3007</v>
      </c>
    </row>
    <row r="64" spans="2:5" ht="16.5" customHeight="1">
      <c r="B64" s="158" t="s">
        <v>381</v>
      </c>
      <c r="C64" s="165">
        <v>2</v>
      </c>
      <c r="D64" s="166">
        <v>250000</v>
      </c>
      <c r="E64" s="166">
        <v>239500</v>
      </c>
    </row>
    <row r="65" spans="2:5" ht="16.5" customHeight="1">
      <c r="B65" s="158" t="s">
        <v>378</v>
      </c>
      <c r="C65" s="165">
        <v>2</v>
      </c>
      <c r="D65" s="166">
        <v>450050</v>
      </c>
      <c r="E65" s="166">
        <v>360025</v>
      </c>
    </row>
    <row r="66" spans="2:5" ht="16.5" customHeight="1">
      <c r="B66" s="158" t="s">
        <v>360</v>
      </c>
      <c r="C66" s="165">
        <v>2</v>
      </c>
      <c r="D66" s="166">
        <v>55000</v>
      </c>
      <c r="E66" s="166">
        <v>5050</v>
      </c>
    </row>
    <row r="67" spans="2:5" ht="16.5" customHeight="1">
      <c r="B67" s="158" t="s">
        <v>348</v>
      </c>
      <c r="C67" s="165">
        <v>2</v>
      </c>
      <c r="D67" s="166">
        <v>150000</v>
      </c>
      <c r="E67" s="166">
        <v>552000</v>
      </c>
    </row>
    <row r="68" spans="2:5" ht="16.5" customHeight="1">
      <c r="B68" s="158" t="s">
        <v>367</v>
      </c>
      <c r="C68" s="165">
        <v>2</v>
      </c>
      <c r="D68" s="166">
        <v>1270000</v>
      </c>
      <c r="E68" s="166">
        <v>812600</v>
      </c>
    </row>
    <row r="69" spans="2:5" ht="16.5" customHeight="1">
      <c r="B69" s="158" t="s">
        <v>431</v>
      </c>
      <c r="C69" s="165">
        <v>2</v>
      </c>
      <c r="D69" s="166">
        <v>200000</v>
      </c>
      <c r="E69" s="166">
        <v>162500</v>
      </c>
    </row>
    <row r="70" spans="2:5" ht="16.5" customHeight="1">
      <c r="B70" s="158" t="s">
        <v>363</v>
      </c>
      <c r="C70" s="165">
        <v>2</v>
      </c>
      <c r="D70" s="166">
        <v>200000</v>
      </c>
      <c r="E70" s="166">
        <v>200000</v>
      </c>
    </row>
    <row r="71" spans="2:5" ht="16.5" customHeight="1">
      <c r="B71" s="158" t="s">
        <v>432</v>
      </c>
      <c r="C71" s="165">
        <v>2</v>
      </c>
      <c r="D71" s="166">
        <v>505000</v>
      </c>
      <c r="E71" s="166">
        <v>250050</v>
      </c>
    </row>
    <row r="72" spans="2:5" ht="16.5" customHeight="1">
      <c r="B72" s="158" t="s">
        <v>323</v>
      </c>
      <c r="C72" s="165">
        <v>2</v>
      </c>
      <c r="D72" s="166">
        <v>105000</v>
      </c>
      <c r="E72" s="166">
        <v>102000</v>
      </c>
    </row>
    <row r="73" spans="2:5" ht="16.5" customHeight="1">
      <c r="B73" s="158" t="s">
        <v>364</v>
      </c>
      <c r="C73" s="165">
        <v>2</v>
      </c>
      <c r="D73" s="166">
        <v>1130000</v>
      </c>
      <c r="E73" s="166">
        <v>1052000</v>
      </c>
    </row>
    <row r="74" spans="2:5" ht="16.5" customHeight="1">
      <c r="B74" s="158" t="s">
        <v>383</v>
      </c>
      <c r="C74" s="165">
        <v>2</v>
      </c>
      <c r="D74" s="166">
        <v>200000</v>
      </c>
      <c r="E74" s="166">
        <v>95100</v>
      </c>
    </row>
    <row r="75" spans="2:5" ht="16.5" customHeight="1">
      <c r="B75" s="158" t="s">
        <v>433</v>
      </c>
      <c r="C75" s="165">
        <v>1</v>
      </c>
      <c r="D75" s="166">
        <v>20000</v>
      </c>
      <c r="E75" s="166">
        <v>1000</v>
      </c>
    </row>
    <row r="76" spans="2:5" ht="16.5" customHeight="1">
      <c r="B76" s="158" t="s">
        <v>327</v>
      </c>
      <c r="C76" s="165">
        <v>1</v>
      </c>
      <c r="D76" s="166">
        <v>100000</v>
      </c>
      <c r="E76" s="166">
        <v>99000</v>
      </c>
    </row>
    <row r="77" spans="2:5" ht="16.5" customHeight="1">
      <c r="B77" s="158" t="s">
        <v>384</v>
      </c>
      <c r="C77" s="165">
        <v>1</v>
      </c>
      <c r="D77" s="166">
        <v>50000</v>
      </c>
      <c r="E77" s="166">
        <v>25000</v>
      </c>
    </row>
    <row r="78" spans="2:5" ht="16.5" customHeight="1">
      <c r="B78" s="158" t="s">
        <v>336</v>
      </c>
      <c r="C78" s="165">
        <v>1</v>
      </c>
      <c r="D78" s="166">
        <v>510000</v>
      </c>
      <c r="E78" s="166">
        <v>340000</v>
      </c>
    </row>
    <row r="79" spans="2:5" ht="16.5" customHeight="1">
      <c r="B79" s="158" t="s">
        <v>353</v>
      </c>
      <c r="C79" s="165">
        <v>1</v>
      </c>
      <c r="D79" s="166">
        <v>100000</v>
      </c>
      <c r="E79" s="166">
        <v>90000</v>
      </c>
    </row>
    <row r="80" spans="2:5" ht="16.5" customHeight="1">
      <c r="B80" s="158" t="s">
        <v>333</v>
      </c>
      <c r="C80" s="165">
        <v>1</v>
      </c>
      <c r="D80" s="166">
        <v>750000</v>
      </c>
      <c r="E80" s="166">
        <v>675000</v>
      </c>
    </row>
    <row r="81" spans="2:5" ht="16.5" customHeight="1">
      <c r="B81" s="158" t="s">
        <v>434</v>
      </c>
      <c r="C81" s="165">
        <v>1</v>
      </c>
      <c r="D81" s="166">
        <v>150000</v>
      </c>
      <c r="E81" s="166">
        <v>60000</v>
      </c>
    </row>
    <row r="82" spans="2:5" ht="16.5" customHeight="1">
      <c r="B82" s="158" t="s">
        <v>435</v>
      </c>
      <c r="C82" s="165">
        <v>1</v>
      </c>
      <c r="D82" s="166">
        <v>100000</v>
      </c>
      <c r="E82" s="166">
        <v>25000</v>
      </c>
    </row>
    <row r="83" spans="2:5" ht="16.5" customHeight="1">
      <c r="B83" s="158" t="s">
        <v>361</v>
      </c>
      <c r="C83" s="165">
        <v>1</v>
      </c>
      <c r="D83" s="166">
        <v>100046</v>
      </c>
      <c r="E83" s="166">
        <v>25003</v>
      </c>
    </row>
    <row r="84" spans="2:5" ht="16.5" customHeight="1">
      <c r="B84" s="158" t="s">
        <v>386</v>
      </c>
      <c r="C84" s="165">
        <v>1</v>
      </c>
      <c r="D84" s="166">
        <v>50002</v>
      </c>
      <c r="E84" s="166">
        <v>40001</v>
      </c>
    </row>
    <row r="85" spans="2:5" ht="16.5" customHeight="1">
      <c r="B85" s="158" t="s">
        <v>375</v>
      </c>
      <c r="C85" s="165">
        <v>1</v>
      </c>
      <c r="D85" s="166">
        <v>100000</v>
      </c>
      <c r="E85" s="166">
        <v>10000</v>
      </c>
    </row>
    <row r="86" spans="2:5" ht="16.5" customHeight="1">
      <c r="B86" s="158" t="s">
        <v>376</v>
      </c>
      <c r="C86" s="165">
        <v>1</v>
      </c>
      <c r="D86" s="166">
        <v>600000</v>
      </c>
      <c r="E86" s="166">
        <v>600000</v>
      </c>
    </row>
    <row r="87" spans="2:5" ht="16.5" customHeight="1">
      <c r="B87" s="158" t="s">
        <v>436</v>
      </c>
      <c r="C87" s="165">
        <v>1</v>
      </c>
      <c r="D87" s="166">
        <v>10000</v>
      </c>
      <c r="E87" s="166">
        <v>10000</v>
      </c>
    </row>
    <row r="88" spans="2:5" ht="16.5" customHeight="1">
      <c r="B88" s="158" t="s">
        <v>362</v>
      </c>
      <c r="C88" s="165">
        <v>1</v>
      </c>
      <c r="D88" s="166">
        <v>5050</v>
      </c>
      <c r="E88" s="166">
        <v>4998</v>
      </c>
    </row>
    <row r="89" spans="2:5" ht="16.5" customHeight="1">
      <c r="B89" s="158" t="s">
        <v>346</v>
      </c>
      <c r="C89" s="165">
        <v>1</v>
      </c>
      <c r="D89" s="166">
        <v>100000</v>
      </c>
      <c r="E89" s="166">
        <v>100000</v>
      </c>
    </row>
    <row r="90" spans="2:5" ht="16.5" customHeight="1">
      <c r="B90" s="158" t="s">
        <v>437</v>
      </c>
      <c r="C90" s="165">
        <v>1</v>
      </c>
      <c r="D90" s="166">
        <v>20000</v>
      </c>
      <c r="E90" s="166">
        <v>25</v>
      </c>
    </row>
    <row r="91" spans="2:5" ht="16.5" customHeight="1">
      <c r="B91" s="158" t="s">
        <v>352</v>
      </c>
      <c r="C91" s="165">
        <v>1</v>
      </c>
      <c r="D91" s="166">
        <v>100000</v>
      </c>
      <c r="E91" s="166">
        <v>100000</v>
      </c>
    </row>
    <row r="92" spans="2:5" ht="16.5" customHeight="1">
      <c r="B92" s="158" t="s">
        <v>438</v>
      </c>
      <c r="C92" s="165">
        <v>1</v>
      </c>
      <c r="D92" s="166">
        <v>50000</v>
      </c>
      <c r="E92" s="166">
        <v>9750</v>
      </c>
    </row>
    <row r="93" spans="2:5" ht="16.5" customHeight="1">
      <c r="B93" s="158" t="s">
        <v>377</v>
      </c>
      <c r="C93" s="165">
        <v>1</v>
      </c>
      <c r="D93" s="166">
        <v>10000</v>
      </c>
      <c r="E93" s="166">
        <v>3500</v>
      </c>
    </row>
    <row r="94" spans="2:5" ht="16.5" customHeight="1">
      <c r="B94" s="158" t="s">
        <v>368</v>
      </c>
      <c r="C94" s="165">
        <v>1</v>
      </c>
      <c r="D94" s="166">
        <v>100050</v>
      </c>
      <c r="E94" s="166">
        <v>25001</v>
      </c>
    </row>
    <row r="95" spans="2:5" ht="16.5" customHeight="1">
      <c r="B95" s="158" t="s">
        <v>382</v>
      </c>
      <c r="C95" s="165">
        <v>1</v>
      </c>
      <c r="D95" s="166">
        <v>250000</v>
      </c>
      <c r="E95" s="166">
        <v>247500</v>
      </c>
    </row>
    <row r="96" spans="2:5" ht="16.5" customHeight="1">
      <c r="B96" s="158" t="s">
        <v>379</v>
      </c>
      <c r="C96" s="165">
        <v>1</v>
      </c>
      <c r="D96" s="166">
        <v>200000</v>
      </c>
      <c r="E96" s="166">
        <v>70000</v>
      </c>
    </row>
    <row r="97" spans="2:5" ht="16.5" customHeight="1">
      <c r="B97" s="158" t="s">
        <v>354</v>
      </c>
      <c r="C97" s="165">
        <v>1</v>
      </c>
      <c r="D97" s="166">
        <v>50000</v>
      </c>
      <c r="E97" s="166">
        <v>49000</v>
      </c>
    </row>
    <row r="98" spans="2:5" ht="16.5" customHeight="1">
      <c r="B98" s="444" t="s">
        <v>32</v>
      </c>
      <c r="C98" s="444"/>
      <c r="D98" s="444"/>
      <c r="E98" s="163">
        <f>SUM(E43:E97)</f>
        <v>40099320</v>
      </c>
    </row>
    <row r="99" spans="2:4" ht="16.5" customHeight="1">
      <c r="B99" s="3" t="s">
        <v>18</v>
      </c>
      <c r="C99" s="3"/>
      <c r="D99" s="3"/>
    </row>
    <row r="101" spans="2:5" ht="16.5" customHeight="1">
      <c r="B101" s="200" t="s">
        <v>270</v>
      </c>
      <c r="C101" s="200"/>
      <c r="D101" s="200"/>
      <c r="E101" s="200"/>
    </row>
    <row r="110" ht="16.5" customHeight="1">
      <c r="F110" s="200"/>
    </row>
  </sheetData>
  <sheetProtection/>
  <mergeCells count="14">
    <mergeCell ref="B8:B10"/>
    <mergeCell ref="C8:C10"/>
    <mergeCell ref="D8:D10"/>
    <mergeCell ref="E8:E10"/>
    <mergeCell ref="A1:F1"/>
    <mergeCell ref="A4:F4"/>
    <mergeCell ref="B7:E7"/>
    <mergeCell ref="B98:D98"/>
    <mergeCell ref="B36:D36"/>
    <mergeCell ref="B39:E39"/>
    <mergeCell ref="B40:B42"/>
    <mergeCell ref="C40:C42"/>
    <mergeCell ref="D40:D42"/>
    <mergeCell ref="E40:E42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66" max="166" width="4.28125" style="0" bestFit="1" customWidth="1"/>
    <col min="167" max="167" width="41.8515625" style="0" customWidth="1"/>
    <col min="168" max="168" width="12.140625" style="0" customWidth="1"/>
    <col min="169" max="169" width="13.140625" style="0" customWidth="1"/>
    <col min="170" max="170" width="17.140625" style="0" customWidth="1"/>
  </cols>
  <sheetData>
    <row r="1" spans="1:6" ht="18.75" thickBot="1">
      <c r="A1" s="297" t="s">
        <v>394</v>
      </c>
      <c r="B1" s="297"/>
      <c r="C1" s="297"/>
      <c r="D1" s="297"/>
      <c r="E1" s="297"/>
      <c r="F1" s="297"/>
    </row>
    <row r="4" spans="1:5" ht="15" customHeight="1">
      <c r="A4" s="441" t="s">
        <v>405</v>
      </c>
      <c r="B4" s="441"/>
      <c r="C4" s="441"/>
      <c r="D4" s="441"/>
      <c r="E4" s="441"/>
    </row>
    <row r="5" spans="1:5" ht="15" customHeight="1">
      <c r="A5" s="441"/>
      <c r="B5" s="441"/>
      <c r="C5" s="441"/>
      <c r="D5" s="441"/>
      <c r="E5" s="441"/>
    </row>
    <row r="7" spans="2:5" ht="15">
      <c r="B7" s="357" t="s">
        <v>138</v>
      </c>
      <c r="C7" s="357"/>
      <c r="D7" s="357"/>
      <c r="E7" s="357"/>
    </row>
    <row r="8" spans="2:5" ht="15.75" customHeight="1">
      <c r="B8" s="156"/>
      <c r="C8" s="156"/>
      <c r="D8" s="156"/>
      <c r="E8" s="156"/>
    </row>
    <row r="9" spans="1:5" ht="15" customHeight="1">
      <c r="A9" s="442" t="s">
        <v>139</v>
      </c>
      <c r="B9" s="442" t="s">
        <v>271</v>
      </c>
      <c r="C9" s="442" t="s">
        <v>264</v>
      </c>
      <c r="D9" s="442" t="s">
        <v>265</v>
      </c>
      <c r="E9" s="442" t="s">
        <v>266</v>
      </c>
    </row>
    <row r="10" spans="1:5" ht="45" customHeight="1">
      <c r="A10" s="442"/>
      <c r="B10" s="442"/>
      <c r="C10" s="442"/>
      <c r="D10" s="443"/>
      <c r="E10" s="443"/>
    </row>
    <row r="11" spans="1:5" ht="6.75" customHeight="1">
      <c r="A11" s="442"/>
      <c r="B11" s="442"/>
      <c r="C11" s="442"/>
      <c r="D11" s="443"/>
      <c r="E11" s="443"/>
    </row>
    <row r="12" spans="1:5" ht="21" customHeight="1">
      <c r="A12" s="167">
        <v>1</v>
      </c>
      <c r="B12" s="289" t="s">
        <v>273</v>
      </c>
      <c r="C12" s="168">
        <v>11</v>
      </c>
      <c r="D12" s="169">
        <v>12600000</v>
      </c>
      <c r="E12" s="169">
        <v>5237503</v>
      </c>
    </row>
    <row r="13" spans="1:5" ht="35.25" customHeight="1">
      <c r="A13" s="167">
        <v>2</v>
      </c>
      <c r="B13" s="229" t="s">
        <v>272</v>
      </c>
      <c r="C13" s="168">
        <v>11</v>
      </c>
      <c r="D13" s="169">
        <v>9310000</v>
      </c>
      <c r="E13" s="169">
        <v>6977100</v>
      </c>
    </row>
    <row r="14" spans="1:5" ht="29.25" customHeight="1">
      <c r="A14" s="167">
        <v>3</v>
      </c>
      <c r="B14" s="289" t="s">
        <v>356</v>
      </c>
      <c r="C14" s="168">
        <v>8</v>
      </c>
      <c r="D14" s="169">
        <v>903250000</v>
      </c>
      <c r="E14" s="169">
        <v>873150001</v>
      </c>
    </row>
    <row r="15" spans="1:5" ht="28.5" customHeight="1">
      <c r="A15" s="167">
        <v>4</v>
      </c>
      <c r="B15" s="229" t="s">
        <v>355</v>
      </c>
      <c r="C15" s="168">
        <v>6</v>
      </c>
      <c r="D15" s="169">
        <v>850000</v>
      </c>
      <c r="E15" s="169">
        <v>373000</v>
      </c>
    </row>
    <row r="16" spans="1:5" ht="30">
      <c r="A16" s="167">
        <v>5</v>
      </c>
      <c r="B16" s="229" t="s">
        <v>439</v>
      </c>
      <c r="C16" s="168">
        <v>5</v>
      </c>
      <c r="D16" s="169">
        <v>5600000</v>
      </c>
      <c r="E16" s="169">
        <v>5322000</v>
      </c>
    </row>
    <row r="17" spans="1:5" ht="30">
      <c r="A17" s="262">
        <v>6</v>
      </c>
      <c r="B17" s="274" t="s">
        <v>279</v>
      </c>
      <c r="C17" s="168">
        <v>5</v>
      </c>
      <c r="D17" s="169">
        <v>600000</v>
      </c>
      <c r="E17" s="169">
        <v>251501</v>
      </c>
    </row>
    <row r="18" spans="1:5" ht="28.5" customHeight="1">
      <c r="A18" s="262">
        <v>7</v>
      </c>
      <c r="B18" s="274" t="s">
        <v>286</v>
      </c>
      <c r="C18" s="168">
        <v>5</v>
      </c>
      <c r="D18" s="169">
        <v>10568750</v>
      </c>
      <c r="E18" s="169">
        <v>8437250</v>
      </c>
    </row>
    <row r="19" spans="1:5" ht="30">
      <c r="A19" s="262">
        <v>8</v>
      </c>
      <c r="B19" s="274" t="s">
        <v>350</v>
      </c>
      <c r="C19" s="168">
        <v>4</v>
      </c>
      <c r="D19" s="169">
        <v>3600000</v>
      </c>
      <c r="E19" s="169">
        <v>1940000</v>
      </c>
    </row>
    <row r="20" spans="1:5" ht="15">
      <c r="A20" s="262">
        <v>9</v>
      </c>
      <c r="B20" s="274" t="s">
        <v>351</v>
      </c>
      <c r="C20" s="168">
        <v>4</v>
      </c>
      <c r="D20" s="169">
        <v>300000</v>
      </c>
      <c r="E20" s="169">
        <v>65000</v>
      </c>
    </row>
    <row r="21" spans="1:5" ht="15">
      <c r="A21" s="262">
        <v>10</v>
      </c>
      <c r="B21" s="274" t="s">
        <v>280</v>
      </c>
      <c r="C21" s="168">
        <v>4</v>
      </c>
      <c r="D21" s="169">
        <v>2800000</v>
      </c>
      <c r="E21" s="169">
        <v>1339197</v>
      </c>
    </row>
    <row r="22" spans="1:5" ht="30">
      <c r="A22" s="262">
        <v>11</v>
      </c>
      <c r="B22" s="274" t="s">
        <v>357</v>
      </c>
      <c r="C22" s="168">
        <v>3</v>
      </c>
      <c r="D22" s="169">
        <v>350000</v>
      </c>
      <c r="E22" s="169">
        <v>278550</v>
      </c>
    </row>
    <row r="23" spans="1:5" ht="30">
      <c r="A23" s="262">
        <v>12</v>
      </c>
      <c r="B23" s="274" t="s">
        <v>440</v>
      </c>
      <c r="C23" s="168">
        <v>3</v>
      </c>
      <c r="D23" s="169">
        <v>400000</v>
      </c>
      <c r="E23" s="169">
        <v>277499</v>
      </c>
    </row>
    <row r="24" spans="1:5" ht="15">
      <c r="A24" s="262">
        <v>13</v>
      </c>
      <c r="B24" s="274" t="s">
        <v>369</v>
      </c>
      <c r="C24" s="170">
        <v>3</v>
      </c>
      <c r="D24" s="171">
        <v>400000</v>
      </c>
      <c r="E24" s="171">
        <v>255000</v>
      </c>
    </row>
    <row r="25" spans="1:5" ht="30">
      <c r="A25" s="262">
        <v>14</v>
      </c>
      <c r="B25" s="274" t="s">
        <v>441</v>
      </c>
      <c r="C25" s="170">
        <v>3</v>
      </c>
      <c r="D25" s="171">
        <v>5050000</v>
      </c>
      <c r="E25" s="171">
        <v>1650020</v>
      </c>
    </row>
    <row r="26" spans="1:5" ht="15">
      <c r="A26" s="262">
        <v>15</v>
      </c>
      <c r="B26" s="274" t="s">
        <v>370</v>
      </c>
      <c r="C26" s="170">
        <v>3</v>
      </c>
      <c r="D26" s="171">
        <v>250000</v>
      </c>
      <c r="E26" s="171">
        <v>149500</v>
      </c>
    </row>
    <row r="27" spans="1:5" ht="30">
      <c r="A27" s="262">
        <v>16</v>
      </c>
      <c r="B27" s="274" t="s">
        <v>365</v>
      </c>
      <c r="C27" s="170">
        <v>3</v>
      </c>
      <c r="D27" s="171">
        <v>600000</v>
      </c>
      <c r="E27" s="171">
        <v>224980</v>
      </c>
    </row>
    <row r="28" spans="1:5" ht="15">
      <c r="A28" s="262">
        <v>17</v>
      </c>
      <c r="B28" s="274" t="s">
        <v>275</v>
      </c>
      <c r="C28" s="170">
        <v>3</v>
      </c>
      <c r="D28" s="171">
        <v>300000</v>
      </c>
      <c r="E28" s="171">
        <v>265000</v>
      </c>
    </row>
    <row r="29" spans="1:5" ht="45">
      <c r="A29" s="262">
        <v>18</v>
      </c>
      <c r="B29" s="274" t="s">
        <v>442</v>
      </c>
      <c r="C29" s="170">
        <v>3</v>
      </c>
      <c r="D29" s="171">
        <v>4464000</v>
      </c>
      <c r="E29" s="171">
        <v>3099000</v>
      </c>
    </row>
    <row r="30" spans="1:5" ht="30">
      <c r="A30" s="262">
        <v>19</v>
      </c>
      <c r="B30" s="274" t="s">
        <v>358</v>
      </c>
      <c r="C30" s="170">
        <v>3</v>
      </c>
      <c r="D30" s="171">
        <v>600000</v>
      </c>
      <c r="E30" s="171">
        <v>125005</v>
      </c>
    </row>
    <row r="31" spans="1:5" ht="30">
      <c r="A31" s="262">
        <v>20</v>
      </c>
      <c r="B31" s="274" t="s">
        <v>282</v>
      </c>
      <c r="C31" s="170">
        <v>3</v>
      </c>
      <c r="D31" s="171">
        <v>1400000</v>
      </c>
      <c r="E31" s="171">
        <v>1126000</v>
      </c>
    </row>
    <row r="32" spans="1:5" ht="15" customHeight="1">
      <c r="A32" s="445" t="s">
        <v>32</v>
      </c>
      <c r="B32" s="452"/>
      <c r="C32" s="446"/>
      <c r="D32" s="447"/>
      <c r="E32" s="163">
        <f>SUM(E12:E31)</f>
        <v>910543106</v>
      </c>
    </row>
    <row r="33" spans="2:5" ht="15" customHeight="1">
      <c r="B33" s="3" t="s">
        <v>18</v>
      </c>
      <c r="C33" s="3"/>
      <c r="D33" s="3"/>
      <c r="E33" s="172"/>
    </row>
    <row r="34" spans="2:5" ht="15">
      <c r="B34" s="161"/>
      <c r="C34" s="161"/>
      <c r="D34" s="162"/>
      <c r="E34" s="162"/>
    </row>
    <row r="35" spans="2:5" ht="15">
      <c r="B35" s="161"/>
      <c r="C35" s="161"/>
      <c r="D35" s="162"/>
      <c r="E35" s="162"/>
    </row>
    <row r="36" spans="2:5" ht="15">
      <c r="B36" s="161"/>
      <c r="C36" s="161"/>
      <c r="D36" s="162"/>
      <c r="E36" s="162"/>
    </row>
    <row r="37" spans="2:5" ht="15">
      <c r="B37" s="161"/>
      <c r="C37" s="161"/>
      <c r="D37" s="162"/>
      <c r="E37" s="162"/>
    </row>
    <row r="38" spans="2:5" ht="15">
      <c r="B38" s="161"/>
      <c r="C38" s="161"/>
      <c r="D38" s="162"/>
      <c r="E38" s="162"/>
    </row>
    <row r="39" spans="2:5" ht="15">
      <c r="B39" s="357" t="s">
        <v>151</v>
      </c>
      <c r="C39" s="357"/>
      <c r="D39" s="357"/>
      <c r="E39" s="357"/>
    </row>
    <row r="40" ht="15.75" customHeight="1"/>
    <row r="41" spans="1:5" ht="30" customHeight="1">
      <c r="A41" s="442" t="s">
        <v>139</v>
      </c>
      <c r="B41" s="442" t="s">
        <v>271</v>
      </c>
      <c r="C41" s="442" t="s">
        <v>264</v>
      </c>
      <c r="D41" s="442" t="s">
        <v>265</v>
      </c>
      <c r="E41" s="442" t="s">
        <v>266</v>
      </c>
    </row>
    <row r="42" spans="1:5" ht="33" customHeight="1">
      <c r="A42" s="442"/>
      <c r="B42" s="442"/>
      <c r="C42" s="442"/>
      <c r="D42" s="443"/>
      <c r="E42" s="443"/>
    </row>
    <row r="43" spans="1:5" ht="0.75" customHeight="1" hidden="1">
      <c r="A43" s="442"/>
      <c r="B43" s="442"/>
      <c r="C43" s="442"/>
      <c r="D43" s="443"/>
      <c r="E43" s="443"/>
    </row>
    <row r="44" spans="1:5" ht="30">
      <c r="A44" s="167">
        <v>1</v>
      </c>
      <c r="B44" s="225" t="s">
        <v>272</v>
      </c>
      <c r="C44" s="168">
        <v>116</v>
      </c>
      <c r="D44" s="169">
        <v>36824009</v>
      </c>
      <c r="E44" s="169">
        <v>30223932</v>
      </c>
    </row>
    <row r="45" spans="1:5" ht="15">
      <c r="A45" s="167">
        <v>2</v>
      </c>
      <c r="B45" s="225" t="s">
        <v>275</v>
      </c>
      <c r="C45" s="168">
        <v>102</v>
      </c>
      <c r="D45" s="169">
        <v>17692900</v>
      </c>
      <c r="E45" s="169">
        <v>13289165</v>
      </c>
    </row>
    <row r="46" spans="1:5" ht="30">
      <c r="A46" s="167">
        <v>3</v>
      </c>
      <c r="B46" s="229" t="s">
        <v>282</v>
      </c>
      <c r="C46" s="168">
        <v>55</v>
      </c>
      <c r="D46" s="169">
        <v>6457001</v>
      </c>
      <c r="E46" s="169">
        <v>5564476</v>
      </c>
    </row>
    <row r="47" spans="1:5" ht="15">
      <c r="A47" s="167">
        <v>4</v>
      </c>
      <c r="B47" s="229" t="s">
        <v>281</v>
      </c>
      <c r="C47" s="168">
        <v>50</v>
      </c>
      <c r="D47" s="169">
        <v>17990000</v>
      </c>
      <c r="E47" s="169">
        <v>15291875</v>
      </c>
    </row>
    <row r="48" spans="1:5" ht="15">
      <c r="A48" s="167">
        <v>5</v>
      </c>
      <c r="B48" s="229" t="s">
        <v>280</v>
      </c>
      <c r="C48" s="168">
        <v>41</v>
      </c>
      <c r="D48" s="169">
        <v>5625003</v>
      </c>
      <c r="E48" s="169">
        <v>4796751</v>
      </c>
    </row>
    <row r="49" spans="1:5" ht="30">
      <c r="A49" s="167">
        <v>6</v>
      </c>
      <c r="B49" s="229" t="s">
        <v>276</v>
      </c>
      <c r="C49" s="168">
        <v>36</v>
      </c>
      <c r="D49" s="169">
        <v>4090000</v>
      </c>
      <c r="E49" s="169">
        <v>2997000</v>
      </c>
    </row>
    <row r="50" spans="1:5" ht="15">
      <c r="A50" s="167">
        <v>7</v>
      </c>
      <c r="B50" s="229" t="s">
        <v>284</v>
      </c>
      <c r="C50" s="168">
        <v>35</v>
      </c>
      <c r="D50" s="169">
        <v>7355000</v>
      </c>
      <c r="E50" s="169">
        <v>4453250</v>
      </c>
    </row>
    <row r="51" spans="1:5" ht="15">
      <c r="A51" s="167">
        <v>8</v>
      </c>
      <c r="B51" s="229" t="s">
        <v>285</v>
      </c>
      <c r="C51" s="168">
        <v>31</v>
      </c>
      <c r="D51" s="169">
        <v>5785000</v>
      </c>
      <c r="E51" s="169">
        <v>3979150</v>
      </c>
    </row>
    <row r="52" spans="1:5" ht="30">
      <c r="A52" s="167">
        <v>9</v>
      </c>
      <c r="B52" s="229" t="s">
        <v>278</v>
      </c>
      <c r="C52" s="168">
        <v>31</v>
      </c>
      <c r="D52" s="169">
        <v>3705000</v>
      </c>
      <c r="E52" s="169">
        <v>1867575</v>
      </c>
    </row>
    <row r="53" spans="1:5" ht="15">
      <c r="A53" s="167">
        <v>10</v>
      </c>
      <c r="B53" s="229" t="s">
        <v>274</v>
      </c>
      <c r="C53" s="168">
        <v>28</v>
      </c>
      <c r="D53" s="169">
        <v>9140000</v>
      </c>
      <c r="E53" s="169">
        <v>4341401</v>
      </c>
    </row>
    <row r="54" spans="1:5" ht="30">
      <c r="A54" s="167">
        <v>11</v>
      </c>
      <c r="B54" s="229" t="s">
        <v>279</v>
      </c>
      <c r="C54" s="168">
        <v>27</v>
      </c>
      <c r="D54" s="169">
        <v>2186600</v>
      </c>
      <c r="E54" s="169">
        <v>1818783</v>
      </c>
    </row>
    <row r="55" spans="1:5" ht="30">
      <c r="A55" s="167">
        <v>12</v>
      </c>
      <c r="B55" s="229" t="s">
        <v>338</v>
      </c>
      <c r="C55" s="168">
        <v>26</v>
      </c>
      <c r="D55" s="169">
        <v>4994000</v>
      </c>
      <c r="E55" s="169">
        <v>4331500</v>
      </c>
    </row>
    <row r="56" spans="1:5" ht="30">
      <c r="A56" s="167">
        <v>13</v>
      </c>
      <c r="B56" s="229" t="s">
        <v>283</v>
      </c>
      <c r="C56" s="170">
        <v>25</v>
      </c>
      <c r="D56" s="171">
        <v>4075000</v>
      </c>
      <c r="E56" s="171">
        <v>2100400</v>
      </c>
    </row>
    <row r="57" spans="1:5" ht="30">
      <c r="A57" s="167">
        <v>14</v>
      </c>
      <c r="B57" s="229" t="s">
        <v>358</v>
      </c>
      <c r="C57" s="170">
        <v>22</v>
      </c>
      <c r="D57" s="171">
        <v>5103125</v>
      </c>
      <c r="E57" s="171">
        <v>4861650</v>
      </c>
    </row>
    <row r="58" spans="1:5" ht="15">
      <c r="A58" s="167">
        <v>15</v>
      </c>
      <c r="B58" s="229" t="s">
        <v>359</v>
      </c>
      <c r="C58" s="170">
        <v>21</v>
      </c>
      <c r="D58" s="171">
        <v>3160000</v>
      </c>
      <c r="E58" s="171">
        <v>2456450</v>
      </c>
    </row>
    <row r="59" spans="1:5" ht="15">
      <c r="A59" s="167">
        <v>16</v>
      </c>
      <c r="B59" s="229" t="s">
        <v>371</v>
      </c>
      <c r="C59" s="170">
        <v>19</v>
      </c>
      <c r="D59" s="171">
        <v>1505000</v>
      </c>
      <c r="E59" s="171">
        <v>1484000</v>
      </c>
    </row>
    <row r="60" spans="1:5" ht="15">
      <c r="A60" s="167">
        <v>17</v>
      </c>
      <c r="B60" s="229" t="s">
        <v>277</v>
      </c>
      <c r="C60" s="170">
        <v>18</v>
      </c>
      <c r="D60" s="171">
        <v>2910000</v>
      </c>
      <c r="E60" s="171">
        <v>2649500</v>
      </c>
    </row>
    <row r="61" spans="1:5" ht="30">
      <c r="A61" s="167">
        <v>18</v>
      </c>
      <c r="B61" s="229" t="s">
        <v>310</v>
      </c>
      <c r="C61" s="170">
        <v>17</v>
      </c>
      <c r="D61" s="171">
        <v>2645000</v>
      </c>
      <c r="E61" s="171">
        <v>2242997</v>
      </c>
    </row>
    <row r="62" spans="1:5" ht="45">
      <c r="A62" s="167">
        <v>19</v>
      </c>
      <c r="B62" s="229" t="s">
        <v>443</v>
      </c>
      <c r="C62" s="170">
        <v>17</v>
      </c>
      <c r="D62" s="171">
        <v>11525000</v>
      </c>
      <c r="E62" s="171">
        <v>3747500</v>
      </c>
    </row>
    <row r="63" spans="1:5" ht="45">
      <c r="A63" s="167">
        <v>20</v>
      </c>
      <c r="B63" s="70" t="s">
        <v>444</v>
      </c>
      <c r="C63" s="170">
        <v>17</v>
      </c>
      <c r="D63" s="171">
        <v>10960250</v>
      </c>
      <c r="E63" s="171">
        <v>3399850</v>
      </c>
    </row>
    <row r="64" spans="1:5" ht="15" customHeight="1">
      <c r="A64" s="445" t="s">
        <v>32</v>
      </c>
      <c r="B64" s="446"/>
      <c r="C64" s="446"/>
      <c r="D64" s="447"/>
      <c r="E64" s="163">
        <f>SUM(E44:E63)</f>
        <v>115897205</v>
      </c>
    </row>
    <row r="65" spans="1:2" ht="15">
      <c r="A65" s="3"/>
      <c r="B65" s="3" t="s">
        <v>18</v>
      </c>
    </row>
  </sheetData>
  <sheetProtection/>
  <mergeCells count="16">
    <mergeCell ref="A64:D64"/>
    <mergeCell ref="A32:D32"/>
    <mergeCell ref="B39:E39"/>
    <mergeCell ref="A41:A43"/>
    <mergeCell ref="B41:B43"/>
    <mergeCell ref="C41:C43"/>
    <mergeCell ref="D41:D43"/>
    <mergeCell ref="E41:E43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7" t="s">
        <v>391</v>
      </c>
      <c r="B1" s="297"/>
      <c r="C1" s="297"/>
    </row>
    <row r="7" ht="15">
      <c r="B7" s="1"/>
    </row>
    <row r="8" ht="18">
      <c r="B8" s="176" t="s">
        <v>291</v>
      </c>
    </row>
    <row r="9" ht="15.75" thickBot="1"/>
    <row r="10" spans="1:3" ht="15.75">
      <c r="A10" s="177"/>
      <c r="B10" s="178"/>
      <c r="C10" s="179"/>
    </row>
    <row r="11" spans="1:3" ht="25.5">
      <c r="A11" s="180"/>
      <c r="B11" s="181"/>
      <c r="C11" s="182" t="s">
        <v>292</v>
      </c>
    </row>
    <row r="12" spans="1:3" ht="15">
      <c r="A12" s="180"/>
      <c r="B12" s="183" t="s">
        <v>0</v>
      </c>
      <c r="C12" s="184">
        <v>3</v>
      </c>
    </row>
    <row r="13" spans="1:3" ht="15.75">
      <c r="A13" s="185"/>
      <c r="B13" s="183" t="s">
        <v>293</v>
      </c>
      <c r="C13" s="186" t="s">
        <v>294</v>
      </c>
    </row>
    <row r="14" spans="1:3" ht="15.75">
      <c r="A14" s="185"/>
      <c r="B14" s="187" t="s">
        <v>295</v>
      </c>
      <c r="C14" s="184">
        <v>7</v>
      </c>
    </row>
    <row r="15" spans="1:3" ht="13.5" customHeight="1">
      <c r="A15" s="185"/>
      <c r="B15" s="187" t="s">
        <v>296</v>
      </c>
      <c r="C15" s="186">
        <v>8</v>
      </c>
    </row>
    <row r="16" spans="1:3" ht="15" customHeight="1">
      <c r="A16" s="188"/>
      <c r="B16" s="187" t="s">
        <v>366</v>
      </c>
      <c r="C16" s="184">
        <v>9</v>
      </c>
    </row>
    <row r="17" spans="1:3" ht="15.75">
      <c r="A17" s="188"/>
      <c r="B17" s="189" t="s">
        <v>297</v>
      </c>
      <c r="C17" s="184">
        <v>10</v>
      </c>
    </row>
    <row r="18" spans="1:3" ht="15.75">
      <c r="A18" s="188"/>
      <c r="B18" s="183" t="s">
        <v>298</v>
      </c>
      <c r="C18" s="184">
        <v>11</v>
      </c>
    </row>
    <row r="19" spans="1:3" ht="15">
      <c r="A19" s="190"/>
      <c r="B19" s="183" t="s">
        <v>299</v>
      </c>
      <c r="C19" s="191">
        <v>12</v>
      </c>
    </row>
    <row r="20" spans="1:3" ht="15">
      <c r="A20" s="190"/>
      <c r="B20" s="183" t="s">
        <v>300</v>
      </c>
      <c r="C20" s="191" t="s">
        <v>301</v>
      </c>
    </row>
    <row r="21" spans="1:3" ht="15">
      <c r="A21" s="190"/>
      <c r="B21" s="183" t="s">
        <v>302</v>
      </c>
      <c r="C21" s="191" t="s">
        <v>303</v>
      </c>
    </row>
    <row r="22" spans="1:3" ht="15">
      <c r="A22" s="190"/>
      <c r="B22" s="183" t="s">
        <v>304</v>
      </c>
      <c r="C22" s="191" t="s">
        <v>305</v>
      </c>
    </row>
    <row r="23" spans="1:3" ht="15">
      <c r="A23" s="190"/>
      <c r="B23" s="183" t="s">
        <v>306</v>
      </c>
      <c r="C23" s="191">
        <v>19</v>
      </c>
    </row>
    <row r="24" spans="1:3" ht="15">
      <c r="A24" s="190"/>
      <c r="B24" s="183" t="s">
        <v>307</v>
      </c>
      <c r="C24" s="191" t="s">
        <v>339</v>
      </c>
    </row>
    <row r="25" spans="1:3" ht="15">
      <c r="A25" s="190"/>
      <c r="B25" s="183" t="s">
        <v>308</v>
      </c>
      <c r="C25" s="191" t="s">
        <v>388</v>
      </c>
    </row>
    <row r="26" spans="1:3" ht="15">
      <c r="A26" s="190"/>
      <c r="B26" s="187" t="s">
        <v>309</v>
      </c>
      <c r="C26" s="191" t="s">
        <v>389</v>
      </c>
    </row>
    <row r="27" spans="1:3" ht="15.75" thickBot="1">
      <c r="A27" s="192"/>
      <c r="B27" s="193"/>
      <c r="C27" s="194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4" t="s">
        <v>392</v>
      </c>
      <c r="B2" s="304"/>
      <c r="C2" s="304"/>
      <c r="D2" s="304"/>
      <c r="E2" s="304"/>
      <c r="F2" s="304"/>
      <c r="G2" s="304"/>
      <c r="H2" s="304"/>
      <c r="I2" s="30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5" t="s">
        <v>0</v>
      </c>
      <c r="D6" s="305"/>
      <c r="E6" s="305"/>
      <c r="F6" s="305"/>
    </row>
    <row r="7" ht="15">
      <c r="B7" s="1"/>
    </row>
    <row r="8" ht="15.75" thickBot="1"/>
    <row r="9" spans="1:8" ht="16.5" thickBot="1">
      <c r="A9" s="306"/>
      <c r="B9" s="307"/>
      <c r="C9" s="310" t="s">
        <v>1</v>
      </c>
      <c r="D9" s="311"/>
      <c r="E9" s="311"/>
      <c r="F9" s="311"/>
      <c r="G9" s="312"/>
      <c r="H9" s="313" t="s">
        <v>2</v>
      </c>
    </row>
    <row r="10" spans="1:8" ht="16.5" thickBot="1">
      <c r="A10" s="308"/>
      <c r="B10" s="309"/>
      <c r="C10" s="255" t="s">
        <v>3</v>
      </c>
      <c r="D10" s="253" t="s">
        <v>4</v>
      </c>
      <c r="E10" s="253" t="s">
        <v>5</v>
      </c>
      <c r="F10" s="253" t="s">
        <v>6</v>
      </c>
      <c r="G10" s="254" t="s">
        <v>7</v>
      </c>
      <c r="H10" s="314"/>
    </row>
    <row r="11" spans="1:8" ht="15" customHeight="1">
      <c r="A11" s="315" t="s">
        <v>8</v>
      </c>
      <c r="B11" s="240" t="s">
        <v>9</v>
      </c>
      <c r="C11" s="236">
        <v>211</v>
      </c>
      <c r="D11" s="231">
        <v>4</v>
      </c>
      <c r="E11" s="231">
        <v>0</v>
      </c>
      <c r="F11" s="231">
        <v>3729</v>
      </c>
      <c r="G11" s="250">
        <v>80</v>
      </c>
      <c r="H11" s="249">
        <v>4024</v>
      </c>
    </row>
    <row r="12" spans="1:8" ht="15.75" customHeight="1" thickBot="1">
      <c r="A12" s="300"/>
      <c r="B12" s="241" t="s">
        <v>10</v>
      </c>
      <c r="C12" s="237">
        <v>416506400</v>
      </c>
      <c r="D12" s="234">
        <v>1135000</v>
      </c>
      <c r="E12" s="234">
        <v>0</v>
      </c>
      <c r="F12" s="230">
        <v>697540600</v>
      </c>
      <c r="G12" s="275" t="s">
        <v>406</v>
      </c>
      <c r="H12" s="249">
        <v>1115182000</v>
      </c>
    </row>
    <row r="13" spans="1:8" ht="15" customHeight="1">
      <c r="A13" s="301" t="s">
        <v>11</v>
      </c>
      <c r="B13" s="242" t="s">
        <v>12</v>
      </c>
      <c r="C13" s="236">
        <v>4</v>
      </c>
      <c r="D13" s="231">
        <v>1</v>
      </c>
      <c r="E13" s="231">
        <v>1</v>
      </c>
      <c r="F13" s="231">
        <v>50</v>
      </c>
      <c r="G13" s="250">
        <v>0</v>
      </c>
      <c r="H13" s="282">
        <v>56</v>
      </c>
    </row>
    <row r="14" spans="1:8" ht="15" customHeight="1">
      <c r="A14" s="302"/>
      <c r="B14" s="243" t="s">
        <v>13</v>
      </c>
      <c r="C14" s="238">
        <v>50</v>
      </c>
      <c r="D14" s="2">
        <v>0</v>
      </c>
      <c r="E14" s="2">
        <v>0</v>
      </c>
      <c r="F14" s="2">
        <v>6</v>
      </c>
      <c r="G14" s="251">
        <v>0</v>
      </c>
      <c r="H14" s="282">
        <v>56</v>
      </c>
    </row>
    <row r="15" spans="1:8" ht="15.75" customHeight="1" thickBot="1">
      <c r="A15" s="303"/>
      <c r="B15" s="243" t="s">
        <v>14</v>
      </c>
      <c r="C15" s="238">
        <v>193838547</v>
      </c>
      <c r="D15" s="2">
        <v>0</v>
      </c>
      <c r="E15" s="2">
        <v>0</v>
      </c>
      <c r="F15" s="2">
        <v>3750100</v>
      </c>
      <c r="G15" s="251">
        <v>0</v>
      </c>
      <c r="H15" s="282">
        <v>197588647</v>
      </c>
    </row>
    <row r="16" spans="1:8" ht="15.75" customHeight="1">
      <c r="A16" s="298" t="s">
        <v>15</v>
      </c>
      <c r="B16" s="244" t="s">
        <v>9</v>
      </c>
      <c r="C16" s="238">
        <v>508</v>
      </c>
      <c r="D16" s="2">
        <v>3</v>
      </c>
      <c r="E16" s="2">
        <v>0</v>
      </c>
      <c r="F16" s="227">
        <v>1719</v>
      </c>
      <c r="G16" s="251">
        <v>5</v>
      </c>
      <c r="H16" s="249">
        <v>2235</v>
      </c>
    </row>
    <row r="17" spans="1:8" ht="15.75" customHeight="1">
      <c r="A17" s="299"/>
      <c r="B17" s="244" t="s">
        <v>340</v>
      </c>
      <c r="C17" s="238">
        <v>11796342489</v>
      </c>
      <c r="D17" s="2">
        <v>45000</v>
      </c>
      <c r="E17" s="2">
        <v>0</v>
      </c>
      <c r="F17" s="227">
        <v>1434035600</v>
      </c>
      <c r="G17" s="251">
        <v>7707</v>
      </c>
      <c r="H17" s="249">
        <v>13230430796</v>
      </c>
    </row>
    <row r="18" spans="1:8" ht="15.75" thickBot="1">
      <c r="A18" s="300"/>
      <c r="B18" s="241" t="s">
        <v>14</v>
      </c>
      <c r="C18" s="239">
        <v>16032526744</v>
      </c>
      <c r="D18" s="232">
        <v>2425000</v>
      </c>
      <c r="E18" s="232">
        <v>0</v>
      </c>
      <c r="F18" s="233">
        <v>5017794996</v>
      </c>
      <c r="G18" s="252">
        <v>7718750</v>
      </c>
      <c r="H18" s="249">
        <v>21060465688</v>
      </c>
    </row>
    <row r="19" spans="1:8" ht="15">
      <c r="A19" s="301" t="s">
        <v>16</v>
      </c>
      <c r="B19" s="245" t="s">
        <v>9</v>
      </c>
      <c r="C19" s="236">
        <v>9</v>
      </c>
      <c r="D19" s="231">
        <v>0</v>
      </c>
      <c r="E19" s="231">
        <v>0</v>
      </c>
      <c r="F19" s="231">
        <v>7</v>
      </c>
      <c r="G19" s="250">
        <v>0</v>
      </c>
      <c r="H19" s="282">
        <v>16</v>
      </c>
    </row>
    <row r="20" spans="1:8" ht="15">
      <c r="A20" s="302"/>
      <c r="B20" s="246" t="s">
        <v>340</v>
      </c>
      <c r="C20" s="216">
        <v>63977040</v>
      </c>
      <c r="D20" s="2">
        <v>0</v>
      </c>
      <c r="E20" s="2">
        <v>0</v>
      </c>
      <c r="F20" s="238">
        <v>627985075</v>
      </c>
      <c r="G20" s="251">
        <v>0</v>
      </c>
      <c r="H20" s="282">
        <v>691962115</v>
      </c>
    </row>
    <row r="21" spans="1:8" ht="15.75" thickBot="1">
      <c r="A21" s="303"/>
      <c r="B21" s="247" t="s">
        <v>14</v>
      </c>
      <c r="C21" s="264">
        <v>24727250</v>
      </c>
      <c r="D21" s="263">
        <v>0</v>
      </c>
      <c r="E21" s="263">
        <v>0</v>
      </c>
      <c r="F21" s="265">
        <v>13451000</v>
      </c>
      <c r="G21" s="266">
        <v>0</v>
      </c>
      <c r="H21" s="283">
        <v>38178250</v>
      </c>
    </row>
    <row r="22" spans="1:8" ht="16.5" thickBot="1">
      <c r="A22" s="235" t="s">
        <v>17</v>
      </c>
      <c r="B22" s="248" t="s">
        <v>9</v>
      </c>
      <c r="C22" s="267">
        <v>133</v>
      </c>
      <c r="D22" s="269">
        <v>9</v>
      </c>
      <c r="E22" s="269">
        <v>0</v>
      </c>
      <c r="F22" s="269">
        <v>837</v>
      </c>
      <c r="G22" s="269">
        <v>206</v>
      </c>
      <c r="H22" s="284">
        <v>1185</v>
      </c>
    </row>
    <row r="24" spans="1:2" ht="15">
      <c r="A24" s="224" t="s">
        <v>18</v>
      </c>
      <c r="B24" s="224"/>
    </row>
    <row r="26" spans="5:6" ht="15">
      <c r="E26" s="1"/>
      <c r="F26" s="1"/>
    </row>
    <row r="29" spans="4:5" ht="15">
      <c r="D29" s="268"/>
      <c r="E29" s="285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&amp;L19.08.2011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5"/>
  <sheetViews>
    <sheetView zoomScale="130" zoomScaleNormal="130" zoomScalePageLayoutView="85" workbookViewId="0" topLeftCell="A148">
      <selection activeCell="L144" sqref="L144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85" width="9.140625" style="5" customWidth="1"/>
    <col min="186" max="186" width="19.421875" style="5" customWidth="1"/>
    <col min="187" max="187" width="5.7109375" style="5" bestFit="1" customWidth="1"/>
    <col min="188" max="188" width="10.140625" style="5" customWidth="1"/>
    <col min="189" max="190" width="4.28125" style="5" bestFit="1" customWidth="1"/>
    <col min="191" max="191" width="11.57421875" style="5" customWidth="1"/>
    <col min="192" max="192" width="11.28125" style="5" customWidth="1"/>
    <col min="193" max="193" width="11.7109375" style="5" customWidth="1"/>
    <col min="194" max="16384" width="6.7109375" style="5" customWidth="1"/>
  </cols>
  <sheetData>
    <row r="1" spans="1:9" ht="15.75" customHeight="1" thickBot="1">
      <c r="A1" s="319" t="s">
        <v>393</v>
      </c>
      <c r="B1" s="297"/>
      <c r="C1" s="297"/>
      <c r="D1" s="297"/>
      <c r="E1" s="297"/>
      <c r="F1" s="297"/>
      <c r="G1" s="297"/>
      <c r="H1" s="297"/>
      <c r="I1" s="297"/>
    </row>
    <row r="2" spans="1:9" ht="15.75" customHeight="1" thickBot="1">
      <c r="A2" s="320" t="s">
        <v>19</v>
      </c>
      <c r="B2" s="320"/>
      <c r="C2" s="320"/>
      <c r="D2" s="320"/>
      <c r="E2" s="320"/>
      <c r="F2" s="320"/>
      <c r="G2" s="320"/>
      <c r="H2" s="320"/>
      <c r="I2" s="320"/>
    </row>
    <row r="3" spans="1:9" ht="9.75" customHeight="1">
      <c r="A3" s="321" t="s">
        <v>20</v>
      </c>
      <c r="B3" s="324" t="s">
        <v>8</v>
      </c>
      <c r="C3" s="324"/>
      <c r="D3" s="324" t="s">
        <v>11</v>
      </c>
      <c r="E3" s="324"/>
      <c r="F3" s="324"/>
      <c r="G3" s="201" t="s">
        <v>21</v>
      </c>
      <c r="H3" s="201" t="s">
        <v>22</v>
      </c>
      <c r="I3" s="6" t="s">
        <v>17</v>
      </c>
    </row>
    <row r="4" spans="1:9" ht="12.75" customHeight="1">
      <c r="A4" s="322"/>
      <c r="B4" s="7"/>
      <c r="C4" s="8"/>
      <c r="D4" s="325" t="s">
        <v>9</v>
      </c>
      <c r="E4" s="325"/>
      <c r="F4" s="9"/>
      <c r="G4" s="7"/>
      <c r="H4" s="7"/>
      <c r="I4" s="10"/>
    </row>
    <row r="5" spans="1:9" ht="9.75" customHeight="1">
      <c r="A5" s="322"/>
      <c r="B5" s="202" t="s">
        <v>9</v>
      </c>
      <c r="C5" s="202" t="s">
        <v>10</v>
      </c>
      <c r="D5" s="325"/>
      <c r="E5" s="325"/>
      <c r="F5" s="11" t="s">
        <v>14</v>
      </c>
      <c r="G5" s="202" t="s">
        <v>9</v>
      </c>
      <c r="H5" s="202" t="s">
        <v>9</v>
      </c>
      <c r="I5" s="12" t="s">
        <v>9</v>
      </c>
    </row>
    <row r="6" spans="1:9" ht="9.75" thickBot="1">
      <c r="A6" s="323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 aca="true" t="shared" si="0" ref="B7:I12">B14+B21+B28+B35+B42+B49+B56+B63+B71+B78+B85+B92+B99+B106+B113+B120+B127+B137+B144+B151+B158</f>
        <v>4024</v>
      </c>
      <c r="C7" s="17">
        <f t="shared" si="0"/>
        <v>1115182000</v>
      </c>
      <c r="D7" s="17">
        <f t="shared" si="0"/>
        <v>56</v>
      </c>
      <c r="E7" s="17">
        <f t="shared" si="0"/>
        <v>56</v>
      </c>
      <c r="F7" s="17">
        <f t="shared" si="0"/>
        <v>197588647</v>
      </c>
      <c r="G7" s="17">
        <f t="shared" si="0"/>
        <v>2235</v>
      </c>
      <c r="H7" s="17">
        <f t="shared" si="0"/>
        <v>16</v>
      </c>
      <c r="I7" s="256">
        <f t="shared" si="0"/>
        <v>1185</v>
      </c>
    </row>
    <row r="8" spans="1:9" s="18" customFormat="1" ht="11.25">
      <c r="A8" s="16" t="s">
        <v>26</v>
      </c>
      <c r="B8" s="17">
        <f t="shared" si="0"/>
        <v>211</v>
      </c>
      <c r="C8" s="17">
        <f t="shared" si="0"/>
        <v>416506400</v>
      </c>
      <c r="D8" s="17">
        <f t="shared" si="0"/>
        <v>4</v>
      </c>
      <c r="E8" s="17">
        <f t="shared" si="0"/>
        <v>50</v>
      </c>
      <c r="F8" s="17">
        <f t="shared" si="0"/>
        <v>193838547</v>
      </c>
      <c r="G8" s="17">
        <f t="shared" si="0"/>
        <v>508</v>
      </c>
      <c r="H8" s="17">
        <f t="shared" si="0"/>
        <v>9</v>
      </c>
      <c r="I8" s="257">
        <f t="shared" si="0"/>
        <v>133</v>
      </c>
    </row>
    <row r="9" spans="1:9" s="18" customFormat="1" ht="11.25">
      <c r="A9" s="16" t="s">
        <v>27</v>
      </c>
      <c r="B9" s="17">
        <f t="shared" si="0"/>
        <v>4</v>
      </c>
      <c r="C9" s="17">
        <f t="shared" si="0"/>
        <v>1135000</v>
      </c>
      <c r="D9" s="17">
        <f t="shared" si="0"/>
        <v>1</v>
      </c>
      <c r="E9" s="17">
        <f t="shared" si="0"/>
        <v>0</v>
      </c>
      <c r="F9" s="17">
        <f t="shared" si="0"/>
        <v>0</v>
      </c>
      <c r="G9" s="17">
        <f t="shared" si="0"/>
        <v>3</v>
      </c>
      <c r="H9" s="17">
        <f t="shared" si="0"/>
        <v>0</v>
      </c>
      <c r="I9" s="257">
        <f t="shared" si="0"/>
        <v>9</v>
      </c>
    </row>
    <row r="10" spans="1:9" s="18" customFormat="1" ht="11.25">
      <c r="A10" s="16" t="s">
        <v>28</v>
      </c>
      <c r="B10" s="17">
        <f t="shared" si="0"/>
        <v>0</v>
      </c>
      <c r="C10" s="17">
        <f t="shared" si="0"/>
        <v>0</v>
      </c>
      <c r="D10" s="17">
        <f t="shared" si="0"/>
        <v>1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257">
        <f t="shared" si="0"/>
        <v>0</v>
      </c>
    </row>
    <row r="11" spans="1:9" s="18" customFormat="1" ht="11.25">
      <c r="A11" s="16" t="s">
        <v>29</v>
      </c>
      <c r="B11" s="17">
        <f t="shared" si="0"/>
        <v>3729</v>
      </c>
      <c r="C11" s="17">
        <f t="shared" si="0"/>
        <v>697540600</v>
      </c>
      <c r="D11" s="17">
        <f t="shared" si="0"/>
        <v>50</v>
      </c>
      <c r="E11" s="17">
        <f t="shared" si="0"/>
        <v>6</v>
      </c>
      <c r="F11" s="17">
        <f t="shared" si="0"/>
        <v>3750100</v>
      </c>
      <c r="G11" s="17">
        <f t="shared" si="0"/>
        <v>1719</v>
      </c>
      <c r="H11" s="17">
        <f t="shared" si="0"/>
        <v>7</v>
      </c>
      <c r="I11" s="257">
        <f t="shared" si="0"/>
        <v>837</v>
      </c>
    </row>
    <row r="12" spans="1:9" s="18" customFormat="1" ht="12" thickBot="1">
      <c r="A12" s="19" t="s">
        <v>30</v>
      </c>
      <c r="B12" s="17">
        <f t="shared" si="0"/>
        <v>80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5</v>
      </c>
      <c r="H12" s="17">
        <f t="shared" si="0"/>
        <v>0</v>
      </c>
      <c r="I12" s="258">
        <f t="shared" si="0"/>
        <v>206</v>
      </c>
    </row>
    <row r="13" spans="1:9" s="18" customFormat="1" ht="12" thickBot="1">
      <c r="A13" s="316" t="s">
        <v>31</v>
      </c>
      <c r="B13" s="317"/>
      <c r="C13" s="317"/>
      <c r="D13" s="317"/>
      <c r="E13" s="317"/>
      <c r="F13" s="317"/>
      <c r="G13" s="317"/>
      <c r="H13" s="317"/>
      <c r="I13" s="318"/>
    </row>
    <row r="14" spans="1:9" s="18" customFormat="1" ht="11.25">
      <c r="A14" s="20" t="s">
        <v>32</v>
      </c>
      <c r="B14" s="21">
        <v>110</v>
      </c>
      <c r="C14" s="21">
        <v>28015000</v>
      </c>
      <c r="D14" s="21">
        <v>2</v>
      </c>
      <c r="E14" s="21">
        <v>2</v>
      </c>
      <c r="F14" s="21">
        <v>6672000</v>
      </c>
      <c r="G14" s="21">
        <v>41</v>
      </c>
      <c r="H14" s="21"/>
      <c r="I14" s="259">
        <v>26</v>
      </c>
    </row>
    <row r="15" spans="1:9" s="18" customFormat="1" ht="11.25">
      <c r="A15" s="20" t="s">
        <v>33</v>
      </c>
      <c r="B15" s="22">
        <v>3</v>
      </c>
      <c r="C15" s="23">
        <v>750000</v>
      </c>
      <c r="D15" s="24">
        <v>0</v>
      </c>
      <c r="E15" s="25">
        <v>2</v>
      </c>
      <c r="F15" s="26">
        <v>6672000</v>
      </c>
      <c r="G15" s="25">
        <v>11</v>
      </c>
      <c r="H15" s="24"/>
      <c r="I15" s="27">
        <v>1</v>
      </c>
    </row>
    <row r="16" spans="1:9" s="18" customFormat="1" ht="11.25">
      <c r="A16" s="20" t="s">
        <v>34</v>
      </c>
      <c r="B16" s="22">
        <v>1</v>
      </c>
      <c r="C16" s="23">
        <v>30000</v>
      </c>
      <c r="D16" s="24">
        <v>0</v>
      </c>
      <c r="E16" s="24">
        <v>0</v>
      </c>
      <c r="F16" s="23">
        <v>0</v>
      </c>
      <c r="G16" s="24">
        <v>0</v>
      </c>
      <c r="H16" s="24"/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/>
      <c r="I17" s="28">
        <v>0</v>
      </c>
    </row>
    <row r="18" spans="1:10" ht="11.25">
      <c r="A18" s="20" t="s">
        <v>36</v>
      </c>
      <c r="B18" s="22">
        <v>92</v>
      </c>
      <c r="C18" s="23">
        <v>27235000</v>
      </c>
      <c r="D18" s="24">
        <v>2</v>
      </c>
      <c r="E18" s="24">
        <v>0</v>
      </c>
      <c r="F18" s="23">
        <v>0</v>
      </c>
      <c r="G18" s="25">
        <v>30</v>
      </c>
      <c r="H18" s="24"/>
      <c r="I18" s="27">
        <v>13</v>
      </c>
      <c r="J18" s="29"/>
    </row>
    <row r="19" spans="1:9" ht="12" thickBot="1">
      <c r="A19" s="30" t="s">
        <v>30</v>
      </c>
      <c r="B19" s="31">
        <v>14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/>
      <c r="I19" s="35">
        <v>12</v>
      </c>
    </row>
    <row r="20" spans="1:9" ht="12" thickBot="1">
      <c r="A20" s="316" t="s">
        <v>37</v>
      </c>
      <c r="B20" s="327"/>
      <c r="C20" s="327"/>
      <c r="D20" s="327"/>
      <c r="E20" s="327"/>
      <c r="F20" s="327"/>
      <c r="G20" s="327"/>
      <c r="H20" s="327"/>
      <c r="I20" s="329"/>
    </row>
    <row r="21" spans="1:9" ht="11.25">
      <c r="A21" s="20" t="s">
        <v>32</v>
      </c>
      <c r="B21" s="21">
        <v>76</v>
      </c>
      <c r="C21" s="21">
        <v>29470000</v>
      </c>
      <c r="D21" s="21">
        <v>2</v>
      </c>
      <c r="E21" s="21">
        <v>2</v>
      </c>
      <c r="F21" s="21">
        <v>1600000</v>
      </c>
      <c r="G21" s="21">
        <v>29</v>
      </c>
      <c r="H21" s="21">
        <v>1</v>
      </c>
      <c r="I21" s="259">
        <v>10</v>
      </c>
    </row>
    <row r="22" spans="1:9" ht="11.25">
      <c r="A22" s="20" t="s">
        <v>33</v>
      </c>
      <c r="B22" s="22">
        <v>11</v>
      </c>
      <c r="C22" s="23">
        <v>12000000</v>
      </c>
      <c r="D22" s="24">
        <v>0</v>
      </c>
      <c r="E22" s="25">
        <v>2</v>
      </c>
      <c r="F22" s="26">
        <v>1600000</v>
      </c>
      <c r="G22" s="25">
        <v>14</v>
      </c>
      <c r="H22" s="24">
        <v>1</v>
      </c>
      <c r="I22" s="28">
        <v>2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65</v>
      </c>
      <c r="C25" s="23">
        <v>17470000</v>
      </c>
      <c r="D25" s="24">
        <v>2</v>
      </c>
      <c r="E25" s="25">
        <v>0</v>
      </c>
      <c r="F25" s="26">
        <v>0</v>
      </c>
      <c r="G25" s="25">
        <v>15</v>
      </c>
      <c r="H25" s="24">
        <v>0</v>
      </c>
      <c r="I25" s="28">
        <v>8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thickBot="1">
      <c r="A27" s="316" t="s">
        <v>38</v>
      </c>
      <c r="B27" s="327"/>
      <c r="C27" s="327"/>
      <c r="D27" s="327"/>
      <c r="E27" s="327"/>
      <c r="F27" s="327"/>
      <c r="G27" s="327"/>
      <c r="H27" s="327"/>
      <c r="I27" s="329"/>
    </row>
    <row r="28" spans="1:9" ht="11.25">
      <c r="A28" s="20" t="s">
        <v>32</v>
      </c>
      <c r="B28" s="21">
        <v>657</v>
      </c>
      <c r="C28" s="21">
        <v>224950666</v>
      </c>
      <c r="D28" s="21">
        <v>16</v>
      </c>
      <c r="E28" s="21">
        <v>16</v>
      </c>
      <c r="F28" s="21">
        <v>73628003</v>
      </c>
      <c r="G28" s="21">
        <v>537</v>
      </c>
      <c r="H28" s="21">
        <v>7</v>
      </c>
      <c r="I28" s="259">
        <v>188</v>
      </c>
    </row>
    <row r="29" spans="1:9" ht="11.25">
      <c r="A29" s="20" t="s">
        <v>33</v>
      </c>
      <c r="B29" s="22">
        <v>26</v>
      </c>
      <c r="C29" s="23">
        <v>97643616</v>
      </c>
      <c r="D29" s="24">
        <v>2</v>
      </c>
      <c r="E29" s="25">
        <v>12</v>
      </c>
      <c r="F29" s="26">
        <v>72878003</v>
      </c>
      <c r="G29" s="25">
        <v>130</v>
      </c>
      <c r="H29" s="24">
        <v>5</v>
      </c>
      <c r="I29" s="27">
        <v>27</v>
      </c>
    </row>
    <row r="30" spans="1:9" ht="11.25">
      <c r="A30" s="20" t="s">
        <v>34</v>
      </c>
      <c r="B30" s="22">
        <v>2</v>
      </c>
      <c r="C30" s="23">
        <v>1100000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3</v>
      </c>
    </row>
    <row r="31" spans="1:9" ht="11.25">
      <c r="A31" s="20" t="s">
        <v>35</v>
      </c>
      <c r="B31" s="22">
        <v>0</v>
      </c>
      <c r="C31" s="23">
        <v>0</v>
      </c>
      <c r="D31" s="24">
        <v>1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629</v>
      </c>
      <c r="C32" s="23">
        <v>126207050</v>
      </c>
      <c r="D32" s="24">
        <v>12</v>
      </c>
      <c r="E32" s="25">
        <v>4</v>
      </c>
      <c r="F32" s="26">
        <v>750000</v>
      </c>
      <c r="G32" s="25">
        <v>407</v>
      </c>
      <c r="H32" s="24">
        <v>2</v>
      </c>
      <c r="I32" s="27">
        <v>157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" thickBot="1">
      <c r="A34" s="316" t="s">
        <v>39</v>
      </c>
      <c r="B34" s="327"/>
      <c r="C34" s="327"/>
      <c r="D34" s="327"/>
      <c r="E34" s="327"/>
      <c r="F34" s="327"/>
      <c r="G34" s="327"/>
      <c r="H34" s="327"/>
      <c r="I34" s="329"/>
    </row>
    <row r="35" spans="1:9" ht="11.25">
      <c r="A35" s="20" t="s">
        <v>32</v>
      </c>
      <c r="B35" s="21">
        <v>53</v>
      </c>
      <c r="C35" s="21">
        <v>33225000</v>
      </c>
      <c r="D35" s="21">
        <v>1</v>
      </c>
      <c r="E35" s="21">
        <v>1</v>
      </c>
      <c r="F35" s="21">
        <v>8000000</v>
      </c>
      <c r="G35" s="21">
        <v>45</v>
      </c>
      <c r="H35" s="21">
        <v>0</v>
      </c>
      <c r="I35" s="259">
        <v>1</v>
      </c>
    </row>
    <row r="36" spans="1:9" ht="11.25">
      <c r="A36" s="20" t="s">
        <v>33</v>
      </c>
      <c r="B36" s="22">
        <v>20</v>
      </c>
      <c r="C36" s="23">
        <v>25950000</v>
      </c>
      <c r="D36" s="24">
        <v>0</v>
      </c>
      <c r="E36" s="25">
        <v>1</v>
      </c>
      <c r="F36" s="26">
        <v>8000000</v>
      </c>
      <c r="G36" s="25">
        <v>34</v>
      </c>
      <c r="H36" s="24">
        <v>0</v>
      </c>
      <c r="I36" s="27">
        <v>1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33</v>
      </c>
      <c r="C39" s="23">
        <v>7275000</v>
      </c>
      <c r="D39" s="24">
        <v>1</v>
      </c>
      <c r="E39" s="24">
        <v>0</v>
      </c>
      <c r="F39" s="23">
        <v>0</v>
      </c>
      <c r="G39" s="25">
        <v>11</v>
      </c>
      <c r="H39" s="24">
        <v>0</v>
      </c>
      <c r="I39" s="27">
        <v>0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2" thickBot="1">
      <c r="A41" s="316" t="s">
        <v>40</v>
      </c>
      <c r="B41" s="327"/>
      <c r="C41" s="327"/>
      <c r="D41" s="327"/>
      <c r="E41" s="327"/>
      <c r="F41" s="327"/>
      <c r="G41" s="327"/>
      <c r="H41" s="327"/>
      <c r="I41" s="329"/>
    </row>
    <row r="42" spans="1:9" ht="11.25">
      <c r="A42" s="20" t="s">
        <v>32</v>
      </c>
      <c r="B42" s="21">
        <v>17</v>
      </c>
      <c r="C42" s="21">
        <v>1510000</v>
      </c>
      <c r="D42" s="21">
        <v>0</v>
      </c>
      <c r="E42" s="21">
        <v>0</v>
      </c>
      <c r="F42" s="21">
        <v>0</v>
      </c>
      <c r="G42" s="21">
        <v>7</v>
      </c>
      <c r="H42" s="21">
        <v>0</v>
      </c>
      <c r="I42" s="259">
        <v>2</v>
      </c>
    </row>
    <row r="43" spans="1:9" ht="11.25">
      <c r="A43" s="20" t="s">
        <v>33</v>
      </c>
      <c r="B43" s="22">
        <v>1</v>
      </c>
      <c r="C43" s="23">
        <v>50000</v>
      </c>
      <c r="D43" s="24">
        <v>0</v>
      </c>
      <c r="E43" s="24">
        <v>0</v>
      </c>
      <c r="F43" s="23">
        <v>0</v>
      </c>
      <c r="G43" s="25">
        <v>2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16</v>
      </c>
      <c r="C46" s="23">
        <v>1460000</v>
      </c>
      <c r="D46" s="24">
        <v>0</v>
      </c>
      <c r="E46" s="24">
        <v>0</v>
      </c>
      <c r="F46" s="23">
        <v>0</v>
      </c>
      <c r="G46" s="25">
        <v>5</v>
      </c>
      <c r="H46" s="24">
        <v>0</v>
      </c>
      <c r="I46" s="27">
        <v>2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2" thickBot="1">
      <c r="A48" s="316" t="s">
        <v>41</v>
      </c>
      <c r="B48" s="327"/>
      <c r="C48" s="327"/>
      <c r="D48" s="327"/>
      <c r="E48" s="327"/>
      <c r="F48" s="327"/>
      <c r="G48" s="327"/>
      <c r="H48" s="327"/>
      <c r="I48" s="329"/>
    </row>
    <row r="49" spans="1:9" ht="11.25">
      <c r="A49" s="20" t="s">
        <v>32</v>
      </c>
      <c r="B49" s="21">
        <v>660</v>
      </c>
      <c r="C49" s="21">
        <v>212614291</v>
      </c>
      <c r="D49" s="21">
        <v>4</v>
      </c>
      <c r="E49" s="21">
        <v>4</v>
      </c>
      <c r="F49" s="21">
        <v>18545000</v>
      </c>
      <c r="G49" s="21">
        <v>281</v>
      </c>
      <c r="H49" s="21">
        <v>1</v>
      </c>
      <c r="I49" s="259">
        <v>274</v>
      </c>
    </row>
    <row r="50" spans="1:10" ht="11.25">
      <c r="A50" s="20" t="s">
        <v>33</v>
      </c>
      <c r="B50" s="37">
        <v>26</v>
      </c>
      <c r="C50" s="26">
        <v>74345291</v>
      </c>
      <c r="D50" s="24">
        <v>0</v>
      </c>
      <c r="E50" s="24">
        <v>4</v>
      </c>
      <c r="F50" s="23">
        <v>18545000</v>
      </c>
      <c r="G50" s="25">
        <v>49</v>
      </c>
      <c r="H50" s="24">
        <v>0</v>
      </c>
      <c r="I50" s="27">
        <v>11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584</v>
      </c>
      <c r="C53" s="26">
        <v>138269000</v>
      </c>
      <c r="D53" s="24">
        <v>4</v>
      </c>
      <c r="E53" s="25">
        <v>0</v>
      </c>
      <c r="F53" s="26">
        <v>0</v>
      </c>
      <c r="G53" s="25">
        <v>232</v>
      </c>
      <c r="H53" s="24">
        <v>1</v>
      </c>
      <c r="I53" s="27">
        <v>87</v>
      </c>
      <c r="J53" s="18"/>
    </row>
    <row r="54" spans="1:10" ht="12" thickBot="1">
      <c r="A54" s="30" t="s">
        <v>30</v>
      </c>
      <c r="B54" s="31">
        <v>50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176</v>
      </c>
      <c r="J54" s="18"/>
    </row>
    <row r="55" spans="1:9" ht="12" thickBot="1">
      <c r="A55" s="330" t="s">
        <v>42</v>
      </c>
      <c r="B55" s="331"/>
      <c r="C55" s="331"/>
      <c r="D55" s="331"/>
      <c r="E55" s="331"/>
      <c r="F55" s="331"/>
      <c r="G55" s="331"/>
      <c r="H55" s="331"/>
      <c r="I55" s="332"/>
    </row>
    <row r="56" spans="1:9" ht="11.25">
      <c r="A56" s="20" t="s">
        <v>32</v>
      </c>
      <c r="B56" s="21">
        <v>1047</v>
      </c>
      <c r="C56" s="21">
        <v>256246494</v>
      </c>
      <c r="D56" s="21">
        <v>18</v>
      </c>
      <c r="E56" s="21">
        <v>18</v>
      </c>
      <c r="F56" s="21">
        <v>65067600</v>
      </c>
      <c r="G56" s="21">
        <v>757</v>
      </c>
      <c r="H56" s="21">
        <v>1</v>
      </c>
      <c r="I56" s="259">
        <v>370</v>
      </c>
    </row>
    <row r="57" spans="1:9" ht="11.25">
      <c r="A57" s="20" t="s">
        <v>33</v>
      </c>
      <c r="B57" s="37">
        <v>33</v>
      </c>
      <c r="C57" s="26">
        <v>48671494</v>
      </c>
      <c r="D57" s="24">
        <v>2</v>
      </c>
      <c r="E57" s="25">
        <v>16</v>
      </c>
      <c r="F57" s="26">
        <v>62067500</v>
      </c>
      <c r="G57" s="25">
        <v>114</v>
      </c>
      <c r="H57" s="24">
        <v>0</v>
      </c>
      <c r="I57" s="27">
        <v>39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0</v>
      </c>
      <c r="E58" s="24">
        <v>0</v>
      </c>
      <c r="F58" s="23">
        <v>0</v>
      </c>
      <c r="G58" s="25">
        <v>3</v>
      </c>
      <c r="H58" s="24">
        <v>0</v>
      </c>
      <c r="I58" s="27">
        <v>6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1010</v>
      </c>
      <c r="C60" s="26">
        <v>207575000</v>
      </c>
      <c r="D60" s="24">
        <v>16</v>
      </c>
      <c r="E60" s="24">
        <v>2</v>
      </c>
      <c r="F60" s="26">
        <v>3000100</v>
      </c>
      <c r="G60" s="25">
        <v>640</v>
      </c>
      <c r="H60" s="24">
        <v>1</v>
      </c>
      <c r="I60" s="27">
        <v>316</v>
      </c>
    </row>
    <row r="61" spans="1:9" ht="12" thickBot="1">
      <c r="A61" s="30" t="s">
        <v>30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9</v>
      </c>
    </row>
    <row r="62" spans="1:9" s="18" customFormat="1" ht="12" thickBot="1">
      <c r="A62" s="316" t="s">
        <v>43</v>
      </c>
      <c r="B62" s="317"/>
      <c r="C62" s="317"/>
      <c r="D62" s="317"/>
      <c r="E62" s="317"/>
      <c r="F62" s="317"/>
      <c r="G62" s="317"/>
      <c r="H62" s="317"/>
      <c r="I62" s="333"/>
    </row>
    <row r="63" spans="1:9" ht="11.25">
      <c r="A63" s="20" t="s">
        <v>32</v>
      </c>
      <c r="B63" s="21">
        <v>205</v>
      </c>
      <c r="C63" s="21">
        <v>54033600</v>
      </c>
      <c r="D63" s="21">
        <v>0</v>
      </c>
      <c r="E63" s="21">
        <v>0</v>
      </c>
      <c r="F63" s="21">
        <v>0</v>
      </c>
      <c r="G63" s="21">
        <v>136</v>
      </c>
      <c r="H63" s="21">
        <v>2</v>
      </c>
      <c r="I63" s="259">
        <v>47</v>
      </c>
    </row>
    <row r="64" spans="1:9" ht="11.25">
      <c r="A64" s="20" t="s">
        <v>33</v>
      </c>
      <c r="B64" s="37">
        <v>8</v>
      </c>
      <c r="C64" s="26">
        <v>14920600</v>
      </c>
      <c r="D64" s="24">
        <v>0</v>
      </c>
      <c r="E64" s="25">
        <v>0</v>
      </c>
      <c r="F64" s="26">
        <v>0</v>
      </c>
      <c r="G64" s="25">
        <v>26</v>
      </c>
      <c r="H64" s="24">
        <v>1</v>
      </c>
      <c r="I64" s="27">
        <v>10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187</v>
      </c>
      <c r="C67" s="26">
        <v>39113000</v>
      </c>
      <c r="D67" s="24">
        <v>0</v>
      </c>
      <c r="E67" s="25">
        <v>0</v>
      </c>
      <c r="F67" s="26">
        <v>0</v>
      </c>
      <c r="G67" s="25">
        <v>105</v>
      </c>
      <c r="H67" s="24">
        <v>1</v>
      </c>
      <c r="I67" s="27">
        <v>32</v>
      </c>
    </row>
    <row r="68" spans="1:9" ht="12" thickBot="1">
      <c r="A68" s="30" t="s">
        <v>30</v>
      </c>
      <c r="B68" s="38">
        <v>10</v>
      </c>
      <c r="C68" s="39">
        <v>0</v>
      </c>
      <c r="D68" s="33">
        <v>0</v>
      </c>
      <c r="E68" s="33">
        <v>0</v>
      </c>
      <c r="F68" s="32">
        <v>0</v>
      </c>
      <c r="G68" s="34">
        <v>5</v>
      </c>
      <c r="H68" s="33">
        <v>0</v>
      </c>
      <c r="I68" s="35">
        <v>5</v>
      </c>
    </row>
    <row r="69" spans="1:9" ht="26.25" customHeight="1" thickBot="1">
      <c r="A69" s="206"/>
      <c r="B69" s="40"/>
      <c r="C69" s="41"/>
      <c r="D69" s="42"/>
      <c r="E69" s="42"/>
      <c r="F69" s="43"/>
      <c r="G69" s="40"/>
      <c r="H69" s="42"/>
      <c r="I69" s="40"/>
    </row>
    <row r="70" spans="1:9" ht="13.5" customHeight="1" thickBot="1">
      <c r="A70" s="316" t="s">
        <v>44</v>
      </c>
      <c r="B70" s="317"/>
      <c r="C70" s="317"/>
      <c r="D70" s="317"/>
      <c r="E70" s="317"/>
      <c r="F70" s="317"/>
      <c r="G70" s="317"/>
      <c r="H70" s="317"/>
      <c r="I70" s="318"/>
    </row>
    <row r="71" spans="1:9" ht="11.25">
      <c r="A71" s="20" t="s">
        <v>32</v>
      </c>
      <c r="B71" s="21">
        <v>165</v>
      </c>
      <c r="C71" s="21">
        <v>37018200</v>
      </c>
      <c r="D71" s="21">
        <v>3</v>
      </c>
      <c r="E71" s="21">
        <v>3</v>
      </c>
      <c r="F71" s="21">
        <v>9500000</v>
      </c>
      <c r="G71" s="21">
        <v>41</v>
      </c>
      <c r="H71" s="21">
        <v>0</v>
      </c>
      <c r="I71" s="259">
        <v>31</v>
      </c>
    </row>
    <row r="72" spans="1:9" ht="11.25">
      <c r="A72" s="20" t="s">
        <v>33</v>
      </c>
      <c r="B72" s="37">
        <v>9</v>
      </c>
      <c r="C72" s="26">
        <v>9758200</v>
      </c>
      <c r="D72" s="24">
        <v>0</v>
      </c>
      <c r="E72" s="25">
        <v>3</v>
      </c>
      <c r="F72" s="26">
        <v>9500000</v>
      </c>
      <c r="G72" s="25">
        <v>13</v>
      </c>
      <c r="H72" s="24">
        <v>0</v>
      </c>
      <c r="I72" s="27">
        <v>0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156</v>
      </c>
      <c r="C75" s="26">
        <v>27260000</v>
      </c>
      <c r="D75" s="24">
        <v>3</v>
      </c>
      <c r="E75" s="24">
        <v>0</v>
      </c>
      <c r="F75" s="23">
        <v>0</v>
      </c>
      <c r="G75" s="25">
        <v>28</v>
      </c>
      <c r="H75" s="24">
        <v>0</v>
      </c>
      <c r="I75" s="27">
        <v>31</v>
      </c>
    </row>
    <row r="76" spans="1:9" ht="12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11" ht="13.5" customHeight="1" thickBot="1">
      <c r="A77" s="316" t="s">
        <v>72</v>
      </c>
      <c r="B77" s="327"/>
      <c r="C77" s="327"/>
      <c r="D77" s="327"/>
      <c r="E77" s="327"/>
      <c r="F77" s="327"/>
      <c r="G77" s="327"/>
      <c r="H77" s="327"/>
      <c r="I77" s="329"/>
      <c r="K77" s="286"/>
    </row>
    <row r="78" spans="1:9" ht="11.25">
      <c r="A78" s="20" t="s">
        <v>32</v>
      </c>
      <c r="B78" s="21">
        <v>131</v>
      </c>
      <c r="C78" s="21">
        <v>10272500</v>
      </c>
      <c r="D78" s="21">
        <v>2</v>
      </c>
      <c r="E78" s="21">
        <v>2</v>
      </c>
      <c r="F78" s="21">
        <v>1251194</v>
      </c>
      <c r="G78" s="21">
        <v>49</v>
      </c>
      <c r="H78" s="21">
        <v>0</v>
      </c>
      <c r="I78" s="259">
        <v>18</v>
      </c>
    </row>
    <row r="79" spans="1:9" ht="11.25">
      <c r="A79" s="20" t="s">
        <v>33</v>
      </c>
      <c r="B79" s="37">
        <v>9</v>
      </c>
      <c r="C79" s="26">
        <v>885000</v>
      </c>
      <c r="D79" s="24">
        <v>0</v>
      </c>
      <c r="E79" s="24">
        <v>2</v>
      </c>
      <c r="F79" s="23">
        <v>1251194</v>
      </c>
      <c r="G79" s="25">
        <v>26</v>
      </c>
      <c r="H79" s="24">
        <v>0</v>
      </c>
      <c r="I79" s="27">
        <v>4</v>
      </c>
    </row>
    <row r="80" spans="1:9" s="18" customFormat="1" ht="11.25">
      <c r="A80" s="20" t="s">
        <v>34</v>
      </c>
      <c r="B80" s="22">
        <v>1</v>
      </c>
      <c r="C80" s="23">
        <v>5000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121</v>
      </c>
      <c r="C82" s="26">
        <v>9382500</v>
      </c>
      <c r="D82" s="24">
        <v>2</v>
      </c>
      <c r="E82" s="24">
        <v>0</v>
      </c>
      <c r="F82" s="23">
        <v>0</v>
      </c>
      <c r="G82" s="25">
        <v>23</v>
      </c>
      <c r="H82" s="24">
        <v>0</v>
      </c>
      <c r="I82" s="27">
        <v>13</v>
      </c>
    </row>
    <row r="83" spans="1:9" ht="12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1</v>
      </c>
    </row>
    <row r="84" spans="1:9" ht="12" thickBot="1">
      <c r="A84" s="316" t="s">
        <v>45</v>
      </c>
      <c r="B84" s="327"/>
      <c r="C84" s="327"/>
      <c r="D84" s="327"/>
      <c r="E84" s="327"/>
      <c r="F84" s="327"/>
      <c r="G84" s="327"/>
      <c r="H84" s="327"/>
      <c r="I84" s="329"/>
    </row>
    <row r="85" spans="1:9" ht="11.25">
      <c r="A85" s="20" t="s">
        <v>32</v>
      </c>
      <c r="B85" s="21">
        <v>35</v>
      </c>
      <c r="C85" s="21">
        <v>23176000</v>
      </c>
      <c r="D85" s="21">
        <v>0</v>
      </c>
      <c r="E85" s="21">
        <v>0</v>
      </c>
      <c r="F85" s="21">
        <v>0</v>
      </c>
      <c r="G85" s="21">
        <v>57</v>
      </c>
      <c r="H85" s="21">
        <v>0</v>
      </c>
      <c r="I85" s="259">
        <v>23</v>
      </c>
    </row>
    <row r="86" spans="1:9" ht="11.25">
      <c r="A86" s="20" t="s">
        <v>33</v>
      </c>
      <c r="B86" s="37">
        <v>6</v>
      </c>
      <c r="C86" s="26">
        <v>22250000</v>
      </c>
      <c r="D86" s="24">
        <v>0</v>
      </c>
      <c r="E86" s="24">
        <v>0</v>
      </c>
      <c r="F86" s="23">
        <v>0</v>
      </c>
      <c r="G86" s="25">
        <v>35</v>
      </c>
      <c r="H86" s="24">
        <v>0</v>
      </c>
      <c r="I86" s="27">
        <v>3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29</v>
      </c>
      <c r="C89" s="26">
        <v>926000</v>
      </c>
      <c r="D89" s="24">
        <v>0</v>
      </c>
      <c r="E89" s="24">
        <v>0</v>
      </c>
      <c r="F89" s="23">
        <v>0</v>
      </c>
      <c r="G89" s="25">
        <v>22</v>
      </c>
      <c r="H89" s="24">
        <v>0</v>
      </c>
      <c r="I89" s="27">
        <v>20</v>
      </c>
    </row>
    <row r="90" spans="1:9" ht="12" thickBot="1">
      <c r="A90" s="30" t="s">
        <v>30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316" t="s">
        <v>46</v>
      </c>
      <c r="B91" s="327"/>
      <c r="C91" s="327"/>
      <c r="D91" s="327"/>
      <c r="E91" s="327"/>
      <c r="F91" s="327"/>
      <c r="G91" s="327"/>
      <c r="H91" s="327"/>
      <c r="I91" s="329"/>
    </row>
    <row r="92" spans="1:9" ht="11.25">
      <c r="A92" s="20" t="s">
        <v>32</v>
      </c>
      <c r="B92" s="21">
        <v>92</v>
      </c>
      <c r="C92" s="21">
        <v>71155499</v>
      </c>
      <c r="D92" s="21">
        <v>0</v>
      </c>
      <c r="E92" s="21">
        <v>0</v>
      </c>
      <c r="F92" s="21">
        <v>0</v>
      </c>
      <c r="G92" s="21">
        <v>19</v>
      </c>
      <c r="H92" s="21">
        <v>0</v>
      </c>
      <c r="I92" s="259">
        <v>13</v>
      </c>
    </row>
    <row r="93" spans="1:9" ht="11.25">
      <c r="A93" s="20" t="s">
        <v>33</v>
      </c>
      <c r="B93" s="37">
        <v>22</v>
      </c>
      <c r="C93" s="26">
        <v>55601499</v>
      </c>
      <c r="D93" s="24">
        <v>0</v>
      </c>
      <c r="E93" s="24">
        <v>0</v>
      </c>
      <c r="F93" s="23">
        <v>0</v>
      </c>
      <c r="G93" s="25">
        <v>10</v>
      </c>
      <c r="H93" s="24">
        <v>0</v>
      </c>
      <c r="I93" s="27">
        <v>6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70</v>
      </c>
      <c r="C96" s="26">
        <v>15554000</v>
      </c>
      <c r="D96" s="24">
        <v>0</v>
      </c>
      <c r="E96" s="24">
        <v>0</v>
      </c>
      <c r="F96" s="23">
        <v>0</v>
      </c>
      <c r="G96" s="25">
        <v>9</v>
      </c>
      <c r="H96" s="24">
        <v>0</v>
      </c>
      <c r="I96" s="27">
        <v>7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316" t="s">
        <v>47</v>
      </c>
      <c r="B98" s="327"/>
      <c r="C98" s="327"/>
      <c r="D98" s="327"/>
      <c r="E98" s="327"/>
      <c r="F98" s="327"/>
      <c r="G98" s="327"/>
      <c r="H98" s="327"/>
      <c r="I98" s="329"/>
      <c r="J98" s="18"/>
    </row>
    <row r="99" spans="1:10" ht="11.25">
      <c r="A99" s="20" t="s">
        <v>32</v>
      </c>
      <c r="B99" s="21">
        <v>316</v>
      </c>
      <c r="C99" s="21">
        <v>50319750</v>
      </c>
      <c r="D99" s="21">
        <v>4</v>
      </c>
      <c r="E99" s="21">
        <v>4</v>
      </c>
      <c r="F99" s="21">
        <v>401000</v>
      </c>
      <c r="G99" s="21">
        <v>96</v>
      </c>
      <c r="H99" s="21">
        <v>2</v>
      </c>
      <c r="I99" s="259">
        <v>69</v>
      </c>
      <c r="J99" s="18"/>
    </row>
    <row r="100" spans="1:10" ht="15" customHeight="1">
      <c r="A100" s="20" t="s">
        <v>33</v>
      </c>
      <c r="B100" s="37">
        <v>16</v>
      </c>
      <c r="C100" s="26">
        <v>21318750</v>
      </c>
      <c r="D100" s="24">
        <v>0</v>
      </c>
      <c r="E100" s="25">
        <v>4</v>
      </c>
      <c r="F100" s="26">
        <v>401000</v>
      </c>
      <c r="G100" s="25">
        <v>11</v>
      </c>
      <c r="H100" s="24">
        <v>1</v>
      </c>
      <c r="I100" s="27">
        <v>8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300</v>
      </c>
      <c r="C103" s="26">
        <v>29001000</v>
      </c>
      <c r="D103" s="24">
        <v>4</v>
      </c>
      <c r="E103" s="25">
        <v>0</v>
      </c>
      <c r="F103" s="26">
        <v>0</v>
      </c>
      <c r="G103" s="25">
        <v>85</v>
      </c>
      <c r="H103" s="24">
        <v>1</v>
      </c>
      <c r="I103" s="27">
        <v>61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16" t="s">
        <v>48</v>
      </c>
      <c r="B105" s="327"/>
      <c r="C105" s="327"/>
      <c r="D105" s="327"/>
      <c r="E105" s="327"/>
      <c r="F105" s="327"/>
      <c r="G105" s="327"/>
      <c r="H105" s="327"/>
      <c r="I105" s="329"/>
    </row>
    <row r="106" spans="1:9" ht="11.25">
      <c r="A106" s="20" t="s">
        <v>32</v>
      </c>
      <c r="B106" s="21">
        <v>164</v>
      </c>
      <c r="C106" s="21">
        <v>33380050</v>
      </c>
      <c r="D106" s="21">
        <v>0</v>
      </c>
      <c r="E106" s="21">
        <v>0</v>
      </c>
      <c r="F106" s="21">
        <v>0</v>
      </c>
      <c r="G106" s="21">
        <v>58</v>
      </c>
      <c r="H106" s="21">
        <v>1</v>
      </c>
      <c r="I106" s="259">
        <v>26</v>
      </c>
    </row>
    <row r="107" spans="1:9" ht="11.25">
      <c r="A107" s="20" t="s">
        <v>33</v>
      </c>
      <c r="B107" s="37">
        <v>7</v>
      </c>
      <c r="C107" s="26">
        <v>10350000</v>
      </c>
      <c r="D107" s="24">
        <v>0</v>
      </c>
      <c r="E107" s="25">
        <v>0</v>
      </c>
      <c r="F107" s="26">
        <v>0</v>
      </c>
      <c r="G107" s="25">
        <v>14</v>
      </c>
      <c r="H107" s="24">
        <v>0</v>
      </c>
      <c r="I107" s="27">
        <v>5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157</v>
      </c>
      <c r="C110" s="26">
        <v>23030050</v>
      </c>
      <c r="D110" s="24">
        <v>0</v>
      </c>
      <c r="E110" s="25">
        <v>0</v>
      </c>
      <c r="F110" s="26">
        <v>0</v>
      </c>
      <c r="G110" s="25">
        <v>44</v>
      </c>
      <c r="H110" s="24">
        <v>1</v>
      </c>
      <c r="I110" s="27">
        <v>20</v>
      </c>
    </row>
    <row r="111" spans="1:9" ht="12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2" thickBot="1">
      <c r="A112" s="326" t="s">
        <v>77</v>
      </c>
      <c r="B112" s="327"/>
      <c r="C112" s="327"/>
      <c r="D112" s="327"/>
      <c r="E112" s="327"/>
      <c r="F112" s="327"/>
      <c r="G112" s="327"/>
      <c r="H112" s="327"/>
      <c r="I112" s="329"/>
    </row>
    <row r="113" spans="1:9" ht="11.25">
      <c r="A113" s="20" t="s">
        <v>32</v>
      </c>
      <c r="B113" s="21">
        <v>2</v>
      </c>
      <c r="C113" s="21">
        <v>10000</v>
      </c>
      <c r="D113" s="21">
        <v>1</v>
      </c>
      <c r="E113" s="21">
        <v>1</v>
      </c>
      <c r="F113" s="21">
        <v>8800000</v>
      </c>
      <c r="G113" s="21">
        <v>0</v>
      </c>
      <c r="H113" s="21">
        <v>0</v>
      </c>
      <c r="I113" s="259">
        <v>0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1</v>
      </c>
      <c r="F114" s="23">
        <v>8800000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1</v>
      </c>
      <c r="C117" s="26">
        <v>10000</v>
      </c>
      <c r="D117" s="24">
        <v>1</v>
      </c>
      <c r="E117" s="24">
        <v>0</v>
      </c>
      <c r="F117" s="23">
        <v>0</v>
      </c>
      <c r="G117" s="25">
        <v>0</v>
      </c>
      <c r="H117" s="24">
        <v>0</v>
      </c>
      <c r="I117" s="28">
        <v>0</v>
      </c>
    </row>
    <row r="118" spans="1:9" ht="12" thickBot="1">
      <c r="A118" s="30" t="s">
        <v>30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" thickBot="1">
      <c r="A119" s="316" t="s">
        <v>49</v>
      </c>
      <c r="B119" s="327"/>
      <c r="C119" s="327"/>
      <c r="D119" s="327"/>
      <c r="E119" s="327"/>
      <c r="F119" s="327"/>
      <c r="G119" s="327"/>
      <c r="H119" s="327"/>
      <c r="I119" s="329"/>
    </row>
    <row r="120" spans="1:9" ht="11.25">
      <c r="A120" s="20" t="s">
        <v>32</v>
      </c>
      <c r="B120" s="21">
        <v>108</v>
      </c>
      <c r="C120" s="21">
        <v>29706000</v>
      </c>
      <c r="D120" s="21">
        <v>0</v>
      </c>
      <c r="E120" s="21">
        <v>0</v>
      </c>
      <c r="F120" s="21">
        <v>0</v>
      </c>
      <c r="G120" s="21">
        <v>27</v>
      </c>
      <c r="H120" s="21">
        <v>0</v>
      </c>
      <c r="I120" s="259">
        <v>13</v>
      </c>
    </row>
    <row r="121" spans="1:9" ht="11.25">
      <c r="A121" s="20" t="s">
        <v>33</v>
      </c>
      <c r="B121" s="37">
        <v>6</v>
      </c>
      <c r="C121" s="26">
        <v>16549000</v>
      </c>
      <c r="D121" s="24">
        <v>0</v>
      </c>
      <c r="E121" s="24">
        <v>0</v>
      </c>
      <c r="F121" s="23">
        <v>0</v>
      </c>
      <c r="G121" s="25">
        <v>9</v>
      </c>
      <c r="H121" s="24">
        <v>0</v>
      </c>
      <c r="I121" s="27">
        <v>1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102</v>
      </c>
      <c r="C124" s="26">
        <v>13157000</v>
      </c>
      <c r="D124" s="24">
        <v>0</v>
      </c>
      <c r="E124" s="24">
        <v>0</v>
      </c>
      <c r="F124" s="23">
        <v>0</v>
      </c>
      <c r="G124" s="25">
        <v>18</v>
      </c>
      <c r="H124" s="24">
        <v>0</v>
      </c>
      <c r="I124" s="27">
        <v>12</v>
      </c>
    </row>
    <row r="125" spans="1:9" ht="12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26" t="s">
        <v>50</v>
      </c>
      <c r="B126" s="327"/>
      <c r="C126" s="327"/>
      <c r="D126" s="327"/>
      <c r="E126" s="327"/>
      <c r="F126" s="327"/>
      <c r="G126" s="327"/>
      <c r="H126" s="327"/>
      <c r="I126" s="328"/>
    </row>
    <row r="127" spans="1:10" ht="11.25">
      <c r="A127" s="20" t="s">
        <v>32</v>
      </c>
      <c r="B127" s="21">
        <v>99</v>
      </c>
      <c r="C127" s="21">
        <v>11940000</v>
      </c>
      <c r="D127" s="21">
        <v>3</v>
      </c>
      <c r="E127" s="21">
        <v>3</v>
      </c>
      <c r="F127" s="21">
        <v>4123850</v>
      </c>
      <c r="G127" s="21">
        <v>41</v>
      </c>
      <c r="H127" s="21">
        <v>1</v>
      </c>
      <c r="I127" s="259">
        <v>60</v>
      </c>
      <c r="J127" s="44"/>
    </row>
    <row r="128" spans="1:9" ht="11.25">
      <c r="A128" s="20" t="s">
        <v>33</v>
      </c>
      <c r="B128" s="37">
        <v>2</v>
      </c>
      <c r="C128" s="26">
        <v>4900000</v>
      </c>
      <c r="D128" s="24">
        <v>0</v>
      </c>
      <c r="E128" s="25">
        <v>3</v>
      </c>
      <c r="F128" s="26">
        <v>4123850</v>
      </c>
      <c r="G128" s="25">
        <v>7</v>
      </c>
      <c r="H128" s="24">
        <v>1</v>
      </c>
      <c r="I128" s="27">
        <v>12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97</v>
      </c>
      <c r="C131" s="26">
        <v>7040000</v>
      </c>
      <c r="D131" s="24">
        <v>3</v>
      </c>
      <c r="E131" s="24">
        <v>0</v>
      </c>
      <c r="F131" s="23">
        <v>0</v>
      </c>
      <c r="G131" s="25">
        <v>34</v>
      </c>
      <c r="H131" s="24">
        <v>0</v>
      </c>
      <c r="I131" s="27">
        <v>48</v>
      </c>
    </row>
    <row r="132" spans="1:9" ht="12" thickBot="1">
      <c r="A132" s="205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s="44" customFormat="1" ht="11.25">
      <c r="A133" s="204"/>
      <c r="B133" s="42"/>
      <c r="C133" s="43"/>
      <c r="D133" s="42"/>
      <c r="E133" s="42"/>
      <c r="F133" s="43"/>
      <c r="G133" s="42"/>
      <c r="H133" s="42"/>
      <c r="I133" s="42"/>
    </row>
    <row r="134" spans="1:9" s="44" customFormat="1" ht="11.25">
      <c r="A134" s="204"/>
      <c r="B134" s="42"/>
      <c r="C134" s="43"/>
      <c r="D134" s="42"/>
      <c r="E134" s="42"/>
      <c r="F134" s="43"/>
      <c r="G134" s="42"/>
      <c r="H134" s="42"/>
      <c r="I134" s="42"/>
    </row>
    <row r="135" spans="1:9" ht="12" thickBot="1">
      <c r="A135" s="20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16" t="s">
        <v>51</v>
      </c>
      <c r="B136" s="317"/>
      <c r="C136" s="317"/>
      <c r="D136" s="317"/>
      <c r="E136" s="317"/>
      <c r="F136" s="317"/>
      <c r="G136" s="317"/>
      <c r="H136" s="317"/>
      <c r="I136" s="318"/>
    </row>
    <row r="137" spans="1:9" ht="11.25">
      <c r="A137" s="20" t="s">
        <v>32</v>
      </c>
      <c r="B137" s="21">
        <v>38</v>
      </c>
      <c r="C137" s="21">
        <v>4012950</v>
      </c>
      <c r="D137" s="21">
        <v>0</v>
      </c>
      <c r="E137" s="21">
        <v>0</v>
      </c>
      <c r="F137" s="21">
        <v>0</v>
      </c>
      <c r="G137" s="21">
        <v>6</v>
      </c>
      <c r="H137" s="21">
        <v>0</v>
      </c>
      <c r="I137" s="259">
        <v>7</v>
      </c>
    </row>
    <row r="138" spans="1:9" ht="11.25">
      <c r="A138" s="20" t="s">
        <v>33</v>
      </c>
      <c r="B138" s="37">
        <v>3</v>
      </c>
      <c r="C138" s="26">
        <v>212950</v>
      </c>
      <c r="D138" s="24">
        <v>0</v>
      </c>
      <c r="E138" s="24">
        <v>0</v>
      </c>
      <c r="F138" s="23">
        <v>0</v>
      </c>
      <c r="G138" s="25">
        <v>2</v>
      </c>
      <c r="H138" s="24">
        <v>0</v>
      </c>
      <c r="I138" s="27">
        <v>2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34</v>
      </c>
      <c r="C141" s="26">
        <v>3800000</v>
      </c>
      <c r="D141" s="24">
        <v>0</v>
      </c>
      <c r="E141" s="24">
        <v>0</v>
      </c>
      <c r="F141" s="23">
        <v>0</v>
      </c>
      <c r="G141" s="25">
        <v>4</v>
      </c>
      <c r="H141" s="24">
        <v>0</v>
      </c>
      <c r="I141" s="27">
        <v>4</v>
      </c>
    </row>
    <row r="142" spans="1:9" ht="12" customHeight="1" thickBot="1">
      <c r="A142" s="30" t="s">
        <v>30</v>
      </c>
      <c r="B142" s="31">
        <v>1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1</v>
      </c>
    </row>
    <row r="143" spans="1:9" ht="13.5" customHeight="1" thickBot="1">
      <c r="A143" s="316" t="s">
        <v>52</v>
      </c>
      <c r="B143" s="327"/>
      <c r="C143" s="327"/>
      <c r="D143" s="327"/>
      <c r="E143" s="327"/>
      <c r="F143" s="327"/>
      <c r="G143" s="327"/>
      <c r="H143" s="327"/>
      <c r="I143" s="329"/>
    </row>
    <row r="144" spans="1:9" ht="11.25">
      <c r="A144" s="20" t="s">
        <v>32</v>
      </c>
      <c r="B144" s="21">
        <v>48</v>
      </c>
      <c r="C144" s="21">
        <v>4076000</v>
      </c>
      <c r="D144" s="21">
        <v>0</v>
      </c>
      <c r="E144" s="21">
        <v>0</v>
      </c>
      <c r="F144" s="21">
        <v>0</v>
      </c>
      <c r="G144" s="21">
        <v>8</v>
      </c>
      <c r="H144" s="21">
        <v>0</v>
      </c>
      <c r="I144" s="259">
        <v>6</v>
      </c>
    </row>
    <row r="145" spans="1:9" ht="11.25">
      <c r="A145" s="20" t="s">
        <v>33</v>
      </c>
      <c r="B145" s="22">
        <v>3</v>
      </c>
      <c r="C145" s="23">
        <v>350000</v>
      </c>
      <c r="D145" s="24">
        <v>0</v>
      </c>
      <c r="E145" s="24">
        <v>0</v>
      </c>
      <c r="F145" s="23">
        <v>0</v>
      </c>
      <c r="G145" s="24">
        <v>1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45</v>
      </c>
      <c r="C148" s="23">
        <v>3726000</v>
      </c>
      <c r="D148" s="24">
        <v>0</v>
      </c>
      <c r="E148" s="24">
        <v>0</v>
      </c>
      <c r="F148" s="23">
        <v>0</v>
      </c>
      <c r="G148" s="25">
        <v>7</v>
      </c>
      <c r="H148" s="24">
        <v>0</v>
      </c>
      <c r="I148" s="28">
        <v>6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16" t="s">
        <v>53</v>
      </c>
      <c r="B150" s="327"/>
      <c r="C150" s="327"/>
      <c r="D150" s="327"/>
      <c r="E150" s="327"/>
      <c r="F150" s="327"/>
      <c r="G150" s="327"/>
      <c r="H150" s="327"/>
      <c r="I150" s="329"/>
    </row>
    <row r="151" spans="1:9" ht="11.25">
      <c r="A151" s="20" t="s">
        <v>32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59"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16" t="s">
        <v>54</v>
      </c>
      <c r="B157" s="327"/>
      <c r="C157" s="327"/>
      <c r="D157" s="327"/>
      <c r="E157" s="327"/>
      <c r="F157" s="327"/>
      <c r="G157" s="327"/>
      <c r="H157" s="327"/>
      <c r="I157" s="329"/>
    </row>
    <row r="158" spans="1:9" ht="11.25">
      <c r="A158" s="20" t="s">
        <v>32</v>
      </c>
      <c r="B158" s="21">
        <v>1</v>
      </c>
      <c r="C158" s="21">
        <v>50000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59">
        <v>1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1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 customHeight="1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1</v>
      </c>
      <c r="C162" s="23">
        <v>50000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3.5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27" customHeight="1"/>
    <row r="165" ht="27" customHeight="1">
      <c r="A165" s="45" t="s">
        <v>18</v>
      </c>
    </row>
    <row r="166" ht="27" customHeight="1"/>
    <row r="167" ht="27" customHeight="1"/>
    <row r="168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19.08.2011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zoomScale="115" zoomScaleNormal="115" zoomScalePageLayoutView="0" workbookViewId="0" topLeftCell="A1">
      <selection activeCell="M26" sqref="M26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97" t="s">
        <v>394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20" t="s">
        <v>341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34" t="s">
        <v>56</v>
      </c>
      <c r="B6" s="336" t="s">
        <v>57</v>
      </c>
      <c r="C6" s="337"/>
      <c r="D6" s="338" t="s">
        <v>58</v>
      </c>
      <c r="E6" s="337"/>
      <c r="F6" s="338" t="s">
        <v>59</v>
      </c>
      <c r="G6" s="337"/>
      <c r="H6" s="338" t="s">
        <v>60</v>
      </c>
      <c r="I6" s="337"/>
      <c r="J6" s="338" t="s">
        <v>61</v>
      </c>
      <c r="K6" s="337"/>
    </row>
    <row r="7" spans="1:11" ht="15.75" customHeight="1" thickBot="1">
      <c r="A7" s="335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customHeight="1" thickBot="1">
      <c r="A8" s="54" t="s">
        <v>62</v>
      </c>
      <c r="B8" s="55">
        <f>SUM(B9,B10,B11,B12,B13,B14,B15,B16,B17,B18,B19,B20,B21,B22,B23,B24,B25,B26,B27,B28,B29)</f>
        <v>4024</v>
      </c>
      <c r="C8" s="56">
        <f>SUM(C9,C10,C11,C12,C13,C14,C15,C16,C17,C18,C19,C20,C21,C22,C23,C24,C25,C26,C27,C28,C29)</f>
        <v>1185</v>
      </c>
      <c r="D8" s="56">
        <f>SUM(D9,D10,D11,D12,D13,D14,D15,D16,D17,D18,D19,D20,D21,D22,D23,D24,D25,D26,D27,D28,D29)</f>
        <v>1508</v>
      </c>
      <c r="E8" s="56">
        <f>SUM(E9:E29)</f>
        <v>460</v>
      </c>
      <c r="F8" s="56">
        <f>SUM(F9,F10,F11,F12,F13,F14,F15,F16,F17,F18,F19,F20,F21,F22,F23,F24,F25,F26,F27,F28,F30)</f>
        <v>469</v>
      </c>
      <c r="G8" s="56">
        <f>SUM(G9,G10,G11,G12,G13,G14,G15,G16,G17,G18,G19,G20,G21,G22,G23,G24,G25,G26,G27,G28,G30)</f>
        <v>133</v>
      </c>
      <c r="H8" s="56">
        <f>SUM(H9,H10,H11,H12,H13,H14,H15,H16,H17,H18,H19,H20,H21,H22,H23,H24,H25,H26,H27,H28,H30)</f>
        <v>225</v>
      </c>
      <c r="I8" s="56">
        <f>SUM(I9,I10,I11,I12,I13,I14,I15,I16,I17,I18,I19,I20,I21,I22,I23,I24,I25,I26,I27,I28,I30)</f>
        <v>96</v>
      </c>
      <c r="J8" s="56">
        <f>SUM(J9:J29)</f>
        <v>1822</v>
      </c>
      <c r="K8" s="56">
        <f>SUM(K9:K29)</f>
        <v>496</v>
      </c>
    </row>
    <row r="9" spans="1:11" ht="26.25" customHeight="1">
      <c r="A9" s="73" t="s">
        <v>63</v>
      </c>
      <c r="B9" s="57">
        <v>110</v>
      </c>
      <c r="C9" s="57">
        <v>26</v>
      </c>
      <c r="D9" s="58">
        <v>16</v>
      </c>
      <c r="E9" s="207">
        <v>4</v>
      </c>
      <c r="F9" s="58">
        <v>4</v>
      </c>
      <c r="G9" s="207">
        <v>2</v>
      </c>
      <c r="H9" s="58">
        <v>10</v>
      </c>
      <c r="I9" s="207">
        <v>1</v>
      </c>
      <c r="J9" s="58">
        <f>B9-(D9+F9+H9)</f>
        <v>80</v>
      </c>
      <c r="K9" s="276">
        <f>C9-(E9+G9+I9)</f>
        <v>19</v>
      </c>
    </row>
    <row r="10" spans="1:13" ht="26.25" customHeight="1">
      <c r="A10" s="59" t="s">
        <v>64</v>
      </c>
      <c r="B10" s="60">
        <v>76</v>
      </c>
      <c r="C10" s="60">
        <v>10</v>
      </c>
      <c r="D10" s="61">
        <v>19</v>
      </c>
      <c r="E10" s="62">
        <v>4</v>
      </c>
      <c r="F10" s="61">
        <v>9</v>
      </c>
      <c r="G10" s="62">
        <v>2</v>
      </c>
      <c r="H10" s="61">
        <v>2</v>
      </c>
      <c r="I10" s="62">
        <v>1</v>
      </c>
      <c r="J10" s="58">
        <f>B10-(D10+F10+H10)</f>
        <v>46</v>
      </c>
      <c r="K10" s="270">
        <f>C10-(E10+G10+I10)</f>
        <v>3</v>
      </c>
      <c r="M10" s="1"/>
    </row>
    <row r="11" spans="1:11" ht="15">
      <c r="A11" s="59" t="s">
        <v>65</v>
      </c>
      <c r="B11" s="60">
        <v>657</v>
      </c>
      <c r="C11" s="60">
        <v>188</v>
      </c>
      <c r="D11" s="61">
        <v>288</v>
      </c>
      <c r="E11" s="62">
        <v>93</v>
      </c>
      <c r="F11" s="61">
        <v>70</v>
      </c>
      <c r="G11" s="62">
        <v>24</v>
      </c>
      <c r="H11" s="61">
        <v>34</v>
      </c>
      <c r="I11" s="62">
        <v>13</v>
      </c>
      <c r="J11" s="58">
        <f aca="true" t="shared" si="0" ref="J11:J29">B11-(D11+F11+H11)</f>
        <v>265</v>
      </c>
      <c r="K11" s="270">
        <f aca="true" t="shared" si="1" ref="K11:K29">C11-(E11+G11+I11)</f>
        <v>58</v>
      </c>
    </row>
    <row r="12" spans="1:11" ht="36.75" customHeight="1">
      <c r="A12" s="59" t="s">
        <v>66</v>
      </c>
      <c r="B12" s="60">
        <v>53</v>
      </c>
      <c r="C12" s="60">
        <v>1</v>
      </c>
      <c r="D12" s="61">
        <v>17</v>
      </c>
      <c r="E12" s="62">
        <v>0</v>
      </c>
      <c r="F12" s="61">
        <v>17</v>
      </c>
      <c r="G12" s="62">
        <v>0</v>
      </c>
      <c r="H12" s="61">
        <v>1</v>
      </c>
      <c r="I12" s="62">
        <v>0</v>
      </c>
      <c r="J12" s="58">
        <f t="shared" si="0"/>
        <v>18</v>
      </c>
      <c r="K12" s="270">
        <f t="shared" si="1"/>
        <v>1</v>
      </c>
    </row>
    <row r="13" spans="1:11" ht="39.75" customHeight="1">
      <c r="A13" s="59" t="s">
        <v>67</v>
      </c>
      <c r="B13" s="60">
        <v>17</v>
      </c>
      <c r="C13" s="60">
        <v>2</v>
      </c>
      <c r="D13" s="61">
        <v>7</v>
      </c>
      <c r="E13" s="62">
        <v>1</v>
      </c>
      <c r="F13" s="61">
        <v>4</v>
      </c>
      <c r="G13" s="62">
        <v>0</v>
      </c>
      <c r="H13" s="61">
        <v>1</v>
      </c>
      <c r="I13" s="62">
        <v>0</v>
      </c>
      <c r="J13" s="58">
        <f t="shared" si="0"/>
        <v>5</v>
      </c>
      <c r="K13" s="270">
        <f t="shared" si="1"/>
        <v>1</v>
      </c>
    </row>
    <row r="14" spans="1:11" ht="15">
      <c r="A14" s="59" t="s">
        <v>68</v>
      </c>
      <c r="B14" s="60">
        <v>660</v>
      </c>
      <c r="C14" s="60">
        <v>274</v>
      </c>
      <c r="D14" s="61">
        <v>231</v>
      </c>
      <c r="E14" s="62">
        <v>40</v>
      </c>
      <c r="F14" s="61">
        <v>77</v>
      </c>
      <c r="G14" s="62">
        <v>39</v>
      </c>
      <c r="H14" s="61">
        <v>31</v>
      </c>
      <c r="I14" s="62">
        <v>13</v>
      </c>
      <c r="J14" s="58">
        <f t="shared" si="0"/>
        <v>321</v>
      </c>
      <c r="K14" s="270">
        <f t="shared" si="1"/>
        <v>182</v>
      </c>
    </row>
    <row r="15" spans="1:11" ht="47.25" customHeight="1">
      <c r="A15" s="59" t="s">
        <v>69</v>
      </c>
      <c r="B15" s="60">
        <v>1047</v>
      </c>
      <c r="C15" s="60">
        <v>370</v>
      </c>
      <c r="D15" s="61">
        <v>347</v>
      </c>
      <c r="E15" s="62">
        <v>165</v>
      </c>
      <c r="F15" s="61">
        <v>138</v>
      </c>
      <c r="G15" s="62">
        <v>34</v>
      </c>
      <c r="H15" s="61">
        <v>71</v>
      </c>
      <c r="I15" s="62">
        <v>40</v>
      </c>
      <c r="J15" s="58">
        <f t="shared" si="0"/>
        <v>491</v>
      </c>
      <c r="K15" s="270">
        <f t="shared" si="1"/>
        <v>131</v>
      </c>
    </row>
    <row r="16" spans="1:11" ht="18" customHeight="1">
      <c r="A16" s="59" t="s">
        <v>70</v>
      </c>
      <c r="B16" s="60">
        <v>205</v>
      </c>
      <c r="C16" s="60">
        <v>47</v>
      </c>
      <c r="D16" s="61">
        <v>79</v>
      </c>
      <c r="E16" s="62">
        <v>18</v>
      </c>
      <c r="F16" s="61">
        <v>11</v>
      </c>
      <c r="G16" s="62">
        <v>6</v>
      </c>
      <c r="H16" s="61">
        <v>7</v>
      </c>
      <c r="I16" s="62">
        <v>3</v>
      </c>
      <c r="J16" s="58">
        <f t="shared" si="0"/>
        <v>108</v>
      </c>
      <c r="K16" s="270">
        <f t="shared" si="1"/>
        <v>20</v>
      </c>
    </row>
    <row r="17" spans="1:11" ht="26.25" customHeight="1">
      <c r="A17" s="59" t="s">
        <v>71</v>
      </c>
      <c r="B17" s="60">
        <v>165</v>
      </c>
      <c r="C17" s="60">
        <v>31</v>
      </c>
      <c r="D17" s="61">
        <v>86</v>
      </c>
      <c r="E17" s="62">
        <v>17</v>
      </c>
      <c r="F17" s="61">
        <v>15</v>
      </c>
      <c r="G17" s="62">
        <v>1</v>
      </c>
      <c r="H17" s="61">
        <v>9</v>
      </c>
      <c r="I17" s="62">
        <v>4</v>
      </c>
      <c r="J17" s="58">
        <f t="shared" si="0"/>
        <v>55</v>
      </c>
      <c r="K17" s="270">
        <f t="shared" si="1"/>
        <v>9</v>
      </c>
    </row>
    <row r="18" spans="1:11" ht="15">
      <c r="A18" s="59" t="s">
        <v>72</v>
      </c>
      <c r="B18" s="60">
        <v>131</v>
      </c>
      <c r="C18" s="60">
        <v>18</v>
      </c>
      <c r="D18" s="61">
        <v>88</v>
      </c>
      <c r="E18" s="62">
        <v>15</v>
      </c>
      <c r="F18" s="61">
        <v>19</v>
      </c>
      <c r="G18" s="62">
        <v>0</v>
      </c>
      <c r="H18" s="61">
        <v>6</v>
      </c>
      <c r="I18" s="62">
        <v>0</v>
      </c>
      <c r="J18" s="58">
        <f t="shared" si="0"/>
        <v>18</v>
      </c>
      <c r="K18" s="270">
        <f t="shared" si="1"/>
        <v>3</v>
      </c>
    </row>
    <row r="19" spans="1:11" ht="25.5" customHeight="1">
      <c r="A19" s="59" t="s">
        <v>73</v>
      </c>
      <c r="B19" s="60">
        <v>35</v>
      </c>
      <c r="C19" s="60">
        <v>23</v>
      </c>
      <c r="D19" s="61">
        <v>15</v>
      </c>
      <c r="E19" s="62">
        <v>11</v>
      </c>
      <c r="F19" s="61">
        <v>2</v>
      </c>
      <c r="G19" s="62">
        <v>7</v>
      </c>
      <c r="H19" s="61">
        <v>1</v>
      </c>
      <c r="I19" s="62">
        <v>2</v>
      </c>
      <c r="J19" s="58">
        <f t="shared" si="0"/>
        <v>17</v>
      </c>
      <c r="K19" s="270">
        <f t="shared" si="1"/>
        <v>3</v>
      </c>
    </row>
    <row r="20" spans="1:11" ht="23.25">
      <c r="A20" s="59" t="s">
        <v>74</v>
      </c>
      <c r="B20" s="60">
        <v>92</v>
      </c>
      <c r="C20" s="60">
        <v>13</v>
      </c>
      <c r="D20" s="61">
        <v>40</v>
      </c>
      <c r="E20" s="62">
        <v>7</v>
      </c>
      <c r="F20" s="61">
        <v>10</v>
      </c>
      <c r="G20" s="62">
        <v>0</v>
      </c>
      <c r="H20" s="61">
        <v>2</v>
      </c>
      <c r="I20" s="62">
        <v>1</v>
      </c>
      <c r="J20" s="58">
        <f t="shared" si="0"/>
        <v>40</v>
      </c>
      <c r="K20" s="270">
        <f t="shared" si="1"/>
        <v>5</v>
      </c>
    </row>
    <row r="21" spans="1:11" ht="26.25" customHeight="1">
      <c r="A21" s="59" t="s">
        <v>75</v>
      </c>
      <c r="B21" s="60">
        <v>316</v>
      </c>
      <c r="C21" s="60">
        <v>69</v>
      </c>
      <c r="D21" s="61">
        <v>116</v>
      </c>
      <c r="E21" s="62">
        <v>41</v>
      </c>
      <c r="F21" s="61">
        <v>42</v>
      </c>
      <c r="G21" s="62">
        <v>9</v>
      </c>
      <c r="H21" s="61">
        <v>21</v>
      </c>
      <c r="I21" s="62">
        <v>4</v>
      </c>
      <c r="J21" s="58">
        <f t="shared" si="0"/>
        <v>137</v>
      </c>
      <c r="K21" s="270">
        <f t="shared" si="1"/>
        <v>15</v>
      </c>
    </row>
    <row r="22" spans="1:11" ht="25.5" customHeight="1">
      <c r="A22" s="59" t="s">
        <v>76</v>
      </c>
      <c r="B22" s="60">
        <v>164</v>
      </c>
      <c r="C22" s="60">
        <v>26</v>
      </c>
      <c r="D22" s="61">
        <v>53</v>
      </c>
      <c r="E22" s="62">
        <v>10</v>
      </c>
      <c r="F22" s="61">
        <v>19</v>
      </c>
      <c r="G22" s="62">
        <v>1</v>
      </c>
      <c r="H22" s="61">
        <v>16</v>
      </c>
      <c r="I22" s="62">
        <v>6</v>
      </c>
      <c r="J22" s="58">
        <f t="shared" si="0"/>
        <v>76</v>
      </c>
      <c r="K22" s="270">
        <f t="shared" si="1"/>
        <v>9</v>
      </c>
    </row>
    <row r="23" spans="1:11" ht="34.5">
      <c r="A23" s="59" t="s">
        <v>77</v>
      </c>
      <c r="B23" s="60">
        <v>2</v>
      </c>
      <c r="C23" s="60">
        <v>0</v>
      </c>
      <c r="D23" s="61">
        <v>1</v>
      </c>
      <c r="E23" s="61">
        <v>0</v>
      </c>
      <c r="F23" s="61">
        <v>0</v>
      </c>
      <c r="G23" s="61">
        <v>0</v>
      </c>
      <c r="H23" s="62">
        <v>0</v>
      </c>
      <c r="I23" s="62">
        <v>0</v>
      </c>
      <c r="J23" s="58">
        <f t="shared" si="0"/>
        <v>1</v>
      </c>
      <c r="K23" s="270">
        <f t="shared" si="1"/>
        <v>0</v>
      </c>
    </row>
    <row r="24" spans="1:11" ht="15">
      <c r="A24" s="59" t="s">
        <v>78</v>
      </c>
      <c r="B24" s="60">
        <v>108</v>
      </c>
      <c r="C24" s="60">
        <v>13</v>
      </c>
      <c r="D24" s="61">
        <v>37</v>
      </c>
      <c r="E24" s="62">
        <v>4</v>
      </c>
      <c r="F24" s="61">
        <v>15</v>
      </c>
      <c r="G24" s="62">
        <v>1</v>
      </c>
      <c r="H24" s="61">
        <v>6</v>
      </c>
      <c r="I24" s="62">
        <v>0</v>
      </c>
      <c r="J24" s="58">
        <f t="shared" si="0"/>
        <v>50</v>
      </c>
      <c r="K24" s="270">
        <f t="shared" si="1"/>
        <v>8</v>
      </c>
    </row>
    <row r="25" spans="1:11" ht="25.5" customHeight="1">
      <c r="A25" s="59" t="s">
        <v>79</v>
      </c>
      <c r="B25" s="60">
        <v>99</v>
      </c>
      <c r="C25" s="60">
        <v>60</v>
      </c>
      <c r="D25" s="61">
        <v>28</v>
      </c>
      <c r="E25" s="62">
        <v>23</v>
      </c>
      <c r="F25" s="61">
        <v>7</v>
      </c>
      <c r="G25" s="62">
        <v>7</v>
      </c>
      <c r="H25" s="61">
        <v>1</v>
      </c>
      <c r="I25" s="62">
        <v>6</v>
      </c>
      <c r="J25" s="58">
        <f t="shared" si="0"/>
        <v>63</v>
      </c>
      <c r="K25" s="270">
        <f t="shared" si="1"/>
        <v>24</v>
      </c>
    </row>
    <row r="26" spans="1:11" ht="29.25" customHeight="1">
      <c r="A26" s="59" t="s">
        <v>80</v>
      </c>
      <c r="B26" s="60">
        <v>38</v>
      </c>
      <c r="C26" s="60">
        <v>7</v>
      </c>
      <c r="D26" s="61">
        <v>19</v>
      </c>
      <c r="E26" s="62">
        <v>2</v>
      </c>
      <c r="F26" s="61">
        <v>4</v>
      </c>
      <c r="G26" s="62">
        <v>0</v>
      </c>
      <c r="H26" s="62">
        <v>3</v>
      </c>
      <c r="I26" s="62">
        <v>1</v>
      </c>
      <c r="J26" s="58">
        <f t="shared" si="0"/>
        <v>12</v>
      </c>
      <c r="K26" s="270">
        <f t="shared" si="1"/>
        <v>4</v>
      </c>
    </row>
    <row r="27" spans="1:11" ht="23.25">
      <c r="A27" s="59" t="s">
        <v>81</v>
      </c>
      <c r="B27" s="60">
        <v>48</v>
      </c>
      <c r="C27" s="60">
        <v>6</v>
      </c>
      <c r="D27" s="61">
        <v>20</v>
      </c>
      <c r="E27" s="62">
        <v>4</v>
      </c>
      <c r="F27" s="61">
        <v>6</v>
      </c>
      <c r="G27" s="62">
        <v>0</v>
      </c>
      <c r="H27" s="61">
        <v>3</v>
      </c>
      <c r="I27" s="62">
        <v>1</v>
      </c>
      <c r="J27" s="58">
        <f t="shared" si="0"/>
        <v>19</v>
      </c>
      <c r="K27" s="270">
        <f t="shared" si="1"/>
        <v>1</v>
      </c>
    </row>
    <row r="28" spans="1:11" ht="92.25" customHeight="1">
      <c r="A28" s="59" t="s">
        <v>82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 t="shared" si="0"/>
        <v>0</v>
      </c>
      <c r="K28" s="270">
        <f t="shared" si="1"/>
        <v>0</v>
      </c>
    </row>
    <row r="29" spans="1:11" ht="46.5" thickBot="1">
      <c r="A29" s="63" t="s">
        <v>83</v>
      </c>
      <c r="B29" s="64">
        <v>1</v>
      </c>
      <c r="C29" s="64">
        <v>1</v>
      </c>
      <c r="D29" s="65">
        <v>1</v>
      </c>
      <c r="E29" s="65">
        <v>1</v>
      </c>
      <c r="F29" s="65">
        <v>0</v>
      </c>
      <c r="G29" s="65">
        <v>0</v>
      </c>
      <c r="H29" s="65">
        <v>0</v>
      </c>
      <c r="I29" s="260">
        <v>0</v>
      </c>
      <c r="J29" s="228">
        <f t="shared" si="0"/>
        <v>0</v>
      </c>
      <c r="K29" s="261">
        <f t="shared" si="1"/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&amp;L19.08.2011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6">
      <selection activeCell="J28" sqref="J2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297" t="s">
        <v>395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20" t="s">
        <v>84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34" t="s">
        <v>85</v>
      </c>
      <c r="B6" s="336" t="s">
        <v>57</v>
      </c>
      <c r="C6" s="337"/>
      <c r="D6" s="338" t="s">
        <v>58</v>
      </c>
      <c r="E6" s="337"/>
      <c r="F6" s="338" t="s">
        <v>59</v>
      </c>
      <c r="G6" s="337"/>
      <c r="H6" s="338" t="s">
        <v>60</v>
      </c>
      <c r="I6" s="337"/>
      <c r="J6" s="338" t="s">
        <v>61</v>
      </c>
      <c r="K6" s="340"/>
    </row>
    <row r="7" spans="1:11" ht="15.75" customHeight="1" thickBot="1">
      <c r="A7" s="335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62</v>
      </c>
      <c r="B8" s="214">
        <f>SUM(B9,B10,B11,B12,B13,B14,B15,B16,B17,B18,B19,B20,B21,B22,B23,B24,B25,B26,B27,B28,B29)</f>
        <v>4431</v>
      </c>
      <c r="C8" s="214">
        <f>SUM(C9,C10,C11,C12,C13,C14,C15,C16,C17,C18,C19,C20,C21,C22,C23,C24,C25,C26,C27,C28,C29)</f>
        <v>7057</v>
      </c>
      <c r="D8" s="72">
        <f aca="true" t="shared" si="0" ref="D8:K8">SUM(D9,D10,D11,D12,D13,D14,D15,D16,D17,D18,D19,D20,D21,D22,D23,D24,D25,D26,D27,D28,D29)</f>
        <v>1452</v>
      </c>
      <c r="E8" s="72">
        <f t="shared" si="0"/>
        <v>4005</v>
      </c>
      <c r="F8" s="72">
        <f t="shared" si="0"/>
        <v>633</v>
      </c>
      <c r="G8" s="72">
        <f t="shared" si="0"/>
        <v>215</v>
      </c>
      <c r="H8" s="72">
        <f t="shared" si="0"/>
        <v>168</v>
      </c>
      <c r="I8" s="72">
        <f t="shared" si="0"/>
        <v>90</v>
      </c>
      <c r="J8" s="278">
        <f>SUM(J9,J10,J11,J12,J13,J14,J15,J16,J17,J18,J19,J20,J21,J22,J23,J24,J25,J26,J27,J28,J29)</f>
        <v>2178</v>
      </c>
      <c r="K8" s="278">
        <f t="shared" si="0"/>
        <v>2747</v>
      </c>
    </row>
    <row r="9" spans="1:11" ht="29.25" customHeight="1">
      <c r="A9" s="73" t="s">
        <v>63</v>
      </c>
      <c r="B9" s="74">
        <v>44</v>
      </c>
      <c r="C9" s="74">
        <v>97</v>
      </c>
      <c r="D9" s="75">
        <v>4</v>
      </c>
      <c r="E9" s="76">
        <v>16</v>
      </c>
      <c r="F9" s="75">
        <v>5</v>
      </c>
      <c r="G9" s="76">
        <v>2</v>
      </c>
      <c r="H9" s="75">
        <v>2</v>
      </c>
      <c r="I9" s="76">
        <v>1</v>
      </c>
      <c r="J9" s="287">
        <f aca="true" t="shared" si="1" ref="J9:K15">B9-(D9+F9+H9)</f>
        <v>33</v>
      </c>
      <c r="K9" s="276">
        <f t="shared" si="1"/>
        <v>78</v>
      </c>
    </row>
    <row r="10" spans="1:11" ht="23.25">
      <c r="A10" s="59" t="s">
        <v>64</v>
      </c>
      <c r="B10" s="60">
        <v>13</v>
      </c>
      <c r="C10" s="60">
        <v>9</v>
      </c>
      <c r="D10" s="61">
        <v>0</v>
      </c>
      <c r="E10" s="62">
        <v>4</v>
      </c>
      <c r="F10" s="61">
        <v>2</v>
      </c>
      <c r="G10" s="62">
        <v>1</v>
      </c>
      <c r="H10" s="61">
        <v>1</v>
      </c>
      <c r="I10" s="62">
        <v>1</v>
      </c>
      <c r="J10" s="61">
        <f t="shared" si="1"/>
        <v>10</v>
      </c>
      <c r="K10" s="270">
        <f t="shared" si="1"/>
        <v>3</v>
      </c>
    </row>
    <row r="11" spans="1:11" ht="15">
      <c r="A11" s="59" t="s">
        <v>65</v>
      </c>
      <c r="B11" s="60">
        <v>552</v>
      </c>
      <c r="C11" s="60">
        <v>764</v>
      </c>
      <c r="D11" s="61">
        <v>201</v>
      </c>
      <c r="E11" s="62">
        <v>492</v>
      </c>
      <c r="F11" s="61">
        <v>82</v>
      </c>
      <c r="G11" s="62">
        <v>30</v>
      </c>
      <c r="H11" s="61">
        <v>22</v>
      </c>
      <c r="I11" s="62">
        <v>6</v>
      </c>
      <c r="J11" s="61">
        <f t="shared" si="1"/>
        <v>247</v>
      </c>
      <c r="K11" s="270">
        <f t="shared" si="1"/>
        <v>236</v>
      </c>
    </row>
    <row r="12" spans="1:16" ht="36.75" customHeight="1">
      <c r="A12" s="59" t="s">
        <v>66</v>
      </c>
      <c r="B12" s="60">
        <v>3</v>
      </c>
      <c r="C12" s="60">
        <v>2</v>
      </c>
      <c r="D12" s="61">
        <v>2</v>
      </c>
      <c r="E12" s="62">
        <v>0</v>
      </c>
      <c r="F12" s="61">
        <v>1</v>
      </c>
      <c r="G12" s="62">
        <v>0</v>
      </c>
      <c r="H12" s="61">
        <v>0</v>
      </c>
      <c r="I12" s="62">
        <v>0</v>
      </c>
      <c r="J12" s="61">
        <f t="shared" si="1"/>
        <v>0</v>
      </c>
      <c r="K12" s="270">
        <f t="shared" si="1"/>
        <v>2</v>
      </c>
      <c r="P12" s="1"/>
    </row>
    <row r="13" spans="1:11" ht="38.25" customHeight="1">
      <c r="A13" s="59" t="s">
        <v>67</v>
      </c>
      <c r="B13" s="60">
        <v>3</v>
      </c>
      <c r="C13" s="60">
        <v>3</v>
      </c>
      <c r="D13" s="61">
        <v>0</v>
      </c>
      <c r="E13" s="62">
        <v>1</v>
      </c>
      <c r="F13" s="61">
        <v>1</v>
      </c>
      <c r="G13" s="62">
        <v>1</v>
      </c>
      <c r="H13" s="62">
        <v>0</v>
      </c>
      <c r="I13" s="62">
        <v>0</v>
      </c>
      <c r="J13" s="61">
        <f t="shared" si="1"/>
        <v>2</v>
      </c>
      <c r="K13" s="270">
        <f t="shared" si="1"/>
        <v>1</v>
      </c>
    </row>
    <row r="14" spans="1:11" ht="15">
      <c r="A14" s="59" t="s">
        <v>68</v>
      </c>
      <c r="B14" s="60">
        <v>1070</v>
      </c>
      <c r="C14" s="60">
        <v>740</v>
      </c>
      <c r="D14" s="61">
        <v>364</v>
      </c>
      <c r="E14" s="62">
        <v>383</v>
      </c>
      <c r="F14" s="61">
        <v>106</v>
      </c>
      <c r="G14" s="62">
        <v>33</v>
      </c>
      <c r="H14" s="61">
        <v>44</v>
      </c>
      <c r="I14" s="62">
        <v>18</v>
      </c>
      <c r="J14" s="61">
        <f t="shared" si="1"/>
        <v>556</v>
      </c>
      <c r="K14" s="270">
        <f t="shared" si="1"/>
        <v>306</v>
      </c>
    </row>
    <row r="15" spans="1:11" ht="47.25" customHeight="1">
      <c r="A15" s="59" t="s">
        <v>69</v>
      </c>
      <c r="B15" s="60">
        <v>1583</v>
      </c>
      <c r="C15" s="60">
        <v>4038</v>
      </c>
      <c r="D15" s="61">
        <v>444</v>
      </c>
      <c r="E15" s="62">
        <v>2235</v>
      </c>
      <c r="F15" s="61">
        <v>233</v>
      </c>
      <c r="G15" s="62">
        <v>80</v>
      </c>
      <c r="H15" s="61">
        <v>56</v>
      </c>
      <c r="I15" s="62">
        <v>45</v>
      </c>
      <c r="J15" s="61">
        <f t="shared" si="1"/>
        <v>850</v>
      </c>
      <c r="K15" s="270">
        <f t="shared" si="1"/>
        <v>1678</v>
      </c>
    </row>
    <row r="16" spans="1:11" ht="19.5" customHeight="1">
      <c r="A16" s="59" t="s">
        <v>70</v>
      </c>
      <c r="B16" s="60">
        <v>243</v>
      </c>
      <c r="C16" s="60">
        <v>317</v>
      </c>
      <c r="D16" s="61">
        <v>172</v>
      </c>
      <c r="E16" s="62">
        <v>176</v>
      </c>
      <c r="F16" s="61">
        <v>7</v>
      </c>
      <c r="G16" s="62">
        <v>5</v>
      </c>
      <c r="H16" s="61">
        <v>5</v>
      </c>
      <c r="I16" s="62">
        <v>4</v>
      </c>
      <c r="J16" s="61">
        <f aca="true" t="shared" si="2" ref="J16:J28">B16-(D16+F16+H16)</f>
        <v>59</v>
      </c>
      <c r="K16" s="270">
        <f aca="true" t="shared" si="3" ref="K16:K28">C16-(E16+G16+I16)</f>
        <v>132</v>
      </c>
    </row>
    <row r="17" spans="1:11" ht="26.25" customHeight="1">
      <c r="A17" s="59" t="s">
        <v>71</v>
      </c>
      <c r="B17" s="57">
        <v>303</v>
      </c>
      <c r="C17" s="60">
        <v>199</v>
      </c>
      <c r="D17" s="61">
        <v>76</v>
      </c>
      <c r="E17" s="62">
        <v>89</v>
      </c>
      <c r="F17" s="61">
        <v>70</v>
      </c>
      <c r="G17" s="62">
        <v>22</v>
      </c>
      <c r="H17" s="61">
        <v>11</v>
      </c>
      <c r="I17" s="62">
        <v>3</v>
      </c>
      <c r="J17" s="61">
        <f t="shared" si="2"/>
        <v>146</v>
      </c>
      <c r="K17" s="270">
        <f t="shared" si="3"/>
        <v>85</v>
      </c>
    </row>
    <row r="18" spans="1:11" ht="15">
      <c r="A18" s="59" t="s">
        <v>72</v>
      </c>
      <c r="B18" s="60">
        <v>89</v>
      </c>
      <c r="C18" s="60">
        <v>82</v>
      </c>
      <c r="D18" s="61">
        <v>48</v>
      </c>
      <c r="E18" s="62">
        <v>59</v>
      </c>
      <c r="F18" s="61">
        <v>16</v>
      </c>
      <c r="G18" s="62">
        <v>3</v>
      </c>
      <c r="H18" s="61">
        <v>7</v>
      </c>
      <c r="I18" s="62">
        <v>3</v>
      </c>
      <c r="J18" s="61">
        <f t="shared" si="2"/>
        <v>18</v>
      </c>
      <c r="K18" s="270">
        <f t="shared" si="3"/>
        <v>17</v>
      </c>
    </row>
    <row r="19" spans="1:11" ht="27.75" customHeight="1">
      <c r="A19" s="59" t="s">
        <v>73</v>
      </c>
      <c r="B19" s="60">
        <v>26</v>
      </c>
      <c r="C19" s="60">
        <v>211</v>
      </c>
      <c r="D19" s="61">
        <v>7</v>
      </c>
      <c r="E19" s="62">
        <v>156</v>
      </c>
      <c r="F19" s="61">
        <v>3</v>
      </c>
      <c r="G19" s="62">
        <v>6</v>
      </c>
      <c r="H19" s="61">
        <v>0</v>
      </c>
      <c r="I19" s="62">
        <v>2</v>
      </c>
      <c r="J19" s="61">
        <f t="shared" si="2"/>
        <v>16</v>
      </c>
      <c r="K19" s="270">
        <f t="shared" si="3"/>
        <v>47</v>
      </c>
    </row>
    <row r="20" spans="1:11" ht="25.5" customHeight="1">
      <c r="A20" s="59" t="s">
        <v>74</v>
      </c>
      <c r="B20" s="60">
        <v>73</v>
      </c>
      <c r="C20" s="60">
        <v>47</v>
      </c>
      <c r="D20" s="61">
        <v>17</v>
      </c>
      <c r="E20" s="62">
        <v>26</v>
      </c>
      <c r="F20" s="61">
        <v>22</v>
      </c>
      <c r="G20" s="62">
        <v>4</v>
      </c>
      <c r="H20" s="61">
        <v>1</v>
      </c>
      <c r="I20" s="62">
        <v>0</v>
      </c>
      <c r="J20" s="61">
        <f t="shared" si="2"/>
        <v>33</v>
      </c>
      <c r="K20" s="270">
        <f t="shared" si="3"/>
        <v>17</v>
      </c>
    </row>
    <row r="21" spans="1:11" ht="26.25" customHeight="1">
      <c r="A21" s="59" t="s">
        <v>75</v>
      </c>
      <c r="B21" s="60">
        <v>159</v>
      </c>
      <c r="C21" s="60">
        <v>309</v>
      </c>
      <c r="D21" s="61">
        <v>44</v>
      </c>
      <c r="E21" s="62">
        <v>234</v>
      </c>
      <c r="F21" s="61">
        <v>23</v>
      </c>
      <c r="G21" s="62">
        <v>9</v>
      </c>
      <c r="H21" s="61">
        <v>9</v>
      </c>
      <c r="I21" s="62">
        <v>3</v>
      </c>
      <c r="J21" s="61">
        <f t="shared" si="2"/>
        <v>83</v>
      </c>
      <c r="K21" s="270">
        <f t="shared" si="3"/>
        <v>63</v>
      </c>
    </row>
    <row r="22" spans="1:11" ht="28.5" customHeight="1">
      <c r="A22" s="59" t="s">
        <v>76</v>
      </c>
      <c r="B22" s="60">
        <v>77</v>
      </c>
      <c r="C22" s="60">
        <v>86</v>
      </c>
      <c r="D22" s="61">
        <v>11</v>
      </c>
      <c r="E22" s="62">
        <v>57</v>
      </c>
      <c r="F22" s="61">
        <v>12</v>
      </c>
      <c r="G22" s="62">
        <v>3</v>
      </c>
      <c r="H22" s="61">
        <v>3</v>
      </c>
      <c r="I22" s="62">
        <v>1</v>
      </c>
      <c r="J22" s="61">
        <f t="shared" si="2"/>
        <v>51</v>
      </c>
      <c r="K22" s="270">
        <f t="shared" si="3"/>
        <v>25</v>
      </c>
    </row>
    <row r="23" spans="1:11" ht="34.5">
      <c r="A23" s="59" t="s">
        <v>77</v>
      </c>
      <c r="B23" s="60">
        <v>0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f t="shared" si="2"/>
        <v>0</v>
      </c>
      <c r="K23" s="270">
        <f t="shared" si="3"/>
        <v>0</v>
      </c>
    </row>
    <row r="24" spans="1:11" ht="15">
      <c r="A24" s="59" t="s">
        <v>78</v>
      </c>
      <c r="B24" s="60">
        <v>38</v>
      </c>
      <c r="C24" s="60">
        <v>43</v>
      </c>
      <c r="D24" s="61">
        <v>12</v>
      </c>
      <c r="E24" s="62">
        <v>12</v>
      </c>
      <c r="F24" s="61">
        <v>4</v>
      </c>
      <c r="G24" s="62">
        <v>2</v>
      </c>
      <c r="H24" s="61">
        <v>2</v>
      </c>
      <c r="I24" s="62">
        <v>2</v>
      </c>
      <c r="J24" s="61">
        <f t="shared" si="2"/>
        <v>20</v>
      </c>
      <c r="K24" s="270">
        <f t="shared" si="3"/>
        <v>27</v>
      </c>
    </row>
    <row r="25" spans="1:11" ht="25.5" customHeight="1">
      <c r="A25" s="59" t="s">
        <v>79</v>
      </c>
      <c r="B25" s="60">
        <v>18</v>
      </c>
      <c r="C25" s="60">
        <v>23</v>
      </c>
      <c r="D25" s="61">
        <v>8</v>
      </c>
      <c r="E25" s="62">
        <v>10</v>
      </c>
      <c r="F25" s="61">
        <v>3</v>
      </c>
      <c r="G25" s="62">
        <v>4</v>
      </c>
      <c r="H25" s="61">
        <v>0</v>
      </c>
      <c r="I25" s="62">
        <v>0</v>
      </c>
      <c r="J25" s="61">
        <f t="shared" si="2"/>
        <v>7</v>
      </c>
      <c r="K25" s="270">
        <f t="shared" si="3"/>
        <v>9</v>
      </c>
    </row>
    <row r="26" spans="1:11" ht="30.75" customHeight="1">
      <c r="A26" s="59" t="s">
        <v>80</v>
      </c>
      <c r="B26" s="60">
        <v>51</v>
      </c>
      <c r="C26" s="60">
        <v>41</v>
      </c>
      <c r="D26" s="61">
        <v>24</v>
      </c>
      <c r="E26" s="62">
        <v>27</v>
      </c>
      <c r="F26" s="61">
        <v>9</v>
      </c>
      <c r="G26" s="62">
        <v>3</v>
      </c>
      <c r="H26" s="62">
        <v>2</v>
      </c>
      <c r="I26" s="62">
        <v>0</v>
      </c>
      <c r="J26" s="61">
        <f t="shared" si="2"/>
        <v>16</v>
      </c>
      <c r="K26" s="270">
        <f t="shared" si="3"/>
        <v>11</v>
      </c>
    </row>
    <row r="27" spans="1:11" ht="21" customHeight="1">
      <c r="A27" s="59" t="s">
        <v>81</v>
      </c>
      <c r="B27" s="60">
        <v>86</v>
      </c>
      <c r="C27" s="60">
        <v>46</v>
      </c>
      <c r="D27" s="61">
        <v>18</v>
      </c>
      <c r="E27" s="62">
        <v>28</v>
      </c>
      <c r="F27" s="61">
        <v>34</v>
      </c>
      <c r="G27" s="62">
        <v>7</v>
      </c>
      <c r="H27" s="61">
        <v>3</v>
      </c>
      <c r="I27" s="62">
        <v>1</v>
      </c>
      <c r="J27" s="61">
        <f t="shared" si="2"/>
        <v>31</v>
      </c>
      <c r="K27" s="270">
        <f t="shared" si="3"/>
        <v>10</v>
      </c>
    </row>
    <row r="28" spans="1:11" ht="79.5" customHeight="1">
      <c r="A28" s="59" t="s">
        <v>82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1">
        <f t="shared" si="2"/>
        <v>0</v>
      </c>
      <c r="K28" s="270">
        <f t="shared" si="3"/>
        <v>0</v>
      </c>
    </row>
    <row r="29" spans="1:11" ht="36" customHeight="1" thickBot="1">
      <c r="A29" s="63" t="s">
        <v>83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28">
        <f>B29-(D29+F29+H29)</f>
        <v>0</v>
      </c>
      <c r="K29" s="261">
        <f>C29-(E29+G29+I29)</f>
        <v>0</v>
      </c>
    </row>
    <row r="30" spans="1:11" ht="15">
      <c r="A30" s="339" t="s">
        <v>18</v>
      </c>
      <c r="B30" s="339"/>
      <c r="C30" s="339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G30" sqref="G3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41" max="141" width="21.00390625" style="0" customWidth="1"/>
    <col min="142" max="142" width="7.00390625" style="0" bestFit="1" customWidth="1"/>
    <col min="143" max="143" width="8.140625" style="0" customWidth="1"/>
    <col min="144" max="144" width="7.00390625" style="0" bestFit="1" customWidth="1"/>
    <col min="145" max="145" width="8.57421875" style="0" customWidth="1"/>
    <col min="146" max="146" width="7.00390625" style="0" bestFit="1" customWidth="1"/>
    <col min="147" max="147" width="8.140625" style="0" customWidth="1"/>
    <col min="148" max="148" width="7.7109375" style="0" bestFit="1" customWidth="1"/>
    <col min="149" max="149" width="8.140625" style="0" bestFit="1" customWidth="1"/>
    <col min="150" max="150" width="7.7109375" style="0" bestFit="1" customWidth="1"/>
    <col min="151" max="151" width="17.8515625" style="0" bestFit="1" customWidth="1"/>
  </cols>
  <sheetData>
    <row r="2" spans="1:10" ht="15.75" customHeight="1" thickBot="1">
      <c r="A2" s="341" t="s">
        <v>395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42" t="s">
        <v>256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38"/>
    </row>
    <row r="6" spans="1:10" ht="15.75" customHeight="1" thickBot="1">
      <c r="A6" s="334" t="s">
        <v>257</v>
      </c>
      <c r="B6" s="343" t="s">
        <v>390</v>
      </c>
      <c r="C6" s="344"/>
      <c r="D6" s="344"/>
      <c r="E6" s="345"/>
      <c r="F6" s="338" t="s">
        <v>396</v>
      </c>
      <c r="G6" s="346"/>
      <c r="H6" s="346"/>
      <c r="I6" s="337"/>
      <c r="J6" s="49"/>
    </row>
    <row r="7" spans="1:10" ht="15.75" customHeight="1" thickBot="1">
      <c r="A7" s="335"/>
      <c r="B7" s="347" t="s">
        <v>258</v>
      </c>
      <c r="C7" s="348"/>
      <c r="D7" s="347" t="s">
        <v>259</v>
      </c>
      <c r="E7" s="348"/>
      <c r="F7" s="347" t="s">
        <v>258</v>
      </c>
      <c r="G7" s="348"/>
      <c r="H7" s="347" t="s">
        <v>259</v>
      </c>
      <c r="I7" s="348"/>
      <c r="J7" s="49"/>
    </row>
    <row r="8" spans="1:10" ht="15.75" thickBot="1">
      <c r="A8" s="54" t="s">
        <v>62</v>
      </c>
      <c r="B8" s="139" t="s">
        <v>8</v>
      </c>
      <c r="C8" s="140" t="s">
        <v>17</v>
      </c>
      <c r="D8" s="139" t="s">
        <v>8</v>
      </c>
      <c r="E8" s="140" t="s">
        <v>17</v>
      </c>
      <c r="F8" s="139" t="s">
        <v>8</v>
      </c>
      <c r="G8" s="140" t="s">
        <v>17</v>
      </c>
      <c r="H8" s="141" t="s">
        <v>8</v>
      </c>
      <c r="I8" s="142" t="s">
        <v>17</v>
      </c>
      <c r="J8" s="49"/>
    </row>
    <row r="9" spans="1:10" ht="23.25">
      <c r="A9" s="73" t="s">
        <v>63</v>
      </c>
      <c r="B9" s="76">
        <v>110</v>
      </c>
      <c r="C9" s="76">
        <v>26</v>
      </c>
      <c r="D9" s="75">
        <v>44</v>
      </c>
      <c r="E9" s="76">
        <v>97</v>
      </c>
      <c r="F9" s="75">
        <v>1062</v>
      </c>
      <c r="G9" s="76">
        <v>155</v>
      </c>
      <c r="H9" s="61">
        <v>319</v>
      </c>
      <c r="I9" s="143">
        <v>222</v>
      </c>
      <c r="J9" s="49"/>
    </row>
    <row r="10" spans="1:10" ht="23.25">
      <c r="A10" s="59" t="s">
        <v>64</v>
      </c>
      <c r="B10" s="62">
        <v>76</v>
      </c>
      <c r="C10" s="62">
        <v>10</v>
      </c>
      <c r="D10" s="61">
        <v>13</v>
      </c>
      <c r="E10" s="62">
        <v>9</v>
      </c>
      <c r="F10" s="61">
        <v>525</v>
      </c>
      <c r="G10" s="62">
        <v>57</v>
      </c>
      <c r="H10" s="61">
        <v>118</v>
      </c>
      <c r="I10" s="143">
        <v>72</v>
      </c>
      <c r="J10" s="49"/>
    </row>
    <row r="11" spans="1:10" ht="15">
      <c r="A11" s="59" t="s">
        <v>65</v>
      </c>
      <c r="B11" s="62">
        <v>657</v>
      </c>
      <c r="C11" s="62">
        <v>188</v>
      </c>
      <c r="D11" s="61">
        <v>552</v>
      </c>
      <c r="E11" s="62">
        <v>764</v>
      </c>
      <c r="F11" s="61">
        <v>5589</v>
      </c>
      <c r="G11" s="62">
        <v>1637</v>
      </c>
      <c r="H11" s="61">
        <v>5000</v>
      </c>
      <c r="I11" s="143">
        <v>2773</v>
      </c>
      <c r="J11" s="49"/>
    </row>
    <row r="12" spans="1:10" ht="34.5">
      <c r="A12" s="59" t="s">
        <v>66</v>
      </c>
      <c r="B12" s="62">
        <v>53</v>
      </c>
      <c r="C12" s="62">
        <v>1</v>
      </c>
      <c r="D12" s="61">
        <v>3</v>
      </c>
      <c r="E12" s="62">
        <v>2</v>
      </c>
      <c r="F12" s="61">
        <v>504</v>
      </c>
      <c r="G12" s="62">
        <v>31</v>
      </c>
      <c r="H12" s="61">
        <v>77</v>
      </c>
      <c r="I12" s="143">
        <v>10</v>
      </c>
      <c r="J12" s="49"/>
    </row>
    <row r="13" spans="1:10" ht="34.5">
      <c r="A13" s="59" t="s">
        <v>67</v>
      </c>
      <c r="B13" s="62">
        <v>17</v>
      </c>
      <c r="C13" s="62">
        <v>2</v>
      </c>
      <c r="D13" s="61">
        <v>3</v>
      </c>
      <c r="E13" s="62">
        <v>3</v>
      </c>
      <c r="F13" s="61">
        <v>81</v>
      </c>
      <c r="G13" s="62">
        <v>9</v>
      </c>
      <c r="H13" s="61">
        <v>54</v>
      </c>
      <c r="I13" s="143">
        <v>23</v>
      </c>
      <c r="J13" s="49"/>
    </row>
    <row r="14" spans="1:10" ht="15">
      <c r="A14" s="59" t="s">
        <v>68</v>
      </c>
      <c r="B14" s="62">
        <v>660</v>
      </c>
      <c r="C14" s="62">
        <v>274</v>
      </c>
      <c r="D14" s="61">
        <v>1070</v>
      </c>
      <c r="E14" s="62">
        <v>740</v>
      </c>
      <c r="F14" s="61">
        <v>5784</v>
      </c>
      <c r="G14" s="62">
        <v>1733</v>
      </c>
      <c r="H14" s="61">
        <v>7958</v>
      </c>
      <c r="I14" s="143">
        <v>3633</v>
      </c>
      <c r="J14" s="49"/>
    </row>
    <row r="15" spans="1:10" ht="45.75">
      <c r="A15" s="59" t="s">
        <v>69</v>
      </c>
      <c r="B15" s="62">
        <v>1047</v>
      </c>
      <c r="C15" s="62">
        <v>370</v>
      </c>
      <c r="D15" s="61">
        <v>1583</v>
      </c>
      <c r="E15" s="62">
        <v>4038</v>
      </c>
      <c r="F15" s="61">
        <v>9633</v>
      </c>
      <c r="G15" s="62">
        <v>3057</v>
      </c>
      <c r="H15" s="61">
        <v>14249</v>
      </c>
      <c r="I15" s="143">
        <v>17644</v>
      </c>
      <c r="J15" s="49"/>
    </row>
    <row r="16" spans="1:10" ht="15">
      <c r="A16" s="59" t="s">
        <v>70</v>
      </c>
      <c r="B16" s="62">
        <v>205</v>
      </c>
      <c r="C16" s="62">
        <v>47</v>
      </c>
      <c r="D16" s="61">
        <v>243</v>
      </c>
      <c r="E16" s="62">
        <v>317</v>
      </c>
      <c r="F16" s="61">
        <v>1794</v>
      </c>
      <c r="G16" s="62">
        <v>360</v>
      </c>
      <c r="H16" s="61">
        <v>2513</v>
      </c>
      <c r="I16" s="143">
        <v>1292</v>
      </c>
      <c r="J16" s="49"/>
    </row>
    <row r="17" spans="1:10" ht="23.25">
      <c r="A17" s="59" t="s">
        <v>71</v>
      </c>
      <c r="B17" s="62">
        <v>165</v>
      </c>
      <c r="C17" s="62">
        <v>31</v>
      </c>
      <c r="D17" s="61">
        <v>303</v>
      </c>
      <c r="E17" s="62">
        <v>199</v>
      </c>
      <c r="F17" s="61">
        <v>1396</v>
      </c>
      <c r="G17" s="62">
        <v>226</v>
      </c>
      <c r="H17" s="61">
        <v>2548</v>
      </c>
      <c r="I17" s="143">
        <v>1090</v>
      </c>
      <c r="J17" s="49"/>
    </row>
    <row r="18" spans="1:10" ht="15">
      <c r="A18" s="59" t="s">
        <v>72</v>
      </c>
      <c r="B18" s="62">
        <v>131</v>
      </c>
      <c r="C18" s="62">
        <v>18</v>
      </c>
      <c r="D18" s="61">
        <v>89</v>
      </c>
      <c r="E18" s="62">
        <v>82</v>
      </c>
      <c r="F18" s="61">
        <v>1270</v>
      </c>
      <c r="G18" s="62">
        <v>216</v>
      </c>
      <c r="H18" s="61">
        <v>702</v>
      </c>
      <c r="I18" s="143">
        <v>328</v>
      </c>
      <c r="J18" s="49"/>
    </row>
    <row r="19" spans="1:10" ht="23.25">
      <c r="A19" s="59" t="s">
        <v>73</v>
      </c>
      <c r="B19" s="62">
        <v>35</v>
      </c>
      <c r="C19" s="62">
        <v>23</v>
      </c>
      <c r="D19" s="61">
        <v>26</v>
      </c>
      <c r="E19" s="62">
        <v>211</v>
      </c>
      <c r="F19" s="61">
        <v>382</v>
      </c>
      <c r="G19" s="62">
        <v>148</v>
      </c>
      <c r="H19" s="61">
        <v>140</v>
      </c>
      <c r="I19" s="143">
        <v>688</v>
      </c>
      <c r="J19" s="49"/>
    </row>
    <row r="20" spans="1:10" ht="18" customHeight="1">
      <c r="A20" s="59" t="s">
        <v>74</v>
      </c>
      <c r="B20" s="62">
        <v>92</v>
      </c>
      <c r="C20" s="62">
        <v>13</v>
      </c>
      <c r="D20" s="61">
        <v>73</v>
      </c>
      <c r="E20" s="62">
        <v>47</v>
      </c>
      <c r="F20" s="61">
        <v>580</v>
      </c>
      <c r="G20" s="62">
        <v>101</v>
      </c>
      <c r="H20" s="61">
        <v>645</v>
      </c>
      <c r="I20" s="143">
        <v>295</v>
      </c>
      <c r="J20" s="49"/>
    </row>
    <row r="21" spans="1:10" ht="23.25">
      <c r="A21" s="59" t="s">
        <v>75</v>
      </c>
      <c r="B21" s="62">
        <v>316</v>
      </c>
      <c r="C21" s="62">
        <v>69</v>
      </c>
      <c r="D21" s="61">
        <v>159</v>
      </c>
      <c r="E21" s="62">
        <v>309</v>
      </c>
      <c r="F21" s="61">
        <v>2499</v>
      </c>
      <c r="G21" s="62">
        <v>515</v>
      </c>
      <c r="H21" s="61">
        <v>1250</v>
      </c>
      <c r="I21" s="143">
        <v>980</v>
      </c>
      <c r="J21" s="49"/>
    </row>
    <row r="22" spans="1:10" ht="23.25">
      <c r="A22" s="59" t="s">
        <v>76</v>
      </c>
      <c r="B22" s="62">
        <v>164</v>
      </c>
      <c r="C22" s="62">
        <v>26</v>
      </c>
      <c r="D22" s="61">
        <v>77</v>
      </c>
      <c r="E22" s="62">
        <v>86</v>
      </c>
      <c r="F22" s="61">
        <v>1367</v>
      </c>
      <c r="G22" s="62">
        <v>216</v>
      </c>
      <c r="H22" s="61">
        <v>780</v>
      </c>
      <c r="I22" s="143">
        <v>350</v>
      </c>
      <c r="J22" s="49"/>
    </row>
    <row r="23" spans="1:10" ht="34.5">
      <c r="A23" s="59" t="s">
        <v>77</v>
      </c>
      <c r="B23" s="62">
        <v>2</v>
      </c>
      <c r="C23" s="62">
        <v>0</v>
      </c>
      <c r="D23" s="61">
        <v>0</v>
      </c>
      <c r="E23" s="61">
        <v>0</v>
      </c>
      <c r="F23" s="61">
        <v>30</v>
      </c>
      <c r="G23" s="61">
        <v>8</v>
      </c>
      <c r="H23" s="61">
        <v>10</v>
      </c>
      <c r="I23" s="143">
        <v>3</v>
      </c>
      <c r="J23" s="49"/>
    </row>
    <row r="24" spans="1:10" ht="15">
      <c r="A24" s="59" t="s">
        <v>78</v>
      </c>
      <c r="B24" s="62">
        <v>108</v>
      </c>
      <c r="C24" s="62">
        <v>13</v>
      </c>
      <c r="D24" s="61">
        <v>38</v>
      </c>
      <c r="E24" s="62">
        <v>43</v>
      </c>
      <c r="F24" s="61">
        <v>616</v>
      </c>
      <c r="G24" s="62">
        <v>132</v>
      </c>
      <c r="H24" s="61">
        <v>368</v>
      </c>
      <c r="I24" s="143">
        <v>182</v>
      </c>
      <c r="J24" s="49"/>
    </row>
    <row r="25" spans="1:10" ht="23.25">
      <c r="A25" s="59" t="s">
        <v>79</v>
      </c>
      <c r="B25" s="62">
        <v>99</v>
      </c>
      <c r="C25" s="62">
        <v>60</v>
      </c>
      <c r="D25" s="61">
        <v>18</v>
      </c>
      <c r="E25" s="62">
        <v>23</v>
      </c>
      <c r="F25" s="61">
        <v>700</v>
      </c>
      <c r="G25" s="62">
        <v>307</v>
      </c>
      <c r="H25" s="61">
        <v>169</v>
      </c>
      <c r="I25" s="143">
        <v>111</v>
      </c>
      <c r="J25" s="49"/>
    </row>
    <row r="26" spans="1:10" ht="23.25">
      <c r="A26" s="59" t="s">
        <v>80</v>
      </c>
      <c r="B26" s="62">
        <v>38</v>
      </c>
      <c r="C26" s="62">
        <v>7</v>
      </c>
      <c r="D26" s="61">
        <v>51</v>
      </c>
      <c r="E26" s="62">
        <v>41</v>
      </c>
      <c r="F26" s="61">
        <v>287</v>
      </c>
      <c r="G26" s="62">
        <v>47</v>
      </c>
      <c r="H26" s="61">
        <v>521</v>
      </c>
      <c r="I26" s="143">
        <v>250</v>
      </c>
      <c r="J26" s="49"/>
    </row>
    <row r="27" spans="1:10" ht="15">
      <c r="A27" s="59" t="s">
        <v>81</v>
      </c>
      <c r="B27" s="62">
        <v>48</v>
      </c>
      <c r="C27" s="62">
        <v>6</v>
      </c>
      <c r="D27" s="61">
        <v>86</v>
      </c>
      <c r="E27" s="62">
        <v>46</v>
      </c>
      <c r="F27" s="61">
        <v>352</v>
      </c>
      <c r="G27" s="62">
        <v>84</v>
      </c>
      <c r="H27" s="61">
        <v>704</v>
      </c>
      <c r="I27" s="143">
        <v>251</v>
      </c>
      <c r="J27" s="49"/>
    </row>
    <row r="28" spans="1:10" ht="81" customHeight="1">
      <c r="A28" s="59" t="s">
        <v>82</v>
      </c>
      <c r="B28" s="62">
        <v>0</v>
      </c>
      <c r="C28" s="62">
        <v>0</v>
      </c>
      <c r="D28" s="62">
        <v>0</v>
      </c>
      <c r="E28" s="62">
        <v>0</v>
      </c>
      <c r="F28" s="62">
        <v>1</v>
      </c>
      <c r="G28" s="62">
        <v>0</v>
      </c>
      <c r="H28" s="61">
        <v>1</v>
      </c>
      <c r="I28" s="143">
        <v>0</v>
      </c>
      <c r="J28" s="49"/>
    </row>
    <row r="29" spans="1:10" ht="34.5">
      <c r="A29" s="59" t="s">
        <v>83</v>
      </c>
      <c r="B29" s="62">
        <v>1</v>
      </c>
      <c r="C29" s="62">
        <v>1</v>
      </c>
      <c r="D29" s="62">
        <v>0</v>
      </c>
      <c r="E29" s="62">
        <v>0</v>
      </c>
      <c r="F29" s="62">
        <v>3</v>
      </c>
      <c r="G29" s="62">
        <v>3</v>
      </c>
      <c r="H29" s="58">
        <v>0</v>
      </c>
      <c r="I29" s="144">
        <v>1</v>
      </c>
      <c r="J29" s="49"/>
    </row>
    <row r="30" spans="1:10" ht="15.75" thickBot="1">
      <c r="A30" s="145" t="s">
        <v>32</v>
      </c>
      <c r="B30" s="146">
        <f aca="true" t="shared" si="0" ref="B30:I30">SUM(B9:B29)</f>
        <v>4024</v>
      </c>
      <c r="C30" s="146">
        <f t="shared" si="0"/>
        <v>1185</v>
      </c>
      <c r="D30" s="146">
        <f t="shared" si="0"/>
        <v>4431</v>
      </c>
      <c r="E30" s="146">
        <f t="shared" si="0"/>
        <v>7057</v>
      </c>
      <c r="F30" s="146">
        <f t="shared" si="0"/>
        <v>34455</v>
      </c>
      <c r="G30" s="146">
        <f t="shared" si="0"/>
        <v>9042</v>
      </c>
      <c r="H30" s="146">
        <f t="shared" si="0"/>
        <v>38126</v>
      </c>
      <c r="I30" s="281">
        <f t="shared" si="0"/>
        <v>30198</v>
      </c>
      <c r="J30" s="49"/>
    </row>
    <row r="31" spans="1:10" ht="15">
      <c r="A31" s="147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&amp;L19.08.2011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3">
      <selection activeCell="A2" sqref="A2:J2"/>
    </sheetView>
  </sheetViews>
  <sheetFormatPr defaultColWidth="9.140625" defaultRowHeight="15"/>
  <cols>
    <col min="9" max="9" width="13.421875" style="0" customWidth="1"/>
    <col min="200" max="200" width="3.140625" style="0" customWidth="1"/>
  </cols>
  <sheetData>
    <row r="2" spans="1:9" ht="18.75" customHeight="1" thickBot="1">
      <c r="A2" s="290" t="s">
        <v>395</v>
      </c>
      <c r="B2" s="290"/>
      <c r="C2" s="290"/>
      <c r="D2" s="290"/>
      <c r="E2" s="290"/>
      <c r="F2" s="290"/>
      <c r="G2" s="290"/>
      <c r="H2" s="290"/>
      <c r="I2" s="290"/>
    </row>
    <row r="4" spans="1:9" ht="15.75">
      <c r="A4" s="320" t="s">
        <v>397</v>
      </c>
      <c r="B4" s="320"/>
      <c r="C4" s="320"/>
      <c r="D4" s="320"/>
      <c r="E4" s="320"/>
      <c r="F4" s="320"/>
      <c r="G4" s="320"/>
      <c r="H4" s="320"/>
      <c r="I4" s="320"/>
    </row>
    <row r="5" spans="1:9" ht="15.75" customHeight="1">
      <c r="A5" s="350" t="s">
        <v>86</v>
      </c>
      <c r="B5" s="350"/>
      <c r="C5" s="350"/>
      <c r="D5" s="350"/>
      <c r="E5" s="350"/>
      <c r="F5" s="350"/>
      <c r="G5" s="350"/>
      <c r="H5" s="350"/>
      <c r="I5" s="350"/>
    </row>
    <row r="6" spans="4:8" ht="16.5" customHeight="1">
      <c r="D6" s="79"/>
      <c r="E6" s="79"/>
      <c r="F6" s="79"/>
      <c r="G6" s="79"/>
      <c r="H6" s="79"/>
    </row>
    <row r="7" spans="4:7" ht="30" customHeight="1">
      <c r="D7" s="351" t="s">
        <v>87</v>
      </c>
      <c r="E7" s="351"/>
      <c r="F7" s="219" t="s">
        <v>9</v>
      </c>
      <c r="G7" s="80" t="s">
        <v>88</v>
      </c>
    </row>
    <row r="8" spans="4:7" ht="15">
      <c r="D8" s="349" t="s">
        <v>89</v>
      </c>
      <c r="E8" s="349"/>
      <c r="F8" s="220">
        <v>756</v>
      </c>
      <c r="G8" s="81">
        <f>(F8/1809)*100</f>
        <v>41.7910447761194</v>
      </c>
    </row>
    <row r="9" spans="4:7" ht="15">
      <c r="D9" s="349" t="s">
        <v>90</v>
      </c>
      <c r="E9" s="349"/>
      <c r="F9" s="220">
        <v>32</v>
      </c>
      <c r="G9" s="81">
        <f aca="true" t="shared" si="0" ref="G9:G22">(F9/1809)*100</f>
        <v>1.7689331122166942</v>
      </c>
    </row>
    <row r="10" spans="4:7" ht="15">
      <c r="D10" s="349" t="s">
        <v>91</v>
      </c>
      <c r="E10" s="349"/>
      <c r="F10" s="220">
        <v>93</v>
      </c>
      <c r="G10" s="81">
        <f t="shared" si="0"/>
        <v>5.140961857379768</v>
      </c>
    </row>
    <row r="11" spans="4:7" ht="15">
      <c r="D11" s="349" t="s">
        <v>92</v>
      </c>
      <c r="E11" s="349"/>
      <c r="F11" s="220">
        <v>77</v>
      </c>
      <c r="G11" s="81">
        <f t="shared" si="0"/>
        <v>4.25649530127142</v>
      </c>
    </row>
    <row r="12" spans="4:7" ht="15">
      <c r="D12" s="349" t="s">
        <v>93</v>
      </c>
      <c r="E12" s="349"/>
      <c r="F12" s="220">
        <v>77</v>
      </c>
      <c r="G12" s="81">
        <f t="shared" si="0"/>
        <v>4.25649530127142</v>
      </c>
    </row>
    <row r="13" spans="4:7" ht="15">
      <c r="D13" s="349" t="s">
        <v>94</v>
      </c>
      <c r="E13" s="349"/>
      <c r="F13" s="220">
        <v>26</v>
      </c>
      <c r="G13" s="81">
        <f t="shared" si="0"/>
        <v>1.4372581536760642</v>
      </c>
    </row>
    <row r="14" spans="4:7" ht="15">
      <c r="D14" s="349" t="s">
        <v>95</v>
      </c>
      <c r="E14" s="349"/>
      <c r="F14" s="220">
        <v>222</v>
      </c>
      <c r="G14" s="81">
        <f t="shared" si="0"/>
        <v>12.271973466003317</v>
      </c>
    </row>
    <row r="15" spans="4:7" ht="15">
      <c r="D15" s="349" t="s">
        <v>96</v>
      </c>
      <c r="E15" s="349"/>
      <c r="F15" s="220">
        <v>41</v>
      </c>
      <c r="G15" s="81">
        <f t="shared" si="0"/>
        <v>2.2664455500276395</v>
      </c>
    </row>
    <row r="16" spans="4:7" ht="15">
      <c r="D16" s="349" t="s">
        <v>97</v>
      </c>
      <c r="E16" s="349"/>
      <c r="F16" s="220">
        <v>176</v>
      </c>
      <c r="G16" s="81">
        <f t="shared" si="0"/>
        <v>9.729132117191819</v>
      </c>
    </row>
    <row r="17" spans="4:7" ht="15">
      <c r="D17" s="349" t="s">
        <v>98</v>
      </c>
      <c r="E17" s="349"/>
      <c r="F17" s="220">
        <v>38</v>
      </c>
      <c r="G17" s="81">
        <f t="shared" si="0"/>
        <v>2.1006080707573247</v>
      </c>
    </row>
    <row r="18" spans="4:7" ht="15">
      <c r="D18" s="349" t="s">
        <v>99</v>
      </c>
      <c r="E18" s="349"/>
      <c r="F18" s="220">
        <v>74</v>
      </c>
      <c r="G18" s="81">
        <f t="shared" si="0"/>
        <v>4.090657822001106</v>
      </c>
    </row>
    <row r="19" spans="4:7" ht="15">
      <c r="D19" s="349" t="s">
        <v>100</v>
      </c>
      <c r="E19" s="349"/>
      <c r="F19" s="220">
        <v>40</v>
      </c>
      <c r="G19" s="81">
        <f t="shared" si="0"/>
        <v>2.211166390270868</v>
      </c>
    </row>
    <row r="20" spans="4:7" ht="15">
      <c r="D20" s="349" t="s">
        <v>101</v>
      </c>
      <c r="E20" s="349"/>
      <c r="F20" s="220">
        <v>23</v>
      </c>
      <c r="G20" s="81">
        <f t="shared" si="0"/>
        <v>1.271420674405749</v>
      </c>
    </row>
    <row r="21" spans="4:7" ht="15">
      <c r="D21" s="349" t="s">
        <v>102</v>
      </c>
      <c r="E21" s="349"/>
      <c r="F21" s="220">
        <v>134</v>
      </c>
      <c r="G21" s="81">
        <f t="shared" si="0"/>
        <v>7.4074074074074066</v>
      </c>
    </row>
    <row r="22" spans="4:7" ht="15">
      <c r="D22" s="353" t="s">
        <v>32</v>
      </c>
      <c r="E22" s="354"/>
      <c r="F22" s="221">
        <f>SUM(F8:F21)</f>
        <v>1809</v>
      </c>
      <c r="G22" s="81">
        <f t="shared" si="0"/>
        <v>100</v>
      </c>
    </row>
    <row r="23" ht="15.75" customHeight="1"/>
    <row r="24" spans="1:9" ht="15">
      <c r="A24" s="350" t="s">
        <v>103</v>
      </c>
      <c r="B24" s="350"/>
      <c r="C24" s="350"/>
      <c r="D24" s="350"/>
      <c r="E24" s="350"/>
      <c r="F24" s="350"/>
      <c r="G24" s="350"/>
      <c r="H24" s="350"/>
      <c r="I24" s="350"/>
    </row>
    <row r="25" ht="15.75" customHeight="1"/>
    <row r="26" spans="4:7" ht="30" customHeight="1">
      <c r="D26" s="351" t="s">
        <v>87</v>
      </c>
      <c r="E26" s="351"/>
      <c r="F26" s="219" t="s">
        <v>9</v>
      </c>
      <c r="G26" s="80" t="s">
        <v>88</v>
      </c>
    </row>
    <row r="27" spans="4:7" ht="15" customHeight="1">
      <c r="D27" s="352" t="s">
        <v>104</v>
      </c>
      <c r="E27" s="352"/>
      <c r="F27" s="218">
        <v>2995</v>
      </c>
      <c r="G27" s="81">
        <f>(F27/31902)*100</f>
        <v>9.388126136292394</v>
      </c>
    </row>
    <row r="28" spans="4:7" ht="15">
      <c r="D28" s="352" t="s">
        <v>105</v>
      </c>
      <c r="E28" s="352"/>
      <c r="F28" s="218">
        <v>1835</v>
      </c>
      <c r="G28" s="81">
        <f aca="true" t="shared" si="1" ref="G28:G48">(F28/31902)*100</f>
        <v>5.751990470816876</v>
      </c>
    </row>
    <row r="29" spans="4:7" ht="15">
      <c r="D29" s="352" t="s">
        <v>106</v>
      </c>
      <c r="E29" s="352"/>
      <c r="F29" s="218">
        <v>1347</v>
      </c>
      <c r="G29" s="81">
        <f t="shared" si="1"/>
        <v>4.222305811547866</v>
      </c>
    </row>
    <row r="30" spans="4:7" ht="15">
      <c r="D30" s="352" t="s">
        <v>107</v>
      </c>
      <c r="E30" s="352"/>
      <c r="F30" s="218">
        <v>279</v>
      </c>
      <c r="G30" s="81">
        <f t="shared" si="1"/>
        <v>0.8745533195410946</v>
      </c>
    </row>
    <row r="31" spans="4:7" ht="15">
      <c r="D31" s="352" t="s">
        <v>108</v>
      </c>
      <c r="E31" s="352"/>
      <c r="F31" s="218">
        <v>6198</v>
      </c>
      <c r="G31" s="81">
        <f t="shared" si="1"/>
        <v>19.42824901260109</v>
      </c>
    </row>
    <row r="32" spans="4:7" ht="15">
      <c r="D32" s="352" t="s">
        <v>109</v>
      </c>
      <c r="E32" s="352"/>
      <c r="F32" s="218">
        <v>552</v>
      </c>
      <c r="G32" s="81">
        <f t="shared" si="1"/>
        <v>1.730299040812488</v>
      </c>
    </row>
    <row r="33" spans="4:7" ht="15">
      <c r="D33" s="352" t="s">
        <v>110</v>
      </c>
      <c r="E33" s="352"/>
      <c r="F33" s="218">
        <v>8406</v>
      </c>
      <c r="G33" s="81">
        <f t="shared" si="1"/>
        <v>26.349445175851045</v>
      </c>
    </row>
    <row r="34" spans="4:7" ht="15">
      <c r="D34" s="352" t="s">
        <v>111</v>
      </c>
      <c r="E34" s="352"/>
      <c r="F34" s="218">
        <v>158</v>
      </c>
      <c r="G34" s="81">
        <f t="shared" si="1"/>
        <v>0.4952667544354586</v>
      </c>
    </row>
    <row r="35" spans="4:7" ht="15">
      <c r="D35" s="352" t="s">
        <v>112</v>
      </c>
      <c r="E35" s="352"/>
      <c r="F35" s="218">
        <v>973</v>
      </c>
      <c r="G35" s="81">
        <f t="shared" si="1"/>
        <v>3.0499655194031723</v>
      </c>
    </row>
    <row r="36" spans="4:7" ht="15">
      <c r="D36" s="352" t="s">
        <v>91</v>
      </c>
      <c r="E36" s="352"/>
      <c r="F36" s="218">
        <v>2465</v>
      </c>
      <c r="G36" s="81">
        <f t="shared" si="1"/>
        <v>7.726788289135477</v>
      </c>
    </row>
    <row r="37" spans="4:7" ht="15">
      <c r="D37" s="352" t="s">
        <v>92</v>
      </c>
      <c r="E37" s="352"/>
      <c r="F37" s="218">
        <v>1228</v>
      </c>
      <c r="G37" s="81">
        <f t="shared" si="1"/>
        <v>3.8492884458654633</v>
      </c>
    </row>
    <row r="38" spans="4:7" ht="15">
      <c r="D38" s="352" t="s">
        <v>93</v>
      </c>
      <c r="E38" s="352"/>
      <c r="F38" s="218">
        <v>1365</v>
      </c>
      <c r="G38" s="81">
        <f t="shared" si="1"/>
        <v>4.278728606356968</v>
      </c>
    </row>
    <row r="39" spans="4:7" ht="15">
      <c r="D39" s="352" t="s">
        <v>94</v>
      </c>
      <c r="E39" s="352"/>
      <c r="F39" s="218">
        <v>503</v>
      </c>
      <c r="G39" s="81">
        <f t="shared" si="1"/>
        <v>1.5767036549432636</v>
      </c>
    </row>
    <row r="40" spans="4:7" ht="15">
      <c r="D40" s="352" t="s">
        <v>95</v>
      </c>
      <c r="E40" s="352"/>
      <c r="F40" s="218">
        <v>2048</v>
      </c>
      <c r="G40" s="81">
        <f t="shared" si="1"/>
        <v>6.41966020939126</v>
      </c>
    </row>
    <row r="41" spans="4:7" ht="15">
      <c r="D41" s="352" t="s">
        <v>113</v>
      </c>
      <c r="E41" s="352"/>
      <c r="F41" s="218">
        <v>223</v>
      </c>
      <c r="G41" s="81">
        <f t="shared" si="1"/>
        <v>0.6990157356905523</v>
      </c>
    </row>
    <row r="42" spans="4:7" ht="15">
      <c r="D42" s="352" t="s">
        <v>114</v>
      </c>
      <c r="E42" s="352"/>
      <c r="F42" s="218">
        <v>59</v>
      </c>
      <c r="G42" s="81">
        <f t="shared" si="1"/>
        <v>0.18494138298539275</v>
      </c>
    </row>
    <row r="43" spans="4:7" ht="15">
      <c r="D43" s="352" t="s">
        <v>115</v>
      </c>
      <c r="E43" s="352"/>
      <c r="F43" s="218">
        <v>157</v>
      </c>
      <c r="G43" s="81">
        <f t="shared" si="1"/>
        <v>0.4921321547238418</v>
      </c>
    </row>
    <row r="44" spans="4:7" ht="15">
      <c r="D44" s="352" t="s">
        <v>116</v>
      </c>
      <c r="E44" s="352"/>
      <c r="F44" s="218">
        <v>709</v>
      </c>
      <c r="G44" s="81">
        <f t="shared" si="1"/>
        <v>2.22243119553633</v>
      </c>
    </row>
    <row r="45" spans="4:7" ht="15">
      <c r="D45" s="352" t="s">
        <v>98</v>
      </c>
      <c r="E45" s="352"/>
      <c r="F45" s="218">
        <v>135</v>
      </c>
      <c r="G45" s="81">
        <f t="shared" si="1"/>
        <v>0.42317096106827157</v>
      </c>
    </row>
    <row r="46" spans="4:7" ht="15">
      <c r="D46" s="352" t="s">
        <v>99</v>
      </c>
      <c r="E46" s="352"/>
      <c r="F46" s="218">
        <v>122</v>
      </c>
      <c r="G46" s="81">
        <f t="shared" si="1"/>
        <v>0.38242116481725286</v>
      </c>
    </row>
    <row r="47" spans="4:7" ht="15">
      <c r="D47" s="352" t="s">
        <v>117</v>
      </c>
      <c r="E47" s="352"/>
      <c r="F47" s="218">
        <v>145</v>
      </c>
      <c r="G47" s="81">
        <f t="shared" si="1"/>
        <v>0.4545169581844398</v>
      </c>
    </row>
    <row r="48" spans="4:7" ht="15">
      <c r="D48" s="355" t="s">
        <v>32</v>
      </c>
      <c r="E48" s="355"/>
      <c r="F48" s="217">
        <v>31902</v>
      </c>
      <c r="G48" s="81">
        <f t="shared" si="1"/>
        <v>100</v>
      </c>
    </row>
    <row r="49" spans="4:8" ht="15">
      <c r="D49" s="3" t="s">
        <v>118</v>
      </c>
      <c r="E49" s="3"/>
      <c r="F49" s="3"/>
      <c r="G49" s="3"/>
      <c r="H49" s="3"/>
    </row>
  </sheetData>
  <sheetProtection/>
  <mergeCells count="42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5:E15"/>
    <mergeCell ref="D16:E16"/>
    <mergeCell ref="D17:E17"/>
    <mergeCell ref="D12:E12"/>
    <mergeCell ref="D13:E13"/>
    <mergeCell ref="D14:E14"/>
    <mergeCell ref="D9:E9"/>
    <mergeCell ref="D10:E10"/>
    <mergeCell ref="D11:E11"/>
    <mergeCell ref="D8:E8"/>
    <mergeCell ref="A4:I4"/>
    <mergeCell ref="A5:I5"/>
    <mergeCell ref="D7:E7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&amp;L19.08.2011&amp;CTÜRKİYE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I34" sqref="I34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7" t="s">
        <v>394</v>
      </c>
      <c r="B2" s="297"/>
      <c r="C2" s="297"/>
      <c r="D2" s="297"/>
      <c r="E2" s="297"/>
      <c r="F2" s="297"/>
      <c r="G2" s="297"/>
      <c r="H2" s="297"/>
      <c r="I2" s="297"/>
      <c r="J2" s="297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6" t="s">
        <v>119</v>
      </c>
      <c r="B5" s="356"/>
      <c r="C5" s="356"/>
      <c r="D5" s="356"/>
      <c r="E5" s="356"/>
      <c r="F5" s="356"/>
      <c r="G5" s="356"/>
      <c r="H5" s="356"/>
      <c r="I5" s="356"/>
      <c r="J5" s="356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8.75">
      <c r="B7" s="84"/>
      <c r="C7" s="85"/>
      <c r="D7" s="85"/>
      <c r="E7" s="85"/>
      <c r="F7" s="85"/>
      <c r="G7" s="85"/>
      <c r="H7" s="85"/>
      <c r="I7" s="85"/>
      <c r="J7" s="85"/>
      <c r="K7" s="4"/>
    </row>
    <row r="8" spans="1:11" ht="18.75" customHeight="1">
      <c r="A8" s="357" t="s">
        <v>120</v>
      </c>
      <c r="B8" s="357"/>
      <c r="C8" s="357"/>
      <c r="D8" s="357"/>
      <c r="E8" s="357"/>
      <c r="F8" s="357"/>
      <c r="G8" s="357"/>
      <c r="H8" s="357"/>
      <c r="I8" s="357"/>
      <c r="J8" s="357"/>
      <c r="K8" s="86"/>
    </row>
    <row r="9" spans="2:11" ht="15">
      <c r="B9" s="4"/>
      <c r="C9" s="4"/>
      <c r="D9" s="84"/>
      <c r="E9" s="84"/>
      <c r="F9" s="84"/>
      <c r="G9" s="4"/>
      <c r="H9" s="4"/>
      <c r="I9" s="4"/>
      <c r="J9" s="4"/>
      <c r="K9" s="4"/>
    </row>
    <row r="10" spans="2:11" ht="15">
      <c r="B10" s="4"/>
      <c r="C10" s="4"/>
      <c r="D10" s="4"/>
      <c r="E10" s="87" t="s">
        <v>121</v>
      </c>
      <c r="F10" s="87" t="s">
        <v>9</v>
      </c>
      <c r="G10" s="87" t="s">
        <v>122</v>
      </c>
      <c r="H10" s="4"/>
      <c r="I10" s="4"/>
      <c r="J10" s="4"/>
      <c r="K10" s="4"/>
    </row>
    <row r="11" spans="2:11" ht="15">
      <c r="B11" s="4"/>
      <c r="C11" s="4"/>
      <c r="D11" s="4"/>
      <c r="E11" s="88">
        <v>5</v>
      </c>
      <c r="F11" s="89">
        <v>162</v>
      </c>
      <c r="G11" s="215">
        <f>(F11/211)*100</f>
        <v>76.77725118483413</v>
      </c>
      <c r="H11" s="4"/>
      <c r="I11" s="90"/>
      <c r="J11" s="4"/>
      <c r="K11" s="4"/>
    </row>
    <row r="12" spans="2:11" ht="15">
      <c r="B12" s="4"/>
      <c r="C12" s="4"/>
      <c r="D12" s="4"/>
      <c r="E12" s="88">
        <v>6</v>
      </c>
      <c r="F12" s="89">
        <v>17</v>
      </c>
      <c r="G12" s="215">
        <f aca="true" t="shared" si="0" ref="G12:G18">(F12/211)*100</f>
        <v>8.056872037914692</v>
      </c>
      <c r="H12" s="4"/>
      <c r="I12" s="4"/>
      <c r="J12" s="4"/>
      <c r="K12" s="4"/>
    </row>
    <row r="13" spans="2:11" ht="15">
      <c r="B13" s="4"/>
      <c r="C13" s="4"/>
      <c r="D13" s="4"/>
      <c r="E13" s="88">
        <v>7</v>
      </c>
      <c r="F13" s="89">
        <v>10</v>
      </c>
      <c r="G13" s="215">
        <f t="shared" si="0"/>
        <v>4.739336492890995</v>
      </c>
      <c r="H13" s="4"/>
      <c r="I13" s="4"/>
      <c r="J13" s="4"/>
      <c r="K13" s="4"/>
    </row>
    <row r="14" spans="2:11" ht="15">
      <c r="B14" s="4"/>
      <c r="C14" s="4"/>
      <c r="D14" s="4"/>
      <c r="E14" s="88">
        <v>8</v>
      </c>
      <c r="F14" s="89">
        <v>8</v>
      </c>
      <c r="G14" s="215">
        <f t="shared" si="0"/>
        <v>3.7914691943127963</v>
      </c>
      <c r="H14" s="4"/>
      <c r="I14" s="4"/>
      <c r="J14" s="4"/>
      <c r="K14" s="4"/>
    </row>
    <row r="15" spans="2:11" ht="15">
      <c r="B15" s="4"/>
      <c r="C15" s="4"/>
      <c r="D15" s="4"/>
      <c r="E15" s="88">
        <v>9</v>
      </c>
      <c r="F15" s="89">
        <v>8</v>
      </c>
      <c r="G15" s="215">
        <f t="shared" si="0"/>
        <v>3.7914691943127963</v>
      </c>
      <c r="H15" s="4"/>
      <c r="I15" s="4"/>
      <c r="J15" s="4"/>
      <c r="K15" s="4"/>
    </row>
    <row r="16" spans="2:11" ht="15">
      <c r="B16" s="4"/>
      <c r="C16" s="4"/>
      <c r="D16" s="4"/>
      <c r="E16" s="88">
        <v>10</v>
      </c>
      <c r="F16" s="89">
        <v>2</v>
      </c>
      <c r="G16" s="215">
        <f t="shared" si="0"/>
        <v>0.9478672985781991</v>
      </c>
      <c r="H16" s="4"/>
      <c r="I16" s="4"/>
      <c r="J16" s="4"/>
      <c r="K16" s="4"/>
    </row>
    <row r="17" spans="2:11" ht="15">
      <c r="B17" s="4"/>
      <c r="C17" s="4"/>
      <c r="D17" s="4"/>
      <c r="E17" s="88" t="s">
        <v>123</v>
      </c>
      <c r="F17" s="89">
        <v>4</v>
      </c>
      <c r="G17" s="215">
        <f t="shared" si="0"/>
        <v>1.8957345971563981</v>
      </c>
      <c r="H17" s="4"/>
      <c r="I17" s="4"/>
      <c r="J17" s="4"/>
      <c r="K17" s="4"/>
    </row>
    <row r="18" spans="2:11" ht="15">
      <c r="B18" s="4"/>
      <c r="C18" s="4"/>
      <c r="D18" s="4"/>
      <c r="E18" s="87" t="s">
        <v>32</v>
      </c>
      <c r="F18" s="87">
        <f>SUM(F11:F17)</f>
        <v>211</v>
      </c>
      <c r="G18" s="215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7" t="s">
        <v>124</v>
      </c>
      <c r="B21" s="357"/>
      <c r="C21" s="357"/>
      <c r="D21" s="357"/>
      <c r="E21" s="357"/>
      <c r="F21" s="357"/>
      <c r="G21" s="357"/>
      <c r="H21" s="357"/>
      <c r="I21" s="357"/>
      <c r="J21" s="357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7" t="s">
        <v>121</v>
      </c>
      <c r="F23" s="87" t="s">
        <v>9</v>
      </c>
      <c r="G23" s="87" t="s">
        <v>122</v>
      </c>
      <c r="H23" s="4"/>
      <c r="I23" s="4"/>
      <c r="J23" s="4"/>
      <c r="K23" s="4"/>
    </row>
    <row r="24" spans="2:11" ht="15">
      <c r="B24" s="4"/>
      <c r="C24" s="4"/>
      <c r="D24" s="4"/>
      <c r="E24" s="88">
        <v>2</v>
      </c>
      <c r="F24" s="91">
        <v>3028</v>
      </c>
      <c r="G24" s="215">
        <f>(F24/3724)*100</f>
        <v>81.31041890440387</v>
      </c>
      <c r="H24" s="4"/>
      <c r="I24" s="4"/>
      <c r="J24" s="4"/>
      <c r="K24" s="4"/>
    </row>
    <row r="25" spans="2:11" ht="15">
      <c r="B25" s="4"/>
      <c r="C25" s="4"/>
      <c r="D25" s="4"/>
      <c r="E25" s="88">
        <v>3</v>
      </c>
      <c r="F25" s="89">
        <v>478</v>
      </c>
      <c r="G25" s="215">
        <f aca="true" t="shared" si="1" ref="G25:G34">(F25/3724)*100</f>
        <v>12.835660580021482</v>
      </c>
      <c r="H25" s="4"/>
      <c r="I25" s="4"/>
      <c r="J25" s="4"/>
      <c r="K25" s="4"/>
    </row>
    <row r="26" spans="2:11" ht="15">
      <c r="B26" s="4"/>
      <c r="C26" s="4"/>
      <c r="D26" s="4"/>
      <c r="E26" s="88">
        <v>4</v>
      </c>
      <c r="F26" s="89">
        <v>148</v>
      </c>
      <c r="G26" s="215">
        <f t="shared" si="1"/>
        <v>3.9742212674543502</v>
      </c>
      <c r="H26" s="4"/>
      <c r="I26" s="4"/>
      <c r="J26" s="4"/>
      <c r="K26" s="4"/>
    </row>
    <row r="27" spans="2:11" ht="15">
      <c r="B27" s="4"/>
      <c r="C27" s="4"/>
      <c r="D27" s="4"/>
      <c r="E27" s="88">
        <v>5</v>
      </c>
      <c r="F27" s="89">
        <v>45</v>
      </c>
      <c r="G27" s="215">
        <f t="shared" si="1"/>
        <v>1.2083780880773363</v>
      </c>
      <c r="H27" s="4"/>
      <c r="I27" s="4"/>
      <c r="J27" s="4"/>
      <c r="K27" s="4"/>
    </row>
    <row r="28" spans="2:11" ht="15">
      <c r="B28" s="4"/>
      <c r="C28" s="4"/>
      <c r="D28" s="4"/>
      <c r="E28" s="88">
        <v>6</v>
      </c>
      <c r="F28" s="89">
        <v>9</v>
      </c>
      <c r="G28" s="215">
        <f t="shared" si="1"/>
        <v>0.24167561761546724</v>
      </c>
      <c r="H28" s="4"/>
      <c r="I28" s="4"/>
      <c r="J28" s="4"/>
      <c r="K28" s="4"/>
    </row>
    <row r="29" spans="2:11" ht="15">
      <c r="B29" s="4"/>
      <c r="C29" s="4"/>
      <c r="D29" s="4"/>
      <c r="E29" s="88">
        <v>7</v>
      </c>
      <c r="F29" s="89">
        <v>6</v>
      </c>
      <c r="G29" s="215">
        <f t="shared" si="1"/>
        <v>0.1611170784103115</v>
      </c>
      <c r="H29" s="4"/>
      <c r="I29" s="4"/>
      <c r="J29" s="4"/>
      <c r="K29" s="4"/>
    </row>
    <row r="30" spans="2:11" ht="15">
      <c r="B30" s="4"/>
      <c r="C30" s="4"/>
      <c r="D30" s="4"/>
      <c r="E30" s="88">
        <v>8</v>
      </c>
      <c r="F30" s="89">
        <v>4</v>
      </c>
      <c r="G30" s="215">
        <f t="shared" si="1"/>
        <v>0.10741138560687433</v>
      </c>
      <c r="H30" s="4"/>
      <c r="I30" s="4"/>
      <c r="J30" s="4"/>
      <c r="K30" s="4"/>
    </row>
    <row r="31" spans="2:11" ht="15">
      <c r="B31" s="4"/>
      <c r="C31" s="4"/>
      <c r="D31" s="4"/>
      <c r="E31" s="88">
        <v>9</v>
      </c>
      <c r="F31" s="89">
        <v>1</v>
      </c>
      <c r="G31" s="215">
        <f t="shared" si="1"/>
        <v>0.02685284640171858</v>
      </c>
      <c r="H31" s="4"/>
      <c r="I31" s="4"/>
      <c r="J31" s="4"/>
      <c r="K31" s="4"/>
    </row>
    <row r="32" spans="2:11" ht="15">
      <c r="B32" s="4"/>
      <c r="C32" s="4"/>
      <c r="D32" s="4"/>
      <c r="E32" s="88">
        <v>10</v>
      </c>
      <c r="F32" s="89">
        <v>1</v>
      </c>
      <c r="G32" s="215">
        <f t="shared" si="1"/>
        <v>0.02685284640171858</v>
      </c>
      <c r="H32" s="4"/>
      <c r="I32" s="4"/>
      <c r="J32" s="4"/>
      <c r="K32" s="4"/>
    </row>
    <row r="33" spans="2:11" ht="15">
      <c r="B33" s="4"/>
      <c r="C33" s="4"/>
      <c r="D33" s="4"/>
      <c r="E33" s="88" t="s">
        <v>123</v>
      </c>
      <c r="F33" s="89">
        <v>4</v>
      </c>
      <c r="G33" s="215">
        <f t="shared" si="1"/>
        <v>0.10741138560687433</v>
      </c>
      <c r="H33" s="4"/>
      <c r="I33" s="4"/>
      <c r="J33" s="4"/>
      <c r="K33" s="4"/>
    </row>
    <row r="34" spans="2:11" ht="15">
      <c r="B34" s="4"/>
      <c r="C34" s="4"/>
      <c r="D34" s="4"/>
      <c r="E34" s="87" t="s">
        <v>32</v>
      </c>
      <c r="F34" s="92">
        <f>SUM(F24:F33)</f>
        <v>3724</v>
      </c>
      <c r="G34" s="215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3" t="s">
        <v>18</v>
      </c>
      <c r="F35" s="93"/>
      <c r="G35" s="93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4"/>
      <c r="I37" s="4"/>
      <c r="J37" s="4"/>
      <c r="K37" s="4"/>
    </row>
    <row r="38" spans="2:11" ht="15">
      <c r="B38" s="4"/>
      <c r="C38" s="95"/>
      <c r="D38" s="95"/>
      <c r="E38" s="4"/>
      <c r="F38" s="4"/>
      <c r="G38" s="4"/>
      <c r="H38" s="96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2011-08-17T08:08:22Z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2275DMW4H6TN-225-219</vt:lpwstr>
  </property>
  <property fmtid="{D5CDD505-2E9C-101B-9397-08002B2CF9AE}" pid="3" name="_dlc_DocIdItemGuid">
    <vt:lpwstr>75ce2a73-a5db-417f-8789-b4c2c12fee86</vt:lpwstr>
  </property>
  <property fmtid="{D5CDD505-2E9C-101B-9397-08002B2CF9AE}" pid="4" name="_dlc_DocIdUrl">
    <vt:lpwstr>http://sspsrv01:90/IktisadiRaporlama/_layouts/DocIdRedir.aspx?ID=2275DMW4H6TN-225-219, 2275DMW4H6TN-225-219</vt:lpwstr>
  </property>
</Properties>
</file>