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'!$A$1:$J$166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)'!$A$1:$E$38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'!$A$1:$BO$84</definedName>
    <definedName name="_xlnm.Print_Area" localSheetId="21">'ÜLKE VE İLE GÖRE YABANCI SERM.'!$A$1:$IM$82</definedName>
    <definedName name="_xlnm.Print_Area" localSheetId="16">'YABANCI SERMAYE GENEL GÖRÜNÜM'!$A$1:$G$15</definedName>
    <definedName name="_xlnm.Print_Area" localSheetId="19">'YABANCI SERMAYE ve FAALİYETLER'!$A$1:$F$67</definedName>
    <definedName name="_xlnm.Print_Area" localSheetId="18">'YABANCI SERMAYE ve ÜLKELER'!$A$1:$G$112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İLLER'!$30:$32</definedName>
  </definedNames>
  <calcPr fullCalcOnLoad="1"/>
</workbook>
</file>

<file path=xl/sharedStrings.xml><?xml version="1.0" encoding="utf-8"?>
<sst xmlns="http://schemas.openxmlformats.org/spreadsheetml/2006/main" count="2657" uniqueCount="725">
  <si>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</si>
  <si>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</si>
  <si>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</si>
  <si>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</si>
  <si>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</si>
  <si>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</si>
  <si>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</si>
  <si>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</si>
  <si>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</si>
  <si>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</si>
  <si>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</si>
  <si>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</si>
  <si>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</si>
  <si>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</si>
  <si>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</si>
  <si>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</si>
  <si>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</si>
  <si>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</si>
  <si>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</si>
  <si>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</si>
  <si>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</si>
  <si>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</si>
  <si>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</si>
  <si>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</si>
  <si>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</si>
  <si>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</si>
  <si>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</si>
  <si>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</si>
  <si>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</si>
  <si>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</si>
  <si>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</si>
  <si>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</si>
  <si>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</si>
  <si>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</si>
  <si>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</si>
  <si>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</si>
  <si>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</si>
  <si>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</si>
  <si>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</si>
  <si>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</si>
  <si>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</si>
  <si>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</si>
  <si>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</si>
  <si>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</si>
  <si>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</si>
  <si>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</si>
  <si>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</si>
  <si>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</si>
  <si>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</si>
  <si>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</si>
  <si>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</si>
  <si>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</si>
  <si>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</si>
  <si>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</si>
  <si>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</si>
  <si>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</si>
  <si>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</si>
  <si>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</si>
  <si>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</si>
  <si>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</si>
  <si>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</si>
  <si>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</si>
  <si>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</si>
  <si>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</si>
  <si>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</si>
  <si>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</si>
  <si>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</si>
  <si>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</si>
  <si>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</si>
  <si>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</si>
  <si>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</si>
  <si>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</si>
  <si>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</si>
  <si>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</si>
  <si>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</si>
  <si>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</si>
  <si>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</si>
  <si>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</si>
  <si>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</si>
  <si>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</si>
  <si>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</si>
  <si>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</si>
  <si>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</si>
  <si>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</si>
  <si>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</si>
  <si>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</si>
  <si>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</si>
  <si>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</si>
  <si>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</si>
  <si>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</si>
  <si>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</si>
  <si>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</si>
  <si>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</si>
  <si>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</si>
  <si>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</si>
  <si>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</si>
  <si>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</si>
  <si>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</si>
  <si>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</si>
  <si>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</si>
  <si>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</si>
  <si>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</si>
  <si>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</si>
  <si>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</si>
  <si>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</si>
  <si>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</si>
  <si>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</si>
  <si>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</si>
  <si>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</si>
  <si>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</si>
  <si>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</si>
  <si>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</si>
  <si>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</si>
  <si>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</si>
  <si>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</si>
  <si>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</si>
  <si>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</si>
  <si>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</si>
  <si>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</si>
  <si>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</si>
  <si>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</si>
  <si>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</si>
  <si>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</si>
  <si>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</si>
  <si>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</si>
  <si>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</si>
  <si>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</si>
  <si>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</si>
  <si>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</si>
  <si>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</si>
  <si>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</si>
  <si>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</si>
  <si>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</si>
  <si>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</si>
  <si>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</si>
  <si>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</si>
  <si>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</si>
  <si>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</si>
  <si>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</si>
  <si>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</si>
  <si>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</si>
  <si>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</si>
  <si>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</si>
  <si>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</si>
  <si>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</si>
  <si>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</si>
  <si>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</si>
  <si>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</si>
  <si>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</si>
  <si>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</si>
  <si>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</si>
  <si>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</si>
  <si>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</si>
  <si>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</si>
  <si>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</si>
  <si>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</si>
  <si>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</si>
  <si>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</si>
  <si>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</si>
  <si>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</si>
  <si>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</si>
  <si>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</si>
  <si>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</si>
  <si>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</si>
  <si>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</si>
  <si>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</si>
  <si>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</si>
  <si>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</si>
  <si>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</si>
  <si>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</si>
  <si>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</si>
  <si>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</si>
  <si>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</si>
  <si>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</si>
  <si>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</si>
  <si>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</si>
  <si>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</si>
  <si>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</si>
  <si>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</si>
  <si>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</si>
  <si>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</si>
  <si>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</si>
  <si>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</si>
  <si>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</si>
  <si>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</si>
  <si>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</si>
  <si>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</si>
  <si>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</si>
  <si>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</si>
  <si>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</si>
  <si>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</si>
  <si>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</si>
  <si>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</si>
  <si>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</si>
  <si>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</si>
  <si>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</si>
  <si>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</si>
  <si>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</si>
  <si>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</si>
  <si>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</si>
  <si>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</si>
  <si>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</si>
  <si>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</si>
  <si>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</si>
  <si>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</si>
  <si>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</si>
  <si>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</si>
  <si>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</si>
  <si>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</si>
  <si>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</si>
  <si>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</si>
  <si>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</si>
  <si>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</si>
  <si>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</si>
  <si>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</si>
  <si>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</si>
  <si>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</si>
  <si>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</si>
  <si>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</si>
  <si>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</si>
  <si>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</si>
  <si>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</si>
  <si>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</si>
  <si>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</si>
  <si>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</si>
  <si>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</si>
  <si>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</si>
  <si>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</si>
  <si>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</si>
  <si>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</si>
  <si>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</si>
  <si>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</si>
  <si>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</si>
  <si>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</si>
  <si>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</si>
  <si>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</si>
  <si>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</si>
  <si>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</si>
  <si>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</si>
  <si>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</si>
  <si>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</si>
  <si>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</si>
  <si>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</si>
  <si>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</si>
  <si>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</si>
  <si>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</si>
  <si>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</si>
  <si>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</si>
  <si>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</si>
  <si>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</si>
  <si>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</si>
  <si>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</si>
  <si>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</si>
  <si>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</si>
  <si>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</si>
  <si>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</si>
  <si>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</si>
  <si>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</si>
  <si>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</si>
  <si>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</si>
  <si>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</si>
  <si>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</si>
  <si>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</si>
  <si>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</si>
  <si>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</si>
  <si>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</si>
  <si>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</si>
  <si>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</si>
  <si>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</si>
  <si>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</si>
  <si>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</si>
  <si>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</si>
  <si>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</si>
  <si>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</si>
  <si>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</si>
  <si>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</si>
  <si>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</si>
  <si>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</si>
  <si>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</si>
  <si>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</si>
  <si>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</si>
  <si>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</si>
  <si>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</si>
  <si>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</si>
  <si>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</si>
  <si>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</si>
  <si>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</si>
  <si>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</si>
  <si>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</si>
  <si>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</si>
  <si>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</si>
  <si>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</si>
  <si>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</si>
  <si>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</si>
  <si>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</si>
  <si>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</si>
  <si>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</si>
  <si>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</si>
  <si>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</si>
  <si>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</si>
  <si>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</si>
  <si>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</si>
  <si>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</si>
  <si>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</si>
  <si>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</si>
  <si>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</si>
  <si>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</si>
  <si>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</si>
  <si>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</si>
  <si>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</si>
  <si>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</si>
  <si>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</si>
  <si>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</si>
  <si>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</si>
  <si>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</si>
  <si>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</si>
  <si>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</si>
  <si>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</si>
  <si>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</si>
  <si>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</si>
  <si>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</si>
  <si>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</si>
  <si>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</si>
  <si>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</si>
  <si>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</si>
  <si>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</si>
  <si>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</si>
  <si>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</si>
  <si>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</si>
  <si>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</si>
  <si>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</si>
  <si>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</si>
  <si>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</si>
  <si>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</si>
  <si>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</si>
  <si>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</si>
  <si>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</si>
  <si>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</si>
  <si>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</si>
  <si>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</si>
  <si>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</si>
  <si>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</si>
  <si>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</si>
  <si>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</si>
  <si>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</si>
  <si>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</si>
  <si>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</si>
  <si>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</si>
  <si>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</si>
  <si>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</si>
  <si>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</si>
  <si>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</si>
  <si>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</si>
  <si>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</si>
  <si>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</si>
  <si>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</si>
  <si>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</si>
  <si>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</si>
  <si>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</si>
  <si>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</si>
  <si>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</si>
  <si>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</si>
  <si>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</si>
  <si>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</si>
  <si>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</si>
  <si>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</si>
  <si>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</si>
  <si>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</si>
  <si>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</si>
  <si>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</si>
  <si>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</si>
  <si>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</si>
  <si>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</si>
  <si>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</si>
  <si>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</si>
  <si>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</si>
  <si>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</si>
  <si>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</si>
  <si>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</si>
  <si>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</si>
  <si>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</si>
  <si>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</si>
  <si>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</si>
  <si>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</si>
  <si>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</si>
  <si>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</si>
  <si>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</si>
  <si>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</si>
  <si>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</si>
  <si>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</si>
  <si>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</si>
  <si>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</si>
  <si>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</si>
  <si>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</si>
  <si>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</si>
  <si>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</si>
  <si>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</si>
  <si>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</si>
  <si>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</si>
  <si>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</si>
  <si>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</si>
  <si>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</si>
  <si>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</si>
  <si>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</si>
  <si>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</si>
  <si>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46.90 -Belirli bir mala tahsis edilmemiş mağazalardaki toptan ticaret</t>
  </si>
  <si>
    <t>62.01 -Bilgisayar programlama faaliyetleri</t>
  </si>
  <si>
    <t>79.11 -Seyahat acentesi faaliyetleri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</si>
  <si>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</si>
  <si>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</si>
  <si>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</si>
  <si>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</si>
  <si>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</si>
  <si>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</si>
  <si>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</si>
  <si>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</si>
  <si>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</si>
  <si>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</si>
  <si>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</si>
  <si>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</si>
  <si>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</si>
  <si>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</si>
  <si>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</si>
  <si>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</si>
  <si>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</si>
  <si>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</si>
  <si>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</si>
  <si>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</si>
  <si>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</si>
  <si>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</si>
  <si>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</si>
  <si>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</si>
  <si>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</si>
  <si>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</si>
  <si>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</si>
  <si>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</si>
  <si>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</si>
  <si>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</si>
  <si>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</si>
  <si>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</si>
  <si>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</si>
  <si>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</si>
  <si>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</si>
  <si>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</si>
  <si>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</si>
  <si>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</si>
  <si>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</si>
  <si>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</si>
  <si>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</si>
  <si>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</si>
  <si>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</si>
  <si>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</si>
  <si>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</si>
  <si>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</si>
  <si>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</si>
  <si>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</si>
  <si>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</si>
  <si>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</si>
  <si>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</si>
  <si>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</si>
  <si>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</si>
  <si>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</si>
  <si>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</si>
  <si>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</si>
  <si>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</si>
  <si>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</si>
  <si>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</si>
  <si>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</si>
  <si>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</si>
  <si>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</si>
  <si>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</si>
  <si>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</si>
  <si>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</si>
  <si>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</si>
  <si>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</si>
  <si>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</si>
  <si>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</si>
  <si>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</si>
  <si>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</si>
  <si>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</si>
  <si>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</si>
  <si>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</si>
  <si>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</si>
  <si>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</si>
  <si>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</si>
  <si>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</si>
  <si>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</si>
  <si>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</si>
  <si>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</si>
  <si>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</si>
  <si>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</si>
  <si>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</si>
  <si>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</si>
  <si>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</si>
  <si>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</si>
  <si>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</si>
  <si>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</si>
  <si>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</si>
  <si>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</si>
  <si>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</si>
  <si>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</si>
  <si>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</si>
  <si>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</si>
  <si>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</si>
  <si>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</si>
  <si>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</si>
  <si>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</si>
  <si>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</si>
  <si>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</si>
  <si>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</si>
  <si>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</si>
  <si>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</si>
  <si>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</si>
  <si>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</si>
  <si>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</si>
  <si>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</si>
  <si>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</si>
  <si>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</si>
  <si>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</si>
  <si>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</si>
  <si>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</si>
  <si>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</si>
  <si>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</si>
  <si>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</si>
  <si>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</si>
  <si>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</si>
  <si>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</si>
  <si>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</si>
  <si>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</si>
  <si>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</si>
  <si>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</si>
  <si>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</si>
  <si>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</si>
  <si>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</si>
  <si>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</si>
  <si>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</si>
  <si>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</si>
  <si>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</si>
  <si>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</si>
  <si>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</si>
  <si>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</si>
  <si>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</si>
  <si>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</si>
  <si>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</si>
  <si>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</si>
  <si>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</si>
  <si>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</si>
  <si>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</si>
  <si>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</si>
  <si>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</si>
  <si>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</si>
  <si>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</si>
  <si>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</si>
  <si>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</si>
  <si>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</si>
  <si>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</si>
  <si>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</si>
  <si>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</si>
  <si>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</si>
  <si>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</si>
  <si>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96.02 -Kuaförlük ve diğer güzellik salonlarının faaliyetleri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</si>
  <si>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</si>
  <si>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</si>
  <si>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</si>
  <si>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</si>
  <si>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</si>
  <si>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</si>
  <si>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</si>
  <si>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</si>
  <si>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</si>
  <si>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</si>
  <si>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</si>
  <si>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</si>
  <si>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MALEZYA</t>
  </si>
  <si>
    <t>Umman</t>
  </si>
  <si>
    <t>UMMAN</t>
  </si>
  <si>
    <t>14.13 -Diğer dış giyim eşyaları imalatı</t>
  </si>
  <si>
    <t>45.11 -Otomobillerin ve hafif motorlu kara taşıtlarının ticareti</t>
  </si>
  <si>
    <t>Ocak Ayı Genel Görünüm</t>
  </si>
  <si>
    <t>Ocak Ayında Kurulan Yabancı Sermayeli Şirketlerin Genel Görünümü</t>
  </si>
  <si>
    <t xml:space="preserve">       Ocak Ayında Kurulan Yabancı Sermayeli Şirketlerin Ülkelere Göre Dağılımı</t>
  </si>
  <si>
    <t>Ocak'ta En Çok Şirket Kuruluşu Olan İlk 10 Faaliyet</t>
  </si>
  <si>
    <t>Ocak Ayında En Çok Şirket Kapanışı Olan İlk 10 Faaliyet</t>
  </si>
  <si>
    <t xml:space="preserve">Ocak Ayında Kurulan Kooperatiflerin Genel Görünümü </t>
  </si>
  <si>
    <t>13-14</t>
  </si>
  <si>
    <t>15-16</t>
  </si>
  <si>
    <t>17-18</t>
  </si>
  <si>
    <t>19-20</t>
  </si>
  <si>
    <t>21-22</t>
  </si>
  <si>
    <t>25-26</t>
  </si>
  <si>
    <t>30-31</t>
  </si>
  <si>
    <t>Kuzey Kıbrıs Türk Cum.</t>
  </si>
  <si>
    <t>Makedonya</t>
  </si>
  <si>
    <t>Malezya</t>
  </si>
  <si>
    <t>Bangladeş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</si>
  <si>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</si>
  <si>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</si>
  <si>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</si>
  <si>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</si>
  <si>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</si>
  <si>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</si>
  <si>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</si>
  <si>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</si>
  <si>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</si>
  <si>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İtalya</t>
  </si>
  <si>
    <t>Arnavutluk</t>
  </si>
  <si>
    <t>Malta</t>
  </si>
  <si>
    <t>49.41 -Karayolu ile yük taşımacılığı</t>
  </si>
  <si>
    <t>85.60 -Eğitimi destekleyici faaliyetler</t>
  </si>
  <si>
    <t>ARNAVUTLUK</t>
  </si>
  <si>
    <t>BULGARİSTAN</t>
  </si>
  <si>
    <t>FİNLANDİYA</t>
  </si>
  <si>
    <t>GÜNEY KORE</t>
  </si>
  <si>
    <t>İTALYA</t>
  </si>
  <si>
    <t>MALTA</t>
  </si>
  <si>
    <t>PORTEKİZ</t>
  </si>
  <si>
    <t>SLOVAKYA</t>
  </si>
  <si>
    <t>2023 OCAK (BİR AYLIK)</t>
  </si>
  <si>
    <t>46.73</t>
  </si>
  <si>
    <t>Ağaç, inşaat malzemesi ve sıhhi teçhizat toptan ticareti</t>
  </si>
  <si>
    <t>Su Ürünleri Kooperatifi</t>
  </si>
  <si>
    <t>Endonezya</t>
  </si>
  <si>
    <t>Kırgızistan</t>
  </si>
  <si>
    <t>Çek Cumhuriyeti</t>
  </si>
  <si>
    <t>Karadağ</t>
  </si>
  <si>
    <t>Estonya</t>
  </si>
  <si>
    <t>Moldova</t>
  </si>
  <si>
    <t>Romanya</t>
  </si>
  <si>
    <t>Hongkong</t>
  </si>
  <si>
    <t>Fildişi Sahili</t>
  </si>
  <si>
    <t>46.52 -Elektronik ve telekomünikasyon ekipmanlarının ve parçalarının toptan ticareti</t>
  </si>
  <si>
    <t>46.73 -Ağaç, inşaat malzemesi ve sıhhi teçhizat toptan ticareti</t>
  </si>
  <si>
    <t>ÇEK CUMHURİYETİ</t>
  </si>
  <si>
    <t>ENDONEZYA</t>
  </si>
  <si>
    <t>ESTONYA</t>
  </si>
  <si>
    <t>FİLDİŞİ SAHİLİ</t>
  </si>
  <si>
    <t>HONGKONG</t>
  </si>
  <si>
    <t>KARADAĞ</t>
  </si>
  <si>
    <t>KIRGIZİSTAN</t>
  </si>
  <si>
    <t>MOLDOVA</t>
  </si>
  <si>
    <t>ROMANYA</t>
  </si>
  <si>
    <t>27-29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</si>
  <si>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</si>
  <si>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</si>
  <si>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</si>
  <si>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32-35</t>
  </si>
  <si>
    <t>36-42</t>
  </si>
  <si>
    <t>43</t>
  </si>
  <si>
    <t>44-48</t>
  </si>
  <si>
    <t>49-54</t>
  </si>
  <si>
    <t>OCAK 2024</t>
  </si>
  <si>
    <t xml:space="preserve"> 23 ŞUBAT 2024</t>
  </si>
  <si>
    <t xml:space="preserve">  2024 OCAK  AYINA AİT KURULAN ve KAPANAN ŞİRKET İSTATİSTİKLERİ</t>
  </si>
  <si>
    <t xml:space="preserve"> 2024 OCAK AYINA  AİT KURULAN ve KAPANAN ŞİRKET İSTATİSTİKLERİ</t>
  </si>
  <si>
    <t>2024 Yılı Genel Görünümü</t>
  </si>
  <si>
    <t xml:space="preserve">           2024 OCAK AYINA AİT KURULAN ve KAPANAN ŞİRKET İSTATİSTİKLERİ</t>
  </si>
  <si>
    <t>2024 Ocak Kurulan Şirketlerin Sermaye Dağılımları</t>
  </si>
  <si>
    <t>2024 OCAK AYINA AİT KURULAN ve KAPANAN ŞİRKET İSTATİSTİKLERİ</t>
  </si>
  <si>
    <t>2024 OCAK (BİR AYLIK)</t>
  </si>
  <si>
    <t xml:space="preserve"> 2024 OCAK AYINA AİT KURULAN ve KAPANAN ŞİRKET İSTATİSTİKLERİ</t>
  </si>
  <si>
    <t xml:space="preserve"> 2024 ARALIK AYINA AİT KURULAN ve KAPANAN ŞİRKET İSTATİSTİKLERİ</t>
  </si>
  <si>
    <t>2024 Ocak Ayı Kurulan Yabancı Sermayeli Şirketlerin                                                                  İllere Göre Dağılımı</t>
  </si>
  <si>
    <t>2024 Ocak Ayı En Çok Yabancı Sermayeli Şirket Kuruluşu Olan  İlk 20 Faaliyet</t>
  </si>
  <si>
    <t>2024 Ocak Döneminde Yabancı Sermayeli Şirket Kuruluşlarının Uyruğa  ve Faaliyetine Göre Dağılımı</t>
  </si>
  <si>
    <t>2024 Ocak Döneminde Yabancı Sermayeli Şirket Kuruluşlarının İllere ve Uyruğuna Göre Dağılımı</t>
  </si>
  <si>
    <t>2024 OCAK AYINA GÖRE TÜR DEĞİŞİKLİĞİ GENEL GÖRÜNÜMÜ</t>
  </si>
  <si>
    <t>2024 OCAK</t>
  </si>
  <si>
    <t>52.10</t>
  </si>
  <si>
    <t>Depolama ve ambarlama</t>
  </si>
  <si>
    <t>42.11</t>
  </si>
  <si>
    <t>Kara yolları ve otoyolların inşaatı</t>
  </si>
  <si>
    <t>46.46</t>
  </si>
  <si>
    <t>Eczacılık ürünlerinin toptan ticareti</t>
  </si>
  <si>
    <t>47.52</t>
  </si>
  <si>
    <t>Belirli bir mala tahsis edilmiş mağazalarda hırdavat, boya ve cam perakende ticareti</t>
  </si>
  <si>
    <t>47.71</t>
  </si>
  <si>
    <t>Belirli bir mala tahsis edilmiş mağazalarda giyim eşyalarının perakende ticareti</t>
  </si>
  <si>
    <t>Küçük Sanat Kooperatifi</t>
  </si>
  <si>
    <t>Temin Tevzi Kooperatifi</t>
  </si>
  <si>
    <t>Tüketim Kooperatifi</t>
  </si>
  <si>
    <t>Polonya</t>
  </si>
  <si>
    <t>Sri Lanka</t>
  </si>
  <si>
    <t>Dominika</t>
  </si>
  <si>
    <t>Kongo</t>
  </si>
  <si>
    <t>Lüksemburg</t>
  </si>
  <si>
    <t>Tacikistan</t>
  </si>
  <si>
    <t>Tataristan</t>
  </si>
  <si>
    <t>Arjantin</t>
  </si>
  <si>
    <t>52.29 -Taşımacılığı destekleyici diğer faaliyetler</t>
  </si>
  <si>
    <t>64.20 -Holding şirketlerinin faaliyetleri</t>
  </si>
  <si>
    <t>68.10 -Kendine ait gayrimenkulün alınıp satılması</t>
  </si>
  <si>
    <t>21.20 -Eczacılığa ilişkin ilaçların imalatı</t>
  </si>
  <si>
    <t>62.09 -Diğer bilgi teknolojisi ve bilgisayar hizmet faaliyetleri</t>
  </si>
  <si>
    <t>01.30 -Dikim için bitki yetiştirilmesi</t>
  </si>
  <si>
    <t>08.99 -Başka yerde sınıflandırılmamış diğer madencilik ve taş ocakçılığı</t>
  </si>
  <si>
    <t>10.39 -Başka yerde sınıflandırılmamış meyve ve sebzelerin işlenmesi ve saklanması</t>
  </si>
  <si>
    <t>10.41 -Sıvı ve katı yağ imalatı</t>
  </si>
  <si>
    <t>13.92 -Giyim eşyası dışındaki tamamlanmış tekstil ürünlerinin imalatı</t>
  </si>
  <si>
    <t>14.39 -Örme (trikotaj) ve tığ işi diğer giyim eşyası imalatı</t>
  </si>
  <si>
    <t>17.21 -Oluklu kağıt ve oluklu mukavva imalatı ile kağıt ve mukavvadan yapılan ambalaj kutuları imalatı</t>
  </si>
  <si>
    <t>25.61 -Metallerin işlenmesi ve kaplanması</t>
  </si>
  <si>
    <t>46.47 -Mobilya, halı ve aydınlatma ekipmanlarının toptan ticareti</t>
  </si>
  <si>
    <t>46.31 -Meyve ve sebzelerin toptan ticareti</t>
  </si>
  <si>
    <t>86.22 -Uzman hekimlik ile ilgili uygulama faaliyetleri</t>
  </si>
  <si>
    <t>55.10 -Oteller ve benzer konaklama yerleri</t>
  </si>
  <si>
    <t>31.09 -Diğer mobilyaların imalatı</t>
  </si>
  <si>
    <t>ARJANTİN</t>
  </si>
  <si>
    <t>DOMİNİKA</t>
  </si>
  <si>
    <t>KONGO</t>
  </si>
  <si>
    <t>LÜKSEMBURG</t>
  </si>
  <si>
    <t>POLONYA</t>
  </si>
  <si>
    <t>SRİ LANKA</t>
  </si>
  <si>
    <t>TACİKİSTAN</t>
  </si>
  <si>
    <t>TATARİSTAN</t>
  </si>
  <si>
    <t>9644641.5</t>
  </si>
  <si>
    <t>10244641.5</t>
  </si>
  <si>
    <t>845466303.84</t>
  </si>
  <si>
    <t>555157387.94</t>
  </si>
  <si>
    <t>883204641.5</t>
  </si>
  <si>
    <t>766605641.5</t>
  </si>
  <si>
    <t>10194641.5</t>
  </si>
  <si>
    <t>128526303.84</t>
  </si>
  <si>
    <t>86484212.94</t>
  </si>
  <si>
    <t>1928500189.34</t>
  </si>
  <si>
    <t>1261952476.44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</si>
</sst>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color indexed="8"/>
      <name val="Times New Roman"/>
      <family val="1"/>
    </font>
    <font>
      <b/>
      <sz val="18"/>
      <color indexed="8"/>
      <name val="Arial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00" fillId="33" borderId="1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0" fillId="0" borderId="0" xfId="0" applyAlignment="1">
      <alignment horizontal="center"/>
    </xf>
    <xf numFmtId="0" fontId="102" fillId="0" borderId="0" xfId="0" applyFont="1" applyAlignment="1">
      <alignment/>
    </xf>
    <xf numFmtId="3" fontId="103" fillId="34" borderId="11" xfId="0" applyNumberFormat="1" applyFont="1" applyFill="1" applyBorder="1" applyAlignment="1">
      <alignment horizontal="center"/>
    </xf>
    <xf numFmtId="3" fontId="104" fillId="34" borderId="10" xfId="0" applyNumberFormat="1" applyFont="1" applyFill="1" applyBorder="1" applyAlignment="1">
      <alignment/>
    </xf>
    <xf numFmtId="3" fontId="104" fillId="34" borderId="10" xfId="0" applyNumberFormat="1" applyFont="1" applyFill="1" applyBorder="1" applyAlignment="1">
      <alignment horizontal="center" vertical="center"/>
    </xf>
    <xf numFmtId="3" fontId="104" fillId="34" borderId="12" xfId="0" applyNumberFormat="1" applyFont="1" applyFill="1" applyBorder="1" applyAlignment="1">
      <alignment/>
    </xf>
    <xf numFmtId="3" fontId="103" fillId="34" borderId="12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/>
    </xf>
    <xf numFmtId="3" fontId="103" fillId="34" borderId="14" xfId="0" applyNumberFormat="1" applyFont="1" applyFill="1" applyBorder="1" applyAlignment="1">
      <alignment horizontal="center"/>
    </xf>
    <xf numFmtId="3" fontId="105" fillId="34" borderId="15" xfId="0" applyNumberFormat="1" applyFont="1" applyFill="1" applyBorder="1" applyAlignment="1">
      <alignment/>
    </xf>
    <xf numFmtId="3" fontId="106" fillId="34" borderId="16" xfId="0" applyNumberFormat="1" applyFont="1" applyFill="1" applyBorder="1" applyAlignment="1">
      <alignment horizontal="right"/>
    </xf>
    <xf numFmtId="0" fontId="107" fillId="0" borderId="0" xfId="0" applyFont="1" applyAlignment="1">
      <alignment/>
    </xf>
    <xf numFmtId="3" fontId="105" fillId="34" borderId="17" xfId="0" applyNumberFormat="1" applyFont="1" applyFill="1" applyBorder="1" applyAlignment="1">
      <alignment/>
    </xf>
    <xf numFmtId="3" fontId="105" fillId="35" borderId="15" xfId="0" applyNumberFormat="1" applyFont="1" applyFill="1" applyBorder="1" applyAlignment="1">
      <alignment/>
    </xf>
    <xf numFmtId="3" fontId="106" fillId="33" borderId="18" xfId="0" applyNumberFormat="1" applyFont="1" applyFill="1" applyBorder="1" applyAlignment="1">
      <alignment horizontal="right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/>
    </xf>
    <xf numFmtId="3" fontId="102" fillId="33" borderId="1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3" fontId="102" fillId="0" borderId="0" xfId="0" applyNumberFormat="1" applyFont="1" applyAlignment="1">
      <alignment/>
    </xf>
    <xf numFmtId="3" fontId="105" fillId="35" borderId="17" xfId="0" applyNumberFormat="1" applyFont="1" applyFill="1" applyBorder="1" applyAlignment="1">
      <alignment/>
    </xf>
    <xf numFmtId="3" fontId="106" fillId="33" borderId="19" xfId="0" applyNumberFormat="1" applyFont="1" applyFill="1" applyBorder="1" applyAlignment="1">
      <alignment horizontal="right"/>
    </xf>
    <xf numFmtId="3" fontId="106" fillId="33" borderId="13" xfId="0" applyNumberFormat="1" applyFont="1" applyFill="1" applyBorder="1" applyAlignment="1">
      <alignment/>
    </xf>
    <xf numFmtId="3" fontId="106" fillId="33" borderId="13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 horizontal="right"/>
    </xf>
    <xf numFmtId="3" fontId="102" fillId="33" borderId="14" xfId="0" applyNumberFormat="1" applyFont="1" applyFill="1" applyBorder="1" applyAlignment="1">
      <alignment horizontal="right"/>
    </xf>
    <xf numFmtId="3" fontId="106" fillId="33" borderId="14" xfId="0" applyNumberFormat="1" applyFont="1" applyFill="1" applyBorder="1" applyAlignment="1">
      <alignment horizontal="right"/>
    </xf>
    <xf numFmtId="3" fontId="102" fillId="33" borderId="18" xfId="0" applyNumberFormat="1" applyFont="1" applyFill="1" applyBorder="1" applyAlignment="1">
      <alignment horizontal="right"/>
    </xf>
    <xf numFmtId="3" fontId="102" fillId="33" borderId="19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/>
    </xf>
    <xf numFmtId="0" fontId="102" fillId="33" borderId="0" xfId="0" applyFont="1" applyFill="1" applyAlignment="1">
      <alignment/>
    </xf>
    <xf numFmtId="0" fontId="108" fillId="0" borderId="0" xfId="0" applyFont="1" applyAlignment="1">
      <alignment/>
    </xf>
    <xf numFmtId="1" fontId="102" fillId="0" borderId="0" xfId="0" applyNumberFormat="1" applyFont="1" applyAlignment="1">
      <alignment/>
    </xf>
    <xf numFmtId="0" fontId="109" fillId="0" borderId="0" xfId="0" applyFont="1" applyAlignment="1">
      <alignment/>
    </xf>
    <xf numFmtId="189" fontId="102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10" fillId="34" borderId="21" xfId="0" applyFont="1" applyFill="1" applyBorder="1" applyAlignment="1">
      <alignment wrapText="1"/>
    </xf>
    <xf numFmtId="0" fontId="111" fillId="33" borderId="18" xfId="0" applyFont="1" applyFill="1" applyBorder="1" applyAlignment="1">
      <alignment wrapText="1"/>
    </xf>
    <xf numFmtId="3" fontId="112" fillId="33" borderId="10" xfId="0" applyNumberFormat="1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/>
    </xf>
    <xf numFmtId="0" fontId="111" fillId="33" borderId="22" xfId="0" applyFont="1" applyFill="1" applyBorder="1" applyAlignment="1">
      <alignment wrapText="1"/>
    </xf>
    <xf numFmtId="3" fontId="112" fillId="33" borderId="23" xfId="0" applyNumberFormat="1" applyFont="1" applyFill="1" applyBorder="1" applyAlignment="1">
      <alignment/>
    </xf>
    <xf numFmtId="3" fontId="112" fillId="33" borderId="23" xfId="0" applyNumberFormat="1" applyFont="1" applyFill="1" applyBorder="1" applyAlignment="1">
      <alignment horizontal="right"/>
    </xf>
    <xf numFmtId="0" fontId="113" fillId="0" borderId="0" xfId="0" applyFont="1" applyBorder="1" applyAlignment="1">
      <alignment/>
    </xf>
    <xf numFmtId="0" fontId="114" fillId="0" borderId="0" xfId="0" applyFont="1" applyAlignment="1">
      <alignment/>
    </xf>
    <xf numFmtId="0" fontId="9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3" fillId="0" borderId="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9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6" fillId="0" borderId="0" xfId="0" applyFont="1" applyAlignment="1">
      <alignment horizontal="center"/>
    </xf>
    <xf numFmtId="0" fontId="117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10" fillId="34" borderId="24" xfId="0" applyNumberFormat="1" applyFont="1" applyFill="1" applyBorder="1" applyAlignment="1">
      <alignment horizontal="right"/>
    </xf>
    <xf numFmtId="1" fontId="110" fillId="34" borderId="25" xfId="0" applyNumberFormat="1" applyFont="1" applyFill="1" applyBorder="1" applyAlignment="1">
      <alignment horizontal="right"/>
    </xf>
    <xf numFmtId="0" fontId="110" fillId="35" borderId="19" xfId="0" applyFont="1" applyFill="1" applyBorder="1" applyAlignment="1">
      <alignment horizontal="right" wrapText="1"/>
    </xf>
    <xf numFmtId="3" fontId="111" fillId="35" borderId="13" xfId="0" applyNumberFormat="1" applyFont="1" applyFill="1" applyBorder="1" applyAlignment="1">
      <alignment horizontal="right"/>
    </xf>
    <xf numFmtId="14" fontId="10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8" fillId="0" borderId="0" xfId="0" applyFont="1" applyBorder="1" applyAlignment="1">
      <alignment/>
    </xf>
    <xf numFmtId="3" fontId="9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8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20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1" fillId="0" borderId="0" xfId="0" applyFont="1" applyAlignment="1">
      <alignment horizontal="left"/>
    </xf>
    <xf numFmtId="3" fontId="103" fillId="34" borderId="10" xfId="0" applyNumberFormat="1" applyFont="1" applyFill="1" applyBorder="1" applyAlignment="1">
      <alignment horizontal="center"/>
    </xf>
    <xf numFmtId="3" fontId="105" fillId="35" borderId="30" xfId="0" applyNumberFormat="1" applyFont="1" applyFill="1" applyBorder="1" applyAlignment="1">
      <alignment/>
    </xf>
    <xf numFmtId="3" fontId="98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8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8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100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0" fontId="121" fillId="37" borderId="30" xfId="0" applyFont="1" applyFill="1" applyBorder="1" applyAlignment="1">
      <alignment wrapText="1"/>
    </xf>
    <xf numFmtId="3" fontId="100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100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00" fillId="37" borderId="38" xfId="0" applyFont="1" applyFill="1" applyBorder="1" applyAlignment="1">
      <alignment horizontal="right"/>
    </xf>
    <xf numFmtId="0" fontId="100" fillId="37" borderId="39" xfId="0" applyFont="1" applyFill="1" applyBorder="1" applyAlignment="1">
      <alignment horizontal="right"/>
    </xf>
    <xf numFmtId="0" fontId="100" fillId="37" borderId="40" xfId="0" applyFont="1" applyFill="1" applyBorder="1" applyAlignment="1">
      <alignment horizontal="right"/>
    </xf>
    <xf numFmtId="0" fontId="100" fillId="35" borderId="41" xfId="0" applyFont="1" applyFill="1" applyBorder="1" applyAlignment="1">
      <alignment horizontal="right"/>
    </xf>
    <xf numFmtId="0" fontId="100" fillId="35" borderId="40" xfId="0" applyFont="1" applyFill="1" applyBorder="1" applyAlignment="1">
      <alignment horizontal="right"/>
    </xf>
    <xf numFmtId="0" fontId="100" fillId="35" borderId="39" xfId="0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horizontal="right" vertical="top" wrapText="1"/>
    </xf>
    <xf numFmtId="3" fontId="100" fillId="36" borderId="28" xfId="0" applyNumberFormat="1" applyFont="1" applyFill="1" applyBorder="1" applyAlignment="1">
      <alignment vertical="top" wrapText="1"/>
    </xf>
    <xf numFmtId="3" fontId="100" fillId="33" borderId="42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1" fillId="35" borderId="33" xfId="0" applyFont="1" applyFill="1" applyBorder="1" applyAlignment="1">
      <alignment horizontal="center"/>
    </xf>
    <xf numFmtId="0" fontId="121" fillId="35" borderId="43" xfId="0" applyFont="1" applyFill="1" applyBorder="1" applyAlignment="1">
      <alignment horizontal="center"/>
    </xf>
    <xf numFmtId="0" fontId="121" fillId="35" borderId="37" xfId="0" applyFont="1" applyFill="1" applyBorder="1" applyAlignment="1">
      <alignment horizontal="center"/>
    </xf>
    <xf numFmtId="3" fontId="106" fillId="34" borderId="38" xfId="0" applyNumberFormat="1" applyFont="1" applyFill="1" applyBorder="1" applyAlignment="1">
      <alignment horizontal="right"/>
    </xf>
    <xf numFmtId="3" fontId="106" fillId="34" borderId="41" xfId="0" applyNumberFormat="1" applyFont="1" applyFill="1" applyBorder="1" applyAlignment="1">
      <alignment horizontal="right"/>
    </xf>
    <xf numFmtId="3" fontId="106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100" fillId="36" borderId="39" xfId="0" applyNumberFormat="1" applyFont="1" applyFill="1" applyBorder="1" applyAlignment="1">
      <alignment vertical="top" wrapText="1"/>
    </xf>
    <xf numFmtId="0" fontId="115" fillId="0" borderId="0" xfId="0" applyFont="1" applyBorder="1" applyAlignment="1">
      <alignment horizontal="center" wrapText="1"/>
    </xf>
    <xf numFmtId="49" fontId="100" fillId="33" borderId="14" xfId="0" applyNumberFormat="1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vertical="top" wrapText="1"/>
    </xf>
    <xf numFmtId="0" fontId="100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8" fillId="36" borderId="18" xfId="0" applyFont="1" applyFill="1" applyBorder="1" applyAlignment="1">
      <alignment vertical="center"/>
    </xf>
    <xf numFmtId="0" fontId="98" fillId="35" borderId="18" xfId="0" applyFont="1" applyFill="1" applyBorder="1" applyAlignment="1">
      <alignment vertical="center"/>
    </xf>
    <xf numFmtId="0" fontId="98" fillId="36" borderId="44" xfId="0" applyFont="1" applyFill="1" applyBorder="1" applyAlignment="1">
      <alignment vertical="center"/>
    </xf>
    <xf numFmtId="0" fontId="98" fillId="35" borderId="44" xfId="0" applyFont="1" applyFill="1" applyBorder="1" applyAlignment="1">
      <alignment vertical="center"/>
    </xf>
    <xf numFmtId="0" fontId="98" fillId="35" borderId="19" xfId="0" applyFont="1" applyFill="1" applyBorder="1" applyAlignment="1">
      <alignment vertical="center"/>
    </xf>
    <xf numFmtId="0" fontId="115" fillId="0" borderId="0" xfId="0" applyFont="1" applyBorder="1" applyAlignment="1">
      <alignment wrapText="1"/>
    </xf>
    <xf numFmtId="0" fontId="122" fillId="0" borderId="11" xfId="0" applyFont="1" applyBorder="1" applyAlignment="1">
      <alignment horizontal="right" wrapText="1"/>
    </xf>
    <xf numFmtId="0" fontId="122" fillId="0" borderId="12" xfId="0" applyFont="1" applyBorder="1" applyAlignment="1">
      <alignment horizontal="right" wrapText="1"/>
    </xf>
    <xf numFmtId="0" fontId="115" fillId="0" borderId="15" xfId="0" applyFont="1" applyBorder="1" applyAlignment="1">
      <alignment horizontal="center" wrapText="1"/>
    </xf>
    <xf numFmtId="0" fontId="122" fillId="0" borderId="45" xfId="0" applyFont="1" applyBorder="1" applyAlignment="1">
      <alignment horizontal="left" vertical="center" wrapText="1"/>
    </xf>
    <xf numFmtId="0" fontId="122" fillId="0" borderId="46" xfId="0" applyFont="1" applyBorder="1" applyAlignment="1">
      <alignment horizontal="left" vertical="center" wrapText="1"/>
    </xf>
    <xf numFmtId="0" fontId="117" fillId="38" borderId="21" xfId="0" applyFont="1" applyFill="1" applyBorder="1" applyAlignment="1">
      <alignment horizontal="left" vertical="center" wrapText="1"/>
    </xf>
    <xf numFmtId="0" fontId="117" fillId="38" borderId="24" xfId="0" applyFont="1" applyFill="1" applyBorder="1" applyAlignment="1">
      <alignment horizontal="right" wrapText="1"/>
    </xf>
    <xf numFmtId="0" fontId="114" fillId="38" borderId="21" xfId="0" applyFont="1" applyFill="1" applyBorder="1" applyAlignment="1">
      <alignment horizontal="left" wrapText="1"/>
    </xf>
    <xf numFmtId="0" fontId="114" fillId="38" borderId="21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16" fillId="0" borderId="0" xfId="0" applyFont="1" applyAlignment="1">
      <alignment horizontal="left"/>
    </xf>
    <xf numFmtId="0" fontId="12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2" fontId="98" fillId="42" borderId="10" xfId="0" applyNumberFormat="1" applyFont="1" applyFill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3" fontId="100" fillId="33" borderId="22" xfId="0" applyNumberFormat="1" applyFont="1" applyFill="1" applyBorder="1" applyAlignment="1">
      <alignment/>
    </xf>
    <xf numFmtId="3" fontId="100" fillId="33" borderId="23" xfId="0" applyNumberFormat="1" applyFont="1" applyFill="1" applyBorder="1" applyAlignment="1">
      <alignment/>
    </xf>
    <xf numFmtId="3" fontId="100" fillId="33" borderId="11" xfId="0" applyNumberFormat="1" applyFont="1" applyFill="1" applyBorder="1" applyAlignment="1">
      <alignment/>
    </xf>
    <xf numFmtId="3" fontId="100" fillId="36" borderId="38" xfId="0" applyNumberFormat="1" applyFont="1" applyFill="1" applyBorder="1" applyAlignment="1">
      <alignment vertical="top" wrapText="1"/>
    </xf>
    <xf numFmtId="0" fontId="124" fillId="0" borderId="0" xfId="0" applyFont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8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8" fillId="35" borderId="10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2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50" fillId="35" borderId="64" xfId="0" applyNumberFormat="1" applyFont="1" applyFill="1" applyBorder="1" applyAlignment="1">
      <alignment vertical="top"/>
    </xf>
    <xf numFmtId="0" fontId="126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8" fillId="0" borderId="0" xfId="0" applyFont="1" applyBorder="1" applyAlignment="1">
      <alignment horizontal="center"/>
    </xf>
    <xf numFmtId="3" fontId="112" fillId="0" borderId="65" xfId="0" applyNumberFormat="1" applyFont="1" applyBorder="1" applyAlignment="1">
      <alignment/>
    </xf>
    <xf numFmtId="0" fontId="112" fillId="35" borderId="50" xfId="0" applyFont="1" applyFill="1" applyBorder="1" applyAlignment="1">
      <alignment/>
    </xf>
    <xf numFmtId="3" fontId="112" fillId="0" borderId="31" xfId="0" applyNumberFormat="1" applyFont="1" applyBorder="1" applyAlignment="1">
      <alignment/>
    </xf>
    <xf numFmtId="0" fontId="112" fillId="36" borderId="50" xfId="0" applyFont="1" applyFill="1" applyBorder="1" applyAlignment="1">
      <alignment/>
    </xf>
    <xf numFmtId="3" fontId="112" fillId="0" borderId="61" xfId="0" applyNumberFormat="1" applyFont="1" applyBorder="1" applyAlignment="1">
      <alignment/>
    </xf>
    <xf numFmtId="0" fontId="112" fillId="36" borderId="66" xfId="0" applyFont="1" applyFill="1" applyBorder="1" applyAlignment="1">
      <alignment/>
    </xf>
    <xf numFmtId="3" fontId="112" fillId="0" borderId="67" xfId="0" applyNumberFormat="1" applyFont="1" applyBorder="1" applyAlignment="1">
      <alignment/>
    </xf>
    <xf numFmtId="0" fontId="112" fillId="35" borderId="68" xfId="0" applyFont="1" applyFill="1" applyBorder="1" applyAlignment="1">
      <alignment/>
    </xf>
    <xf numFmtId="0" fontId="111" fillId="35" borderId="68" xfId="0" applyFont="1" applyFill="1" applyBorder="1" applyAlignment="1">
      <alignment/>
    </xf>
    <xf numFmtId="3" fontId="111" fillId="35" borderId="69" xfId="0" applyNumberFormat="1" applyFont="1" applyFill="1" applyBorder="1" applyAlignment="1">
      <alignment/>
    </xf>
    <xf numFmtId="0" fontId="120" fillId="36" borderId="29" xfId="0" applyNumberFormat="1" applyFon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98" fillId="35" borderId="10" xfId="0" applyFont="1" applyFill="1" applyBorder="1" applyAlignment="1">
      <alignment horizontal="center"/>
    </xf>
    <xf numFmtId="0" fontId="98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8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 wrapText="1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Border="1" applyAlignment="1">
      <alignment horizontal="center" vertical="center" wrapText="1"/>
    </xf>
    <xf numFmtId="3" fontId="108" fillId="0" borderId="10" xfId="0" applyNumberFormat="1" applyFont="1" applyBorder="1" applyAlignment="1">
      <alignment horizontal="right" vertical="center" wrapText="1"/>
    </xf>
    <xf numFmtId="0" fontId="108" fillId="0" borderId="10" xfId="0" applyFont="1" applyBorder="1" applyAlignment="1">
      <alignment horizontal="right" vertical="center" wrapText="1"/>
    </xf>
    <xf numFmtId="49" fontId="108" fillId="0" borderId="10" xfId="0" applyNumberFormat="1" applyFont="1" applyBorder="1" applyAlignment="1" quotePrefix="1">
      <alignment horizontal="center" vertical="center" wrapText="1"/>
    </xf>
    <xf numFmtId="0" fontId="98" fillId="35" borderId="31" xfId="0" applyFont="1" applyFill="1" applyBorder="1" applyAlignment="1">
      <alignment horizontal="center" wrapText="1"/>
    </xf>
    <xf numFmtId="0" fontId="118" fillId="0" borderId="20" xfId="0" applyFont="1" applyBorder="1" applyAlignment="1">
      <alignment/>
    </xf>
    <xf numFmtId="0" fontId="115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8" fillId="0" borderId="10" xfId="0" applyNumberFormat="1" applyFont="1" applyFill="1" applyBorder="1" applyAlignment="1">
      <alignment horizontal="right" vertical="center" wrapText="1"/>
    </xf>
    <xf numFmtId="0" fontId="113" fillId="0" borderId="20" xfId="0" applyFont="1" applyBorder="1" applyAlignment="1">
      <alignment/>
    </xf>
    <xf numFmtId="0" fontId="118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4" fillId="34" borderId="31" xfId="0" applyNumberFormat="1" applyFont="1" applyFill="1" applyBorder="1" applyAlignment="1">
      <alignment/>
    </xf>
    <xf numFmtId="3" fontId="103" fillId="34" borderId="72" xfId="0" applyNumberFormat="1" applyFont="1" applyFill="1" applyBorder="1" applyAlignment="1">
      <alignment horizontal="center"/>
    </xf>
    <xf numFmtId="3" fontId="106" fillId="33" borderId="31" xfId="0" applyNumberFormat="1" applyFont="1" applyFill="1" applyBorder="1" applyAlignment="1">
      <alignment horizontal="right"/>
    </xf>
    <xf numFmtId="3" fontId="106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1" fillId="35" borderId="73" xfId="0" applyNumberFormat="1" applyFont="1" applyFill="1" applyBorder="1" applyAlignment="1">
      <alignment/>
    </xf>
    <xf numFmtId="3" fontId="112" fillId="0" borderId="40" xfId="0" applyNumberFormat="1" applyFont="1" applyBorder="1" applyAlignment="1">
      <alignment/>
    </xf>
    <xf numFmtId="3" fontId="1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7" fillId="0" borderId="0" xfId="0" applyFont="1" applyAlignment="1">
      <alignment/>
    </xf>
    <xf numFmtId="0" fontId="117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7" fillId="0" borderId="19" xfId="0" applyFont="1" applyBorder="1" applyAlignment="1">
      <alignment vertical="center" wrapText="1"/>
    </xf>
    <xf numFmtId="0" fontId="117" fillId="0" borderId="13" xfId="0" applyFont="1" applyBorder="1" applyAlignment="1">
      <alignment vertical="center" wrapText="1"/>
    </xf>
    <xf numFmtId="0" fontId="117" fillId="0" borderId="14" xfId="0" applyFont="1" applyBorder="1" applyAlignment="1">
      <alignment vertical="center" wrapText="1"/>
    </xf>
    <xf numFmtId="0" fontId="117" fillId="0" borderId="0" xfId="0" applyFont="1" applyBorder="1" applyAlignment="1">
      <alignment vertical="center" wrapText="1"/>
    </xf>
    <xf numFmtId="0" fontId="109" fillId="43" borderId="10" xfId="0" applyFont="1" applyFill="1" applyBorder="1" applyAlignment="1">
      <alignment vertical="center" textRotation="90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0" fillId="0" borderId="15" xfId="0" applyBorder="1" applyAlignment="1">
      <alignment/>
    </xf>
    <xf numFmtId="49" fontId="120" fillId="36" borderId="74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9" fillId="43" borderId="31" xfId="0" applyFont="1" applyFill="1" applyBorder="1" applyAlignment="1">
      <alignment vertical="center" textRotation="90" wrapText="1"/>
    </xf>
    <xf numFmtId="0" fontId="108" fillId="0" borderId="31" xfId="0" applyFont="1" applyBorder="1" applyAlignment="1">
      <alignment horizontal="right" vertical="center" wrapText="1"/>
    </xf>
    <xf numFmtId="0" fontId="109" fillId="43" borderId="36" xfId="0" applyFont="1" applyFill="1" applyBorder="1" applyAlignment="1">
      <alignment vertical="center" textRotation="90" wrapText="1"/>
    </xf>
    <xf numFmtId="0" fontId="108" fillId="0" borderId="36" xfId="0" applyFont="1" applyBorder="1" applyAlignment="1">
      <alignment horizontal="right" vertical="center" wrapText="1"/>
    </xf>
    <xf numFmtId="0" fontId="109" fillId="43" borderId="18" xfId="0" applyFont="1" applyFill="1" applyBorder="1" applyAlignment="1">
      <alignment vertical="center" textRotation="90" wrapText="1"/>
    </xf>
    <xf numFmtId="0" fontId="109" fillId="43" borderId="12" xfId="0" applyFont="1" applyFill="1" applyBorder="1" applyAlignment="1">
      <alignment vertical="center" textRotation="90" wrapText="1"/>
    </xf>
    <xf numFmtId="0" fontId="108" fillId="0" borderId="18" xfId="0" applyFont="1" applyBorder="1" applyAlignment="1">
      <alignment horizontal="right" vertical="center" wrapText="1"/>
    </xf>
    <xf numFmtId="0" fontId="108" fillId="0" borderId="12" xfId="0" applyFont="1" applyBorder="1" applyAlignment="1">
      <alignment horizontal="right" vertical="center" wrapText="1"/>
    </xf>
    <xf numFmtId="0" fontId="108" fillId="0" borderId="13" xfId="0" applyFont="1" applyBorder="1" applyAlignment="1">
      <alignment horizontal="right" vertical="center" wrapText="1"/>
    </xf>
    <xf numFmtId="0" fontId="108" fillId="0" borderId="72" xfId="0" applyFont="1" applyBorder="1" applyAlignment="1">
      <alignment horizontal="right" vertical="center" wrapText="1"/>
    </xf>
    <xf numFmtId="0" fontId="108" fillId="0" borderId="35" xfId="0" applyFont="1" applyBorder="1" applyAlignment="1">
      <alignment horizontal="right" vertical="center" wrapText="1"/>
    </xf>
    <xf numFmtId="3" fontId="108" fillId="0" borderId="18" xfId="0" applyNumberFormat="1" applyFont="1" applyBorder="1" applyAlignment="1">
      <alignment horizontal="right" vertical="center" wrapText="1"/>
    </xf>
    <xf numFmtId="3" fontId="109" fillId="44" borderId="19" xfId="0" applyNumberFormat="1" applyFont="1" applyFill="1" applyBorder="1" applyAlignment="1">
      <alignment horizontal="right" vertical="center" wrapText="1"/>
    </xf>
    <xf numFmtId="3" fontId="111" fillId="35" borderId="68" xfId="0" applyNumberFormat="1" applyFont="1" applyFill="1" applyBorder="1" applyAlignment="1">
      <alignment/>
    </xf>
    <xf numFmtId="0" fontId="111" fillId="36" borderId="45" xfId="0" applyFont="1" applyFill="1" applyBorder="1" applyAlignment="1">
      <alignment vertical="center" wrapText="1"/>
    </xf>
    <xf numFmtId="0" fontId="111" fillId="36" borderId="75" xfId="0" applyFont="1" applyFill="1" applyBorder="1" applyAlignment="1">
      <alignment vertical="center" wrapText="1"/>
    </xf>
    <xf numFmtId="3" fontId="112" fillId="0" borderId="46" xfId="0" applyNumberFormat="1" applyFont="1" applyBorder="1" applyAlignment="1">
      <alignment/>
    </xf>
    <xf numFmtId="3" fontId="112" fillId="0" borderId="76" xfId="0" applyNumberFormat="1" applyFont="1" applyBorder="1" applyAlignment="1">
      <alignment/>
    </xf>
    <xf numFmtId="3" fontId="111" fillId="35" borderId="77" xfId="0" applyNumberFormat="1" applyFont="1" applyFill="1" applyBorder="1" applyAlignment="1">
      <alignment/>
    </xf>
    <xf numFmtId="3" fontId="112" fillId="0" borderId="32" xfId="0" applyNumberFormat="1" applyFont="1" applyBorder="1" applyAlignment="1">
      <alignment/>
    </xf>
    <xf numFmtId="3" fontId="112" fillId="0" borderId="41" xfId="0" applyNumberFormat="1" applyFont="1" applyBorder="1" applyAlignment="1">
      <alignment/>
    </xf>
    <xf numFmtId="0" fontId="111" fillId="36" borderId="78" xfId="0" applyFont="1" applyFill="1" applyBorder="1" applyAlignment="1">
      <alignment horizontal="center" vertical="center" wrapText="1"/>
    </xf>
    <xf numFmtId="0" fontId="111" fillId="36" borderId="72" xfId="0" applyFont="1" applyFill="1" applyBorder="1" applyAlignment="1">
      <alignment horizontal="center" vertical="center" wrapText="1"/>
    </xf>
    <xf numFmtId="0" fontId="111" fillId="36" borderId="13" xfId="0" applyFont="1" applyFill="1" applyBorder="1" applyAlignment="1">
      <alignment horizontal="center" vertical="center" wrapText="1"/>
    </xf>
    <xf numFmtId="0" fontId="111" fillId="36" borderId="79" xfId="0" applyFont="1" applyFill="1" applyBorder="1" applyAlignment="1">
      <alignment horizontal="center" vertical="center" wrapText="1"/>
    </xf>
    <xf numFmtId="0" fontId="111" fillId="36" borderId="80" xfId="0" applyFont="1" applyFill="1" applyBorder="1" applyAlignment="1">
      <alignment horizontal="center" vertical="center" wrapText="1"/>
    </xf>
    <xf numFmtId="0" fontId="111" fillId="36" borderId="14" xfId="0" applyFont="1" applyFill="1" applyBorder="1" applyAlignment="1">
      <alignment horizontal="center" vertical="center" wrapText="1"/>
    </xf>
    <xf numFmtId="0" fontId="95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5" fillId="36" borderId="82" xfId="47" applyFill="1" applyBorder="1" applyAlignment="1" applyProtection="1">
      <alignment/>
      <protection/>
    </xf>
    <xf numFmtId="0" fontId="95" fillId="36" borderId="82" xfId="47" applyFill="1" applyBorder="1" applyAlignment="1" applyProtection="1">
      <alignment wrapText="1"/>
      <protection/>
    </xf>
    <xf numFmtId="0" fontId="95" fillId="36" borderId="82" xfId="47" applyFill="1" applyBorder="1" applyAlignment="1" applyProtection="1">
      <alignment horizontal="left" wrapText="1"/>
      <protection/>
    </xf>
    <xf numFmtId="0" fontId="95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3" fillId="0" borderId="83" xfId="0" applyFont="1" applyBorder="1" applyAlignment="1">
      <alignment/>
    </xf>
    <xf numFmtId="0" fontId="0" fillId="0" borderId="83" xfId="0" applyBorder="1" applyAlignment="1">
      <alignment/>
    </xf>
    <xf numFmtId="0" fontId="129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8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30" fillId="33" borderId="22" xfId="0" applyNumberFormat="1" applyFont="1" applyFill="1" applyBorder="1" applyAlignment="1">
      <alignment horizontal="right"/>
    </xf>
    <xf numFmtId="3" fontId="130" fillId="33" borderId="45" xfId="0" applyNumberFormat="1" applyFont="1" applyFill="1" applyBorder="1" applyAlignment="1">
      <alignment horizontal="right"/>
    </xf>
    <xf numFmtId="3" fontId="130" fillId="33" borderId="38" xfId="0" applyNumberFormat="1" applyFont="1" applyFill="1" applyBorder="1" applyAlignment="1">
      <alignment horizontal="right"/>
    </xf>
    <xf numFmtId="0" fontId="102" fillId="0" borderId="40" xfId="0" applyFont="1" applyBorder="1" applyAlignment="1">
      <alignment horizontal="left" vertical="center" wrapText="1"/>
    </xf>
    <xf numFmtId="0" fontId="104" fillId="44" borderId="39" xfId="0" applyFont="1" applyFill="1" applyBorder="1" applyAlignment="1">
      <alignment horizontal="right" vertical="center" wrapText="1"/>
    </xf>
    <xf numFmtId="3" fontId="100" fillId="36" borderId="39" xfId="0" applyNumberFormat="1" applyFont="1" applyFill="1" applyBorder="1" applyAlignment="1">
      <alignment horizontal="right" vertical="top" wrapText="1"/>
    </xf>
    <xf numFmtId="0" fontId="116" fillId="0" borderId="0" xfId="0" applyFont="1" applyAlignment="1">
      <alignment vertical="center"/>
    </xf>
    <xf numFmtId="3" fontId="10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1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3" fillId="0" borderId="0" xfId="0" applyNumberFormat="1" applyFont="1" applyAlignment="1">
      <alignment/>
    </xf>
    <xf numFmtId="3" fontId="133" fillId="0" borderId="0" xfId="0" applyNumberFormat="1" applyFont="1" applyAlignment="1">
      <alignment horizontal="right"/>
    </xf>
    <xf numFmtId="0" fontId="134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1" fillId="0" borderId="0" xfId="0" applyNumberFormat="1" applyFont="1" applyAlignment="1">
      <alignment/>
    </xf>
    <xf numFmtId="3" fontId="10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8" fillId="0" borderId="0" xfId="0" applyFont="1" applyAlignment="1" quotePrefix="1">
      <alignment/>
    </xf>
    <xf numFmtId="3" fontId="105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8" xfId="0" applyNumberFormat="1" applyFont="1" applyFill="1" applyBorder="1" applyAlignment="1">
      <alignment vertical="top"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0" fontId="135" fillId="0" borderId="0" xfId="0" applyFont="1" applyBorder="1" applyAlignment="1">
      <alignment/>
    </xf>
    <xf numFmtId="3" fontId="100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100" fillId="33" borderId="86" xfId="0" applyNumberFormat="1" applyFont="1" applyFill="1" applyBorder="1" applyAlignment="1">
      <alignment/>
    </xf>
    <xf numFmtId="3" fontId="110" fillId="44" borderId="10" xfId="0" applyNumberFormat="1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2" fillId="33" borderId="32" xfId="0" applyNumberFormat="1" applyFont="1" applyFill="1" applyBorder="1" applyAlignment="1">
      <alignment horizontal="right"/>
    </xf>
    <xf numFmtId="0" fontId="112" fillId="36" borderId="51" xfId="0" applyFont="1" applyFill="1" applyBorder="1" applyAlignment="1">
      <alignment/>
    </xf>
    <xf numFmtId="0" fontId="0" fillId="0" borderId="0" xfId="0" applyAlignment="1">
      <alignment/>
    </xf>
    <xf numFmtId="0" fontId="136" fillId="43" borderId="10" xfId="0" applyFont="1" applyFill="1" applyBorder="1" applyAlignment="1">
      <alignment horizontal="center" vertical="center" wrapText="1"/>
    </xf>
    <xf numFmtId="3" fontId="133" fillId="0" borderId="0" xfId="0" applyNumberFormat="1" applyFont="1" applyAlignment="1">
      <alignment horizontal="center"/>
    </xf>
    <xf numFmtId="3" fontId="112" fillId="0" borderId="87" xfId="0" applyNumberFormat="1" applyFont="1" applyBorder="1" applyAlignment="1">
      <alignment/>
    </xf>
    <xf numFmtId="3" fontId="112" fillId="0" borderId="88" xfId="0" applyNumberFormat="1" applyFont="1" applyBorder="1" applyAlignment="1">
      <alignment/>
    </xf>
    <xf numFmtId="3" fontId="112" fillId="0" borderId="89" xfId="0" applyNumberFormat="1" applyFont="1" applyBorder="1" applyAlignment="1">
      <alignment/>
    </xf>
    <xf numFmtId="3" fontId="112" fillId="0" borderId="34" xfId="0" applyNumberFormat="1" applyFont="1" applyBorder="1" applyAlignment="1">
      <alignment/>
    </xf>
    <xf numFmtId="3" fontId="112" fillId="0" borderId="90" xfId="0" applyNumberFormat="1" applyFont="1" applyBorder="1" applyAlignment="1">
      <alignment/>
    </xf>
    <xf numFmtId="3" fontId="112" fillId="0" borderId="36" xfId="0" applyNumberFormat="1" applyFont="1" applyBorder="1" applyAlignment="1">
      <alignment/>
    </xf>
    <xf numFmtId="3" fontId="112" fillId="0" borderId="91" xfId="0" applyNumberFormat="1" applyFont="1" applyBorder="1" applyAlignment="1">
      <alignment/>
    </xf>
    <xf numFmtId="3" fontId="112" fillId="0" borderId="92" xfId="0" applyNumberFormat="1" applyFont="1" applyBorder="1" applyAlignment="1">
      <alignment/>
    </xf>
    <xf numFmtId="3" fontId="112" fillId="0" borderId="93" xfId="0" applyNumberFormat="1" applyFont="1" applyBorder="1" applyAlignment="1">
      <alignment/>
    </xf>
    <xf numFmtId="3" fontId="112" fillId="0" borderId="94" xfId="0" applyNumberFormat="1" applyFont="1" applyBorder="1" applyAlignment="1">
      <alignment/>
    </xf>
    <xf numFmtId="3" fontId="112" fillId="0" borderId="95" xfId="0" applyNumberFormat="1" applyFont="1" applyBorder="1" applyAlignment="1">
      <alignment/>
    </xf>
    <xf numFmtId="3" fontId="112" fillId="0" borderId="26" xfId="0" applyNumberFormat="1" applyFont="1" applyBorder="1" applyAlignment="1">
      <alignment/>
    </xf>
    <xf numFmtId="3" fontId="112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Alignment="1">
      <alignment/>
    </xf>
    <xf numFmtId="3" fontId="129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/>
    </xf>
    <xf numFmtId="3" fontId="112" fillId="0" borderId="0" xfId="0" applyNumberFormat="1" applyFont="1" applyAlignment="1">
      <alignment/>
    </xf>
    <xf numFmtId="0" fontId="141" fillId="0" borderId="0" xfId="0" applyFont="1" applyAlignment="1">
      <alignment/>
    </xf>
    <xf numFmtId="3" fontId="141" fillId="0" borderId="0" xfId="0" applyNumberFormat="1" applyFont="1" applyAlignment="1">
      <alignment/>
    </xf>
    <xf numFmtId="0" fontId="142" fillId="43" borderId="10" xfId="0" applyFont="1" applyFill="1" applyBorder="1" applyAlignment="1">
      <alignment horizontal="left" wrapText="1"/>
    </xf>
    <xf numFmtId="0" fontId="142" fillId="43" borderId="10" xfId="0" applyFont="1" applyFill="1" applyBorder="1" applyAlignment="1">
      <alignment horizontal="left" vertical="top" wrapText="1"/>
    </xf>
    <xf numFmtId="0" fontId="142" fillId="43" borderId="10" xfId="0" applyFont="1" applyFill="1" applyBorder="1" applyAlignment="1">
      <alignment wrapText="1"/>
    </xf>
    <xf numFmtId="3" fontId="142" fillId="43" borderId="10" xfId="0" applyNumberFormat="1" applyFont="1" applyFill="1" applyBorder="1" applyAlignment="1">
      <alignment wrapText="1"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3" fillId="43" borderId="10" xfId="0" applyNumberFormat="1" applyFont="1" applyFill="1" applyBorder="1" applyAlignment="1">
      <alignment shrinkToFit="1"/>
    </xf>
    <xf numFmtId="196" fontId="108" fillId="0" borderId="10" xfId="0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/>
    </xf>
    <xf numFmtId="3" fontId="143" fillId="43" borderId="10" xfId="0" applyNumberFormat="1" applyFont="1" applyFill="1" applyBorder="1" applyAlignment="1">
      <alignment wrapText="1"/>
    </xf>
    <xf numFmtId="3" fontId="143" fillId="0" borderId="10" xfId="0" applyNumberFormat="1" applyFont="1" applyBorder="1" applyAlignment="1">
      <alignment horizontal="right" wrapText="1"/>
    </xf>
    <xf numFmtId="3" fontId="7" fillId="35" borderId="96" xfId="0" applyNumberFormat="1" applyFont="1" applyFill="1" applyBorder="1" applyAlignment="1">
      <alignment vertical="top"/>
    </xf>
    <xf numFmtId="3" fontId="78" fillId="35" borderId="54" xfId="0" applyNumberFormat="1" applyFont="1" applyFill="1" applyBorder="1" applyAlignment="1">
      <alignment horizontal="left" vertical="center"/>
    </xf>
    <xf numFmtId="3" fontId="78" fillId="35" borderId="55" xfId="0" applyNumberFormat="1" applyFont="1" applyFill="1" applyBorder="1" applyAlignment="1">
      <alignment vertical="top"/>
    </xf>
    <xf numFmtId="3" fontId="78" fillId="35" borderId="56" xfId="0" applyNumberFormat="1" applyFont="1" applyFill="1" applyBorder="1" applyAlignment="1">
      <alignment vertical="top"/>
    </xf>
    <xf numFmtId="3" fontId="78" fillId="35" borderId="57" xfId="0" applyNumberFormat="1" applyFont="1" applyFill="1" applyBorder="1" applyAlignment="1">
      <alignment vertical="top"/>
    </xf>
    <xf numFmtId="3" fontId="78" fillId="35" borderId="97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98" fillId="43" borderId="10" xfId="0" applyFont="1" applyFill="1" applyBorder="1" applyAlignment="1">
      <alignment horizontal="center" vertical="center" wrapText="1"/>
    </xf>
    <xf numFmtId="0" fontId="144" fillId="0" borderId="0" xfId="0" applyFont="1" applyAlignment="1">
      <alignment/>
    </xf>
    <xf numFmtId="3" fontId="127" fillId="0" borderId="0" xfId="0" applyNumberFormat="1" applyFont="1" applyAlignment="1">
      <alignment horizontal="center" vertical="center" wrapText="1"/>
    </xf>
    <xf numFmtId="3" fontId="98" fillId="43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4" fillId="0" borderId="0" xfId="0" applyFont="1" applyAlignment="1">
      <alignment horizontal="center" vertical="center" wrapText="1"/>
    </xf>
    <xf numFmtId="0" fontId="113" fillId="0" borderId="20" xfId="0" applyFont="1" applyBorder="1" applyAlignment="1">
      <alignment horizontal="center"/>
    </xf>
    <xf numFmtId="0" fontId="121" fillId="35" borderId="75" xfId="0" applyFont="1" applyFill="1" applyBorder="1" applyAlignment="1">
      <alignment horizontal="center" wrapText="1"/>
    </xf>
    <xf numFmtId="0" fontId="121" fillId="35" borderId="98" xfId="0" applyFont="1" applyFill="1" applyBorder="1" applyAlignment="1">
      <alignment horizontal="center" wrapText="1"/>
    </xf>
    <xf numFmtId="0" fontId="121" fillId="37" borderId="38" xfId="0" applyFont="1" applyFill="1" applyBorder="1" applyAlignment="1">
      <alignment horizontal="left" vertical="center" wrapText="1"/>
    </xf>
    <xf numFmtId="0" fontId="121" fillId="37" borderId="39" xfId="0" applyFont="1" applyFill="1" applyBorder="1" applyAlignment="1">
      <alignment horizontal="left" vertical="center" wrapText="1"/>
    </xf>
    <xf numFmtId="0" fontId="126" fillId="0" borderId="20" xfId="0" applyFont="1" applyBorder="1" applyAlignment="1">
      <alignment horizontal="center"/>
    </xf>
    <xf numFmtId="0" fontId="121" fillId="37" borderId="41" xfId="0" applyFont="1" applyFill="1" applyBorder="1" applyAlignment="1">
      <alignment horizontal="left" vertical="center" wrapText="1"/>
    </xf>
    <xf numFmtId="0" fontId="121" fillId="37" borderId="40" xfId="0" applyFont="1" applyFill="1" applyBorder="1" applyAlignment="1">
      <alignment horizontal="left" vertical="center" wrapText="1"/>
    </xf>
    <xf numFmtId="0" fontId="121" fillId="35" borderId="38" xfId="0" applyFont="1" applyFill="1" applyBorder="1" applyAlignment="1">
      <alignment horizontal="left" vertical="center" wrapText="1"/>
    </xf>
    <xf numFmtId="0" fontId="121" fillId="35" borderId="40" xfId="0" applyFont="1" applyFill="1" applyBorder="1" applyAlignment="1">
      <alignment horizontal="left" vertical="center" wrapText="1"/>
    </xf>
    <xf numFmtId="0" fontId="121" fillId="35" borderId="39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/>
    </xf>
    <xf numFmtId="0" fontId="146" fillId="35" borderId="22" xfId="0" applyFont="1" applyFill="1" applyBorder="1" applyAlignment="1">
      <alignment/>
    </xf>
    <xf numFmtId="0" fontId="146" fillId="35" borderId="11" xfId="0" applyFont="1" applyFill="1" applyBorder="1" applyAlignment="1">
      <alignment/>
    </xf>
    <xf numFmtId="0" fontId="146" fillId="35" borderId="19" xfId="0" applyFont="1" applyFill="1" applyBorder="1" applyAlignment="1">
      <alignment/>
    </xf>
    <xf numFmtId="0" fontId="146" fillId="35" borderId="14" xfId="0" applyFont="1" applyFill="1" applyBorder="1" applyAlignment="1">
      <alignment/>
    </xf>
    <xf numFmtId="0" fontId="121" fillId="35" borderId="99" xfId="0" applyFont="1" applyFill="1" applyBorder="1" applyAlignment="1">
      <alignment horizontal="center"/>
    </xf>
    <xf numFmtId="0" fontId="121" fillId="35" borderId="85" xfId="0" applyFont="1" applyFill="1" applyBorder="1" applyAlignment="1">
      <alignment horizontal="center"/>
    </xf>
    <xf numFmtId="0" fontId="121" fillId="35" borderId="86" xfId="0" applyFont="1" applyFill="1" applyBorder="1" applyAlignment="1">
      <alignment horizontal="center"/>
    </xf>
    <xf numFmtId="3" fontId="105" fillId="37" borderId="21" xfId="0" applyNumberFormat="1" applyFont="1" applyFill="1" applyBorder="1" applyAlignment="1">
      <alignment wrapText="1"/>
    </xf>
    <xf numFmtId="3" fontId="105" fillId="37" borderId="100" xfId="0" applyNumberFormat="1" applyFont="1" applyFill="1" applyBorder="1" applyAlignment="1">
      <alignment wrapText="1"/>
    </xf>
    <xf numFmtId="3" fontId="105" fillId="37" borderId="101" xfId="0" applyNumberFormat="1" applyFont="1" applyFill="1" applyBorder="1" applyAlignment="1">
      <alignment wrapText="1"/>
    </xf>
    <xf numFmtId="3" fontId="105" fillId="37" borderId="21" xfId="0" applyNumberFormat="1" applyFont="1" applyFill="1" applyBorder="1" applyAlignment="1">
      <alignment/>
    </xf>
    <xf numFmtId="3" fontId="105" fillId="37" borderId="100" xfId="0" applyNumberFormat="1" applyFont="1" applyFill="1" applyBorder="1" applyAlignment="1">
      <alignment/>
    </xf>
    <xf numFmtId="3" fontId="105" fillId="37" borderId="101" xfId="0" applyNumberFormat="1" applyFont="1" applyFill="1" applyBorder="1" applyAlignment="1">
      <alignment/>
    </xf>
    <xf numFmtId="3" fontId="105" fillId="37" borderId="25" xfId="0" applyNumberFormat="1" applyFont="1" applyFill="1" applyBorder="1" applyAlignment="1">
      <alignment wrapText="1"/>
    </xf>
    <xf numFmtId="0" fontId="115" fillId="0" borderId="0" xfId="0" applyFont="1" applyBorder="1" applyAlignment="1">
      <alignment horizontal="center"/>
    </xf>
    <xf numFmtId="3" fontId="105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3" fillId="34" borderId="23" xfId="0" applyNumberFormat="1" applyFont="1" applyFill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/>
    </xf>
    <xf numFmtId="3" fontId="103" fillId="34" borderId="104" xfId="0" applyNumberFormat="1" applyFont="1" applyFill="1" applyBorder="1" applyAlignment="1">
      <alignment horizontal="center"/>
    </xf>
    <xf numFmtId="3" fontId="103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9" fillId="43" borderId="18" xfId="0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4" fillId="43" borderId="10" xfId="0" applyFont="1" applyFill="1" applyBorder="1" applyAlignment="1">
      <alignment horizontal="center" vertical="center" wrapText="1"/>
    </xf>
    <xf numFmtId="0" fontId="104" fillId="43" borderId="12" xfId="0" applyFont="1" applyFill="1" applyBorder="1" applyAlignment="1">
      <alignment horizontal="center" vertical="center" wrapText="1"/>
    </xf>
    <xf numFmtId="0" fontId="109" fillId="43" borderId="36" xfId="0" applyFont="1" applyFill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0" xfId="0" applyFont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05" xfId="0" applyFont="1" applyBorder="1" applyAlignment="1">
      <alignment horizontal="center" vertical="center" wrapText="1"/>
    </xf>
    <xf numFmtId="0" fontId="109" fillId="0" borderId="103" xfId="0" applyFont="1" applyBorder="1" applyAlignment="1">
      <alignment horizontal="center" vertical="center" wrapText="1"/>
    </xf>
    <xf numFmtId="0" fontId="110" fillId="34" borderId="81" xfId="0" applyFont="1" applyFill="1" applyBorder="1" applyAlignment="1">
      <alignment horizontal="center" wrapText="1"/>
    </xf>
    <xf numFmtId="0" fontId="110" fillId="34" borderId="30" xfId="0" applyFont="1" applyFill="1" applyBorder="1" applyAlignment="1">
      <alignment horizontal="center" wrapText="1"/>
    </xf>
    <xf numFmtId="49" fontId="110" fillId="34" borderId="107" xfId="0" applyNumberFormat="1" applyFont="1" applyFill="1" applyBorder="1" applyAlignment="1">
      <alignment horizontal="center"/>
    </xf>
    <xf numFmtId="49" fontId="110" fillId="34" borderId="100" xfId="0" applyNumberFormat="1" applyFont="1" applyFill="1" applyBorder="1" applyAlignment="1">
      <alignment horizontal="center"/>
    </xf>
    <xf numFmtId="49" fontId="110" fillId="34" borderId="101" xfId="0" applyNumberFormat="1" applyFont="1" applyFill="1" applyBorder="1" applyAlignment="1">
      <alignment horizontal="center"/>
    </xf>
    <xf numFmtId="0" fontId="110" fillId="34" borderId="10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 wrapText="1"/>
    </xf>
    <xf numFmtId="0" fontId="110" fillId="34" borderId="21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8" fillId="35" borderId="10" xfId="0" applyFont="1" applyFill="1" applyBorder="1" applyAlignment="1">
      <alignment vertical="center"/>
    </xf>
    <xf numFmtId="0" fontId="98" fillId="35" borderId="31" xfId="0" applyFont="1" applyFill="1" applyBorder="1" applyAlignment="1">
      <alignment horizontal="right"/>
    </xf>
    <xf numFmtId="0" fontId="98" fillId="35" borderId="36" xfId="0" applyFont="1" applyFill="1" applyBorder="1" applyAlignment="1">
      <alignment horizontal="right"/>
    </xf>
    <xf numFmtId="0" fontId="118" fillId="0" borderId="0" xfId="0" applyFont="1" applyAlignment="1">
      <alignment horizontal="center"/>
    </xf>
    <xf numFmtId="0" fontId="115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8" fillId="35" borderId="72" xfId="0" applyNumberFormat="1" applyFont="1" applyFill="1" applyBorder="1" applyAlignment="1">
      <alignment horizontal="center" vertical="center"/>
    </xf>
    <xf numFmtId="3" fontId="98" fillId="35" borderId="35" xfId="0" applyNumberFormat="1" applyFont="1" applyFill="1" applyBorder="1" applyAlignment="1">
      <alignment horizontal="center" vertical="center"/>
    </xf>
    <xf numFmtId="3" fontId="98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8" fillId="35" borderId="103" xfId="0" applyFont="1" applyFill="1" applyBorder="1" applyAlignment="1">
      <alignment horizontal="center" vertical="center"/>
    </xf>
    <xf numFmtId="0" fontId="98" fillId="35" borderId="105" xfId="0" applyFont="1" applyFill="1" applyBorder="1" applyAlignment="1">
      <alignment horizontal="center" vertical="center"/>
    </xf>
    <xf numFmtId="0" fontId="98" fillId="35" borderId="75" xfId="0" applyFont="1" applyFill="1" applyBorder="1" applyAlignment="1">
      <alignment horizontal="center" vertical="center"/>
    </xf>
    <xf numFmtId="0" fontId="78" fillId="36" borderId="109" xfId="0" applyFont="1" applyFill="1" applyBorder="1" applyAlignment="1">
      <alignment horizontal="center" vertical="center" textRotation="90" wrapText="1"/>
    </xf>
    <xf numFmtId="0" fontId="101" fillId="36" borderId="110" xfId="0" applyFont="1" applyFill="1" applyBorder="1" applyAlignment="1">
      <alignment horizontal="center" vertical="center" textRotation="90"/>
    </xf>
    <xf numFmtId="0" fontId="78" fillId="36" borderId="61" xfId="0" applyFont="1" applyFill="1" applyBorder="1" applyAlignment="1">
      <alignment horizontal="center" vertical="center" textRotation="90"/>
    </xf>
    <xf numFmtId="0" fontId="78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8" fillId="36" borderId="62" xfId="0" applyFont="1" applyFill="1" applyBorder="1" applyAlignment="1">
      <alignment horizontal="center" vertical="center" textRotation="90" wrapText="1"/>
    </xf>
    <xf numFmtId="0" fontId="101" fillId="36" borderId="109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78" fillId="36" borderId="113" xfId="0" applyFont="1" applyFill="1" applyBorder="1" applyAlignment="1">
      <alignment horizontal="center" vertical="center" textRotation="90"/>
    </xf>
    <xf numFmtId="0" fontId="148" fillId="36" borderId="95" xfId="0" applyFont="1" applyFill="1" applyBorder="1" applyAlignment="1">
      <alignment horizontal="center" vertical="center" textRotation="90"/>
    </xf>
    <xf numFmtId="0" fontId="148" fillId="36" borderId="114" xfId="0" applyFont="1" applyFill="1" applyBorder="1" applyAlignment="1">
      <alignment horizontal="center" vertical="center" textRotation="90"/>
    </xf>
    <xf numFmtId="0" fontId="78" fillId="36" borderId="115" xfId="0" applyFont="1" applyFill="1" applyBorder="1" applyAlignment="1">
      <alignment horizontal="center" vertical="center" textRotation="90"/>
    </xf>
    <xf numFmtId="0" fontId="78" fillId="36" borderId="116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67" xfId="0" applyFont="1" applyFill="1" applyBorder="1" applyAlignment="1">
      <alignment horizontal="center" vertical="center" textRotation="90" wrapText="1"/>
    </xf>
    <xf numFmtId="0" fontId="101" fillId="36" borderId="118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109" xfId="0" applyFont="1" applyFill="1" applyBorder="1" applyAlignment="1">
      <alignment horizontal="center" vertical="center" textRotation="90"/>
    </xf>
    <xf numFmtId="0" fontId="78" fillId="36" borderId="95" xfId="0" applyFont="1" applyFill="1" applyBorder="1" applyAlignment="1">
      <alignment horizontal="center" vertical="center" textRotation="90"/>
    </xf>
    <xf numFmtId="0" fontId="78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8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2" xfId="0" applyFont="1" applyFill="1" applyBorder="1" applyAlignment="1">
      <alignment horizontal="center" vertical="center" textRotation="90" wrapText="1"/>
    </xf>
    <xf numFmtId="0" fontId="112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11" fillId="36" borderId="95" xfId="0" applyFont="1" applyFill="1" applyBorder="1" applyAlignment="1">
      <alignment horizontal="center" vertical="center" textRotation="90"/>
    </xf>
    <xf numFmtId="0" fontId="111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92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7" xfId="0" applyFont="1" applyFill="1" applyBorder="1" applyAlignment="1">
      <alignment horizontal="center" vertical="center" textRotation="90" wrapText="1"/>
    </xf>
    <xf numFmtId="0" fontId="112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2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68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11" fillId="36" borderId="104" xfId="0" applyFont="1" applyFill="1" applyBorder="1" applyAlignment="1">
      <alignment horizontal="center" vertical="center" wrapText="1"/>
    </xf>
    <xf numFmtId="0" fontId="111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1" fillId="35" borderId="102" xfId="0" applyFont="1" applyFill="1" applyBorder="1" applyAlignment="1">
      <alignment horizontal="center" vertical="center" wrapText="1"/>
    </xf>
    <xf numFmtId="0" fontId="111" fillId="35" borderId="15" xfId="0" applyFont="1" applyFill="1" applyBorder="1" applyAlignment="1">
      <alignment horizontal="center" vertical="center" wrapText="1"/>
    </xf>
    <xf numFmtId="0" fontId="111" fillId="35" borderId="17" xfId="0" applyFont="1" applyFill="1" applyBorder="1" applyAlignment="1">
      <alignment horizontal="center" vertical="center" wrapText="1"/>
    </xf>
    <xf numFmtId="0" fontId="111" fillId="35" borderId="81" xfId="0" applyFont="1" applyFill="1" applyBorder="1" applyAlignment="1">
      <alignment horizontal="center" vertical="center" wrapText="1"/>
    </xf>
    <xf numFmtId="0" fontId="111" fillId="35" borderId="82" xfId="0" applyFont="1" applyFill="1" applyBorder="1" applyAlignment="1">
      <alignment horizontal="center" vertical="center" wrapText="1"/>
    </xf>
    <xf numFmtId="0" fontId="111" fillId="35" borderId="30" xfId="0" applyFont="1" applyFill="1" applyBorder="1" applyAlignment="1">
      <alignment horizontal="center" vertical="center" wrapText="1"/>
    </xf>
    <xf numFmtId="0" fontId="111" fillId="35" borderId="100" xfId="0" applyFont="1" applyFill="1" applyBorder="1" applyAlignment="1">
      <alignment horizontal="center" vertical="center" wrapText="1"/>
    </xf>
    <xf numFmtId="0" fontId="111" fillId="35" borderId="25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left" wrapText="1"/>
    </xf>
    <xf numFmtId="0" fontId="125" fillId="0" borderId="0" xfId="0" applyFont="1" applyBorder="1" applyAlignment="1">
      <alignment horizontal="center" vertical="top"/>
    </xf>
    <xf numFmtId="0" fontId="125" fillId="0" borderId="20" xfId="0" applyFont="1" applyBorder="1" applyAlignment="1">
      <alignment horizontal="center"/>
    </xf>
    <xf numFmtId="0" fontId="115" fillId="0" borderId="127" xfId="0" applyFont="1" applyBorder="1" applyAlignment="1">
      <alignment horizontal="center" wrapText="1"/>
    </xf>
    <xf numFmtId="0" fontId="115" fillId="0" borderId="0" xfId="0" applyFont="1" applyBorder="1" applyAlignment="1">
      <alignment horizontal="center" wrapText="1"/>
    </xf>
    <xf numFmtId="0" fontId="101" fillId="0" borderId="26" xfId="0" applyFont="1" applyBorder="1" applyAlignment="1">
      <alignment horizontal="center"/>
    </xf>
    <xf numFmtId="0" fontId="98" fillId="35" borderId="31" xfId="0" applyFont="1" applyFill="1" applyBorder="1" applyAlignment="1">
      <alignment horizontal="right" wrapText="1"/>
    </xf>
    <xf numFmtId="0" fontId="98" fillId="35" borderId="91" xfId="0" applyFont="1" applyFill="1" applyBorder="1" applyAlignment="1">
      <alignment horizontal="right" wrapText="1"/>
    </xf>
    <xf numFmtId="0" fontId="98" fillId="35" borderId="36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8" fillId="35" borderId="113" xfId="0" applyFont="1" applyFill="1" applyBorder="1" applyAlignment="1">
      <alignment horizontal="center" vertical="center" wrapText="1"/>
    </xf>
    <xf numFmtId="0" fontId="98" fillId="35" borderId="117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center"/>
    </xf>
    <xf numFmtId="3" fontId="98" fillId="35" borderId="10" xfId="0" applyNumberFormat="1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right" wrapText="1"/>
    </xf>
    <xf numFmtId="0" fontId="98" fillId="35" borderId="90" xfId="0" applyFont="1" applyFill="1" applyBorder="1" applyAlignment="1">
      <alignment horizontal="right" wrapText="1"/>
    </xf>
    <xf numFmtId="0" fontId="98" fillId="35" borderId="10" xfId="0" applyFont="1" applyFill="1" applyBorder="1" applyAlignment="1" quotePrefix="1">
      <alignment horizontal="center" vertical="center" wrapText="1"/>
    </xf>
    <xf numFmtId="0" fontId="109" fillId="0" borderId="0" xfId="0" applyFont="1" applyBorder="1" applyAlignment="1">
      <alignment horizontal="center"/>
    </xf>
    <xf numFmtId="0" fontId="149" fillId="0" borderId="0" xfId="0" applyFont="1" applyBorder="1" applyAlignment="1">
      <alignment horizontal="center" wrapText="1"/>
    </xf>
    <xf numFmtId="0" fontId="142" fillId="43" borderId="10" xfId="0" applyFont="1" applyFill="1" applyBorder="1" applyAlignment="1">
      <alignment horizontal="center" wrapText="1"/>
    </xf>
    <xf numFmtId="0" fontId="142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4" fillId="0" borderId="0" xfId="0" applyNumberFormat="1" applyFont="1" applyBorder="1" applyAlignment="1">
      <alignment horizontal="right" wrapText="1"/>
    </xf>
    <xf numFmtId="0" fontId="98" fillId="0" borderId="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right" vertical="center" wrapText="1"/>
    </xf>
    <xf numFmtId="0" fontId="98" fillId="0" borderId="10" xfId="0" applyFont="1" applyBorder="1" applyAlignment="1">
      <alignment horizontal="center" vertical="center" wrapText="1"/>
    </xf>
    <xf numFmtId="0" fontId="110" fillId="45" borderId="10" xfId="0" applyFont="1" applyFill="1" applyBorder="1" applyAlignment="1">
      <alignment vertical="center" wrapText="1"/>
    </xf>
    <xf numFmtId="0" fontId="110" fillId="43" borderId="10" xfId="0" applyFont="1" applyFill="1" applyBorder="1" applyAlignment="1">
      <alignment vertical="center" wrapText="1"/>
    </xf>
    <xf numFmtId="0" fontId="110" fillId="44" borderId="10" xfId="0" applyFont="1" applyFill="1" applyBorder="1" applyAlignment="1">
      <alignment horizontal="right" vertical="center" wrapText="1"/>
    </xf>
    <xf numFmtId="3" fontId="110" fillId="45" borderId="10" xfId="0" applyNumberFormat="1" applyFont="1" applyFill="1" applyBorder="1" applyAlignment="1">
      <alignment vertical="center" wrapText="1"/>
    </xf>
    <xf numFmtId="3" fontId="110" fillId="43" borderId="10" xfId="0" applyNumberFormat="1" applyFont="1" applyFill="1" applyBorder="1" applyAlignment="1">
      <alignment vertical="center" wrapText="1"/>
    </xf>
    <xf numFmtId="3" fontId="120" fillId="0" borderId="10" xfId="0" applyNumberFormat="1" applyFont="1" applyBorder="1" applyAlignment="1">
      <alignment horizontal="right" vertical="center" wrapText="1"/>
    </xf>
    <xf numFmtId="3" fontId="120" fillId="44" borderId="10" xfId="0" applyNumberFormat="1" applyFont="1" applyFill="1" applyBorder="1" applyAlignment="1">
      <alignment horizontal="right" vertical="center" wrapText="1"/>
    </xf>
    <xf numFmtId="3" fontId="98" fillId="0" borderId="10" xfId="0" applyNumberFormat="1" applyFont="1" applyBorder="1" applyAlignment="1">
      <alignment horizontal="center" vertical="center" wrapText="1"/>
    </xf>
    <xf numFmtId="3" fontId="98" fillId="43" borderId="10" xfId="0" applyNumberFormat="1" applyFont="1" applyFill="1" applyBorder="1" applyAlignment="1">
      <alignment horizontal="center" vertical="center" wrapText="1"/>
    </xf>
    <xf numFmtId="0" fontId="120" fillId="46" borderId="10" xfId="0" applyFont="1" applyFill="1" applyBorder="1" applyAlignment="1">
      <alignment horizontal="center" vertical="center" wrapText="1"/>
    </xf>
    <xf numFmtId="0" fontId="110" fillId="43" borderId="10" xfId="0" applyFont="1" applyFill="1" applyBorder="1" applyAlignment="1">
      <alignment vertical="center" wrapText="1"/>
    </xf>
    <xf numFmtId="0" fontId="110" fillId="45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59"/>
      <c r="B1" s="459"/>
      <c r="C1" s="459"/>
      <c r="D1" s="459"/>
      <c r="E1" s="459"/>
      <c r="F1" s="459"/>
      <c r="G1" s="459"/>
      <c r="H1" s="459"/>
      <c r="I1" s="459"/>
    </row>
    <row r="4" spans="1:9" ht="22.5" customHeight="1">
      <c r="A4" s="498" t="s">
        <v>221</v>
      </c>
      <c r="B4" s="498"/>
      <c r="C4" s="498"/>
      <c r="D4" s="498"/>
      <c r="E4" s="498"/>
      <c r="F4" s="498"/>
      <c r="G4" s="498"/>
      <c r="H4" s="498"/>
      <c r="I4" s="498"/>
    </row>
    <row r="14" ht="15">
      <c r="G14" t="s">
        <v>427</v>
      </c>
    </row>
    <row r="18" spans="1:9" ht="20.25">
      <c r="A18" s="499" t="s">
        <v>222</v>
      </c>
      <c r="B18" s="499"/>
      <c r="C18" s="499"/>
      <c r="D18" s="499"/>
      <c r="E18" s="499"/>
      <c r="F18" s="499"/>
      <c r="G18" s="499"/>
      <c r="H18" s="499"/>
      <c r="I18" s="499"/>
    </row>
    <row r="19" spans="1:9" ht="20.25">
      <c r="A19" s="499"/>
      <c r="B19" s="499"/>
      <c r="C19" s="499"/>
      <c r="D19" s="499"/>
      <c r="E19" s="499"/>
      <c r="F19" s="499"/>
      <c r="G19" s="499"/>
      <c r="H19" s="499"/>
      <c r="I19" s="499"/>
    </row>
    <row r="20" spans="1:9" ht="20.25">
      <c r="A20" s="500" t="s">
        <v>650</v>
      </c>
      <c r="B20" s="500"/>
      <c r="C20" s="500"/>
      <c r="D20" s="500"/>
      <c r="E20" s="500"/>
      <c r="F20" s="500"/>
      <c r="G20" s="500"/>
      <c r="H20" s="500"/>
      <c r="I20" s="50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02" t="s">
        <v>284</v>
      </c>
      <c r="C22" s="502"/>
      <c r="D22" s="502"/>
      <c r="E22" s="502"/>
      <c r="F22" s="502"/>
      <c r="G22" s="502"/>
      <c r="H22" s="502"/>
      <c r="I22" s="502"/>
    </row>
    <row r="23" spans="1:9" ht="15.75">
      <c r="A23" s="96"/>
      <c r="B23" s="502"/>
      <c r="C23" s="502"/>
      <c r="D23" s="502"/>
      <c r="E23" s="502"/>
      <c r="F23" s="502"/>
      <c r="G23" s="502"/>
      <c r="H23" s="502"/>
      <c r="I23" s="50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552</v>
      </c>
      <c r="F26" s="97"/>
      <c r="G26" s="97"/>
    </row>
    <row r="27" spans="1:7" ht="23.25">
      <c r="A27" s="96"/>
      <c r="B27" s="97"/>
      <c r="C27" s="501"/>
      <c r="D27" s="501"/>
      <c r="E27" s="501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561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496" t="s">
        <v>223</v>
      </c>
      <c r="B36" s="496"/>
      <c r="C36" s="496"/>
      <c r="D36" s="496"/>
      <c r="E36" s="496"/>
      <c r="F36" s="496"/>
      <c r="G36" s="496"/>
      <c r="H36" s="496"/>
      <c r="I36" s="496"/>
    </row>
    <row r="37" spans="1:9" ht="15.75">
      <c r="A37" s="496" t="s">
        <v>224</v>
      </c>
      <c r="B37" s="496"/>
      <c r="C37" s="496"/>
      <c r="D37" s="496"/>
      <c r="E37" s="496"/>
      <c r="F37" s="496"/>
      <c r="G37" s="496"/>
      <c r="H37" s="496"/>
      <c r="I37" s="49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497" t="s">
        <v>651</v>
      </c>
      <c r="B40" s="497"/>
      <c r="C40" s="497"/>
      <c r="D40" s="497"/>
      <c r="E40" s="497"/>
      <c r="F40" s="497"/>
      <c r="G40" s="497"/>
      <c r="H40" s="497"/>
      <c r="I40" s="49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70" t="s">
        <v>657</v>
      </c>
      <c r="B1" s="570"/>
      <c r="C1" s="570"/>
      <c r="D1" s="570"/>
      <c r="E1" s="570"/>
      <c r="F1" s="570"/>
      <c r="G1" s="570"/>
      <c r="H1" s="570"/>
      <c r="I1" s="570"/>
      <c r="J1" s="570"/>
    </row>
    <row r="4" spans="1:10" ht="18.75" customHeight="1">
      <c r="A4" s="529" t="s">
        <v>94</v>
      </c>
      <c r="B4" s="529"/>
      <c r="C4" s="529"/>
      <c r="D4" s="529"/>
      <c r="E4" s="529"/>
      <c r="F4" s="529"/>
      <c r="G4" s="529"/>
      <c r="H4" s="529"/>
      <c r="I4" s="529"/>
      <c r="J4" s="529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584" t="s">
        <v>95</v>
      </c>
      <c r="D8" s="585"/>
      <c r="E8" s="584" t="s">
        <v>96</v>
      </c>
      <c r="F8" s="585"/>
      <c r="G8" s="584" t="s">
        <v>97</v>
      </c>
      <c r="H8" s="585"/>
      <c r="I8" s="584" t="s">
        <v>98</v>
      </c>
      <c r="J8" s="586"/>
    </row>
    <row r="9" spans="2:10" ht="24.75" customHeight="1">
      <c r="B9" s="160" t="s">
        <v>99</v>
      </c>
      <c r="C9" s="575">
        <v>2548</v>
      </c>
      <c r="D9" s="576"/>
      <c r="E9" s="575">
        <v>1204</v>
      </c>
      <c r="F9" s="576"/>
      <c r="G9" s="581">
        <v>14</v>
      </c>
      <c r="H9" s="583"/>
      <c r="I9" s="581">
        <v>9</v>
      </c>
      <c r="J9" s="582"/>
    </row>
    <row r="10" spans="2:10" ht="24.75" customHeight="1">
      <c r="B10" s="161" t="s">
        <v>100</v>
      </c>
      <c r="C10" s="575"/>
      <c r="D10" s="576"/>
      <c r="E10" s="575"/>
      <c r="F10" s="576"/>
      <c r="G10" s="581"/>
      <c r="H10" s="583"/>
      <c r="I10" s="581"/>
      <c r="J10" s="582"/>
    </row>
    <row r="11" spans="2:10" ht="24.75" customHeight="1">
      <c r="B11" s="160" t="s">
        <v>101</v>
      </c>
      <c r="C11" s="575"/>
      <c r="D11" s="576"/>
      <c r="E11" s="575"/>
      <c r="F11" s="576"/>
      <c r="G11" s="575"/>
      <c r="H11" s="576"/>
      <c r="I11" s="575"/>
      <c r="J11" s="577"/>
    </row>
    <row r="12" spans="2:10" ht="24.75" customHeight="1">
      <c r="B12" s="161" t="s">
        <v>102</v>
      </c>
      <c r="C12" s="575"/>
      <c r="D12" s="576"/>
      <c r="E12" s="575"/>
      <c r="F12" s="576"/>
      <c r="G12" s="575"/>
      <c r="H12" s="576"/>
      <c r="I12" s="575"/>
      <c r="J12" s="577"/>
    </row>
    <row r="13" spans="2:10" ht="24.75" customHeight="1">
      <c r="B13" s="162" t="s">
        <v>103</v>
      </c>
      <c r="C13" s="575"/>
      <c r="D13" s="576"/>
      <c r="E13" s="575"/>
      <c r="F13" s="576"/>
      <c r="G13" s="575"/>
      <c r="H13" s="576"/>
      <c r="I13" s="575"/>
      <c r="J13" s="577"/>
    </row>
    <row r="14" spans="2:10" ht="24.75" customHeight="1">
      <c r="B14" s="163" t="s">
        <v>104</v>
      </c>
      <c r="C14" s="575"/>
      <c r="D14" s="576"/>
      <c r="E14" s="575"/>
      <c r="F14" s="576"/>
      <c r="G14" s="575"/>
      <c r="H14" s="576"/>
      <c r="I14" s="575"/>
      <c r="J14" s="577"/>
    </row>
    <row r="15" spans="2:10" ht="24.75" customHeight="1">
      <c r="B15" s="162" t="s">
        <v>105</v>
      </c>
      <c r="C15" s="575"/>
      <c r="D15" s="576"/>
      <c r="E15" s="575"/>
      <c r="F15" s="576"/>
      <c r="G15" s="575"/>
      <c r="H15" s="576"/>
      <c r="I15" s="575"/>
      <c r="J15" s="577"/>
    </row>
    <row r="16" spans="2:10" ht="24.75" customHeight="1">
      <c r="B16" s="163" t="s">
        <v>496</v>
      </c>
      <c r="C16" s="575"/>
      <c r="D16" s="576"/>
      <c r="E16" s="575"/>
      <c r="F16" s="576"/>
      <c r="G16" s="575"/>
      <c r="H16" s="576"/>
      <c r="I16" s="575"/>
      <c r="J16" s="577"/>
    </row>
    <row r="17" spans="2:10" ht="24.75" customHeight="1">
      <c r="B17" s="162" t="s">
        <v>240</v>
      </c>
      <c r="C17" s="575"/>
      <c r="D17" s="576"/>
      <c r="E17" s="575"/>
      <c r="F17" s="576"/>
      <c r="G17" s="575"/>
      <c r="H17" s="576"/>
      <c r="I17" s="575"/>
      <c r="J17" s="577"/>
    </row>
    <row r="18" spans="2:10" ht="24.75" customHeight="1">
      <c r="B18" s="163" t="s">
        <v>242</v>
      </c>
      <c r="C18" s="575"/>
      <c r="D18" s="576"/>
      <c r="E18" s="575"/>
      <c r="F18" s="576"/>
      <c r="G18" s="575"/>
      <c r="H18" s="576"/>
      <c r="I18" s="575"/>
      <c r="J18" s="577"/>
    </row>
    <row r="19" spans="2:10" ht="24.75" customHeight="1">
      <c r="B19" s="162" t="s">
        <v>243</v>
      </c>
      <c r="C19" s="575"/>
      <c r="D19" s="576"/>
      <c r="E19" s="575"/>
      <c r="F19" s="576"/>
      <c r="G19" s="575"/>
      <c r="H19" s="576"/>
      <c r="I19" s="575"/>
      <c r="J19" s="577"/>
    </row>
    <row r="20" spans="2:10" ht="24.75" customHeight="1">
      <c r="B20" s="163" t="s">
        <v>244</v>
      </c>
      <c r="C20" s="575"/>
      <c r="D20" s="576"/>
      <c r="E20" s="575"/>
      <c r="F20" s="576"/>
      <c r="G20" s="575"/>
      <c r="H20" s="576"/>
      <c r="I20" s="575"/>
      <c r="J20" s="577"/>
    </row>
    <row r="21" spans="2:10" ht="24.75" customHeight="1" thickBot="1">
      <c r="B21" s="164" t="s">
        <v>25</v>
      </c>
      <c r="C21" s="578">
        <f>SUM(C9:D20)</f>
        <v>2548</v>
      </c>
      <c r="D21" s="579"/>
      <c r="E21" s="578">
        <f>SUM(E9:F20)</f>
        <v>1204</v>
      </c>
      <c r="F21" s="579"/>
      <c r="G21" s="578">
        <f>SUM(G9:H20)</f>
        <v>14</v>
      </c>
      <c r="H21" s="579"/>
      <c r="I21" s="578">
        <f>SUM(I9:J20)</f>
        <v>9</v>
      </c>
      <c r="J21" s="580"/>
    </row>
    <row r="23" spans="2:5" ht="15">
      <c r="B23" s="3" t="s">
        <v>15</v>
      </c>
      <c r="C23" s="3"/>
      <c r="D23" s="3"/>
      <c r="E23" s="3"/>
    </row>
    <row r="39" ht="15">
      <c r="A39" s="393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&amp;L23.02.2024&amp;CTÜRKİYE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70" t="s">
        <v>652</v>
      </c>
      <c r="B1" s="570"/>
      <c r="C1" s="570"/>
      <c r="D1" s="570"/>
      <c r="E1" s="570"/>
      <c r="F1" s="233"/>
    </row>
    <row r="2" spans="1:5" ht="15.75">
      <c r="A2" s="529" t="s">
        <v>581</v>
      </c>
      <c r="B2" s="529"/>
      <c r="C2" s="529"/>
      <c r="D2" s="529"/>
      <c r="E2" s="529"/>
    </row>
    <row r="4" spans="1:5" ht="15">
      <c r="A4" s="569" t="s">
        <v>106</v>
      </c>
      <c r="B4" s="569"/>
      <c r="C4" s="569"/>
      <c r="D4" s="569"/>
      <c r="E4" s="569"/>
    </row>
    <row r="5" s="196" customFormat="1" ht="15">
      <c r="C5" s="201"/>
    </row>
    <row r="6" spans="1:5" ht="15">
      <c r="A6" s="58" t="s">
        <v>107</v>
      </c>
      <c r="B6" s="280" t="s">
        <v>392</v>
      </c>
      <c r="C6" s="280" t="s">
        <v>108</v>
      </c>
      <c r="D6" s="58" t="s">
        <v>9</v>
      </c>
      <c r="E6" s="58" t="s">
        <v>109</v>
      </c>
    </row>
    <row r="7" spans="1:5" ht="15">
      <c r="A7" s="63">
        <v>1</v>
      </c>
      <c r="B7" s="278" t="s">
        <v>396</v>
      </c>
      <c r="C7" s="289" t="s">
        <v>397</v>
      </c>
      <c r="D7" s="64">
        <v>124</v>
      </c>
      <c r="E7" s="109">
        <f>D7/1204*100</f>
        <v>10.299003322259136</v>
      </c>
    </row>
    <row r="8" spans="1:5" ht="30">
      <c r="A8" s="65">
        <v>2</v>
      </c>
      <c r="B8" s="446" t="s">
        <v>110</v>
      </c>
      <c r="C8" s="289" t="s">
        <v>111</v>
      </c>
      <c r="D8" s="64">
        <v>109</v>
      </c>
      <c r="E8" s="109">
        <f aca="true" t="shared" si="0" ref="E8:E16">D8/1204*100</f>
        <v>9.053156146179402</v>
      </c>
    </row>
    <row r="9" spans="1:5" ht="30">
      <c r="A9" s="65">
        <v>3</v>
      </c>
      <c r="B9" s="278" t="s">
        <v>291</v>
      </c>
      <c r="C9" s="289" t="s">
        <v>262</v>
      </c>
      <c r="D9" s="64">
        <v>37</v>
      </c>
      <c r="E9" s="109">
        <f t="shared" si="0"/>
        <v>3.0730897009966776</v>
      </c>
    </row>
    <row r="10" spans="1:5" ht="30">
      <c r="A10" s="63">
        <v>4</v>
      </c>
      <c r="B10" s="278" t="s">
        <v>293</v>
      </c>
      <c r="C10" s="289" t="s">
        <v>267</v>
      </c>
      <c r="D10" s="64">
        <v>36</v>
      </c>
      <c r="E10" s="109">
        <f t="shared" si="0"/>
        <v>2.990033222591362</v>
      </c>
    </row>
    <row r="11" spans="1:5" ht="15">
      <c r="A11" s="65">
        <v>5</v>
      </c>
      <c r="B11" s="278" t="s">
        <v>667</v>
      </c>
      <c r="C11" s="289" t="s">
        <v>668</v>
      </c>
      <c r="D11" s="64">
        <v>29</v>
      </c>
      <c r="E11" s="109">
        <f t="shared" si="0"/>
        <v>2.408637873754153</v>
      </c>
    </row>
    <row r="12" spans="1:5" ht="30">
      <c r="A12" s="63">
        <v>6</v>
      </c>
      <c r="B12" s="278" t="s">
        <v>294</v>
      </c>
      <c r="C12" s="289" t="s">
        <v>113</v>
      </c>
      <c r="D12" s="64">
        <v>27</v>
      </c>
      <c r="E12" s="109">
        <f t="shared" si="0"/>
        <v>2.2425249169435215</v>
      </c>
    </row>
    <row r="13" spans="1:5" ht="30">
      <c r="A13" s="65">
        <v>7</v>
      </c>
      <c r="B13" s="278" t="s">
        <v>292</v>
      </c>
      <c r="C13" s="289" t="s">
        <v>263</v>
      </c>
      <c r="D13" s="64">
        <v>27</v>
      </c>
      <c r="E13" s="109">
        <f t="shared" si="0"/>
        <v>2.2425249169435215</v>
      </c>
    </row>
    <row r="14" spans="1:5" ht="15">
      <c r="A14" s="63">
        <v>8</v>
      </c>
      <c r="B14" s="278" t="s">
        <v>290</v>
      </c>
      <c r="C14" s="289" t="s">
        <v>112</v>
      </c>
      <c r="D14" s="64">
        <v>23</v>
      </c>
      <c r="E14" s="109">
        <f t="shared" si="0"/>
        <v>1.910299003322259</v>
      </c>
    </row>
    <row r="15" spans="1:5" ht="15">
      <c r="A15" s="65">
        <v>9</v>
      </c>
      <c r="B15" s="278" t="s">
        <v>398</v>
      </c>
      <c r="C15" s="289" t="s">
        <v>399</v>
      </c>
      <c r="D15" s="64">
        <v>21</v>
      </c>
      <c r="E15" s="109">
        <f t="shared" si="0"/>
        <v>1.744186046511628</v>
      </c>
    </row>
    <row r="16" spans="1:5" ht="30">
      <c r="A16" s="63">
        <v>10</v>
      </c>
      <c r="B16" s="281" t="s">
        <v>492</v>
      </c>
      <c r="C16" s="289" t="s">
        <v>493</v>
      </c>
      <c r="D16" s="64">
        <v>20</v>
      </c>
      <c r="E16" s="109">
        <f t="shared" si="0"/>
        <v>1.6611295681063125</v>
      </c>
    </row>
    <row r="17" spans="1:2" ht="15">
      <c r="A17" s="3" t="s">
        <v>15</v>
      </c>
      <c r="B17" s="3"/>
    </row>
    <row r="18" spans="1:2" s="457" customFormat="1" ht="15">
      <c r="A18" s="3"/>
      <c r="B18" s="3"/>
    </row>
    <row r="19" spans="1:5" s="196" customFormat="1" ht="15">
      <c r="A19" s="569" t="s">
        <v>114</v>
      </c>
      <c r="B19" s="569"/>
      <c r="C19" s="569"/>
      <c r="D19" s="569"/>
      <c r="E19" s="569"/>
    </row>
    <row r="20" s="196" customFormat="1" ht="15"/>
    <row r="21" spans="1:5" ht="15">
      <c r="A21" s="58" t="s">
        <v>107</v>
      </c>
      <c r="B21" s="282" t="s">
        <v>392</v>
      </c>
      <c r="C21" s="280" t="s">
        <v>108</v>
      </c>
      <c r="D21" s="58" t="s">
        <v>9</v>
      </c>
      <c r="E21" s="58" t="s">
        <v>109</v>
      </c>
    </row>
    <row r="22" spans="1:5" ht="30">
      <c r="A22" s="63">
        <v>1</v>
      </c>
      <c r="B22" s="278" t="s">
        <v>110</v>
      </c>
      <c r="C22" s="279" t="s">
        <v>111</v>
      </c>
      <c r="D22" s="252">
        <v>781</v>
      </c>
      <c r="E22" s="109">
        <f>D22/9603*100</f>
        <v>8.132875143184421</v>
      </c>
    </row>
    <row r="23" spans="1:5" ht="30">
      <c r="A23" s="65">
        <v>2</v>
      </c>
      <c r="B23" s="278" t="s">
        <v>294</v>
      </c>
      <c r="C23" s="279" t="s">
        <v>113</v>
      </c>
      <c r="D23" s="252">
        <v>433</v>
      </c>
      <c r="E23" s="109">
        <f aca="true" t="shared" si="1" ref="E23:E31">D23/9603*100</f>
        <v>4.509007601791107</v>
      </c>
    </row>
    <row r="24" spans="1:5" ht="30">
      <c r="A24" s="63">
        <v>3</v>
      </c>
      <c r="B24" s="278" t="s">
        <v>492</v>
      </c>
      <c r="C24" s="279" t="s">
        <v>493</v>
      </c>
      <c r="D24" s="252">
        <v>270</v>
      </c>
      <c r="E24" s="109">
        <f t="shared" si="1"/>
        <v>2.8116213683223994</v>
      </c>
    </row>
    <row r="25" spans="1:5" ht="30">
      <c r="A25" s="65">
        <v>4</v>
      </c>
      <c r="B25" s="278" t="s">
        <v>293</v>
      </c>
      <c r="C25" s="279" t="s">
        <v>267</v>
      </c>
      <c r="D25" s="252">
        <v>250</v>
      </c>
      <c r="E25" s="109">
        <f t="shared" si="1"/>
        <v>2.6033531188170365</v>
      </c>
    </row>
    <row r="26" spans="1:5" ht="30">
      <c r="A26" s="63">
        <v>5</v>
      </c>
      <c r="B26" s="278" t="s">
        <v>292</v>
      </c>
      <c r="C26" s="279" t="s">
        <v>263</v>
      </c>
      <c r="D26" s="252">
        <v>221</v>
      </c>
      <c r="E26" s="109">
        <f t="shared" si="1"/>
        <v>2.3013641570342602</v>
      </c>
    </row>
    <row r="27" spans="1:5" ht="15">
      <c r="A27" s="65">
        <v>6</v>
      </c>
      <c r="B27" s="278" t="s">
        <v>396</v>
      </c>
      <c r="C27" s="279" t="s">
        <v>397</v>
      </c>
      <c r="D27" s="252">
        <v>209</v>
      </c>
      <c r="E27" s="109">
        <f t="shared" si="1"/>
        <v>2.176403207331042</v>
      </c>
    </row>
    <row r="28" spans="1:5" ht="30">
      <c r="A28" s="63">
        <v>7</v>
      </c>
      <c r="B28" s="278" t="s">
        <v>291</v>
      </c>
      <c r="C28" s="279" t="s">
        <v>262</v>
      </c>
      <c r="D28" s="252">
        <v>194</v>
      </c>
      <c r="E28" s="109">
        <f t="shared" si="1"/>
        <v>2.0202020202020203</v>
      </c>
    </row>
    <row r="29" spans="1:5" ht="30">
      <c r="A29" s="65">
        <v>8</v>
      </c>
      <c r="B29" s="278" t="s">
        <v>618</v>
      </c>
      <c r="C29" s="279" t="s">
        <v>619</v>
      </c>
      <c r="D29" s="252">
        <v>194</v>
      </c>
      <c r="E29" s="109">
        <f t="shared" si="1"/>
        <v>2.0202020202020203</v>
      </c>
    </row>
    <row r="30" spans="1:5" ht="15">
      <c r="A30" s="63">
        <v>9</v>
      </c>
      <c r="B30" s="278" t="s">
        <v>398</v>
      </c>
      <c r="C30" s="279" t="s">
        <v>399</v>
      </c>
      <c r="D30" s="252">
        <v>178</v>
      </c>
      <c r="E30" s="109">
        <f t="shared" si="1"/>
        <v>1.8535874205977299</v>
      </c>
    </row>
    <row r="31" spans="1:5" ht="15">
      <c r="A31" s="65">
        <v>10</v>
      </c>
      <c r="B31" s="281" t="s">
        <v>295</v>
      </c>
      <c r="C31" s="277" t="s">
        <v>117</v>
      </c>
      <c r="D31" s="252">
        <v>131</v>
      </c>
      <c r="E31" s="109">
        <f t="shared" si="1"/>
        <v>1.364157034260127</v>
      </c>
    </row>
    <row r="32" spans="1:2" ht="15">
      <c r="A32" s="3" t="s">
        <v>15</v>
      </c>
      <c r="B32" s="3"/>
    </row>
    <row r="33" spans="1:2" s="365" customFormat="1" ht="15">
      <c r="A33" s="3"/>
      <c r="B33" s="3"/>
    </row>
    <row r="34" spans="1:2" s="451" customFormat="1" ht="15">
      <c r="A34" s="3"/>
      <c r="B34" s="3"/>
    </row>
    <row r="35" ht="15">
      <c r="C35" s="275"/>
    </row>
    <row r="36" s="365" customFormat="1" ht="15">
      <c r="C36" s="366"/>
    </row>
    <row r="37" s="457" customFormat="1" ht="15">
      <c r="C37" s="458"/>
    </row>
    <row r="38" s="457" customFormat="1" ht="15">
      <c r="C38" s="458"/>
    </row>
    <row r="39" spans="1:5" ht="15">
      <c r="A39" s="569" t="s">
        <v>118</v>
      </c>
      <c r="B39" s="569"/>
      <c r="C39" s="569"/>
      <c r="D39" s="569"/>
      <c r="E39" s="569"/>
    </row>
    <row r="40" s="196" customFormat="1" ht="15">
      <c r="A40" s="393"/>
    </row>
    <row r="41" spans="1:5" ht="15">
      <c r="A41" s="58" t="s">
        <v>107</v>
      </c>
      <c r="B41" s="280" t="s">
        <v>392</v>
      </c>
      <c r="C41" s="280" t="s">
        <v>108</v>
      </c>
      <c r="D41" s="58" t="s">
        <v>9</v>
      </c>
      <c r="E41" s="58" t="s">
        <v>109</v>
      </c>
    </row>
    <row r="42" spans="1:6" ht="30">
      <c r="A42" s="63">
        <v>1</v>
      </c>
      <c r="B42" s="278" t="s">
        <v>110</v>
      </c>
      <c r="C42" s="277" t="s">
        <v>111</v>
      </c>
      <c r="D42" s="254">
        <v>487</v>
      </c>
      <c r="E42" s="109">
        <f>D42/1610*100</f>
        <v>30.248447204968944</v>
      </c>
      <c r="F42" s="1"/>
    </row>
    <row r="43" spans="1:5" ht="30">
      <c r="A43" s="65">
        <v>2</v>
      </c>
      <c r="B43" s="278" t="s">
        <v>562</v>
      </c>
      <c r="C43" s="277" t="s">
        <v>563</v>
      </c>
      <c r="D43" s="255">
        <v>75</v>
      </c>
      <c r="E43" s="109">
        <f aca="true" t="shared" si="2" ref="E43:E51">D43/1610*100</f>
        <v>4.658385093167702</v>
      </c>
    </row>
    <row r="44" spans="1:5" ht="30">
      <c r="A44" s="63">
        <v>3</v>
      </c>
      <c r="B44" s="278" t="s">
        <v>492</v>
      </c>
      <c r="C44" s="277" t="s">
        <v>493</v>
      </c>
      <c r="D44" s="255">
        <v>70</v>
      </c>
      <c r="E44" s="109">
        <f t="shared" si="2"/>
        <v>4.3478260869565215</v>
      </c>
    </row>
    <row r="45" spans="1:5" ht="30">
      <c r="A45" s="65">
        <v>4</v>
      </c>
      <c r="B45" s="278" t="s">
        <v>567</v>
      </c>
      <c r="C45" s="277" t="s">
        <v>568</v>
      </c>
      <c r="D45" s="255">
        <v>45</v>
      </c>
      <c r="E45" s="109">
        <f t="shared" si="2"/>
        <v>2.7950310559006213</v>
      </c>
    </row>
    <row r="46" spans="1:5" ht="30">
      <c r="A46" s="63">
        <v>5</v>
      </c>
      <c r="B46" s="278" t="s">
        <v>294</v>
      </c>
      <c r="C46" s="277" t="s">
        <v>113</v>
      </c>
      <c r="D46" s="255">
        <v>40</v>
      </c>
      <c r="E46" s="109">
        <f t="shared" si="2"/>
        <v>2.484472049689441</v>
      </c>
    </row>
    <row r="47" spans="1:5" ht="15">
      <c r="A47" s="65">
        <v>6</v>
      </c>
      <c r="B47" s="278" t="s">
        <v>398</v>
      </c>
      <c r="C47" s="277" t="s">
        <v>399</v>
      </c>
      <c r="D47" s="255">
        <v>36</v>
      </c>
      <c r="E47" s="109">
        <f t="shared" si="2"/>
        <v>2.236024844720497</v>
      </c>
    </row>
    <row r="48" spans="1:5" ht="30">
      <c r="A48" s="63">
        <v>7</v>
      </c>
      <c r="B48" s="278" t="s">
        <v>292</v>
      </c>
      <c r="C48" s="277" t="s">
        <v>263</v>
      </c>
      <c r="D48" s="255">
        <v>36</v>
      </c>
      <c r="E48" s="109">
        <f t="shared" si="2"/>
        <v>2.236024844720497</v>
      </c>
    </row>
    <row r="49" spans="1:5" ht="30">
      <c r="A49" s="65">
        <v>8</v>
      </c>
      <c r="B49" s="278" t="s">
        <v>293</v>
      </c>
      <c r="C49" s="277" t="s">
        <v>267</v>
      </c>
      <c r="D49" s="255">
        <v>27</v>
      </c>
      <c r="E49" s="109">
        <f t="shared" si="2"/>
        <v>1.6770186335403725</v>
      </c>
    </row>
    <row r="50" spans="1:5" ht="15">
      <c r="A50" s="63">
        <v>9</v>
      </c>
      <c r="B50" s="278" t="s">
        <v>295</v>
      </c>
      <c r="C50" s="277" t="s">
        <v>117</v>
      </c>
      <c r="D50" s="255">
        <v>23</v>
      </c>
      <c r="E50" s="109">
        <f t="shared" si="2"/>
        <v>1.4285714285714286</v>
      </c>
    </row>
    <row r="51" spans="1:5" ht="45">
      <c r="A51" s="65">
        <v>10</v>
      </c>
      <c r="B51" s="276" t="s">
        <v>115</v>
      </c>
      <c r="C51" s="277" t="s">
        <v>116</v>
      </c>
      <c r="D51" s="255">
        <v>22</v>
      </c>
      <c r="E51" s="109">
        <f t="shared" si="2"/>
        <v>1.3664596273291925</v>
      </c>
    </row>
    <row r="52" ht="15">
      <c r="A52" s="3" t="s">
        <v>15</v>
      </c>
    </row>
  </sheetData>
  <sheetProtection/>
  <mergeCells count="5">
    <mergeCell ref="A1:E1"/>
    <mergeCell ref="A2:E2"/>
    <mergeCell ref="A4:E4"/>
    <mergeCell ref="A19:E19"/>
    <mergeCell ref="A39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69" t="s">
        <v>652</v>
      </c>
      <c r="B1" s="270"/>
      <c r="C1" s="270"/>
      <c r="D1" s="270"/>
      <c r="E1" s="270"/>
      <c r="F1" s="270"/>
      <c r="G1" s="311"/>
    </row>
    <row r="2" spans="1:6" ht="15.75">
      <c r="A2" s="90" t="s">
        <v>582</v>
      </c>
      <c r="B2" s="233"/>
      <c r="C2" s="233"/>
      <c r="D2" s="233"/>
      <c r="E2" s="233"/>
      <c r="F2" s="233"/>
    </row>
    <row r="3" spans="1:6" ht="15.75">
      <c r="A3" s="237"/>
      <c r="B3" s="234"/>
      <c r="C3" s="234"/>
      <c r="D3" s="234"/>
      <c r="E3" s="234"/>
      <c r="F3" s="234"/>
    </row>
    <row r="4" spans="3:5" ht="15">
      <c r="C4" s="257" t="s">
        <v>106</v>
      </c>
      <c r="E4" s="258"/>
    </row>
    <row r="5" spans="1:5" ht="33.75" customHeight="1">
      <c r="A5" s="250" t="s">
        <v>107</v>
      </c>
      <c r="B5" s="268" t="s">
        <v>392</v>
      </c>
      <c r="C5" s="250" t="s">
        <v>108</v>
      </c>
      <c r="D5" s="250" t="s">
        <v>9</v>
      </c>
      <c r="E5" s="280" t="s">
        <v>394</v>
      </c>
    </row>
    <row r="6" spans="1:5" ht="22.5">
      <c r="A6" s="63">
        <v>1</v>
      </c>
      <c r="B6" s="253" t="s">
        <v>110</v>
      </c>
      <c r="C6" s="259" t="s">
        <v>111</v>
      </c>
      <c r="D6" s="266">
        <v>21</v>
      </c>
      <c r="E6" s="456">
        <f>D6/250*100</f>
        <v>8.4</v>
      </c>
    </row>
    <row r="7" spans="1:5" ht="15">
      <c r="A7" s="65">
        <v>2</v>
      </c>
      <c r="B7" s="253" t="s">
        <v>396</v>
      </c>
      <c r="C7" s="259" t="s">
        <v>397</v>
      </c>
      <c r="D7" s="266">
        <v>19</v>
      </c>
      <c r="E7" s="456">
        <f aca="true" t="shared" si="0" ref="E7:E15">D7/250*100</f>
        <v>7.6</v>
      </c>
    </row>
    <row r="8" spans="1:5" ht="15">
      <c r="A8" s="63">
        <v>3</v>
      </c>
      <c r="B8" s="253" t="s">
        <v>290</v>
      </c>
      <c r="C8" s="259" t="s">
        <v>112</v>
      </c>
      <c r="D8" s="266">
        <v>10</v>
      </c>
      <c r="E8" s="456">
        <f t="shared" si="0"/>
        <v>4</v>
      </c>
    </row>
    <row r="9" spans="1:5" ht="22.5">
      <c r="A9" s="65">
        <v>4</v>
      </c>
      <c r="B9" s="253" t="s">
        <v>292</v>
      </c>
      <c r="C9" s="259" t="s">
        <v>263</v>
      </c>
      <c r="D9" s="266">
        <v>7</v>
      </c>
      <c r="E9" s="456">
        <f t="shared" si="0"/>
        <v>2.8000000000000003</v>
      </c>
    </row>
    <row r="10" spans="1:5" ht="22.5">
      <c r="A10" s="63">
        <v>5</v>
      </c>
      <c r="B10" s="253" t="s">
        <v>294</v>
      </c>
      <c r="C10" s="259" t="s">
        <v>113</v>
      </c>
      <c r="D10" s="266">
        <v>7</v>
      </c>
      <c r="E10" s="456">
        <f t="shared" si="0"/>
        <v>2.8000000000000003</v>
      </c>
    </row>
    <row r="11" spans="1:5" ht="33.75">
      <c r="A11" s="65">
        <v>6</v>
      </c>
      <c r="B11" s="253" t="s">
        <v>297</v>
      </c>
      <c r="C11" s="259" t="s">
        <v>289</v>
      </c>
      <c r="D11" s="266">
        <v>6</v>
      </c>
      <c r="E11" s="456">
        <f t="shared" si="0"/>
        <v>2.4</v>
      </c>
    </row>
    <row r="12" spans="1:5" ht="15">
      <c r="A12" s="63">
        <v>7</v>
      </c>
      <c r="B12" s="253" t="s">
        <v>669</v>
      </c>
      <c r="C12" s="259" t="s">
        <v>670</v>
      </c>
      <c r="D12" s="266">
        <v>6</v>
      </c>
      <c r="E12" s="456">
        <f t="shared" si="0"/>
        <v>2.4</v>
      </c>
    </row>
    <row r="13" spans="1:5" ht="22.5">
      <c r="A13" s="65">
        <v>8</v>
      </c>
      <c r="B13" s="253" t="s">
        <v>618</v>
      </c>
      <c r="C13" s="259" t="s">
        <v>619</v>
      </c>
      <c r="D13" s="266">
        <v>6</v>
      </c>
      <c r="E13" s="456">
        <f t="shared" si="0"/>
        <v>2.4</v>
      </c>
    </row>
    <row r="14" spans="1:5" ht="15">
      <c r="A14" s="63">
        <v>9</v>
      </c>
      <c r="B14" s="253" t="s">
        <v>398</v>
      </c>
      <c r="C14" s="259" t="s">
        <v>399</v>
      </c>
      <c r="D14" s="266">
        <v>5</v>
      </c>
      <c r="E14" s="456">
        <f t="shared" si="0"/>
        <v>2</v>
      </c>
    </row>
    <row r="15" spans="1:5" ht="15">
      <c r="A15" s="65">
        <v>10</v>
      </c>
      <c r="B15" s="253" t="s">
        <v>671</v>
      </c>
      <c r="C15" s="259" t="s">
        <v>672</v>
      </c>
      <c r="D15" s="266">
        <v>5</v>
      </c>
      <c r="E15" s="456">
        <f t="shared" si="0"/>
        <v>2</v>
      </c>
    </row>
    <row r="16" spans="1:5" s="365" customFormat="1" ht="15">
      <c r="A16" s="367"/>
      <c r="B16" s="367"/>
      <c r="C16" s="368"/>
      <c r="D16" s="369"/>
      <c r="E16" s="260"/>
    </row>
    <row r="17" spans="1:5" s="365" customFormat="1" ht="15">
      <c r="A17" s="367"/>
      <c r="B17" s="367"/>
      <c r="C17" s="368"/>
      <c r="D17" s="369"/>
      <c r="E17" s="260"/>
    </row>
    <row r="18" spans="3:5" ht="15">
      <c r="C18" s="249" t="s">
        <v>114</v>
      </c>
      <c r="E18" s="258"/>
    </row>
    <row r="19" spans="1:5" ht="44.25" customHeight="1">
      <c r="A19" s="250" t="s">
        <v>107</v>
      </c>
      <c r="B19" s="268" t="s">
        <v>392</v>
      </c>
      <c r="C19" s="250" t="s">
        <v>108</v>
      </c>
      <c r="D19" s="250" t="s">
        <v>9</v>
      </c>
      <c r="E19" s="280" t="s">
        <v>394</v>
      </c>
    </row>
    <row r="20" spans="1:5" ht="22.5">
      <c r="A20" s="63">
        <v>1</v>
      </c>
      <c r="B20" s="261" t="s">
        <v>110</v>
      </c>
      <c r="C20" s="262" t="s">
        <v>111</v>
      </c>
      <c r="D20" s="263">
        <v>98</v>
      </c>
      <c r="E20" s="456">
        <f>D20/1426*100</f>
        <v>6.872370266479663</v>
      </c>
    </row>
    <row r="21" spans="1:5" ht="22.5">
      <c r="A21" s="65">
        <v>2</v>
      </c>
      <c r="B21" s="261" t="s">
        <v>294</v>
      </c>
      <c r="C21" s="262" t="s">
        <v>113</v>
      </c>
      <c r="D21" s="263">
        <v>66</v>
      </c>
      <c r="E21" s="456">
        <f aca="true" t="shared" si="1" ref="E21:E29">D21/1426*100</f>
        <v>4.628330995792426</v>
      </c>
    </row>
    <row r="22" spans="1:5" ht="22.5">
      <c r="A22" s="63">
        <v>3</v>
      </c>
      <c r="B22" s="261" t="s">
        <v>293</v>
      </c>
      <c r="C22" s="262" t="s">
        <v>267</v>
      </c>
      <c r="D22" s="263">
        <v>65</v>
      </c>
      <c r="E22" s="456">
        <f t="shared" si="1"/>
        <v>4.55820476858345</v>
      </c>
    </row>
    <row r="23" spans="1:5" ht="33.75">
      <c r="A23" s="65">
        <v>4</v>
      </c>
      <c r="B23" s="261" t="s">
        <v>297</v>
      </c>
      <c r="C23" s="262" t="s">
        <v>289</v>
      </c>
      <c r="D23" s="263">
        <v>62</v>
      </c>
      <c r="E23" s="456">
        <f t="shared" si="1"/>
        <v>4.3478260869565215</v>
      </c>
    </row>
    <row r="24" spans="1:5" ht="22.5">
      <c r="A24" s="63">
        <v>5</v>
      </c>
      <c r="B24" s="261" t="s">
        <v>291</v>
      </c>
      <c r="C24" s="262" t="s">
        <v>262</v>
      </c>
      <c r="D24" s="263">
        <v>34</v>
      </c>
      <c r="E24" s="456">
        <f t="shared" si="1"/>
        <v>2.3842917251051894</v>
      </c>
    </row>
    <row r="25" spans="1:5" ht="22.5">
      <c r="A25" s="65">
        <v>6</v>
      </c>
      <c r="B25" s="261" t="s">
        <v>292</v>
      </c>
      <c r="C25" s="262" t="s">
        <v>263</v>
      </c>
      <c r="D25" s="263">
        <v>29</v>
      </c>
      <c r="E25" s="456">
        <f t="shared" si="1"/>
        <v>2.0336605890603083</v>
      </c>
    </row>
    <row r="26" spans="1:5" ht="22.5">
      <c r="A26" s="63">
        <v>7</v>
      </c>
      <c r="B26" s="261" t="s">
        <v>492</v>
      </c>
      <c r="C26" s="262" t="s">
        <v>493</v>
      </c>
      <c r="D26" s="263">
        <v>24</v>
      </c>
      <c r="E26" s="456">
        <f t="shared" si="1"/>
        <v>1.6830294530154277</v>
      </c>
    </row>
    <row r="27" spans="1:5" ht="22.5">
      <c r="A27" s="65">
        <v>8</v>
      </c>
      <c r="B27" s="261" t="s">
        <v>618</v>
      </c>
      <c r="C27" s="262" t="s">
        <v>619</v>
      </c>
      <c r="D27" s="263">
        <v>24</v>
      </c>
      <c r="E27" s="456">
        <f t="shared" si="1"/>
        <v>1.6830294530154277</v>
      </c>
    </row>
    <row r="28" spans="1:5" ht="22.5">
      <c r="A28" s="63">
        <v>9</v>
      </c>
      <c r="B28" s="261" t="s">
        <v>595</v>
      </c>
      <c r="C28" s="262" t="s">
        <v>596</v>
      </c>
      <c r="D28" s="263">
        <v>23</v>
      </c>
      <c r="E28" s="456">
        <f t="shared" si="1"/>
        <v>1.6129032258064515</v>
      </c>
    </row>
    <row r="29" spans="1:5" ht="15">
      <c r="A29" s="65">
        <v>10</v>
      </c>
      <c r="B29" s="261" t="s">
        <v>295</v>
      </c>
      <c r="C29" s="262" t="s">
        <v>117</v>
      </c>
      <c r="D29" s="263">
        <v>21</v>
      </c>
      <c r="E29" s="456">
        <f t="shared" si="1"/>
        <v>1.4726507713884993</v>
      </c>
    </row>
    <row r="30" spans="1:5" ht="15">
      <c r="A30" s="3"/>
      <c r="B30" s="3"/>
      <c r="E30" s="258"/>
    </row>
    <row r="31" spans="1:5" s="365" customFormat="1" ht="15">
      <c r="A31" s="3"/>
      <c r="B31" s="3"/>
      <c r="E31" s="258"/>
    </row>
    <row r="32" spans="1:5" s="365" customFormat="1" ht="15">
      <c r="A32" s="3"/>
      <c r="B32" s="3"/>
      <c r="E32" s="258"/>
    </row>
    <row r="33" spans="1:5" s="365" customFormat="1" ht="15">
      <c r="A33" s="3"/>
      <c r="B33" s="3"/>
      <c r="E33" s="258"/>
    </row>
    <row r="34" spans="1:5" s="365" customFormat="1" ht="15">
      <c r="A34" s="3"/>
      <c r="B34" s="3"/>
      <c r="E34" s="258"/>
    </row>
    <row r="35" spans="1:5" s="365" customFormat="1" ht="15">
      <c r="A35" s="3"/>
      <c r="B35" s="3"/>
      <c r="E35" s="258"/>
    </row>
    <row r="36" spans="1:5" s="365" customFormat="1" ht="15">
      <c r="A36" s="3"/>
      <c r="B36" s="3"/>
      <c r="E36" s="258"/>
    </row>
    <row r="37" spans="1:5" s="365" customFormat="1" ht="15">
      <c r="A37" s="3"/>
      <c r="B37" s="3"/>
      <c r="E37" s="258"/>
    </row>
    <row r="38" spans="1:5" s="365" customFormat="1" ht="15">
      <c r="A38" s="3"/>
      <c r="B38" s="3"/>
      <c r="E38" s="258"/>
    </row>
    <row r="39" spans="1:5" s="387" customFormat="1" ht="15">
      <c r="A39" s="3"/>
      <c r="B39" s="3"/>
      <c r="E39" s="258"/>
    </row>
    <row r="40" spans="1:5" s="465" customFormat="1" ht="15">
      <c r="A40" s="3"/>
      <c r="B40" s="3"/>
      <c r="E40" s="258"/>
    </row>
    <row r="41" spans="1:5" ht="15">
      <c r="A41" s="393"/>
      <c r="C41" s="249" t="s">
        <v>288</v>
      </c>
      <c r="E41" s="258"/>
    </row>
    <row r="42" spans="1:5" ht="27">
      <c r="A42" s="250" t="s">
        <v>107</v>
      </c>
      <c r="B42" s="268" t="s">
        <v>392</v>
      </c>
      <c r="C42" s="250" t="s">
        <v>108</v>
      </c>
      <c r="D42" s="250" t="s">
        <v>9</v>
      </c>
      <c r="E42" s="280" t="s">
        <v>394</v>
      </c>
    </row>
    <row r="43" spans="1:5" ht="22.5">
      <c r="A43" s="63">
        <v>1</v>
      </c>
      <c r="B43" s="264" t="s">
        <v>110</v>
      </c>
      <c r="C43" s="259" t="s">
        <v>111</v>
      </c>
      <c r="D43" s="265">
        <v>306</v>
      </c>
      <c r="E43" s="456">
        <f>D43/2099*100</f>
        <v>14.578370652691758</v>
      </c>
    </row>
    <row r="44" spans="1:5" ht="33.75">
      <c r="A44" s="65">
        <v>2</v>
      </c>
      <c r="B44" s="264" t="s">
        <v>297</v>
      </c>
      <c r="C44" s="259" t="s">
        <v>289</v>
      </c>
      <c r="D44" s="265">
        <v>264</v>
      </c>
      <c r="E44" s="456">
        <f aca="true" t="shared" si="2" ref="E44:E52">D44/2099*100</f>
        <v>12.577417818008577</v>
      </c>
    </row>
    <row r="45" spans="1:5" ht="33.75">
      <c r="A45" s="63">
        <v>3</v>
      </c>
      <c r="B45" s="264" t="s">
        <v>115</v>
      </c>
      <c r="C45" s="259" t="s">
        <v>116</v>
      </c>
      <c r="D45" s="266">
        <v>76</v>
      </c>
      <c r="E45" s="456">
        <f t="shared" si="2"/>
        <v>3.620771796093378</v>
      </c>
    </row>
    <row r="46" spans="1:5" ht="22.5">
      <c r="A46" s="65">
        <v>4</v>
      </c>
      <c r="B46" s="264" t="s">
        <v>492</v>
      </c>
      <c r="C46" s="259" t="s">
        <v>493</v>
      </c>
      <c r="D46" s="266">
        <v>73</v>
      </c>
      <c r="E46" s="456">
        <f t="shared" si="2"/>
        <v>3.4778465936160075</v>
      </c>
    </row>
    <row r="47" spans="1:5" ht="22.5">
      <c r="A47" s="63">
        <v>5</v>
      </c>
      <c r="B47" s="264" t="s">
        <v>294</v>
      </c>
      <c r="C47" s="259" t="s">
        <v>113</v>
      </c>
      <c r="D47" s="266">
        <v>68</v>
      </c>
      <c r="E47" s="456">
        <f t="shared" si="2"/>
        <v>3.239637922820391</v>
      </c>
    </row>
    <row r="48" spans="1:5" ht="33.75">
      <c r="A48" s="65">
        <v>6</v>
      </c>
      <c r="B48" s="264" t="s">
        <v>296</v>
      </c>
      <c r="C48" s="259" t="s">
        <v>241</v>
      </c>
      <c r="D48" s="266">
        <v>51</v>
      </c>
      <c r="E48" s="456">
        <f t="shared" si="2"/>
        <v>2.429728442115293</v>
      </c>
    </row>
    <row r="49" spans="1:5" ht="15">
      <c r="A49" s="63">
        <v>7</v>
      </c>
      <c r="B49" s="264" t="s">
        <v>398</v>
      </c>
      <c r="C49" s="259" t="s">
        <v>399</v>
      </c>
      <c r="D49" s="266">
        <v>43</v>
      </c>
      <c r="E49" s="456">
        <f t="shared" si="2"/>
        <v>2.048594568842306</v>
      </c>
    </row>
    <row r="50" spans="1:5" ht="33.75">
      <c r="A50" s="65">
        <v>8</v>
      </c>
      <c r="B50" s="264" t="s">
        <v>673</v>
      </c>
      <c r="C50" s="259" t="s">
        <v>674</v>
      </c>
      <c r="D50" s="266">
        <v>36</v>
      </c>
      <c r="E50" s="456">
        <f t="shared" si="2"/>
        <v>1.715102429728442</v>
      </c>
    </row>
    <row r="51" spans="1:5" ht="22.5">
      <c r="A51" s="63">
        <v>9</v>
      </c>
      <c r="B51" s="256" t="s">
        <v>292</v>
      </c>
      <c r="C51" s="259" t="s">
        <v>263</v>
      </c>
      <c r="D51" s="266">
        <v>32</v>
      </c>
      <c r="E51" s="456">
        <f t="shared" si="2"/>
        <v>1.5245354930919486</v>
      </c>
    </row>
    <row r="52" spans="1:5" ht="33.75">
      <c r="A52" s="65">
        <v>10</v>
      </c>
      <c r="B52" s="267" t="s">
        <v>675</v>
      </c>
      <c r="C52" s="259" t="s">
        <v>676</v>
      </c>
      <c r="D52" s="266">
        <v>28</v>
      </c>
      <c r="E52" s="456">
        <f t="shared" si="2"/>
        <v>1.3339685564554549</v>
      </c>
    </row>
    <row r="53" spans="1:5" ht="15">
      <c r="A53" s="196" t="s">
        <v>395</v>
      </c>
      <c r="B53" s="198"/>
      <c r="C53" s="198"/>
      <c r="D53" s="198"/>
      <c r="E53" s="258"/>
    </row>
    <row r="54" spans="1:5" ht="15">
      <c r="A54" s="3" t="s">
        <v>15</v>
      </c>
      <c r="E54" s="258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9" sqref="C9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5.851562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4.0039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2"/>
      <c r="B1" s="352" t="s">
        <v>657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203"/>
      <c r="R1" s="203"/>
      <c r="S1" s="312"/>
    </row>
    <row r="3" spans="1:18" ht="15.75">
      <c r="A3" s="611" t="s">
        <v>119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</row>
    <row r="4" ht="15.75" thickBot="1">
      <c r="K4" s="66"/>
    </row>
    <row r="5" spans="1:18" s="68" customFormat="1" ht="17.25" customHeight="1" thickBot="1" thickTop="1">
      <c r="A5" s="204"/>
      <c r="B5" s="608" t="s">
        <v>120</v>
      </c>
      <c r="C5" s="612" t="s">
        <v>658</v>
      </c>
      <c r="D5" s="613"/>
      <c r="E5" s="613"/>
      <c r="F5" s="613"/>
      <c r="G5" s="613"/>
      <c r="H5" s="613"/>
      <c r="I5" s="613"/>
      <c r="J5" s="614"/>
      <c r="K5" s="612" t="s">
        <v>617</v>
      </c>
      <c r="L5" s="613"/>
      <c r="M5" s="613"/>
      <c r="N5" s="613"/>
      <c r="O5" s="613"/>
      <c r="P5" s="613"/>
      <c r="Q5" s="613"/>
      <c r="R5" s="614"/>
    </row>
    <row r="6" spans="1:18" ht="15.75" customHeight="1" thickTop="1">
      <c r="A6" s="205" t="s">
        <v>388</v>
      </c>
      <c r="B6" s="609"/>
      <c r="C6" s="615" t="s">
        <v>121</v>
      </c>
      <c r="D6" s="616"/>
      <c r="E6" s="592"/>
      <c r="F6" s="591" t="s">
        <v>122</v>
      </c>
      <c r="G6" s="617"/>
      <c r="H6" s="616" t="s">
        <v>123</v>
      </c>
      <c r="I6" s="616"/>
      <c r="J6" s="617"/>
      <c r="K6" s="616" t="s">
        <v>121</v>
      </c>
      <c r="L6" s="616"/>
      <c r="M6" s="616"/>
      <c r="N6" s="591" t="s">
        <v>122</v>
      </c>
      <c r="O6" s="592"/>
      <c r="P6" s="591" t="s">
        <v>123</v>
      </c>
      <c r="Q6" s="618"/>
      <c r="R6" s="617"/>
    </row>
    <row r="7" spans="1:18" ht="15" customHeight="1">
      <c r="A7" s="205" t="s">
        <v>387</v>
      </c>
      <c r="B7" s="609"/>
      <c r="C7" s="590" t="s">
        <v>124</v>
      </c>
      <c r="D7" s="596" t="s">
        <v>125</v>
      </c>
      <c r="E7" s="602" t="s">
        <v>126</v>
      </c>
      <c r="F7" s="589" t="s">
        <v>124</v>
      </c>
      <c r="G7" s="604" t="s">
        <v>125</v>
      </c>
      <c r="H7" s="606" t="s">
        <v>124</v>
      </c>
      <c r="I7" s="596" t="s">
        <v>125</v>
      </c>
      <c r="J7" s="587" t="s">
        <v>126</v>
      </c>
      <c r="K7" s="589" t="s">
        <v>124</v>
      </c>
      <c r="L7" s="595" t="s">
        <v>125</v>
      </c>
      <c r="M7" s="593" t="s">
        <v>126</v>
      </c>
      <c r="N7" s="597" t="s">
        <v>124</v>
      </c>
      <c r="O7" s="599" t="s">
        <v>125</v>
      </c>
      <c r="P7" s="589" t="s">
        <v>124</v>
      </c>
      <c r="Q7" s="595" t="s">
        <v>125</v>
      </c>
      <c r="R7" s="593" t="s">
        <v>126</v>
      </c>
    </row>
    <row r="8" spans="1:18" ht="24.75" customHeight="1" thickBot="1">
      <c r="A8" s="206"/>
      <c r="B8" s="610"/>
      <c r="C8" s="619"/>
      <c r="D8" s="601"/>
      <c r="E8" s="603"/>
      <c r="F8" s="590"/>
      <c r="G8" s="605"/>
      <c r="H8" s="607"/>
      <c r="I8" s="601"/>
      <c r="J8" s="588"/>
      <c r="K8" s="590"/>
      <c r="L8" s="596"/>
      <c r="M8" s="594"/>
      <c r="N8" s="598"/>
      <c r="O8" s="600"/>
      <c r="P8" s="590"/>
      <c r="Q8" s="596"/>
      <c r="R8" s="594"/>
    </row>
    <row r="9" spans="1:18" ht="15.75" thickTop="1">
      <c r="A9" s="207" t="s">
        <v>306</v>
      </c>
      <c r="B9" s="208" t="s">
        <v>127</v>
      </c>
      <c r="C9" s="401">
        <v>227</v>
      </c>
      <c r="D9" s="402">
        <v>4</v>
      </c>
      <c r="E9" s="403">
        <v>26</v>
      </c>
      <c r="F9" s="401">
        <v>30</v>
      </c>
      <c r="G9" s="403">
        <v>1</v>
      </c>
      <c r="H9" s="401">
        <v>32</v>
      </c>
      <c r="I9" s="402">
        <v>1</v>
      </c>
      <c r="J9" s="403">
        <v>28</v>
      </c>
      <c r="K9" s="401">
        <v>291</v>
      </c>
      <c r="L9" s="402">
        <v>3</v>
      </c>
      <c r="M9" s="403">
        <v>37</v>
      </c>
      <c r="N9" s="401">
        <v>74</v>
      </c>
      <c r="O9" s="403">
        <v>2</v>
      </c>
      <c r="P9" s="401">
        <v>31</v>
      </c>
      <c r="Q9" s="402">
        <v>2</v>
      </c>
      <c r="R9" s="403">
        <v>29</v>
      </c>
    </row>
    <row r="10" spans="1:18" ht="15">
      <c r="A10" s="209" t="s">
        <v>307</v>
      </c>
      <c r="B10" s="209" t="s">
        <v>128</v>
      </c>
      <c r="C10" s="404">
        <v>37</v>
      </c>
      <c r="D10" s="405">
        <v>2</v>
      </c>
      <c r="E10" s="406">
        <v>22</v>
      </c>
      <c r="F10" s="404">
        <v>6</v>
      </c>
      <c r="G10" s="406">
        <v>0</v>
      </c>
      <c r="H10" s="404">
        <v>1</v>
      </c>
      <c r="I10" s="405">
        <v>1</v>
      </c>
      <c r="J10" s="406">
        <v>1</v>
      </c>
      <c r="K10" s="404">
        <v>38</v>
      </c>
      <c r="L10" s="405">
        <v>0</v>
      </c>
      <c r="M10" s="406">
        <v>10</v>
      </c>
      <c r="N10" s="404">
        <v>6</v>
      </c>
      <c r="O10" s="406">
        <v>1</v>
      </c>
      <c r="P10" s="404">
        <v>2</v>
      </c>
      <c r="Q10" s="405">
        <v>0</v>
      </c>
      <c r="R10" s="406">
        <v>5</v>
      </c>
    </row>
    <row r="11" spans="1:18" ht="15">
      <c r="A11" s="207" t="s">
        <v>308</v>
      </c>
      <c r="B11" s="207" t="s">
        <v>129</v>
      </c>
      <c r="C11" s="404">
        <v>39</v>
      </c>
      <c r="D11" s="405">
        <v>1</v>
      </c>
      <c r="E11" s="406">
        <v>8</v>
      </c>
      <c r="F11" s="404">
        <v>6</v>
      </c>
      <c r="G11" s="406">
        <v>1</v>
      </c>
      <c r="H11" s="404">
        <v>5</v>
      </c>
      <c r="I11" s="405">
        <v>0</v>
      </c>
      <c r="J11" s="406">
        <v>21</v>
      </c>
      <c r="K11" s="404">
        <v>48</v>
      </c>
      <c r="L11" s="405">
        <v>0</v>
      </c>
      <c r="M11" s="406">
        <v>16</v>
      </c>
      <c r="N11" s="404">
        <v>7</v>
      </c>
      <c r="O11" s="406">
        <v>1</v>
      </c>
      <c r="P11" s="404">
        <v>3</v>
      </c>
      <c r="Q11" s="405">
        <v>0</v>
      </c>
      <c r="R11" s="406">
        <v>29</v>
      </c>
    </row>
    <row r="12" spans="1:18" ht="15">
      <c r="A12" s="209" t="s">
        <v>309</v>
      </c>
      <c r="B12" s="209" t="s">
        <v>130</v>
      </c>
      <c r="C12" s="404">
        <v>9</v>
      </c>
      <c r="D12" s="405">
        <v>0</v>
      </c>
      <c r="E12" s="406">
        <v>5</v>
      </c>
      <c r="F12" s="404">
        <v>2</v>
      </c>
      <c r="G12" s="406">
        <v>0</v>
      </c>
      <c r="H12" s="404">
        <v>0</v>
      </c>
      <c r="I12" s="405">
        <v>0</v>
      </c>
      <c r="J12" s="406">
        <v>6</v>
      </c>
      <c r="K12" s="404">
        <v>17</v>
      </c>
      <c r="L12" s="405">
        <v>0</v>
      </c>
      <c r="M12" s="406">
        <v>18</v>
      </c>
      <c r="N12" s="404">
        <v>1</v>
      </c>
      <c r="O12" s="406">
        <v>0</v>
      </c>
      <c r="P12" s="404">
        <v>2</v>
      </c>
      <c r="Q12" s="405">
        <v>0</v>
      </c>
      <c r="R12" s="406">
        <v>4</v>
      </c>
    </row>
    <row r="13" spans="1:18" ht="15">
      <c r="A13" s="207" t="s">
        <v>310</v>
      </c>
      <c r="B13" s="207" t="s">
        <v>131</v>
      </c>
      <c r="C13" s="404">
        <v>25</v>
      </c>
      <c r="D13" s="405">
        <v>0</v>
      </c>
      <c r="E13" s="406">
        <v>3</v>
      </c>
      <c r="F13" s="404">
        <v>3</v>
      </c>
      <c r="G13" s="406">
        <v>0</v>
      </c>
      <c r="H13" s="404">
        <v>2</v>
      </c>
      <c r="I13" s="405">
        <v>0</v>
      </c>
      <c r="J13" s="406">
        <v>4</v>
      </c>
      <c r="K13" s="404">
        <v>12</v>
      </c>
      <c r="L13" s="405">
        <v>1</v>
      </c>
      <c r="M13" s="406">
        <v>2</v>
      </c>
      <c r="N13" s="404">
        <v>3</v>
      </c>
      <c r="O13" s="406">
        <v>0</v>
      </c>
      <c r="P13" s="404">
        <v>4</v>
      </c>
      <c r="Q13" s="405">
        <v>0</v>
      </c>
      <c r="R13" s="406">
        <v>11</v>
      </c>
    </row>
    <row r="14" spans="1:18" ht="15">
      <c r="A14" s="209" t="s">
        <v>311</v>
      </c>
      <c r="B14" s="209" t="s">
        <v>132</v>
      </c>
      <c r="C14" s="404">
        <v>1157</v>
      </c>
      <c r="D14" s="405">
        <v>77</v>
      </c>
      <c r="E14" s="406">
        <v>92</v>
      </c>
      <c r="F14" s="404">
        <v>216</v>
      </c>
      <c r="G14" s="406">
        <v>4</v>
      </c>
      <c r="H14" s="404">
        <v>185</v>
      </c>
      <c r="I14" s="405">
        <v>16</v>
      </c>
      <c r="J14" s="406">
        <v>201</v>
      </c>
      <c r="K14" s="404">
        <v>1328</v>
      </c>
      <c r="L14" s="405">
        <v>76</v>
      </c>
      <c r="M14" s="406">
        <v>104</v>
      </c>
      <c r="N14" s="404">
        <v>235</v>
      </c>
      <c r="O14" s="406">
        <v>7</v>
      </c>
      <c r="P14" s="404">
        <v>135</v>
      </c>
      <c r="Q14" s="405">
        <v>7</v>
      </c>
      <c r="R14" s="406">
        <v>181</v>
      </c>
    </row>
    <row r="15" spans="1:18" ht="15">
      <c r="A15" s="207" t="s">
        <v>312</v>
      </c>
      <c r="B15" s="207" t="s">
        <v>133</v>
      </c>
      <c r="C15" s="404">
        <v>494</v>
      </c>
      <c r="D15" s="405">
        <v>2</v>
      </c>
      <c r="E15" s="406">
        <v>52</v>
      </c>
      <c r="F15" s="404">
        <v>89</v>
      </c>
      <c r="G15" s="406">
        <v>1</v>
      </c>
      <c r="H15" s="404">
        <v>74</v>
      </c>
      <c r="I15" s="405">
        <v>3</v>
      </c>
      <c r="J15" s="406">
        <v>78</v>
      </c>
      <c r="K15" s="404">
        <v>753</v>
      </c>
      <c r="L15" s="405">
        <v>2</v>
      </c>
      <c r="M15" s="406">
        <v>73</v>
      </c>
      <c r="N15" s="404">
        <v>73</v>
      </c>
      <c r="O15" s="406">
        <v>2</v>
      </c>
      <c r="P15" s="404">
        <v>50</v>
      </c>
      <c r="Q15" s="405">
        <v>3</v>
      </c>
      <c r="R15" s="406">
        <v>71</v>
      </c>
    </row>
    <row r="16" spans="1:18" ht="15">
      <c r="A16" s="209" t="s">
        <v>313</v>
      </c>
      <c r="B16" s="209" t="s">
        <v>134</v>
      </c>
      <c r="C16" s="404">
        <v>6</v>
      </c>
      <c r="D16" s="405">
        <v>1</v>
      </c>
      <c r="E16" s="406">
        <v>4</v>
      </c>
      <c r="F16" s="404">
        <v>1</v>
      </c>
      <c r="G16" s="406">
        <v>0</v>
      </c>
      <c r="H16" s="404">
        <v>2</v>
      </c>
      <c r="I16" s="405">
        <v>0</v>
      </c>
      <c r="J16" s="406">
        <v>2</v>
      </c>
      <c r="K16" s="404">
        <v>15</v>
      </c>
      <c r="L16" s="405">
        <v>2</v>
      </c>
      <c r="M16" s="406">
        <v>3</v>
      </c>
      <c r="N16" s="404">
        <v>1</v>
      </c>
      <c r="O16" s="406">
        <v>0</v>
      </c>
      <c r="P16" s="404">
        <v>0</v>
      </c>
      <c r="Q16" s="405">
        <v>2</v>
      </c>
      <c r="R16" s="406">
        <v>6</v>
      </c>
    </row>
    <row r="17" spans="1:18" ht="15">
      <c r="A17" s="207" t="s">
        <v>314</v>
      </c>
      <c r="B17" s="207" t="s">
        <v>135</v>
      </c>
      <c r="C17" s="404">
        <v>92</v>
      </c>
      <c r="D17" s="405">
        <v>4</v>
      </c>
      <c r="E17" s="406">
        <v>36</v>
      </c>
      <c r="F17" s="404">
        <v>18</v>
      </c>
      <c r="G17" s="406">
        <v>1</v>
      </c>
      <c r="H17" s="404">
        <v>10</v>
      </c>
      <c r="I17" s="405">
        <v>1</v>
      </c>
      <c r="J17" s="406">
        <v>76</v>
      </c>
      <c r="K17" s="404">
        <v>136</v>
      </c>
      <c r="L17" s="405">
        <v>9</v>
      </c>
      <c r="M17" s="406">
        <v>44</v>
      </c>
      <c r="N17" s="404">
        <v>18</v>
      </c>
      <c r="O17" s="406">
        <v>1</v>
      </c>
      <c r="P17" s="404">
        <v>13</v>
      </c>
      <c r="Q17" s="405">
        <v>4</v>
      </c>
      <c r="R17" s="406">
        <v>74</v>
      </c>
    </row>
    <row r="18" spans="1:18" ht="15">
      <c r="A18" s="209" t="s">
        <v>315</v>
      </c>
      <c r="B18" s="209" t="s">
        <v>136</v>
      </c>
      <c r="C18" s="404">
        <v>72</v>
      </c>
      <c r="D18" s="405">
        <v>3</v>
      </c>
      <c r="E18" s="406">
        <v>19</v>
      </c>
      <c r="F18" s="404">
        <v>17</v>
      </c>
      <c r="G18" s="406">
        <v>1</v>
      </c>
      <c r="H18" s="404">
        <v>10</v>
      </c>
      <c r="I18" s="405">
        <v>0</v>
      </c>
      <c r="J18" s="406">
        <v>52</v>
      </c>
      <c r="K18" s="404">
        <v>115</v>
      </c>
      <c r="L18" s="405">
        <v>2</v>
      </c>
      <c r="M18" s="406">
        <v>36</v>
      </c>
      <c r="N18" s="404">
        <v>10</v>
      </c>
      <c r="O18" s="406">
        <v>0</v>
      </c>
      <c r="P18" s="404">
        <v>6</v>
      </c>
      <c r="Q18" s="405">
        <v>2</v>
      </c>
      <c r="R18" s="406">
        <v>34</v>
      </c>
    </row>
    <row r="19" spans="1:18" ht="15">
      <c r="A19" s="207" t="s">
        <v>316</v>
      </c>
      <c r="B19" s="207" t="s">
        <v>137</v>
      </c>
      <c r="C19" s="404">
        <v>19</v>
      </c>
      <c r="D19" s="405">
        <v>0</v>
      </c>
      <c r="E19" s="406">
        <v>4</v>
      </c>
      <c r="F19" s="404">
        <v>1</v>
      </c>
      <c r="G19" s="406">
        <v>0</v>
      </c>
      <c r="H19" s="404">
        <v>0</v>
      </c>
      <c r="I19" s="405">
        <v>0</v>
      </c>
      <c r="J19" s="406">
        <v>7</v>
      </c>
      <c r="K19" s="404">
        <v>14</v>
      </c>
      <c r="L19" s="405">
        <v>0</v>
      </c>
      <c r="M19" s="406">
        <v>4</v>
      </c>
      <c r="N19" s="404">
        <v>2</v>
      </c>
      <c r="O19" s="406">
        <v>0</v>
      </c>
      <c r="P19" s="404">
        <v>1</v>
      </c>
      <c r="Q19" s="405">
        <v>0</v>
      </c>
      <c r="R19" s="406">
        <v>3</v>
      </c>
    </row>
    <row r="20" spans="1:18" ht="15">
      <c r="A20" s="209" t="s">
        <v>317</v>
      </c>
      <c r="B20" s="209" t="s">
        <v>138</v>
      </c>
      <c r="C20" s="404">
        <v>4</v>
      </c>
      <c r="D20" s="405">
        <v>1</v>
      </c>
      <c r="E20" s="406">
        <v>4</v>
      </c>
      <c r="F20" s="404">
        <v>2</v>
      </c>
      <c r="G20" s="406">
        <v>0</v>
      </c>
      <c r="H20" s="404">
        <v>4</v>
      </c>
      <c r="I20" s="405">
        <v>0</v>
      </c>
      <c r="J20" s="406">
        <v>2</v>
      </c>
      <c r="K20" s="404">
        <v>20</v>
      </c>
      <c r="L20" s="405">
        <v>1</v>
      </c>
      <c r="M20" s="406">
        <v>9</v>
      </c>
      <c r="N20" s="404">
        <v>1</v>
      </c>
      <c r="O20" s="406">
        <v>1</v>
      </c>
      <c r="P20" s="404">
        <v>0</v>
      </c>
      <c r="Q20" s="405">
        <v>0</v>
      </c>
      <c r="R20" s="406">
        <v>3</v>
      </c>
    </row>
    <row r="21" spans="1:18" ht="15">
      <c r="A21" s="207" t="s">
        <v>318</v>
      </c>
      <c r="B21" s="207" t="s">
        <v>139</v>
      </c>
      <c r="C21" s="404">
        <v>17</v>
      </c>
      <c r="D21" s="405">
        <v>0</v>
      </c>
      <c r="E21" s="406">
        <v>6</v>
      </c>
      <c r="F21" s="404">
        <v>4</v>
      </c>
      <c r="G21" s="406">
        <v>1</v>
      </c>
      <c r="H21" s="404">
        <v>2</v>
      </c>
      <c r="I21" s="405">
        <v>0</v>
      </c>
      <c r="J21" s="406">
        <v>6</v>
      </c>
      <c r="K21" s="404">
        <v>18</v>
      </c>
      <c r="L21" s="405">
        <v>0</v>
      </c>
      <c r="M21" s="406">
        <v>2</v>
      </c>
      <c r="N21" s="404">
        <v>2</v>
      </c>
      <c r="O21" s="406">
        <v>0</v>
      </c>
      <c r="P21" s="404">
        <v>4</v>
      </c>
      <c r="Q21" s="405">
        <v>0</v>
      </c>
      <c r="R21" s="406">
        <v>3</v>
      </c>
    </row>
    <row r="22" spans="1:18" ht="15">
      <c r="A22" s="209" t="s">
        <v>319</v>
      </c>
      <c r="B22" s="209" t="s">
        <v>140</v>
      </c>
      <c r="C22" s="404">
        <v>15</v>
      </c>
      <c r="D22" s="405">
        <v>0</v>
      </c>
      <c r="E22" s="406">
        <v>4</v>
      </c>
      <c r="F22" s="404">
        <v>13</v>
      </c>
      <c r="G22" s="406">
        <v>0</v>
      </c>
      <c r="H22" s="404">
        <v>7</v>
      </c>
      <c r="I22" s="405">
        <v>0</v>
      </c>
      <c r="J22" s="406">
        <v>8</v>
      </c>
      <c r="K22" s="404">
        <v>20</v>
      </c>
      <c r="L22" s="405">
        <v>0</v>
      </c>
      <c r="M22" s="406">
        <v>5</v>
      </c>
      <c r="N22" s="404">
        <v>4</v>
      </c>
      <c r="O22" s="406">
        <v>0</v>
      </c>
      <c r="P22" s="404">
        <v>0</v>
      </c>
      <c r="Q22" s="405">
        <v>0</v>
      </c>
      <c r="R22" s="406">
        <v>7</v>
      </c>
    </row>
    <row r="23" spans="1:18" ht="15">
      <c r="A23" s="207" t="s">
        <v>320</v>
      </c>
      <c r="B23" s="207" t="s">
        <v>141</v>
      </c>
      <c r="C23" s="404">
        <v>17</v>
      </c>
      <c r="D23" s="405">
        <v>1</v>
      </c>
      <c r="E23" s="406">
        <v>6</v>
      </c>
      <c r="F23" s="404">
        <v>1</v>
      </c>
      <c r="G23" s="406">
        <v>1</v>
      </c>
      <c r="H23" s="404">
        <v>2</v>
      </c>
      <c r="I23" s="405">
        <v>0</v>
      </c>
      <c r="J23" s="406">
        <v>6</v>
      </c>
      <c r="K23" s="404">
        <v>18</v>
      </c>
      <c r="L23" s="405">
        <v>0</v>
      </c>
      <c r="M23" s="406">
        <v>1</v>
      </c>
      <c r="N23" s="404">
        <v>3</v>
      </c>
      <c r="O23" s="406">
        <v>0</v>
      </c>
      <c r="P23" s="404">
        <v>1</v>
      </c>
      <c r="Q23" s="405">
        <v>0</v>
      </c>
      <c r="R23" s="406">
        <v>11</v>
      </c>
    </row>
    <row r="24" spans="1:18" ht="15">
      <c r="A24" s="209" t="s">
        <v>321</v>
      </c>
      <c r="B24" s="209" t="s">
        <v>142</v>
      </c>
      <c r="C24" s="404">
        <v>451</v>
      </c>
      <c r="D24" s="405">
        <v>7</v>
      </c>
      <c r="E24" s="406">
        <v>47</v>
      </c>
      <c r="F24" s="404">
        <v>126</v>
      </c>
      <c r="G24" s="406">
        <v>3</v>
      </c>
      <c r="H24" s="404">
        <v>131</v>
      </c>
      <c r="I24" s="405">
        <v>5</v>
      </c>
      <c r="J24" s="406">
        <v>58</v>
      </c>
      <c r="K24" s="404">
        <v>507</v>
      </c>
      <c r="L24" s="405">
        <v>7</v>
      </c>
      <c r="M24" s="406">
        <v>61</v>
      </c>
      <c r="N24" s="404">
        <v>76</v>
      </c>
      <c r="O24" s="406">
        <v>0</v>
      </c>
      <c r="P24" s="404">
        <v>61</v>
      </c>
      <c r="Q24" s="405">
        <v>2</v>
      </c>
      <c r="R24" s="406">
        <v>68</v>
      </c>
    </row>
    <row r="25" spans="1:18" ht="15">
      <c r="A25" s="207" t="s">
        <v>322</v>
      </c>
      <c r="B25" s="207" t="s">
        <v>143</v>
      </c>
      <c r="C25" s="404">
        <v>56</v>
      </c>
      <c r="D25" s="405">
        <v>5</v>
      </c>
      <c r="E25" s="406">
        <v>7</v>
      </c>
      <c r="F25" s="404">
        <v>3</v>
      </c>
      <c r="G25" s="406">
        <v>0</v>
      </c>
      <c r="H25" s="404">
        <v>3</v>
      </c>
      <c r="I25" s="405">
        <v>0</v>
      </c>
      <c r="J25" s="406">
        <v>11</v>
      </c>
      <c r="K25" s="404">
        <v>63</v>
      </c>
      <c r="L25" s="405">
        <v>5</v>
      </c>
      <c r="M25" s="406">
        <v>12</v>
      </c>
      <c r="N25" s="404">
        <v>3</v>
      </c>
      <c r="O25" s="406">
        <v>0</v>
      </c>
      <c r="P25" s="404">
        <v>3</v>
      </c>
      <c r="Q25" s="405">
        <v>0</v>
      </c>
      <c r="R25" s="406">
        <v>11</v>
      </c>
    </row>
    <row r="26" spans="1:18" ht="15">
      <c r="A26" s="209" t="s">
        <v>323</v>
      </c>
      <c r="B26" s="209" t="s">
        <v>144</v>
      </c>
      <c r="C26" s="404">
        <v>6</v>
      </c>
      <c r="D26" s="405">
        <v>2</v>
      </c>
      <c r="E26" s="406">
        <v>3</v>
      </c>
      <c r="F26" s="404">
        <v>1</v>
      </c>
      <c r="G26" s="406">
        <v>0</v>
      </c>
      <c r="H26" s="404">
        <v>1</v>
      </c>
      <c r="I26" s="405">
        <v>1</v>
      </c>
      <c r="J26" s="406">
        <v>2</v>
      </c>
      <c r="K26" s="404">
        <v>10</v>
      </c>
      <c r="L26" s="405">
        <v>3</v>
      </c>
      <c r="M26" s="406">
        <v>1</v>
      </c>
      <c r="N26" s="404">
        <v>2</v>
      </c>
      <c r="O26" s="406">
        <v>1</v>
      </c>
      <c r="P26" s="404">
        <v>1</v>
      </c>
      <c r="Q26" s="405">
        <v>0</v>
      </c>
      <c r="R26" s="406">
        <v>1</v>
      </c>
    </row>
    <row r="27" spans="1:18" ht="15">
      <c r="A27" s="207" t="s">
        <v>324</v>
      </c>
      <c r="B27" s="207" t="s">
        <v>145</v>
      </c>
      <c r="C27" s="404">
        <v>44</v>
      </c>
      <c r="D27" s="405">
        <v>3</v>
      </c>
      <c r="E27" s="406">
        <v>7</v>
      </c>
      <c r="F27" s="404">
        <v>3</v>
      </c>
      <c r="G27" s="406">
        <v>1</v>
      </c>
      <c r="H27" s="404">
        <v>5</v>
      </c>
      <c r="I27" s="405">
        <v>0</v>
      </c>
      <c r="J27" s="406">
        <v>6</v>
      </c>
      <c r="K27" s="404">
        <v>33</v>
      </c>
      <c r="L27" s="405">
        <v>4</v>
      </c>
      <c r="M27" s="406">
        <v>8</v>
      </c>
      <c r="N27" s="404">
        <v>2</v>
      </c>
      <c r="O27" s="406">
        <v>0</v>
      </c>
      <c r="P27" s="404">
        <v>4</v>
      </c>
      <c r="Q27" s="405">
        <v>3</v>
      </c>
      <c r="R27" s="406">
        <v>22</v>
      </c>
    </row>
    <row r="28" spans="1:18" ht="15">
      <c r="A28" s="209" t="s">
        <v>325</v>
      </c>
      <c r="B28" s="209" t="s">
        <v>146</v>
      </c>
      <c r="C28" s="404">
        <v>107</v>
      </c>
      <c r="D28" s="405">
        <v>4</v>
      </c>
      <c r="E28" s="406">
        <v>35</v>
      </c>
      <c r="F28" s="404">
        <v>19</v>
      </c>
      <c r="G28" s="406">
        <v>1</v>
      </c>
      <c r="H28" s="404">
        <v>13</v>
      </c>
      <c r="I28" s="405">
        <v>2</v>
      </c>
      <c r="J28" s="406">
        <v>46</v>
      </c>
      <c r="K28" s="404">
        <v>120</v>
      </c>
      <c r="L28" s="405">
        <v>1</v>
      </c>
      <c r="M28" s="406">
        <v>37</v>
      </c>
      <c r="N28" s="404">
        <v>17</v>
      </c>
      <c r="O28" s="406">
        <v>1</v>
      </c>
      <c r="P28" s="404">
        <v>11</v>
      </c>
      <c r="Q28" s="405">
        <v>1</v>
      </c>
      <c r="R28" s="406">
        <v>37</v>
      </c>
    </row>
    <row r="29" spans="1:18" ht="15">
      <c r="A29" s="207" t="s">
        <v>326</v>
      </c>
      <c r="B29" s="207" t="s">
        <v>147</v>
      </c>
      <c r="C29" s="404">
        <v>120</v>
      </c>
      <c r="D29" s="405">
        <v>2</v>
      </c>
      <c r="E29" s="406">
        <v>20</v>
      </c>
      <c r="F29" s="404">
        <v>22</v>
      </c>
      <c r="G29" s="406">
        <v>1</v>
      </c>
      <c r="H29" s="404">
        <v>19</v>
      </c>
      <c r="I29" s="405">
        <v>0</v>
      </c>
      <c r="J29" s="406">
        <v>7</v>
      </c>
      <c r="K29" s="404">
        <v>163</v>
      </c>
      <c r="L29" s="405">
        <v>4</v>
      </c>
      <c r="M29" s="406">
        <v>20</v>
      </c>
      <c r="N29" s="404">
        <v>18</v>
      </c>
      <c r="O29" s="406">
        <v>0</v>
      </c>
      <c r="P29" s="404">
        <v>13</v>
      </c>
      <c r="Q29" s="405">
        <v>0</v>
      </c>
      <c r="R29" s="406">
        <v>9</v>
      </c>
    </row>
    <row r="30" spans="1:18" ht="15">
      <c r="A30" s="209" t="s">
        <v>327</v>
      </c>
      <c r="B30" s="209" t="s">
        <v>148</v>
      </c>
      <c r="C30" s="404">
        <v>30</v>
      </c>
      <c r="D30" s="405">
        <v>1</v>
      </c>
      <c r="E30" s="406">
        <v>9</v>
      </c>
      <c r="F30" s="404">
        <v>7</v>
      </c>
      <c r="G30" s="406">
        <v>2</v>
      </c>
      <c r="H30" s="404">
        <v>2</v>
      </c>
      <c r="I30" s="405">
        <v>2</v>
      </c>
      <c r="J30" s="406">
        <v>21</v>
      </c>
      <c r="K30" s="404">
        <v>33</v>
      </c>
      <c r="L30" s="405">
        <v>1</v>
      </c>
      <c r="M30" s="406">
        <v>12</v>
      </c>
      <c r="N30" s="404">
        <v>1</v>
      </c>
      <c r="O30" s="406">
        <v>0</v>
      </c>
      <c r="P30" s="404">
        <v>6</v>
      </c>
      <c r="Q30" s="405">
        <v>6</v>
      </c>
      <c r="R30" s="406">
        <v>15</v>
      </c>
    </row>
    <row r="31" spans="1:18" ht="15">
      <c r="A31" s="207" t="s">
        <v>328</v>
      </c>
      <c r="B31" s="207" t="s">
        <v>149</v>
      </c>
      <c r="C31" s="404">
        <v>26</v>
      </c>
      <c r="D31" s="405">
        <v>1</v>
      </c>
      <c r="E31" s="406">
        <v>13</v>
      </c>
      <c r="F31" s="404">
        <v>4</v>
      </c>
      <c r="G31" s="406">
        <v>0</v>
      </c>
      <c r="H31" s="404">
        <v>3</v>
      </c>
      <c r="I31" s="405">
        <v>0</v>
      </c>
      <c r="J31" s="406">
        <v>10</v>
      </c>
      <c r="K31" s="404">
        <v>27</v>
      </c>
      <c r="L31" s="405">
        <v>1</v>
      </c>
      <c r="M31" s="406">
        <v>11</v>
      </c>
      <c r="N31" s="404">
        <v>12</v>
      </c>
      <c r="O31" s="406">
        <v>1</v>
      </c>
      <c r="P31" s="404">
        <v>1</v>
      </c>
      <c r="Q31" s="405">
        <v>0</v>
      </c>
      <c r="R31" s="406">
        <v>12</v>
      </c>
    </row>
    <row r="32" spans="1:18" ht="15">
      <c r="A32" s="209" t="s">
        <v>329</v>
      </c>
      <c r="B32" s="209" t="s">
        <v>150</v>
      </c>
      <c r="C32" s="404">
        <v>11</v>
      </c>
      <c r="D32" s="405">
        <v>0</v>
      </c>
      <c r="E32" s="406">
        <v>5</v>
      </c>
      <c r="F32" s="404">
        <v>0</v>
      </c>
      <c r="G32" s="406">
        <v>0</v>
      </c>
      <c r="H32" s="404">
        <v>2</v>
      </c>
      <c r="I32" s="405">
        <v>0</v>
      </c>
      <c r="J32" s="406">
        <v>8</v>
      </c>
      <c r="K32" s="404">
        <v>16</v>
      </c>
      <c r="L32" s="405">
        <v>0</v>
      </c>
      <c r="M32" s="406">
        <v>6</v>
      </c>
      <c r="N32" s="404">
        <v>1</v>
      </c>
      <c r="O32" s="406">
        <v>0</v>
      </c>
      <c r="P32" s="404">
        <v>0</v>
      </c>
      <c r="Q32" s="405">
        <v>1</v>
      </c>
      <c r="R32" s="406">
        <v>11</v>
      </c>
    </row>
    <row r="33" spans="1:18" ht="15">
      <c r="A33" s="207" t="s">
        <v>330</v>
      </c>
      <c r="B33" s="207" t="s">
        <v>151</v>
      </c>
      <c r="C33" s="404">
        <v>27</v>
      </c>
      <c r="D33" s="405">
        <v>0</v>
      </c>
      <c r="E33" s="406">
        <v>7</v>
      </c>
      <c r="F33" s="404">
        <v>5</v>
      </c>
      <c r="G33" s="406">
        <v>1</v>
      </c>
      <c r="H33" s="404">
        <v>5</v>
      </c>
      <c r="I33" s="405">
        <v>1</v>
      </c>
      <c r="J33" s="406">
        <v>3</v>
      </c>
      <c r="K33" s="404">
        <v>32</v>
      </c>
      <c r="L33" s="405">
        <v>0</v>
      </c>
      <c r="M33" s="406">
        <v>8</v>
      </c>
      <c r="N33" s="404">
        <v>10</v>
      </c>
      <c r="O33" s="406">
        <v>0</v>
      </c>
      <c r="P33" s="404">
        <v>4</v>
      </c>
      <c r="Q33" s="405">
        <v>1</v>
      </c>
      <c r="R33" s="406">
        <v>5</v>
      </c>
    </row>
    <row r="34" spans="1:18" ht="15">
      <c r="A34" s="209" t="s">
        <v>331</v>
      </c>
      <c r="B34" s="209" t="s">
        <v>152</v>
      </c>
      <c r="C34" s="404">
        <v>51</v>
      </c>
      <c r="D34" s="405">
        <v>6</v>
      </c>
      <c r="E34" s="406">
        <v>30</v>
      </c>
      <c r="F34" s="404">
        <v>25</v>
      </c>
      <c r="G34" s="406">
        <v>0</v>
      </c>
      <c r="H34" s="404">
        <v>15</v>
      </c>
      <c r="I34" s="405">
        <v>1</v>
      </c>
      <c r="J34" s="406">
        <v>36</v>
      </c>
      <c r="K34" s="404">
        <v>88</v>
      </c>
      <c r="L34" s="405">
        <v>0</v>
      </c>
      <c r="M34" s="406">
        <v>35</v>
      </c>
      <c r="N34" s="404">
        <v>30</v>
      </c>
      <c r="O34" s="406">
        <v>0</v>
      </c>
      <c r="P34" s="404">
        <v>11</v>
      </c>
      <c r="Q34" s="405">
        <v>2</v>
      </c>
      <c r="R34" s="406">
        <v>53</v>
      </c>
    </row>
    <row r="35" spans="1:18" ht="15">
      <c r="A35" s="207" t="s">
        <v>332</v>
      </c>
      <c r="B35" s="207" t="s">
        <v>153</v>
      </c>
      <c r="C35" s="404">
        <v>276</v>
      </c>
      <c r="D35" s="405">
        <v>1</v>
      </c>
      <c r="E35" s="406">
        <v>39</v>
      </c>
      <c r="F35" s="404">
        <v>45</v>
      </c>
      <c r="G35" s="406">
        <v>3</v>
      </c>
      <c r="H35" s="404">
        <v>49</v>
      </c>
      <c r="I35" s="405">
        <v>0</v>
      </c>
      <c r="J35" s="406">
        <v>31</v>
      </c>
      <c r="K35" s="404">
        <v>380</v>
      </c>
      <c r="L35" s="405">
        <v>4</v>
      </c>
      <c r="M35" s="406">
        <v>44</v>
      </c>
      <c r="N35" s="404">
        <v>42</v>
      </c>
      <c r="O35" s="406">
        <v>0</v>
      </c>
      <c r="P35" s="404">
        <v>44</v>
      </c>
      <c r="Q35" s="405">
        <v>0</v>
      </c>
      <c r="R35" s="406">
        <v>27</v>
      </c>
    </row>
    <row r="36" spans="1:18" ht="15">
      <c r="A36" s="209" t="s">
        <v>333</v>
      </c>
      <c r="B36" s="209" t="s">
        <v>154</v>
      </c>
      <c r="C36" s="404">
        <v>15</v>
      </c>
      <c r="D36" s="405">
        <v>3</v>
      </c>
      <c r="E36" s="406">
        <v>4</v>
      </c>
      <c r="F36" s="404">
        <v>3</v>
      </c>
      <c r="G36" s="406">
        <v>0</v>
      </c>
      <c r="H36" s="404">
        <v>1</v>
      </c>
      <c r="I36" s="405">
        <v>0</v>
      </c>
      <c r="J36" s="406">
        <v>10</v>
      </c>
      <c r="K36" s="404">
        <v>19</v>
      </c>
      <c r="L36" s="405">
        <v>1</v>
      </c>
      <c r="M36" s="406">
        <v>4</v>
      </c>
      <c r="N36" s="404">
        <v>6</v>
      </c>
      <c r="O36" s="406">
        <v>0</v>
      </c>
      <c r="P36" s="404">
        <v>1</v>
      </c>
      <c r="Q36" s="405">
        <v>0</v>
      </c>
      <c r="R36" s="406">
        <v>13</v>
      </c>
    </row>
    <row r="37" spans="1:18" ht="15">
      <c r="A37" s="207" t="s">
        <v>334</v>
      </c>
      <c r="B37" s="207" t="s">
        <v>155</v>
      </c>
      <c r="C37" s="404">
        <v>2</v>
      </c>
      <c r="D37" s="405">
        <v>0</v>
      </c>
      <c r="E37" s="406">
        <v>2</v>
      </c>
      <c r="F37" s="404">
        <v>2</v>
      </c>
      <c r="G37" s="406">
        <v>1</v>
      </c>
      <c r="H37" s="404">
        <v>1</v>
      </c>
      <c r="I37" s="405">
        <v>0</v>
      </c>
      <c r="J37" s="406">
        <v>1</v>
      </c>
      <c r="K37" s="404">
        <v>2</v>
      </c>
      <c r="L37" s="405">
        <v>0</v>
      </c>
      <c r="M37" s="406">
        <v>4</v>
      </c>
      <c r="N37" s="404">
        <v>1</v>
      </c>
      <c r="O37" s="406">
        <v>0</v>
      </c>
      <c r="P37" s="404">
        <v>0</v>
      </c>
      <c r="Q37" s="405">
        <v>0</v>
      </c>
      <c r="R37" s="406">
        <v>3</v>
      </c>
    </row>
    <row r="38" spans="1:18" ht="15">
      <c r="A38" s="209" t="s">
        <v>335</v>
      </c>
      <c r="B38" s="209" t="s">
        <v>156</v>
      </c>
      <c r="C38" s="404">
        <v>3</v>
      </c>
      <c r="D38" s="405">
        <v>0</v>
      </c>
      <c r="E38" s="406">
        <v>0</v>
      </c>
      <c r="F38" s="404">
        <v>2</v>
      </c>
      <c r="G38" s="406">
        <v>0</v>
      </c>
      <c r="H38" s="404">
        <v>2</v>
      </c>
      <c r="I38" s="405">
        <v>1</v>
      </c>
      <c r="J38" s="406">
        <v>1</v>
      </c>
      <c r="K38" s="404">
        <v>9</v>
      </c>
      <c r="L38" s="405">
        <v>0</v>
      </c>
      <c r="M38" s="406">
        <v>2</v>
      </c>
      <c r="N38" s="404">
        <v>3</v>
      </c>
      <c r="O38" s="406">
        <v>0</v>
      </c>
      <c r="P38" s="404">
        <v>0</v>
      </c>
      <c r="Q38" s="405">
        <v>0</v>
      </c>
      <c r="R38" s="406">
        <v>1</v>
      </c>
    </row>
    <row r="39" spans="1:18" ht="15">
      <c r="A39" s="207" t="s">
        <v>336</v>
      </c>
      <c r="B39" s="207" t="s">
        <v>157</v>
      </c>
      <c r="C39" s="404">
        <v>129</v>
      </c>
      <c r="D39" s="405">
        <v>3</v>
      </c>
      <c r="E39" s="406">
        <v>34</v>
      </c>
      <c r="F39" s="404">
        <v>17</v>
      </c>
      <c r="G39" s="406">
        <v>0</v>
      </c>
      <c r="H39" s="404">
        <v>10</v>
      </c>
      <c r="I39" s="405">
        <v>0</v>
      </c>
      <c r="J39" s="406">
        <v>12</v>
      </c>
      <c r="K39" s="404">
        <v>140</v>
      </c>
      <c r="L39" s="405">
        <v>1</v>
      </c>
      <c r="M39" s="406">
        <v>37</v>
      </c>
      <c r="N39" s="404">
        <v>34</v>
      </c>
      <c r="O39" s="406">
        <v>0</v>
      </c>
      <c r="P39" s="404">
        <v>20</v>
      </c>
      <c r="Q39" s="405">
        <v>1</v>
      </c>
      <c r="R39" s="406">
        <v>13</v>
      </c>
    </row>
    <row r="40" spans="1:18" ht="15">
      <c r="A40" s="395" t="s">
        <v>553</v>
      </c>
      <c r="B40" s="209" t="s">
        <v>158</v>
      </c>
      <c r="C40" s="404">
        <v>31</v>
      </c>
      <c r="D40" s="405">
        <v>1</v>
      </c>
      <c r="E40" s="406">
        <v>6</v>
      </c>
      <c r="F40" s="404">
        <v>9</v>
      </c>
      <c r="G40" s="406">
        <v>0</v>
      </c>
      <c r="H40" s="404">
        <v>7</v>
      </c>
      <c r="I40" s="405">
        <v>0</v>
      </c>
      <c r="J40" s="406">
        <v>5</v>
      </c>
      <c r="K40" s="404">
        <v>46</v>
      </c>
      <c r="L40" s="405">
        <v>0</v>
      </c>
      <c r="M40" s="406">
        <v>10</v>
      </c>
      <c r="N40" s="404">
        <v>8</v>
      </c>
      <c r="O40" s="406">
        <v>0</v>
      </c>
      <c r="P40" s="404">
        <v>3</v>
      </c>
      <c r="Q40" s="405">
        <v>0</v>
      </c>
      <c r="R40" s="406">
        <v>16</v>
      </c>
    </row>
    <row r="41" spans="1:18" ht="15">
      <c r="A41" s="207" t="s">
        <v>338</v>
      </c>
      <c r="B41" s="207" t="s">
        <v>268</v>
      </c>
      <c r="C41" s="404">
        <v>242</v>
      </c>
      <c r="D41" s="405">
        <v>1</v>
      </c>
      <c r="E41" s="406">
        <v>46</v>
      </c>
      <c r="F41" s="404">
        <v>43</v>
      </c>
      <c r="G41" s="406">
        <v>1</v>
      </c>
      <c r="H41" s="404">
        <v>20</v>
      </c>
      <c r="I41" s="405">
        <v>1</v>
      </c>
      <c r="J41" s="406">
        <v>33</v>
      </c>
      <c r="K41" s="404">
        <v>368</v>
      </c>
      <c r="L41" s="405">
        <v>1</v>
      </c>
      <c r="M41" s="406">
        <v>41</v>
      </c>
      <c r="N41" s="404">
        <v>32</v>
      </c>
      <c r="O41" s="406">
        <v>0</v>
      </c>
      <c r="P41" s="404">
        <v>19</v>
      </c>
      <c r="Q41" s="405">
        <v>1</v>
      </c>
      <c r="R41" s="406">
        <v>36</v>
      </c>
    </row>
    <row r="42" spans="1:18" ht="15">
      <c r="A42" s="209" t="s">
        <v>339</v>
      </c>
      <c r="B42" s="209" t="s">
        <v>159</v>
      </c>
      <c r="C42" s="404">
        <v>3901</v>
      </c>
      <c r="D42" s="405">
        <v>10</v>
      </c>
      <c r="E42" s="406">
        <v>386</v>
      </c>
      <c r="F42" s="404">
        <v>1725</v>
      </c>
      <c r="G42" s="406">
        <v>5</v>
      </c>
      <c r="H42" s="404">
        <v>571</v>
      </c>
      <c r="I42" s="405">
        <v>1</v>
      </c>
      <c r="J42" s="406">
        <v>612</v>
      </c>
      <c r="K42" s="404">
        <v>5466</v>
      </c>
      <c r="L42" s="405">
        <v>10</v>
      </c>
      <c r="M42" s="406">
        <v>998</v>
      </c>
      <c r="N42" s="404">
        <v>1416</v>
      </c>
      <c r="O42" s="406">
        <v>6</v>
      </c>
      <c r="P42" s="404">
        <v>726</v>
      </c>
      <c r="Q42" s="405">
        <v>6</v>
      </c>
      <c r="R42" s="406">
        <v>1202</v>
      </c>
    </row>
    <row r="43" spans="1:18" ht="15">
      <c r="A43" s="207" t="s">
        <v>340</v>
      </c>
      <c r="B43" s="207" t="s">
        <v>160</v>
      </c>
      <c r="C43" s="404">
        <v>775</v>
      </c>
      <c r="D43" s="405">
        <v>31</v>
      </c>
      <c r="E43" s="406">
        <v>86</v>
      </c>
      <c r="F43" s="404">
        <v>175</v>
      </c>
      <c r="G43" s="406">
        <v>2</v>
      </c>
      <c r="H43" s="404">
        <v>144</v>
      </c>
      <c r="I43" s="405">
        <v>8</v>
      </c>
      <c r="J43" s="406">
        <v>135</v>
      </c>
      <c r="K43" s="404">
        <v>884</v>
      </c>
      <c r="L43" s="405">
        <v>13</v>
      </c>
      <c r="M43" s="406">
        <v>92</v>
      </c>
      <c r="N43" s="404">
        <v>136</v>
      </c>
      <c r="O43" s="406">
        <v>4</v>
      </c>
      <c r="P43" s="404">
        <v>97</v>
      </c>
      <c r="Q43" s="405">
        <v>6</v>
      </c>
      <c r="R43" s="406">
        <v>98</v>
      </c>
    </row>
    <row r="44" spans="1:18" ht="15">
      <c r="A44" s="209" t="s">
        <v>341</v>
      </c>
      <c r="B44" s="209" t="s">
        <v>161</v>
      </c>
      <c r="C44" s="404">
        <v>6</v>
      </c>
      <c r="D44" s="405">
        <v>1</v>
      </c>
      <c r="E44" s="406">
        <v>5</v>
      </c>
      <c r="F44" s="404">
        <v>0</v>
      </c>
      <c r="G44" s="406">
        <v>1</v>
      </c>
      <c r="H44" s="404">
        <v>0</v>
      </c>
      <c r="I44" s="405">
        <v>1</v>
      </c>
      <c r="J44" s="406">
        <v>7</v>
      </c>
      <c r="K44" s="404">
        <v>3</v>
      </c>
      <c r="L44" s="405">
        <v>0</v>
      </c>
      <c r="M44" s="406">
        <v>6</v>
      </c>
      <c r="N44" s="404">
        <v>0</v>
      </c>
      <c r="O44" s="406">
        <v>1</v>
      </c>
      <c r="P44" s="404">
        <v>0</v>
      </c>
      <c r="Q44" s="405">
        <v>0</v>
      </c>
      <c r="R44" s="406">
        <v>4</v>
      </c>
    </row>
    <row r="45" spans="1:18" ht="15">
      <c r="A45" s="207" t="s">
        <v>342</v>
      </c>
      <c r="B45" s="207" t="s">
        <v>162</v>
      </c>
      <c r="C45" s="404">
        <v>16</v>
      </c>
      <c r="D45" s="405">
        <v>1</v>
      </c>
      <c r="E45" s="406">
        <v>7</v>
      </c>
      <c r="F45" s="404">
        <v>2</v>
      </c>
      <c r="G45" s="406">
        <v>0</v>
      </c>
      <c r="H45" s="404">
        <v>4</v>
      </c>
      <c r="I45" s="405">
        <v>0</v>
      </c>
      <c r="J45" s="406">
        <v>11</v>
      </c>
      <c r="K45" s="404">
        <v>26</v>
      </c>
      <c r="L45" s="405">
        <v>4</v>
      </c>
      <c r="M45" s="406">
        <v>4</v>
      </c>
      <c r="N45" s="404">
        <v>5</v>
      </c>
      <c r="O45" s="406">
        <v>1</v>
      </c>
      <c r="P45" s="404">
        <v>0</v>
      </c>
      <c r="Q45" s="405">
        <v>1</v>
      </c>
      <c r="R45" s="406">
        <v>8</v>
      </c>
    </row>
    <row r="46" spans="1:18" ht="15">
      <c r="A46" s="209" t="s">
        <v>343</v>
      </c>
      <c r="B46" s="209" t="s">
        <v>163</v>
      </c>
      <c r="C46" s="404">
        <v>143</v>
      </c>
      <c r="D46" s="405">
        <v>1</v>
      </c>
      <c r="E46" s="406">
        <v>24</v>
      </c>
      <c r="F46" s="404">
        <v>43</v>
      </c>
      <c r="G46" s="406">
        <v>0</v>
      </c>
      <c r="H46" s="404">
        <v>39</v>
      </c>
      <c r="I46" s="405">
        <v>4</v>
      </c>
      <c r="J46" s="406">
        <v>48</v>
      </c>
      <c r="K46" s="404">
        <v>194</v>
      </c>
      <c r="L46" s="405">
        <v>5</v>
      </c>
      <c r="M46" s="406">
        <v>49</v>
      </c>
      <c r="N46" s="404">
        <v>46</v>
      </c>
      <c r="O46" s="406">
        <v>1</v>
      </c>
      <c r="P46" s="404">
        <v>50</v>
      </c>
      <c r="Q46" s="405">
        <v>1</v>
      </c>
      <c r="R46" s="406">
        <v>33</v>
      </c>
    </row>
    <row r="47" spans="1:18" ht="15">
      <c r="A47" s="207" t="s">
        <v>344</v>
      </c>
      <c r="B47" s="207" t="s">
        <v>164</v>
      </c>
      <c r="C47" s="404">
        <v>25</v>
      </c>
      <c r="D47" s="405">
        <v>0</v>
      </c>
      <c r="E47" s="406">
        <v>3</v>
      </c>
      <c r="F47" s="404">
        <v>4</v>
      </c>
      <c r="G47" s="406">
        <v>0</v>
      </c>
      <c r="H47" s="404">
        <v>6</v>
      </c>
      <c r="I47" s="405">
        <v>0</v>
      </c>
      <c r="J47" s="406">
        <v>19</v>
      </c>
      <c r="K47" s="404">
        <v>29</v>
      </c>
      <c r="L47" s="405">
        <v>1</v>
      </c>
      <c r="M47" s="406">
        <v>7</v>
      </c>
      <c r="N47" s="404">
        <v>8</v>
      </c>
      <c r="O47" s="406">
        <v>0</v>
      </c>
      <c r="P47" s="404">
        <v>2</v>
      </c>
      <c r="Q47" s="405">
        <v>0</v>
      </c>
      <c r="R47" s="406">
        <v>12</v>
      </c>
    </row>
    <row r="48" spans="1:18" ht="15">
      <c r="A48" s="209" t="s">
        <v>345</v>
      </c>
      <c r="B48" s="209" t="s">
        <v>165</v>
      </c>
      <c r="C48" s="404">
        <v>7</v>
      </c>
      <c r="D48" s="405">
        <v>0</v>
      </c>
      <c r="E48" s="406">
        <v>4</v>
      </c>
      <c r="F48" s="404">
        <v>0</v>
      </c>
      <c r="G48" s="406">
        <v>0</v>
      </c>
      <c r="H48" s="404">
        <v>1</v>
      </c>
      <c r="I48" s="405">
        <v>0</v>
      </c>
      <c r="J48" s="406">
        <v>2</v>
      </c>
      <c r="K48" s="404">
        <v>13</v>
      </c>
      <c r="L48" s="405">
        <v>0</v>
      </c>
      <c r="M48" s="406">
        <v>2</v>
      </c>
      <c r="N48" s="404">
        <v>4</v>
      </c>
      <c r="O48" s="406">
        <v>0</v>
      </c>
      <c r="P48" s="404">
        <v>1</v>
      </c>
      <c r="Q48" s="405">
        <v>0</v>
      </c>
      <c r="R48" s="406">
        <v>3</v>
      </c>
    </row>
    <row r="49" spans="1:18" ht="15">
      <c r="A49" s="207" t="s">
        <v>346</v>
      </c>
      <c r="B49" s="207" t="s">
        <v>166</v>
      </c>
      <c r="C49" s="404">
        <v>296</v>
      </c>
      <c r="D49" s="405">
        <v>1</v>
      </c>
      <c r="E49" s="406">
        <v>43</v>
      </c>
      <c r="F49" s="404">
        <v>76</v>
      </c>
      <c r="G49" s="406">
        <v>2</v>
      </c>
      <c r="H49" s="404">
        <v>27</v>
      </c>
      <c r="I49" s="405">
        <v>1</v>
      </c>
      <c r="J49" s="406">
        <v>36</v>
      </c>
      <c r="K49" s="404">
        <v>342</v>
      </c>
      <c r="L49" s="405">
        <v>0</v>
      </c>
      <c r="M49" s="406">
        <v>65</v>
      </c>
      <c r="N49" s="404">
        <v>70</v>
      </c>
      <c r="O49" s="406">
        <v>2</v>
      </c>
      <c r="P49" s="404">
        <v>26</v>
      </c>
      <c r="Q49" s="405">
        <v>1</v>
      </c>
      <c r="R49" s="406">
        <v>25</v>
      </c>
    </row>
    <row r="50" spans="1:18" ht="15">
      <c r="A50" s="209" t="s">
        <v>347</v>
      </c>
      <c r="B50" s="209" t="s">
        <v>167</v>
      </c>
      <c r="C50" s="404">
        <v>291</v>
      </c>
      <c r="D50" s="405">
        <v>12</v>
      </c>
      <c r="E50" s="406">
        <v>50</v>
      </c>
      <c r="F50" s="404">
        <v>41</v>
      </c>
      <c r="G50" s="406">
        <v>1</v>
      </c>
      <c r="H50" s="404">
        <v>35</v>
      </c>
      <c r="I50" s="405">
        <v>7</v>
      </c>
      <c r="J50" s="406">
        <v>55</v>
      </c>
      <c r="K50" s="404">
        <v>361</v>
      </c>
      <c r="L50" s="405">
        <v>11</v>
      </c>
      <c r="M50" s="406">
        <v>65</v>
      </c>
      <c r="N50" s="404">
        <v>32</v>
      </c>
      <c r="O50" s="406">
        <v>2</v>
      </c>
      <c r="P50" s="404">
        <v>33</v>
      </c>
      <c r="Q50" s="405">
        <v>2</v>
      </c>
      <c r="R50" s="406">
        <v>50</v>
      </c>
    </row>
    <row r="51" spans="1:18" ht="15">
      <c r="A51" s="207" t="s">
        <v>348</v>
      </c>
      <c r="B51" s="207" t="s">
        <v>168</v>
      </c>
      <c r="C51" s="404">
        <v>15</v>
      </c>
      <c r="D51" s="405">
        <v>3</v>
      </c>
      <c r="E51" s="406">
        <v>18</v>
      </c>
      <c r="F51" s="404">
        <v>3</v>
      </c>
      <c r="G51" s="406">
        <v>3</v>
      </c>
      <c r="H51" s="404">
        <v>8</v>
      </c>
      <c r="I51" s="405">
        <v>1</v>
      </c>
      <c r="J51" s="406">
        <v>12</v>
      </c>
      <c r="K51" s="404">
        <v>22</v>
      </c>
      <c r="L51" s="405">
        <v>1</v>
      </c>
      <c r="M51" s="406">
        <v>8</v>
      </c>
      <c r="N51" s="404">
        <v>3</v>
      </c>
      <c r="O51" s="406">
        <v>2</v>
      </c>
      <c r="P51" s="404">
        <v>5</v>
      </c>
      <c r="Q51" s="405">
        <v>1</v>
      </c>
      <c r="R51" s="406">
        <v>12</v>
      </c>
    </row>
    <row r="52" spans="1:18" ht="15">
      <c r="A52" s="209" t="s">
        <v>349</v>
      </c>
      <c r="B52" s="209" t="s">
        <v>169</v>
      </c>
      <c r="C52" s="404">
        <v>59</v>
      </c>
      <c r="D52" s="405">
        <v>2</v>
      </c>
      <c r="E52" s="406">
        <v>17</v>
      </c>
      <c r="F52" s="404">
        <v>6</v>
      </c>
      <c r="G52" s="406">
        <v>0</v>
      </c>
      <c r="H52" s="404">
        <v>10</v>
      </c>
      <c r="I52" s="405">
        <v>2</v>
      </c>
      <c r="J52" s="406">
        <v>5</v>
      </c>
      <c r="K52" s="404">
        <v>69</v>
      </c>
      <c r="L52" s="405">
        <v>2</v>
      </c>
      <c r="M52" s="406">
        <v>15</v>
      </c>
      <c r="N52" s="404">
        <v>9</v>
      </c>
      <c r="O52" s="406">
        <v>0</v>
      </c>
      <c r="P52" s="404">
        <v>3</v>
      </c>
      <c r="Q52" s="405">
        <v>2</v>
      </c>
      <c r="R52" s="406">
        <v>16</v>
      </c>
    </row>
    <row r="53" spans="1:18" ht="15">
      <c r="A53" s="207" t="s">
        <v>350</v>
      </c>
      <c r="B53" s="207" t="s">
        <v>170</v>
      </c>
      <c r="C53" s="404">
        <v>74</v>
      </c>
      <c r="D53" s="405">
        <v>2</v>
      </c>
      <c r="E53" s="406">
        <v>21</v>
      </c>
      <c r="F53" s="404">
        <v>12</v>
      </c>
      <c r="G53" s="406">
        <v>2</v>
      </c>
      <c r="H53" s="404">
        <v>11</v>
      </c>
      <c r="I53" s="405">
        <v>1</v>
      </c>
      <c r="J53" s="406">
        <v>41</v>
      </c>
      <c r="K53" s="404">
        <v>97</v>
      </c>
      <c r="L53" s="405">
        <v>2</v>
      </c>
      <c r="M53" s="406">
        <v>20</v>
      </c>
      <c r="N53" s="404">
        <v>16</v>
      </c>
      <c r="O53" s="406">
        <v>3</v>
      </c>
      <c r="P53" s="404">
        <v>8</v>
      </c>
      <c r="Q53" s="405">
        <v>4</v>
      </c>
      <c r="R53" s="406">
        <v>32</v>
      </c>
    </row>
    <row r="54" spans="1:18" ht="15">
      <c r="A54" s="209" t="s">
        <v>351</v>
      </c>
      <c r="B54" s="209" t="s">
        <v>171</v>
      </c>
      <c r="C54" s="404">
        <v>79</v>
      </c>
      <c r="D54" s="405">
        <v>1</v>
      </c>
      <c r="E54" s="406">
        <v>28</v>
      </c>
      <c r="F54" s="404">
        <v>7</v>
      </c>
      <c r="G54" s="406">
        <v>1</v>
      </c>
      <c r="H54" s="404">
        <v>12</v>
      </c>
      <c r="I54" s="405">
        <v>1</v>
      </c>
      <c r="J54" s="406">
        <v>6</v>
      </c>
      <c r="K54" s="404">
        <v>80</v>
      </c>
      <c r="L54" s="405">
        <v>0</v>
      </c>
      <c r="M54" s="406">
        <v>17</v>
      </c>
      <c r="N54" s="404">
        <v>11</v>
      </c>
      <c r="O54" s="406">
        <v>0</v>
      </c>
      <c r="P54" s="404">
        <v>5</v>
      </c>
      <c r="Q54" s="405">
        <v>0</v>
      </c>
      <c r="R54" s="406">
        <v>15</v>
      </c>
    </row>
    <row r="55" spans="1:18" ht="15">
      <c r="A55" s="207" t="s">
        <v>352</v>
      </c>
      <c r="B55" s="207" t="s">
        <v>172</v>
      </c>
      <c r="C55" s="404">
        <v>56</v>
      </c>
      <c r="D55" s="405">
        <v>7</v>
      </c>
      <c r="E55" s="406">
        <v>6</v>
      </c>
      <c r="F55" s="404">
        <v>7</v>
      </c>
      <c r="G55" s="406">
        <v>0</v>
      </c>
      <c r="H55" s="404">
        <v>8</v>
      </c>
      <c r="I55" s="405">
        <v>0</v>
      </c>
      <c r="J55" s="406">
        <v>3</v>
      </c>
      <c r="K55" s="404">
        <v>80</v>
      </c>
      <c r="L55" s="405">
        <v>7</v>
      </c>
      <c r="M55" s="406">
        <v>5</v>
      </c>
      <c r="N55" s="404">
        <v>5</v>
      </c>
      <c r="O55" s="406">
        <v>0</v>
      </c>
      <c r="P55" s="404">
        <v>6</v>
      </c>
      <c r="Q55" s="405">
        <v>0</v>
      </c>
      <c r="R55" s="406">
        <v>9</v>
      </c>
    </row>
    <row r="56" spans="1:18" ht="15">
      <c r="A56" s="209" t="s">
        <v>353</v>
      </c>
      <c r="B56" s="209" t="s">
        <v>173</v>
      </c>
      <c r="C56" s="404">
        <v>165</v>
      </c>
      <c r="D56" s="405">
        <v>8</v>
      </c>
      <c r="E56" s="406">
        <v>29</v>
      </c>
      <c r="F56" s="404">
        <v>26</v>
      </c>
      <c r="G56" s="406">
        <v>1</v>
      </c>
      <c r="H56" s="404">
        <v>19</v>
      </c>
      <c r="I56" s="405">
        <v>1</v>
      </c>
      <c r="J56" s="406">
        <v>41</v>
      </c>
      <c r="K56" s="404">
        <v>240</v>
      </c>
      <c r="L56" s="405">
        <v>6</v>
      </c>
      <c r="M56" s="406">
        <v>43</v>
      </c>
      <c r="N56" s="404">
        <v>27</v>
      </c>
      <c r="O56" s="406">
        <v>0</v>
      </c>
      <c r="P56" s="404">
        <v>21</v>
      </c>
      <c r="Q56" s="405">
        <v>1</v>
      </c>
      <c r="R56" s="406">
        <v>54</v>
      </c>
    </row>
    <row r="57" spans="1:18" ht="15">
      <c r="A57" s="207" t="s">
        <v>354</v>
      </c>
      <c r="B57" s="207" t="s">
        <v>174</v>
      </c>
      <c r="C57" s="404">
        <v>12</v>
      </c>
      <c r="D57" s="405">
        <v>0</v>
      </c>
      <c r="E57" s="406">
        <v>3</v>
      </c>
      <c r="F57" s="404">
        <v>3</v>
      </c>
      <c r="G57" s="406">
        <v>0</v>
      </c>
      <c r="H57" s="404">
        <v>0</v>
      </c>
      <c r="I57" s="405">
        <v>0</v>
      </c>
      <c r="J57" s="406">
        <v>1</v>
      </c>
      <c r="K57" s="404">
        <v>11</v>
      </c>
      <c r="L57" s="405">
        <v>1</v>
      </c>
      <c r="M57" s="406">
        <v>3</v>
      </c>
      <c r="N57" s="404">
        <v>2</v>
      </c>
      <c r="O57" s="406">
        <v>0</v>
      </c>
      <c r="P57" s="404">
        <v>2</v>
      </c>
      <c r="Q57" s="405">
        <v>2</v>
      </c>
      <c r="R57" s="406">
        <v>2</v>
      </c>
    </row>
    <row r="58" spans="1:18" ht="15">
      <c r="A58" s="209" t="s">
        <v>355</v>
      </c>
      <c r="B58" s="209" t="s">
        <v>175</v>
      </c>
      <c r="C58" s="404">
        <v>30</v>
      </c>
      <c r="D58" s="405">
        <v>0</v>
      </c>
      <c r="E58" s="406">
        <v>5</v>
      </c>
      <c r="F58" s="404">
        <v>2</v>
      </c>
      <c r="G58" s="406">
        <v>3</v>
      </c>
      <c r="H58" s="404">
        <v>2</v>
      </c>
      <c r="I58" s="405">
        <v>1</v>
      </c>
      <c r="J58" s="406">
        <v>6</v>
      </c>
      <c r="K58" s="404">
        <v>41</v>
      </c>
      <c r="L58" s="405">
        <v>3</v>
      </c>
      <c r="M58" s="406">
        <v>4</v>
      </c>
      <c r="N58" s="404">
        <v>4</v>
      </c>
      <c r="O58" s="406">
        <v>0</v>
      </c>
      <c r="P58" s="404">
        <v>3</v>
      </c>
      <c r="Q58" s="405">
        <v>1</v>
      </c>
      <c r="R58" s="406">
        <v>11</v>
      </c>
    </row>
    <row r="59" spans="1:18" ht="15">
      <c r="A59" s="207" t="s">
        <v>356</v>
      </c>
      <c r="B59" s="207" t="s">
        <v>176</v>
      </c>
      <c r="C59" s="404">
        <v>27</v>
      </c>
      <c r="D59" s="405">
        <v>1</v>
      </c>
      <c r="E59" s="406">
        <v>7</v>
      </c>
      <c r="F59" s="404">
        <v>4</v>
      </c>
      <c r="G59" s="406">
        <v>0</v>
      </c>
      <c r="H59" s="404">
        <v>7</v>
      </c>
      <c r="I59" s="405">
        <v>1</v>
      </c>
      <c r="J59" s="406">
        <v>4</v>
      </c>
      <c r="K59" s="404">
        <v>31</v>
      </c>
      <c r="L59" s="405">
        <v>0</v>
      </c>
      <c r="M59" s="406">
        <v>2</v>
      </c>
      <c r="N59" s="404">
        <v>8</v>
      </c>
      <c r="O59" s="406">
        <v>0</v>
      </c>
      <c r="P59" s="404">
        <v>4</v>
      </c>
      <c r="Q59" s="405">
        <v>0</v>
      </c>
      <c r="R59" s="406">
        <v>4</v>
      </c>
    </row>
    <row r="60" spans="1:18" ht="15">
      <c r="A60" s="209" t="s">
        <v>357</v>
      </c>
      <c r="B60" s="209" t="s">
        <v>177</v>
      </c>
      <c r="C60" s="404">
        <v>27</v>
      </c>
      <c r="D60" s="405">
        <v>0</v>
      </c>
      <c r="E60" s="406">
        <v>14</v>
      </c>
      <c r="F60" s="404">
        <v>5</v>
      </c>
      <c r="G60" s="406">
        <v>0</v>
      </c>
      <c r="H60" s="404">
        <v>5</v>
      </c>
      <c r="I60" s="405">
        <v>0</v>
      </c>
      <c r="J60" s="406">
        <v>16</v>
      </c>
      <c r="K60" s="404">
        <v>39</v>
      </c>
      <c r="L60" s="405">
        <v>2</v>
      </c>
      <c r="M60" s="406">
        <v>10</v>
      </c>
      <c r="N60" s="404">
        <v>4</v>
      </c>
      <c r="O60" s="406">
        <v>0</v>
      </c>
      <c r="P60" s="404">
        <v>7</v>
      </c>
      <c r="Q60" s="405">
        <v>0</v>
      </c>
      <c r="R60" s="406">
        <v>18</v>
      </c>
    </row>
    <row r="61" spans="1:18" ht="15">
      <c r="A61" s="207" t="s">
        <v>358</v>
      </c>
      <c r="B61" s="207" t="s">
        <v>178</v>
      </c>
      <c r="C61" s="404">
        <v>22</v>
      </c>
      <c r="D61" s="405">
        <v>1</v>
      </c>
      <c r="E61" s="406">
        <v>8</v>
      </c>
      <c r="F61" s="404">
        <v>3</v>
      </c>
      <c r="G61" s="406">
        <v>0</v>
      </c>
      <c r="H61" s="404">
        <v>1</v>
      </c>
      <c r="I61" s="405">
        <v>0</v>
      </c>
      <c r="J61" s="406">
        <v>14</v>
      </c>
      <c r="K61" s="404">
        <v>24</v>
      </c>
      <c r="L61" s="405">
        <v>0</v>
      </c>
      <c r="M61" s="406">
        <v>6</v>
      </c>
      <c r="N61" s="404">
        <v>7</v>
      </c>
      <c r="O61" s="406">
        <v>1</v>
      </c>
      <c r="P61" s="404">
        <v>0</v>
      </c>
      <c r="Q61" s="405">
        <v>0</v>
      </c>
      <c r="R61" s="406">
        <v>10</v>
      </c>
    </row>
    <row r="62" spans="1:18" ht="15">
      <c r="A62" s="209" t="s">
        <v>359</v>
      </c>
      <c r="B62" s="209" t="s">
        <v>179</v>
      </c>
      <c r="C62" s="404">
        <v>101</v>
      </c>
      <c r="D62" s="405">
        <v>1</v>
      </c>
      <c r="E62" s="406">
        <v>24</v>
      </c>
      <c r="F62" s="404">
        <v>12</v>
      </c>
      <c r="G62" s="406">
        <v>1</v>
      </c>
      <c r="H62" s="404">
        <v>10</v>
      </c>
      <c r="I62" s="405">
        <v>3</v>
      </c>
      <c r="J62" s="406">
        <v>18</v>
      </c>
      <c r="K62" s="404">
        <v>139</v>
      </c>
      <c r="L62" s="405">
        <v>1</v>
      </c>
      <c r="M62" s="406">
        <v>20</v>
      </c>
      <c r="N62" s="404">
        <v>19</v>
      </c>
      <c r="O62" s="406">
        <v>1</v>
      </c>
      <c r="P62" s="404">
        <v>6</v>
      </c>
      <c r="Q62" s="405">
        <v>0</v>
      </c>
      <c r="R62" s="406">
        <v>16</v>
      </c>
    </row>
    <row r="63" spans="1:18" ht="15">
      <c r="A63" s="207" t="s">
        <v>360</v>
      </c>
      <c r="B63" s="207" t="s">
        <v>180</v>
      </c>
      <c r="C63" s="404">
        <v>77</v>
      </c>
      <c r="D63" s="405">
        <v>1</v>
      </c>
      <c r="E63" s="406">
        <v>33</v>
      </c>
      <c r="F63" s="404">
        <v>15</v>
      </c>
      <c r="G63" s="406">
        <v>1</v>
      </c>
      <c r="H63" s="404">
        <v>14</v>
      </c>
      <c r="I63" s="405">
        <v>0</v>
      </c>
      <c r="J63" s="406">
        <v>18</v>
      </c>
      <c r="K63" s="404">
        <v>104</v>
      </c>
      <c r="L63" s="405">
        <v>1</v>
      </c>
      <c r="M63" s="406">
        <v>36</v>
      </c>
      <c r="N63" s="404">
        <v>17</v>
      </c>
      <c r="O63" s="406">
        <v>1</v>
      </c>
      <c r="P63" s="404">
        <v>12</v>
      </c>
      <c r="Q63" s="405">
        <v>0</v>
      </c>
      <c r="R63" s="406">
        <v>37</v>
      </c>
    </row>
    <row r="64" spans="1:18" ht="15">
      <c r="A64" s="209" t="s">
        <v>361</v>
      </c>
      <c r="B64" s="209" t="s">
        <v>181</v>
      </c>
      <c r="C64" s="404">
        <v>6</v>
      </c>
      <c r="D64" s="405">
        <v>0</v>
      </c>
      <c r="E64" s="406">
        <v>1</v>
      </c>
      <c r="F64" s="404">
        <v>3</v>
      </c>
      <c r="G64" s="406">
        <v>0</v>
      </c>
      <c r="H64" s="404">
        <v>2</v>
      </c>
      <c r="I64" s="405">
        <v>0</v>
      </c>
      <c r="J64" s="406">
        <v>3</v>
      </c>
      <c r="K64" s="404">
        <v>16</v>
      </c>
      <c r="L64" s="405">
        <v>0</v>
      </c>
      <c r="M64" s="406">
        <v>4</v>
      </c>
      <c r="N64" s="404">
        <v>0</v>
      </c>
      <c r="O64" s="406">
        <v>0</v>
      </c>
      <c r="P64" s="404">
        <v>0</v>
      </c>
      <c r="Q64" s="405">
        <v>0</v>
      </c>
      <c r="R64" s="406">
        <v>5</v>
      </c>
    </row>
    <row r="65" spans="1:18" ht="15">
      <c r="A65" s="207" t="s">
        <v>362</v>
      </c>
      <c r="B65" s="207" t="s">
        <v>182</v>
      </c>
      <c r="C65" s="404">
        <v>4</v>
      </c>
      <c r="D65" s="405">
        <v>1</v>
      </c>
      <c r="E65" s="406">
        <v>2</v>
      </c>
      <c r="F65" s="404">
        <v>4</v>
      </c>
      <c r="G65" s="406">
        <v>0</v>
      </c>
      <c r="H65" s="404">
        <v>1</v>
      </c>
      <c r="I65" s="405">
        <v>0</v>
      </c>
      <c r="J65" s="406">
        <v>6</v>
      </c>
      <c r="K65" s="404">
        <v>9</v>
      </c>
      <c r="L65" s="405">
        <v>0</v>
      </c>
      <c r="M65" s="406">
        <v>3</v>
      </c>
      <c r="N65" s="404">
        <v>0</v>
      </c>
      <c r="O65" s="406">
        <v>0</v>
      </c>
      <c r="P65" s="404">
        <v>1</v>
      </c>
      <c r="Q65" s="405">
        <v>1</v>
      </c>
      <c r="R65" s="406">
        <v>3</v>
      </c>
    </row>
    <row r="66" spans="1:18" ht="15">
      <c r="A66" s="209" t="s">
        <v>363</v>
      </c>
      <c r="B66" s="209" t="s">
        <v>183</v>
      </c>
      <c r="C66" s="404">
        <v>22</v>
      </c>
      <c r="D66" s="405">
        <v>1</v>
      </c>
      <c r="E66" s="406">
        <v>6</v>
      </c>
      <c r="F66" s="404">
        <v>6</v>
      </c>
      <c r="G66" s="406">
        <v>0</v>
      </c>
      <c r="H66" s="404">
        <v>11</v>
      </c>
      <c r="I66" s="405">
        <v>0</v>
      </c>
      <c r="J66" s="406">
        <v>7</v>
      </c>
      <c r="K66" s="404">
        <v>54</v>
      </c>
      <c r="L66" s="405">
        <v>2</v>
      </c>
      <c r="M66" s="406">
        <v>10</v>
      </c>
      <c r="N66" s="404">
        <v>7</v>
      </c>
      <c r="O66" s="406">
        <v>0</v>
      </c>
      <c r="P66" s="404">
        <v>8</v>
      </c>
      <c r="Q66" s="405">
        <v>1</v>
      </c>
      <c r="R66" s="406">
        <v>11</v>
      </c>
    </row>
    <row r="67" spans="1:18" ht="15">
      <c r="A67" s="207" t="s">
        <v>364</v>
      </c>
      <c r="B67" s="207" t="s">
        <v>184</v>
      </c>
      <c r="C67" s="404">
        <v>120</v>
      </c>
      <c r="D67" s="405">
        <v>0</v>
      </c>
      <c r="E67" s="406">
        <v>21</v>
      </c>
      <c r="F67" s="404">
        <v>26</v>
      </c>
      <c r="G67" s="406">
        <v>0</v>
      </c>
      <c r="H67" s="404">
        <v>20</v>
      </c>
      <c r="I67" s="405">
        <v>1</v>
      </c>
      <c r="J67" s="406">
        <v>29</v>
      </c>
      <c r="K67" s="404">
        <v>142</v>
      </c>
      <c r="L67" s="405">
        <v>1</v>
      </c>
      <c r="M67" s="406">
        <v>41</v>
      </c>
      <c r="N67" s="404">
        <v>20</v>
      </c>
      <c r="O67" s="406">
        <v>1</v>
      </c>
      <c r="P67" s="404">
        <v>15</v>
      </c>
      <c r="Q67" s="405">
        <v>0</v>
      </c>
      <c r="R67" s="406">
        <v>35</v>
      </c>
    </row>
    <row r="68" spans="1:18" ht="15">
      <c r="A68" s="209" t="s">
        <v>365</v>
      </c>
      <c r="B68" s="209" t="s">
        <v>185</v>
      </c>
      <c r="C68" s="404">
        <v>36</v>
      </c>
      <c r="D68" s="405">
        <v>0</v>
      </c>
      <c r="E68" s="406">
        <v>12</v>
      </c>
      <c r="F68" s="404">
        <v>2</v>
      </c>
      <c r="G68" s="406">
        <v>0</v>
      </c>
      <c r="H68" s="404">
        <v>3</v>
      </c>
      <c r="I68" s="405">
        <v>0</v>
      </c>
      <c r="J68" s="406">
        <v>12</v>
      </c>
      <c r="K68" s="404">
        <v>31</v>
      </c>
      <c r="L68" s="405">
        <v>0</v>
      </c>
      <c r="M68" s="406">
        <v>14</v>
      </c>
      <c r="N68" s="404">
        <v>5</v>
      </c>
      <c r="O68" s="406">
        <v>1</v>
      </c>
      <c r="P68" s="404">
        <v>3</v>
      </c>
      <c r="Q68" s="405">
        <v>1</v>
      </c>
      <c r="R68" s="406">
        <v>16</v>
      </c>
    </row>
    <row r="69" spans="1:18" ht="15">
      <c r="A69" s="207" t="s">
        <v>366</v>
      </c>
      <c r="B69" s="207" t="s">
        <v>186</v>
      </c>
      <c r="C69" s="404">
        <v>44</v>
      </c>
      <c r="D69" s="405">
        <v>0</v>
      </c>
      <c r="E69" s="406">
        <v>5</v>
      </c>
      <c r="F69" s="404">
        <v>1</v>
      </c>
      <c r="G69" s="406">
        <v>0</v>
      </c>
      <c r="H69" s="404">
        <v>7</v>
      </c>
      <c r="I69" s="405">
        <v>2</v>
      </c>
      <c r="J69" s="406">
        <v>13</v>
      </c>
      <c r="K69" s="404">
        <v>102</v>
      </c>
      <c r="L69" s="405">
        <v>1</v>
      </c>
      <c r="M69" s="406">
        <v>13</v>
      </c>
      <c r="N69" s="404">
        <v>9</v>
      </c>
      <c r="O69" s="406">
        <v>1</v>
      </c>
      <c r="P69" s="404">
        <v>3</v>
      </c>
      <c r="Q69" s="405">
        <v>1</v>
      </c>
      <c r="R69" s="406">
        <v>14</v>
      </c>
    </row>
    <row r="70" spans="1:18" ht="15">
      <c r="A70" s="209" t="s">
        <v>367</v>
      </c>
      <c r="B70" s="209" t="s">
        <v>187</v>
      </c>
      <c r="C70" s="404">
        <v>3</v>
      </c>
      <c r="D70" s="405">
        <v>0</v>
      </c>
      <c r="E70" s="406">
        <v>0</v>
      </c>
      <c r="F70" s="404">
        <v>1</v>
      </c>
      <c r="G70" s="406">
        <v>0</v>
      </c>
      <c r="H70" s="404">
        <v>0</v>
      </c>
      <c r="I70" s="405">
        <v>0</v>
      </c>
      <c r="J70" s="406">
        <v>0</v>
      </c>
      <c r="K70" s="404">
        <v>4</v>
      </c>
      <c r="L70" s="405">
        <v>0</v>
      </c>
      <c r="M70" s="406">
        <v>0</v>
      </c>
      <c r="N70" s="404">
        <v>0</v>
      </c>
      <c r="O70" s="406">
        <v>0</v>
      </c>
      <c r="P70" s="404">
        <v>1</v>
      </c>
      <c r="Q70" s="405">
        <v>0</v>
      </c>
      <c r="R70" s="406">
        <v>5</v>
      </c>
    </row>
    <row r="71" spans="1:18" ht="15">
      <c r="A71" s="207" t="s">
        <v>368</v>
      </c>
      <c r="B71" s="207" t="s">
        <v>188</v>
      </c>
      <c r="C71" s="404">
        <v>120</v>
      </c>
      <c r="D71" s="405">
        <v>1</v>
      </c>
      <c r="E71" s="406">
        <v>33</v>
      </c>
      <c r="F71" s="404">
        <v>13</v>
      </c>
      <c r="G71" s="406">
        <v>0</v>
      </c>
      <c r="H71" s="404">
        <v>13</v>
      </c>
      <c r="I71" s="405">
        <v>1</v>
      </c>
      <c r="J71" s="406">
        <v>9</v>
      </c>
      <c r="K71" s="404">
        <v>197</v>
      </c>
      <c r="L71" s="405">
        <v>5</v>
      </c>
      <c r="M71" s="406">
        <v>44</v>
      </c>
      <c r="N71" s="404">
        <v>16</v>
      </c>
      <c r="O71" s="406">
        <v>0</v>
      </c>
      <c r="P71" s="404">
        <v>5</v>
      </c>
      <c r="Q71" s="405">
        <v>0</v>
      </c>
      <c r="R71" s="406">
        <v>21</v>
      </c>
    </row>
    <row r="72" spans="1:18" ht="15">
      <c r="A72" s="209" t="s">
        <v>369</v>
      </c>
      <c r="B72" s="209" t="s">
        <v>189</v>
      </c>
      <c r="C72" s="404">
        <v>21</v>
      </c>
      <c r="D72" s="405">
        <v>0</v>
      </c>
      <c r="E72" s="406">
        <v>7</v>
      </c>
      <c r="F72" s="404">
        <v>4</v>
      </c>
      <c r="G72" s="406">
        <v>1</v>
      </c>
      <c r="H72" s="404">
        <v>7</v>
      </c>
      <c r="I72" s="405">
        <v>0</v>
      </c>
      <c r="J72" s="406">
        <v>9</v>
      </c>
      <c r="K72" s="404">
        <v>21</v>
      </c>
      <c r="L72" s="405">
        <v>0</v>
      </c>
      <c r="M72" s="406">
        <v>6</v>
      </c>
      <c r="N72" s="404">
        <v>4</v>
      </c>
      <c r="O72" s="406">
        <v>0</v>
      </c>
      <c r="P72" s="404">
        <v>0</v>
      </c>
      <c r="Q72" s="405">
        <v>0</v>
      </c>
      <c r="R72" s="406">
        <v>14</v>
      </c>
    </row>
    <row r="73" spans="1:18" ht="15">
      <c r="A73" s="207" t="s">
        <v>370</v>
      </c>
      <c r="B73" s="207" t="s">
        <v>190</v>
      </c>
      <c r="C73" s="404">
        <v>63</v>
      </c>
      <c r="D73" s="405">
        <v>2</v>
      </c>
      <c r="E73" s="406">
        <v>17</v>
      </c>
      <c r="F73" s="404">
        <v>19</v>
      </c>
      <c r="G73" s="406">
        <v>1</v>
      </c>
      <c r="H73" s="404">
        <v>12</v>
      </c>
      <c r="I73" s="405">
        <v>1</v>
      </c>
      <c r="J73" s="406">
        <v>9</v>
      </c>
      <c r="K73" s="404">
        <v>92</v>
      </c>
      <c r="L73" s="405">
        <v>3</v>
      </c>
      <c r="M73" s="406">
        <v>21</v>
      </c>
      <c r="N73" s="404">
        <v>11</v>
      </c>
      <c r="O73" s="406">
        <v>0</v>
      </c>
      <c r="P73" s="404">
        <v>8</v>
      </c>
      <c r="Q73" s="405">
        <v>1</v>
      </c>
      <c r="R73" s="406">
        <v>21</v>
      </c>
    </row>
    <row r="74" spans="1:18" ht="15">
      <c r="A74" s="209" t="s">
        <v>371</v>
      </c>
      <c r="B74" s="209" t="s">
        <v>191</v>
      </c>
      <c r="C74" s="404">
        <v>19</v>
      </c>
      <c r="D74" s="405">
        <v>4</v>
      </c>
      <c r="E74" s="406">
        <v>5</v>
      </c>
      <c r="F74" s="404">
        <v>9</v>
      </c>
      <c r="G74" s="406">
        <v>1</v>
      </c>
      <c r="H74" s="404">
        <v>4</v>
      </c>
      <c r="I74" s="405">
        <v>0</v>
      </c>
      <c r="J74" s="406">
        <v>12</v>
      </c>
      <c r="K74" s="404">
        <v>10</v>
      </c>
      <c r="L74" s="405">
        <v>1</v>
      </c>
      <c r="M74" s="406">
        <v>2</v>
      </c>
      <c r="N74" s="404">
        <v>1</v>
      </c>
      <c r="O74" s="406">
        <v>0</v>
      </c>
      <c r="P74" s="404">
        <v>25</v>
      </c>
      <c r="Q74" s="405">
        <v>3</v>
      </c>
      <c r="R74" s="406">
        <v>10</v>
      </c>
    </row>
    <row r="75" spans="1:18" ht="15">
      <c r="A75" s="207" t="s">
        <v>372</v>
      </c>
      <c r="B75" s="207" t="s">
        <v>192</v>
      </c>
      <c r="C75" s="404">
        <v>22</v>
      </c>
      <c r="D75" s="405">
        <v>0</v>
      </c>
      <c r="E75" s="406">
        <v>6</v>
      </c>
      <c r="F75" s="404">
        <v>23</v>
      </c>
      <c r="G75" s="406">
        <v>0</v>
      </c>
      <c r="H75" s="404">
        <v>5</v>
      </c>
      <c r="I75" s="405">
        <v>0</v>
      </c>
      <c r="J75" s="406">
        <v>24</v>
      </c>
      <c r="K75" s="404">
        <v>32</v>
      </c>
      <c r="L75" s="405">
        <v>0</v>
      </c>
      <c r="M75" s="406">
        <v>7</v>
      </c>
      <c r="N75" s="404">
        <v>7</v>
      </c>
      <c r="O75" s="406">
        <v>0</v>
      </c>
      <c r="P75" s="404">
        <v>3</v>
      </c>
      <c r="Q75" s="405">
        <v>0</v>
      </c>
      <c r="R75" s="406">
        <v>16</v>
      </c>
    </row>
    <row r="76" spans="1:18" ht="15">
      <c r="A76" s="209" t="s">
        <v>373</v>
      </c>
      <c r="B76" s="209" t="s">
        <v>193</v>
      </c>
      <c r="C76" s="404">
        <v>36</v>
      </c>
      <c r="D76" s="405">
        <v>0</v>
      </c>
      <c r="E76" s="406">
        <v>7</v>
      </c>
      <c r="F76" s="404">
        <v>7</v>
      </c>
      <c r="G76" s="406">
        <v>1</v>
      </c>
      <c r="H76" s="404">
        <v>9</v>
      </c>
      <c r="I76" s="405">
        <v>0</v>
      </c>
      <c r="J76" s="406">
        <v>8</v>
      </c>
      <c r="K76" s="404">
        <v>44</v>
      </c>
      <c r="L76" s="405">
        <v>1</v>
      </c>
      <c r="M76" s="406">
        <v>18</v>
      </c>
      <c r="N76" s="404">
        <v>10</v>
      </c>
      <c r="O76" s="406">
        <v>0</v>
      </c>
      <c r="P76" s="404">
        <v>0</v>
      </c>
      <c r="Q76" s="405">
        <v>1</v>
      </c>
      <c r="R76" s="406">
        <v>2</v>
      </c>
    </row>
    <row r="77" spans="1:18" ht="15">
      <c r="A77" s="207" t="s">
        <v>374</v>
      </c>
      <c r="B77" s="207" t="s">
        <v>194</v>
      </c>
      <c r="C77" s="404">
        <v>1</v>
      </c>
      <c r="D77" s="405">
        <v>0</v>
      </c>
      <c r="E77" s="406">
        <v>2</v>
      </c>
      <c r="F77" s="404">
        <v>0</v>
      </c>
      <c r="G77" s="406">
        <v>0</v>
      </c>
      <c r="H77" s="404">
        <v>0</v>
      </c>
      <c r="I77" s="405">
        <v>0</v>
      </c>
      <c r="J77" s="406">
        <v>0</v>
      </c>
      <c r="K77" s="404">
        <v>2</v>
      </c>
      <c r="L77" s="405">
        <v>1</v>
      </c>
      <c r="M77" s="406">
        <v>0</v>
      </c>
      <c r="N77" s="404">
        <v>0</v>
      </c>
      <c r="O77" s="406">
        <v>0</v>
      </c>
      <c r="P77" s="404">
        <v>0</v>
      </c>
      <c r="Q77" s="405">
        <v>1</v>
      </c>
      <c r="R77" s="406">
        <v>0</v>
      </c>
    </row>
    <row r="78" spans="1:18" ht="15">
      <c r="A78" s="209" t="s">
        <v>375</v>
      </c>
      <c r="B78" s="209" t="s">
        <v>195</v>
      </c>
      <c r="C78" s="404">
        <v>19</v>
      </c>
      <c r="D78" s="405">
        <v>0</v>
      </c>
      <c r="E78" s="406">
        <v>6</v>
      </c>
      <c r="F78" s="404">
        <v>8</v>
      </c>
      <c r="G78" s="406">
        <v>0</v>
      </c>
      <c r="H78" s="404">
        <v>1</v>
      </c>
      <c r="I78" s="405">
        <v>0</v>
      </c>
      <c r="J78" s="406">
        <v>5</v>
      </c>
      <c r="K78" s="404">
        <v>16</v>
      </c>
      <c r="L78" s="405">
        <v>2</v>
      </c>
      <c r="M78" s="406">
        <v>7</v>
      </c>
      <c r="N78" s="404">
        <v>7</v>
      </c>
      <c r="O78" s="406">
        <v>0</v>
      </c>
      <c r="P78" s="404">
        <v>4</v>
      </c>
      <c r="Q78" s="405">
        <v>0</v>
      </c>
      <c r="R78" s="406">
        <v>6</v>
      </c>
    </row>
    <row r="79" spans="1:18" ht="15">
      <c r="A79" s="207" t="s">
        <v>376</v>
      </c>
      <c r="B79" s="207" t="s">
        <v>196</v>
      </c>
      <c r="C79" s="404">
        <v>8</v>
      </c>
      <c r="D79" s="405">
        <v>0</v>
      </c>
      <c r="E79" s="406">
        <v>5</v>
      </c>
      <c r="F79" s="404">
        <v>3</v>
      </c>
      <c r="G79" s="406">
        <v>0</v>
      </c>
      <c r="H79" s="404">
        <v>4</v>
      </c>
      <c r="I79" s="405">
        <v>1</v>
      </c>
      <c r="J79" s="406">
        <v>3</v>
      </c>
      <c r="K79" s="404">
        <v>10</v>
      </c>
      <c r="L79" s="405">
        <v>0</v>
      </c>
      <c r="M79" s="406">
        <v>3</v>
      </c>
      <c r="N79" s="404">
        <v>2</v>
      </c>
      <c r="O79" s="406">
        <v>0</v>
      </c>
      <c r="P79" s="404">
        <v>0</v>
      </c>
      <c r="Q79" s="405">
        <v>0</v>
      </c>
      <c r="R79" s="406">
        <v>3</v>
      </c>
    </row>
    <row r="80" spans="1:18" ht="15">
      <c r="A80" s="209" t="s">
        <v>377</v>
      </c>
      <c r="B80" s="209" t="s">
        <v>197</v>
      </c>
      <c r="C80" s="404">
        <v>54</v>
      </c>
      <c r="D80" s="405">
        <v>0</v>
      </c>
      <c r="E80" s="406">
        <v>10</v>
      </c>
      <c r="F80" s="404">
        <v>5</v>
      </c>
      <c r="G80" s="406">
        <v>0</v>
      </c>
      <c r="H80" s="404">
        <v>6</v>
      </c>
      <c r="I80" s="405">
        <v>1</v>
      </c>
      <c r="J80" s="406">
        <v>3</v>
      </c>
      <c r="K80" s="404">
        <v>67</v>
      </c>
      <c r="L80" s="405">
        <v>1</v>
      </c>
      <c r="M80" s="406">
        <v>10</v>
      </c>
      <c r="N80" s="404">
        <v>6</v>
      </c>
      <c r="O80" s="406">
        <v>2</v>
      </c>
      <c r="P80" s="404">
        <v>4</v>
      </c>
      <c r="Q80" s="405">
        <v>0</v>
      </c>
      <c r="R80" s="406">
        <v>5</v>
      </c>
    </row>
    <row r="81" spans="1:18" ht="15">
      <c r="A81" s="207" t="s">
        <v>378</v>
      </c>
      <c r="B81" s="207" t="s">
        <v>198</v>
      </c>
      <c r="C81" s="404">
        <v>29</v>
      </c>
      <c r="D81" s="405">
        <v>0</v>
      </c>
      <c r="E81" s="406">
        <v>5</v>
      </c>
      <c r="F81" s="404">
        <v>14</v>
      </c>
      <c r="G81" s="406">
        <v>1</v>
      </c>
      <c r="H81" s="404">
        <v>3</v>
      </c>
      <c r="I81" s="405">
        <v>0</v>
      </c>
      <c r="J81" s="406">
        <v>8</v>
      </c>
      <c r="K81" s="404">
        <v>49</v>
      </c>
      <c r="L81" s="405">
        <v>1</v>
      </c>
      <c r="M81" s="406">
        <v>4</v>
      </c>
      <c r="N81" s="404">
        <v>14</v>
      </c>
      <c r="O81" s="406">
        <v>0</v>
      </c>
      <c r="P81" s="404">
        <v>1</v>
      </c>
      <c r="Q81" s="405">
        <v>0</v>
      </c>
      <c r="R81" s="406">
        <v>2</v>
      </c>
    </row>
    <row r="82" spans="1:18" ht="15">
      <c r="A82" s="209" t="s">
        <v>379</v>
      </c>
      <c r="B82" s="209" t="s">
        <v>199</v>
      </c>
      <c r="C82" s="404">
        <v>8</v>
      </c>
      <c r="D82" s="405">
        <v>0</v>
      </c>
      <c r="E82" s="406">
        <v>4</v>
      </c>
      <c r="F82" s="404">
        <v>2</v>
      </c>
      <c r="G82" s="406">
        <v>0</v>
      </c>
      <c r="H82" s="404">
        <v>0</v>
      </c>
      <c r="I82" s="405">
        <v>0</v>
      </c>
      <c r="J82" s="406">
        <v>5</v>
      </c>
      <c r="K82" s="404">
        <v>4</v>
      </c>
      <c r="L82" s="405">
        <v>0</v>
      </c>
      <c r="M82" s="406">
        <v>8</v>
      </c>
      <c r="N82" s="404">
        <v>1</v>
      </c>
      <c r="O82" s="406">
        <v>1</v>
      </c>
      <c r="P82" s="404">
        <v>1</v>
      </c>
      <c r="Q82" s="405">
        <v>0</v>
      </c>
      <c r="R82" s="406">
        <v>0</v>
      </c>
    </row>
    <row r="83" spans="1:18" ht="15">
      <c r="A83" s="207" t="s">
        <v>380</v>
      </c>
      <c r="B83" s="207" t="s">
        <v>200</v>
      </c>
      <c r="C83" s="404">
        <v>0</v>
      </c>
      <c r="D83" s="405">
        <v>0</v>
      </c>
      <c r="E83" s="406">
        <v>1</v>
      </c>
      <c r="F83" s="404">
        <v>0</v>
      </c>
      <c r="G83" s="406">
        <v>0</v>
      </c>
      <c r="H83" s="404">
        <v>0</v>
      </c>
      <c r="I83" s="405">
        <v>0</v>
      </c>
      <c r="J83" s="406">
        <v>2</v>
      </c>
      <c r="K83" s="404">
        <v>3</v>
      </c>
      <c r="L83" s="405">
        <v>0</v>
      </c>
      <c r="M83" s="406">
        <v>0</v>
      </c>
      <c r="N83" s="404">
        <v>0</v>
      </c>
      <c r="O83" s="406">
        <v>0</v>
      </c>
      <c r="P83" s="404">
        <v>0</v>
      </c>
      <c r="Q83" s="405">
        <v>0</v>
      </c>
      <c r="R83" s="406">
        <v>1</v>
      </c>
    </row>
    <row r="84" spans="1:18" ht="15">
      <c r="A84" s="209" t="s">
        <v>381</v>
      </c>
      <c r="B84" s="209" t="s">
        <v>201</v>
      </c>
      <c r="C84" s="404">
        <v>6</v>
      </c>
      <c r="D84" s="405">
        <v>1</v>
      </c>
      <c r="E84" s="406">
        <v>1</v>
      </c>
      <c r="F84" s="404">
        <v>1</v>
      </c>
      <c r="G84" s="406">
        <v>0</v>
      </c>
      <c r="H84" s="404">
        <v>0</v>
      </c>
      <c r="I84" s="405">
        <v>0</v>
      </c>
      <c r="J84" s="406">
        <v>6</v>
      </c>
      <c r="K84" s="404">
        <v>12</v>
      </c>
      <c r="L84" s="405">
        <v>0</v>
      </c>
      <c r="M84" s="406">
        <v>7</v>
      </c>
      <c r="N84" s="404">
        <v>1</v>
      </c>
      <c r="O84" s="406">
        <v>0</v>
      </c>
      <c r="P84" s="404">
        <v>0</v>
      </c>
      <c r="Q84" s="405">
        <v>0</v>
      </c>
      <c r="R84" s="406">
        <v>5</v>
      </c>
    </row>
    <row r="85" spans="1:18" ht="15">
      <c r="A85" s="207" t="s">
        <v>382</v>
      </c>
      <c r="B85" s="207" t="s">
        <v>202</v>
      </c>
      <c r="C85" s="404">
        <v>33</v>
      </c>
      <c r="D85" s="405">
        <v>0</v>
      </c>
      <c r="E85" s="406">
        <v>7</v>
      </c>
      <c r="F85" s="404">
        <v>4</v>
      </c>
      <c r="G85" s="406">
        <v>0</v>
      </c>
      <c r="H85" s="404">
        <v>7</v>
      </c>
      <c r="I85" s="405">
        <v>1</v>
      </c>
      <c r="J85" s="406">
        <v>14</v>
      </c>
      <c r="K85" s="404">
        <v>49</v>
      </c>
      <c r="L85" s="405">
        <v>0</v>
      </c>
      <c r="M85" s="406">
        <v>5</v>
      </c>
      <c r="N85" s="404">
        <v>5</v>
      </c>
      <c r="O85" s="406">
        <v>0</v>
      </c>
      <c r="P85" s="404">
        <v>7</v>
      </c>
      <c r="Q85" s="405">
        <v>0</v>
      </c>
      <c r="R85" s="406">
        <v>8</v>
      </c>
    </row>
    <row r="86" spans="1:18" ht="15">
      <c r="A86" s="209" t="s">
        <v>383</v>
      </c>
      <c r="B86" s="209" t="s">
        <v>203</v>
      </c>
      <c r="C86" s="404">
        <v>11</v>
      </c>
      <c r="D86" s="405">
        <v>2</v>
      </c>
      <c r="E86" s="406">
        <v>4</v>
      </c>
      <c r="F86" s="404">
        <v>4</v>
      </c>
      <c r="G86" s="406">
        <v>0</v>
      </c>
      <c r="H86" s="404">
        <v>2</v>
      </c>
      <c r="I86" s="405">
        <v>0</v>
      </c>
      <c r="J86" s="406">
        <v>6</v>
      </c>
      <c r="K86" s="404">
        <v>13</v>
      </c>
      <c r="L86" s="405">
        <v>1</v>
      </c>
      <c r="M86" s="406">
        <v>3</v>
      </c>
      <c r="N86" s="404">
        <v>2</v>
      </c>
      <c r="O86" s="406">
        <v>0</v>
      </c>
      <c r="P86" s="404">
        <v>1</v>
      </c>
      <c r="Q86" s="405">
        <v>2</v>
      </c>
      <c r="R86" s="406">
        <v>5</v>
      </c>
    </row>
    <row r="87" spans="1:18" ht="15">
      <c r="A87" s="207" t="s">
        <v>384</v>
      </c>
      <c r="B87" s="207" t="s">
        <v>204</v>
      </c>
      <c r="C87" s="404">
        <v>17</v>
      </c>
      <c r="D87" s="405">
        <v>1</v>
      </c>
      <c r="E87" s="406">
        <v>0</v>
      </c>
      <c r="F87" s="404">
        <v>1</v>
      </c>
      <c r="G87" s="406">
        <v>0</v>
      </c>
      <c r="H87" s="404">
        <v>2</v>
      </c>
      <c r="I87" s="405">
        <v>0</v>
      </c>
      <c r="J87" s="406">
        <v>1</v>
      </c>
      <c r="K87" s="404">
        <v>11</v>
      </c>
      <c r="L87" s="405">
        <v>0</v>
      </c>
      <c r="M87" s="406">
        <v>5</v>
      </c>
      <c r="N87" s="404">
        <v>3</v>
      </c>
      <c r="O87" s="406">
        <v>0</v>
      </c>
      <c r="P87" s="404">
        <v>1</v>
      </c>
      <c r="Q87" s="405">
        <v>1</v>
      </c>
      <c r="R87" s="406">
        <v>7</v>
      </c>
    </row>
    <row r="88" spans="1:18" ht="15">
      <c r="A88" s="209" t="s">
        <v>385</v>
      </c>
      <c r="B88" s="209" t="s">
        <v>205</v>
      </c>
      <c r="C88" s="404">
        <v>19</v>
      </c>
      <c r="D88" s="405">
        <v>2</v>
      </c>
      <c r="E88" s="406">
        <v>11</v>
      </c>
      <c r="F88" s="404">
        <v>5</v>
      </c>
      <c r="G88" s="406">
        <v>0</v>
      </c>
      <c r="H88" s="404">
        <v>2</v>
      </c>
      <c r="I88" s="405">
        <v>0</v>
      </c>
      <c r="J88" s="406">
        <v>5</v>
      </c>
      <c r="K88" s="404">
        <v>25</v>
      </c>
      <c r="L88" s="405">
        <v>2</v>
      </c>
      <c r="M88" s="406">
        <v>4</v>
      </c>
      <c r="N88" s="404">
        <v>7</v>
      </c>
      <c r="O88" s="406">
        <v>1</v>
      </c>
      <c r="P88" s="404">
        <v>1</v>
      </c>
      <c r="Q88" s="405">
        <v>1</v>
      </c>
      <c r="R88" s="406">
        <v>4</v>
      </c>
    </row>
    <row r="89" spans="1:18" ht="15.75" thickBot="1">
      <c r="A89" s="210" t="s">
        <v>386</v>
      </c>
      <c r="B89" s="211" t="s">
        <v>206</v>
      </c>
      <c r="C89" s="404">
        <v>27</v>
      </c>
      <c r="D89" s="405">
        <v>1</v>
      </c>
      <c r="E89" s="406">
        <v>6</v>
      </c>
      <c r="F89" s="404">
        <v>2</v>
      </c>
      <c r="G89" s="406">
        <v>0</v>
      </c>
      <c r="H89" s="404">
        <v>2</v>
      </c>
      <c r="I89" s="405">
        <v>0</v>
      </c>
      <c r="J89" s="406">
        <v>4</v>
      </c>
      <c r="K89" s="404">
        <v>31</v>
      </c>
      <c r="L89" s="405">
        <v>1</v>
      </c>
      <c r="M89" s="406">
        <v>10</v>
      </c>
      <c r="N89" s="404">
        <v>1</v>
      </c>
      <c r="O89" s="406">
        <v>1</v>
      </c>
      <c r="P89" s="404">
        <v>3</v>
      </c>
      <c r="Q89" s="405">
        <v>0</v>
      </c>
      <c r="R89" s="406">
        <v>5</v>
      </c>
    </row>
    <row r="90" spans="1:18" s="69" customFormat="1" ht="17.25" thickBot="1" thickTop="1">
      <c r="A90" s="484"/>
      <c r="B90" s="485" t="s">
        <v>207</v>
      </c>
      <c r="C90" s="486">
        <f>SUM(C9:C89)</f>
        <v>10809</v>
      </c>
      <c r="D90" s="487">
        <f aca="true" t="shared" si="0" ref="D90:R90">SUM(D9:D89)</f>
        <v>236</v>
      </c>
      <c r="E90" s="488">
        <f t="shared" si="0"/>
        <v>1610</v>
      </c>
      <c r="F90" s="489">
        <f t="shared" si="0"/>
        <v>3083</v>
      </c>
      <c r="G90" s="488">
        <f t="shared" si="0"/>
        <v>53</v>
      </c>
      <c r="H90" s="489">
        <f t="shared" si="0"/>
        <v>1682</v>
      </c>
      <c r="I90" s="487">
        <f t="shared" si="0"/>
        <v>77</v>
      </c>
      <c r="J90" s="488">
        <f t="shared" si="0"/>
        <v>2112</v>
      </c>
      <c r="K90" s="486">
        <f t="shared" si="0"/>
        <v>14240</v>
      </c>
      <c r="L90" s="487">
        <f>SUM(L9:L89)</f>
        <v>222</v>
      </c>
      <c r="M90" s="488">
        <f t="shared" si="0"/>
        <v>2443</v>
      </c>
      <c r="N90" s="486">
        <f t="shared" si="0"/>
        <v>2726</v>
      </c>
      <c r="O90" s="488">
        <f>SUM(O9:O89)</f>
        <v>51</v>
      </c>
      <c r="P90" s="486">
        <f t="shared" si="0"/>
        <v>1566</v>
      </c>
      <c r="Q90" s="487">
        <f t="shared" si="0"/>
        <v>80</v>
      </c>
      <c r="R90" s="488">
        <f t="shared" si="0"/>
        <v>2719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20" t="s">
        <v>652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223"/>
      <c r="R1" s="223"/>
      <c r="S1" s="312"/>
    </row>
    <row r="2" spans="1:18" ht="16.5" thickBot="1">
      <c r="A2" s="611" t="s">
        <v>208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</row>
    <row r="3" spans="1:18" s="68" customFormat="1" ht="17.25" customHeight="1" thickBot="1" thickTop="1">
      <c r="A3" s="212"/>
      <c r="B3" s="646" t="s">
        <v>120</v>
      </c>
      <c r="C3" s="649" t="s">
        <v>658</v>
      </c>
      <c r="D3" s="650"/>
      <c r="E3" s="650"/>
      <c r="F3" s="650"/>
      <c r="G3" s="650"/>
      <c r="H3" s="650"/>
      <c r="I3" s="650"/>
      <c r="J3" s="651"/>
      <c r="K3" s="649" t="s">
        <v>617</v>
      </c>
      <c r="L3" s="650"/>
      <c r="M3" s="650"/>
      <c r="N3" s="650"/>
      <c r="O3" s="650"/>
      <c r="P3" s="650"/>
      <c r="Q3" s="650"/>
      <c r="R3" s="651"/>
    </row>
    <row r="4" spans="1:18" ht="15.75" customHeight="1" thickTop="1">
      <c r="A4" s="213" t="s">
        <v>389</v>
      </c>
      <c r="B4" s="647"/>
      <c r="C4" s="652" t="s">
        <v>121</v>
      </c>
      <c r="D4" s="635"/>
      <c r="E4" s="643"/>
      <c r="F4" s="631" t="s">
        <v>122</v>
      </c>
      <c r="G4" s="633"/>
      <c r="H4" s="635" t="s">
        <v>123</v>
      </c>
      <c r="I4" s="635"/>
      <c r="J4" s="633"/>
      <c r="K4" s="635" t="s">
        <v>121</v>
      </c>
      <c r="L4" s="635"/>
      <c r="M4" s="635"/>
      <c r="N4" s="631" t="s">
        <v>122</v>
      </c>
      <c r="O4" s="643"/>
      <c r="P4" s="631" t="s">
        <v>123</v>
      </c>
      <c r="Q4" s="632"/>
      <c r="R4" s="633"/>
    </row>
    <row r="5" spans="1:18" ht="15" customHeight="1">
      <c r="A5" s="213" t="s">
        <v>387</v>
      </c>
      <c r="B5" s="647"/>
      <c r="C5" s="630" t="s">
        <v>124</v>
      </c>
      <c r="D5" s="624" t="s">
        <v>125</v>
      </c>
      <c r="E5" s="637" t="s">
        <v>126</v>
      </c>
      <c r="F5" s="629" t="s">
        <v>124</v>
      </c>
      <c r="G5" s="639" t="s">
        <v>125</v>
      </c>
      <c r="H5" s="641" t="s">
        <v>124</v>
      </c>
      <c r="I5" s="624" t="s">
        <v>125</v>
      </c>
      <c r="J5" s="644" t="s">
        <v>126</v>
      </c>
      <c r="K5" s="629" t="s">
        <v>124</v>
      </c>
      <c r="L5" s="623" t="s">
        <v>125</v>
      </c>
      <c r="M5" s="621" t="s">
        <v>126</v>
      </c>
      <c r="N5" s="625" t="s">
        <v>124</v>
      </c>
      <c r="O5" s="627" t="s">
        <v>125</v>
      </c>
      <c r="P5" s="629" t="s">
        <v>124</v>
      </c>
      <c r="Q5" s="623" t="s">
        <v>125</v>
      </c>
      <c r="R5" s="621" t="s">
        <v>126</v>
      </c>
    </row>
    <row r="6" spans="1:18" ht="20.25" customHeight="1" thickBot="1">
      <c r="A6" s="214"/>
      <c r="B6" s="648"/>
      <c r="C6" s="634"/>
      <c r="D6" s="636"/>
      <c r="E6" s="638"/>
      <c r="F6" s="630"/>
      <c r="G6" s="640"/>
      <c r="H6" s="642"/>
      <c r="I6" s="636"/>
      <c r="J6" s="645"/>
      <c r="K6" s="630"/>
      <c r="L6" s="624"/>
      <c r="M6" s="622"/>
      <c r="N6" s="626"/>
      <c r="O6" s="628"/>
      <c r="P6" s="630"/>
      <c r="Q6" s="624"/>
      <c r="R6" s="622"/>
    </row>
    <row r="7" spans="1:18" ht="15.75" thickTop="1">
      <c r="A7" s="215" t="s">
        <v>306</v>
      </c>
      <c r="B7" s="216" t="s">
        <v>127</v>
      </c>
      <c r="C7" s="224">
        <v>227</v>
      </c>
      <c r="D7" s="225">
        <v>4</v>
      </c>
      <c r="E7" s="226">
        <v>26</v>
      </c>
      <c r="F7" s="224">
        <v>30</v>
      </c>
      <c r="G7" s="226">
        <v>1</v>
      </c>
      <c r="H7" s="224">
        <v>32</v>
      </c>
      <c r="I7" s="225">
        <v>1</v>
      </c>
      <c r="J7" s="226">
        <v>28</v>
      </c>
      <c r="K7" s="224">
        <v>291</v>
      </c>
      <c r="L7" s="225">
        <v>3</v>
      </c>
      <c r="M7" s="226">
        <v>37</v>
      </c>
      <c r="N7" s="224">
        <v>74</v>
      </c>
      <c r="O7" s="226">
        <v>2</v>
      </c>
      <c r="P7" s="224">
        <v>31</v>
      </c>
      <c r="Q7" s="225">
        <v>2</v>
      </c>
      <c r="R7" s="226">
        <v>29</v>
      </c>
    </row>
    <row r="8" spans="1:18" ht="15">
      <c r="A8" s="217" t="s">
        <v>307</v>
      </c>
      <c r="B8" s="217" t="s">
        <v>128</v>
      </c>
      <c r="C8" s="227">
        <v>37</v>
      </c>
      <c r="D8" s="228">
        <v>2</v>
      </c>
      <c r="E8" s="229">
        <v>22</v>
      </c>
      <c r="F8" s="227">
        <v>6</v>
      </c>
      <c r="G8" s="229">
        <v>0</v>
      </c>
      <c r="H8" s="227">
        <v>1</v>
      </c>
      <c r="I8" s="228">
        <v>1</v>
      </c>
      <c r="J8" s="229">
        <v>1</v>
      </c>
      <c r="K8" s="227">
        <v>38</v>
      </c>
      <c r="L8" s="228">
        <v>0</v>
      </c>
      <c r="M8" s="229">
        <v>10</v>
      </c>
      <c r="N8" s="227">
        <v>6</v>
      </c>
      <c r="O8" s="229">
        <v>1</v>
      </c>
      <c r="P8" s="227">
        <v>2</v>
      </c>
      <c r="Q8" s="228">
        <v>0</v>
      </c>
      <c r="R8" s="229">
        <v>5</v>
      </c>
    </row>
    <row r="9" spans="1:18" ht="15">
      <c r="A9" s="215" t="s">
        <v>308</v>
      </c>
      <c r="B9" s="215" t="s">
        <v>209</v>
      </c>
      <c r="C9" s="227">
        <v>39</v>
      </c>
      <c r="D9" s="228">
        <v>1</v>
      </c>
      <c r="E9" s="229">
        <v>8</v>
      </c>
      <c r="F9" s="227">
        <v>6</v>
      </c>
      <c r="G9" s="229">
        <v>1</v>
      </c>
      <c r="H9" s="227">
        <v>5</v>
      </c>
      <c r="I9" s="228">
        <v>0</v>
      </c>
      <c r="J9" s="229">
        <v>21</v>
      </c>
      <c r="K9" s="227">
        <v>48</v>
      </c>
      <c r="L9" s="228">
        <v>0</v>
      </c>
      <c r="M9" s="229">
        <v>16</v>
      </c>
      <c r="N9" s="227">
        <v>7</v>
      </c>
      <c r="O9" s="229">
        <v>1</v>
      </c>
      <c r="P9" s="227">
        <v>3</v>
      </c>
      <c r="Q9" s="228">
        <v>0</v>
      </c>
      <c r="R9" s="229">
        <v>29</v>
      </c>
    </row>
    <row r="10" spans="1:18" ht="15">
      <c r="A10" s="217" t="s">
        <v>309</v>
      </c>
      <c r="B10" s="217" t="s">
        <v>130</v>
      </c>
      <c r="C10" s="227">
        <v>9</v>
      </c>
      <c r="D10" s="228">
        <v>0</v>
      </c>
      <c r="E10" s="229">
        <v>5</v>
      </c>
      <c r="F10" s="227">
        <v>2</v>
      </c>
      <c r="G10" s="229">
        <v>0</v>
      </c>
      <c r="H10" s="227">
        <v>0</v>
      </c>
      <c r="I10" s="228">
        <v>0</v>
      </c>
      <c r="J10" s="229">
        <v>6</v>
      </c>
      <c r="K10" s="227">
        <v>17</v>
      </c>
      <c r="L10" s="228">
        <v>0</v>
      </c>
      <c r="M10" s="229">
        <v>18</v>
      </c>
      <c r="N10" s="227">
        <v>1</v>
      </c>
      <c r="O10" s="229">
        <v>0</v>
      </c>
      <c r="P10" s="227">
        <v>2</v>
      </c>
      <c r="Q10" s="228">
        <v>0</v>
      </c>
      <c r="R10" s="229">
        <v>4</v>
      </c>
    </row>
    <row r="11" spans="1:18" ht="15">
      <c r="A11" s="215" t="s">
        <v>310</v>
      </c>
      <c r="B11" s="215" t="s">
        <v>131</v>
      </c>
      <c r="C11" s="227">
        <v>25</v>
      </c>
      <c r="D11" s="228">
        <v>0</v>
      </c>
      <c r="E11" s="229">
        <v>3</v>
      </c>
      <c r="F11" s="227">
        <v>3</v>
      </c>
      <c r="G11" s="229">
        <v>0</v>
      </c>
      <c r="H11" s="227">
        <v>2</v>
      </c>
      <c r="I11" s="228">
        <v>0</v>
      </c>
      <c r="J11" s="229">
        <v>4</v>
      </c>
      <c r="K11" s="227">
        <v>12</v>
      </c>
      <c r="L11" s="228">
        <v>1</v>
      </c>
      <c r="M11" s="229">
        <v>2</v>
      </c>
      <c r="N11" s="227">
        <v>3</v>
      </c>
      <c r="O11" s="229">
        <v>0</v>
      </c>
      <c r="P11" s="227">
        <v>4</v>
      </c>
      <c r="Q11" s="228">
        <v>0</v>
      </c>
      <c r="R11" s="229">
        <v>11</v>
      </c>
    </row>
    <row r="12" spans="1:18" ht="15">
      <c r="A12" s="217" t="s">
        <v>311</v>
      </c>
      <c r="B12" s="217" t="s">
        <v>132</v>
      </c>
      <c r="C12" s="227">
        <v>1157</v>
      </c>
      <c r="D12" s="228">
        <v>77</v>
      </c>
      <c r="E12" s="229">
        <v>92</v>
      </c>
      <c r="F12" s="227">
        <v>216</v>
      </c>
      <c r="G12" s="229">
        <v>4</v>
      </c>
      <c r="H12" s="227">
        <v>185</v>
      </c>
      <c r="I12" s="228">
        <v>16</v>
      </c>
      <c r="J12" s="229">
        <v>201</v>
      </c>
      <c r="K12" s="227">
        <v>1328</v>
      </c>
      <c r="L12" s="228">
        <v>76</v>
      </c>
      <c r="M12" s="229">
        <v>104</v>
      </c>
      <c r="N12" s="227">
        <v>235</v>
      </c>
      <c r="O12" s="229">
        <v>7</v>
      </c>
      <c r="P12" s="227">
        <v>135</v>
      </c>
      <c r="Q12" s="228">
        <v>7</v>
      </c>
      <c r="R12" s="229">
        <v>181</v>
      </c>
    </row>
    <row r="13" spans="1:18" ht="15">
      <c r="A13" s="215" t="s">
        <v>312</v>
      </c>
      <c r="B13" s="215" t="s">
        <v>133</v>
      </c>
      <c r="C13" s="227">
        <v>494</v>
      </c>
      <c r="D13" s="228">
        <v>2</v>
      </c>
      <c r="E13" s="229">
        <v>52</v>
      </c>
      <c r="F13" s="227">
        <v>89</v>
      </c>
      <c r="G13" s="229">
        <v>1</v>
      </c>
      <c r="H13" s="227">
        <v>74</v>
      </c>
      <c r="I13" s="228">
        <v>3</v>
      </c>
      <c r="J13" s="229">
        <v>78</v>
      </c>
      <c r="K13" s="227">
        <v>753</v>
      </c>
      <c r="L13" s="228">
        <v>2</v>
      </c>
      <c r="M13" s="229">
        <v>73</v>
      </c>
      <c r="N13" s="227">
        <v>73</v>
      </c>
      <c r="O13" s="229">
        <v>2</v>
      </c>
      <c r="P13" s="227">
        <v>50</v>
      </c>
      <c r="Q13" s="228">
        <v>3</v>
      </c>
      <c r="R13" s="229">
        <v>71</v>
      </c>
    </row>
    <row r="14" spans="1:18" ht="15">
      <c r="A14" s="217" t="s">
        <v>313</v>
      </c>
      <c r="B14" s="217" t="s">
        <v>134</v>
      </c>
      <c r="C14" s="227">
        <v>6</v>
      </c>
      <c r="D14" s="228">
        <v>1</v>
      </c>
      <c r="E14" s="229">
        <v>4</v>
      </c>
      <c r="F14" s="227">
        <v>1</v>
      </c>
      <c r="G14" s="229">
        <v>0</v>
      </c>
      <c r="H14" s="227">
        <v>2</v>
      </c>
      <c r="I14" s="228">
        <v>0</v>
      </c>
      <c r="J14" s="229">
        <v>2</v>
      </c>
      <c r="K14" s="227">
        <v>15</v>
      </c>
      <c r="L14" s="228">
        <v>2</v>
      </c>
      <c r="M14" s="229">
        <v>3</v>
      </c>
      <c r="N14" s="227">
        <v>1</v>
      </c>
      <c r="O14" s="229">
        <v>0</v>
      </c>
      <c r="P14" s="227">
        <v>0</v>
      </c>
      <c r="Q14" s="228">
        <v>2</v>
      </c>
      <c r="R14" s="229">
        <v>6</v>
      </c>
    </row>
    <row r="15" spans="1:18" ht="15">
      <c r="A15" s="215" t="s">
        <v>314</v>
      </c>
      <c r="B15" s="215" t="s">
        <v>135</v>
      </c>
      <c r="C15" s="227">
        <v>92</v>
      </c>
      <c r="D15" s="228">
        <v>4</v>
      </c>
      <c r="E15" s="229">
        <v>36</v>
      </c>
      <c r="F15" s="227">
        <v>18</v>
      </c>
      <c r="G15" s="229">
        <v>1</v>
      </c>
      <c r="H15" s="227">
        <v>10</v>
      </c>
      <c r="I15" s="228">
        <v>1</v>
      </c>
      <c r="J15" s="229">
        <v>76</v>
      </c>
      <c r="K15" s="227">
        <v>136</v>
      </c>
      <c r="L15" s="228">
        <v>9</v>
      </c>
      <c r="M15" s="229">
        <v>44</v>
      </c>
      <c r="N15" s="227">
        <v>18</v>
      </c>
      <c r="O15" s="229">
        <v>1</v>
      </c>
      <c r="P15" s="227">
        <v>13</v>
      </c>
      <c r="Q15" s="228">
        <v>4</v>
      </c>
      <c r="R15" s="229">
        <v>74</v>
      </c>
    </row>
    <row r="16" spans="1:18" ht="15">
      <c r="A16" s="217" t="s">
        <v>315</v>
      </c>
      <c r="B16" s="217" t="s">
        <v>136</v>
      </c>
      <c r="C16" s="227">
        <v>72</v>
      </c>
      <c r="D16" s="228">
        <v>3</v>
      </c>
      <c r="E16" s="229">
        <v>19</v>
      </c>
      <c r="F16" s="227">
        <v>17</v>
      </c>
      <c r="G16" s="229">
        <v>1</v>
      </c>
      <c r="H16" s="227">
        <v>10</v>
      </c>
      <c r="I16" s="228">
        <v>0</v>
      </c>
      <c r="J16" s="229">
        <v>52</v>
      </c>
      <c r="K16" s="227">
        <v>115</v>
      </c>
      <c r="L16" s="228">
        <v>2</v>
      </c>
      <c r="M16" s="229">
        <v>36</v>
      </c>
      <c r="N16" s="227">
        <v>10</v>
      </c>
      <c r="O16" s="229">
        <v>0</v>
      </c>
      <c r="P16" s="227">
        <v>6</v>
      </c>
      <c r="Q16" s="228">
        <v>2</v>
      </c>
      <c r="R16" s="229">
        <v>34</v>
      </c>
    </row>
    <row r="17" spans="1:18" ht="15">
      <c r="A17" s="215" t="s">
        <v>316</v>
      </c>
      <c r="B17" s="215" t="s">
        <v>137</v>
      </c>
      <c r="C17" s="227">
        <v>19</v>
      </c>
      <c r="D17" s="228">
        <v>0</v>
      </c>
      <c r="E17" s="229">
        <v>4</v>
      </c>
      <c r="F17" s="227">
        <v>1</v>
      </c>
      <c r="G17" s="229">
        <v>0</v>
      </c>
      <c r="H17" s="227">
        <v>0</v>
      </c>
      <c r="I17" s="228">
        <v>0</v>
      </c>
      <c r="J17" s="229">
        <v>7</v>
      </c>
      <c r="K17" s="227">
        <v>14</v>
      </c>
      <c r="L17" s="228">
        <v>0</v>
      </c>
      <c r="M17" s="229">
        <v>4</v>
      </c>
      <c r="N17" s="227">
        <v>2</v>
      </c>
      <c r="O17" s="229">
        <v>0</v>
      </c>
      <c r="P17" s="227">
        <v>1</v>
      </c>
      <c r="Q17" s="228">
        <v>0</v>
      </c>
      <c r="R17" s="229">
        <v>3</v>
      </c>
    </row>
    <row r="18" spans="1:18" ht="15">
      <c r="A18" s="217" t="s">
        <v>317</v>
      </c>
      <c r="B18" s="217" t="s">
        <v>138</v>
      </c>
      <c r="C18" s="227">
        <v>4</v>
      </c>
      <c r="D18" s="228">
        <v>1</v>
      </c>
      <c r="E18" s="229">
        <v>4</v>
      </c>
      <c r="F18" s="227">
        <v>2</v>
      </c>
      <c r="G18" s="229">
        <v>0</v>
      </c>
      <c r="H18" s="227">
        <v>4</v>
      </c>
      <c r="I18" s="228">
        <v>0</v>
      </c>
      <c r="J18" s="229">
        <v>2</v>
      </c>
      <c r="K18" s="227">
        <v>20</v>
      </c>
      <c r="L18" s="228">
        <v>1</v>
      </c>
      <c r="M18" s="229">
        <v>9</v>
      </c>
      <c r="N18" s="227">
        <v>1</v>
      </c>
      <c r="O18" s="229">
        <v>1</v>
      </c>
      <c r="P18" s="227">
        <v>0</v>
      </c>
      <c r="Q18" s="228">
        <v>0</v>
      </c>
      <c r="R18" s="229">
        <v>3</v>
      </c>
    </row>
    <row r="19" spans="1:18" ht="15">
      <c r="A19" s="215" t="s">
        <v>318</v>
      </c>
      <c r="B19" s="215" t="s">
        <v>139</v>
      </c>
      <c r="C19" s="227">
        <v>17</v>
      </c>
      <c r="D19" s="228">
        <v>0</v>
      </c>
      <c r="E19" s="229">
        <v>6</v>
      </c>
      <c r="F19" s="227">
        <v>4</v>
      </c>
      <c r="G19" s="229">
        <v>1</v>
      </c>
      <c r="H19" s="227">
        <v>2</v>
      </c>
      <c r="I19" s="228">
        <v>0</v>
      </c>
      <c r="J19" s="229">
        <v>6</v>
      </c>
      <c r="K19" s="227">
        <v>18</v>
      </c>
      <c r="L19" s="228">
        <v>0</v>
      </c>
      <c r="M19" s="229">
        <v>2</v>
      </c>
      <c r="N19" s="227">
        <v>2</v>
      </c>
      <c r="O19" s="229">
        <v>0</v>
      </c>
      <c r="P19" s="227">
        <v>4</v>
      </c>
      <c r="Q19" s="228">
        <v>0</v>
      </c>
      <c r="R19" s="229">
        <v>3</v>
      </c>
    </row>
    <row r="20" spans="1:18" ht="15">
      <c r="A20" s="217" t="s">
        <v>319</v>
      </c>
      <c r="B20" s="217" t="s">
        <v>140</v>
      </c>
      <c r="C20" s="227">
        <v>15</v>
      </c>
      <c r="D20" s="228">
        <v>0</v>
      </c>
      <c r="E20" s="229">
        <v>4</v>
      </c>
      <c r="F20" s="227">
        <v>13</v>
      </c>
      <c r="G20" s="229">
        <v>0</v>
      </c>
      <c r="H20" s="227">
        <v>7</v>
      </c>
      <c r="I20" s="228">
        <v>0</v>
      </c>
      <c r="J20" s="229">
        <v>8</v>
      </c>
      <c r="K20" s="227">
        <v>20</v>
      </c>
      <c r="L20" s="228">
        <v>0</v>
      </c>
      <c r="M20" s="229">
        <v>5</v>
      </c>
      <c r="N20" s="227">
        <v>4</v>
      </c>
      <c r="O20" s="229">
        <v>0</v>
      </c>
      <c r="P20" s="227">
        <v>0</v>
      </c>
      <c r="Q20" s="228">
        <v>0</v>
      </c>
      <c r="R20" s="229">
        <v>7</v>
      </c>
    </row>
    <row r="21" spans="1:18" ht="15">
      <c r="A21" s="215" t="s">
        <v>320</v>
      </c>
      <c r="B21" s="215" t="s">
        <v>141</v>
      </c>
      <c r="C21" s="227">
        <v>17</v>
      </c>
      <c r="D21" s="228">
        <v>1</v>
      </c>
      <c r="E21" s="229">
        <v>6</v>
      </c>
      <c r="F21" s="227">
        <v>1</v>
      </c>
      <c r="G21" s="229">
        <v>1</v>
      </c>
      <c r="H21" s="227">
        <v>2</v>
      </c>
      <c r="I21" s="228">
        <v>0</v>
      </c>
      <c r="J21" s="229">
        <v>6</v>
      </c>
      <c r="K21" s="227">
        <v>18</v>
      </c>
      <c r="L21" s="228">
        <v>0</v>
      </c>
      <c r="M21" s="229">
        <v>1</v>
      </c>
      <c r="N21" s="227">
        <v>3</v>
      </c>
      <c r="O21" s="229">
        <v>0</v>
      </c>
      <c r="P21" s="227">
        <v>1</v>
      </c>
      <c r="Q21" s="228">
        <v>0</v>
      </c>
      <c r="R21" s="229">
        <v>11</v>
      </c>
    </row>
    <row r="22" spans="1:18" ht="15">
      <c r="A22" s="217" t="s">
        <v>321</v>
      </c>
      <c r="B22" s="217" t="s">
        <v>142</v>
      </c>
      <c r="C22" s="227">
        <v>451</v>
      </c>
      <c r="D22" s="228">
        <v>7</v>
      </c>
      <c r="E22" s="229">
        <v>47</v>
      </c>
      <c r="F22" s="227">
        <v>126</v>
      </c>
      <c r="G22" s="229">
        <v>3</v>
      </c>
      <c r="H22" s="227">
        <v>131</v>
      </c>
      <c r="I22" s="228">
        <v>5</v>
      </c>
      <c r="J22" s="229">
        <v>58</v>
      </c>
      <c r="K22" s="227">
        <v>507</v>
      </c>
      <c r="L22" s="228">
        <v>7</v>
      </c>
      <c r="M22" s="229">
        <v>61</v>
      </c>
      <c r="N22" s="227">
        <v>76</v>
      </c>
      <c r="O22" s="229">
        <v>0</v>
      </c>
      <c r="P22" s="227">
        <v>61</v>
      </c>
      <c r="Q22" s="228">
        <v>2</v>
      </c>
      <c r="R22" s="229">
        <v>68</v>
      </c>
    </row>
    <row r="23" spans="1:18" ht="15">
      <c r="A23" s="215" t="s">
        <v>322</v>
      </c>
      <c r="B23" s="215" t="s">
        <v>143</v>
      </c>
      <c r="C23" s="227">
        <v>56</v>
      </c>
      <c r="D23" s="228">
        <v>5</v>
      </c>
      <c r="E23" s="229">
        <v>7</v>
      </c>
      <c r="F23" s="227">
        <v>3</v>
      </c>
      <c r="G23" s="229">
        <v>0</v>
      </c>
      <c r="H23" s="227">
        <v>3</v>
      </c>
      <c r="I23" s="228">
        <v>0</v>
      </c>
      <c r="J23" s="229">
        <v>11</v>
      </c>
      <c r="K23" s="227">
        <v>63</v>
      </c>
      <c r="L23" s="228">
        <v>5</v>
      </c>
      <c r="M23" s="229">
        <v>12</v>
      </c>
      <c r="N23" s="227">
        <v>3</v>
      </c>
      <c r="O23" s="229">
        <v>0</v>
      </c>
      <c r="P23" s="227">
        <v>3</v>
      </c>
      <c r="Q23" s="228">
        <v>0</v>
      </c>
      <c r="R23" s="229">
        <v>11</v>
      </c>
    </row>
    <row r="24" spans="1:18" ht="15">
      <c r="A24" s="217" t="s">
        <v>323</v>
      </c>
      <c r="B24" s="217" t="s">
        <v>144</v>
      </c>
      <c r="C24" s="227">
        <v>6</v>
      </c>
      <c r="D24" s="228">
        <v>2</v>
      </c>
      <c r="E24" s="229">
        <v>3</v>
      </c>
      <c r="F24" s="227">
        <v>1</v>
      </c>
      <c r="G24" s="229">
        <v>0</v>
      </c>
      <c r="H24" s="227">
        <v>1</v>
      </c>
      <c r="I24" s="228">
        <v>1</v>
      </c>
      <c r="J24" s="229">
        <v>2</v>
      </c>
      <c r="K24" s="227">
        <v>10</v>
      </c>
      <c r="L24" s="228">
        <v>3</v>
      </c>
      <c r="M24" s="229">
        <v>1</v>
      </c>
      <c r="N24" s="227">
        <v>2</v>
      </c>
      <c r="O24" s="229">
        <v>1</v>
      </c>
      <c r="P24" s="227">
        <v>1</v>
      </c>
      <c r="Q24" s="228">
        <v>0</v>
      </c>
      <c r="R24" s="229">
        <v>1</v>
      </c>
    </row>
    <row r="25" spans="1:18" ht="15">
      <c r="A25" s="215" t="s">
        <v>324</v>
      </c>
      <c r="B25" s="215" t="s">
        <v>145</v>
      </c>
      <c r="C25" s="227">
        <v>44</v>
      </c>
      <c r="D25" s="228">
        <v>3</v>
      </c>
      <c r="E25" s="229">
        <v>7</v>
      </c>
      <c r="F25" s="227">
        <v>3</v>
      </c>
      <c r="G25" s="229">
        <v>1</v>
      </c>
      <c r="H25" s="227">
        <v>5</v>
      </c>
      <c r="I25" s="228">
        <v>0</v>
      </c>
      <c r="J25" s="229">
        <v>6</v>
      </c>
      <c r="K25" s="227">
        <v>33</v>
      </c>
      <c r="L25" s="228">
        <v>4</v>
      </c>
      <c r="M25" s="229">
        <v>8</v>
      </c>
      <c r="N25" s="227">
        <v>2</v>
      </c>
      <c r="O25" s="229">
        <v>0</v>
      </c>
      <c r="P25" s="227">
        <v>4</v>
      </c>
      <c r="Q25" s="228">
        <v>3</v>
      </c>
      <c r="R25" s="229">
        <v>22</v>
      </c>
    </row>
    <row r="26" spans="1:18" ht="15">
      <c r="A26" s="217" t="s">
        <v>325</v>
      </c>
      <c r="B26" s="217" t="s">
        <v>146</v>
      </c>
      <c r="C26" s="227">
        <v>107</v>
      </c>
      <c r="D26" s="228">
        <v>4</v>
      </c>
      <c r="E26" s="229">
        <v>35</v>
      </c>
      <c r="F26" s="227">
        <v>19</v>
      </c>
      <c r="G26" s="229">
        <v>1</v>
      </c>
      <c r="H26" s="227">
        <v>13</v>
      </c>
      <c r="I26" s="228">
        <v>2</v>
      </c>
      <c r="J26" s="229">
        <v>46</v>
      </c>
      <c r="K26" s="227">
        <v>120</v>
      </c>
      <c r="L26" s="228">
        <v>1</v>
      </c>
      <c r="M26" s="229">
        <v>37</v>
      </c>
      <c r="N26" s="227">
        <v>17</v>
      </c>
      <c r="O26" s="229">
        <v>1</v>
      </c>
      <c r="P26" s="227">
        <v>11</v>
      </c>
      <c r="Q26" s="228">
        <v>1</v>
      </c>
      <c r="R26" s="229">
        <v>37</v>
      </c>
    </row>
    <row r="27" spans="1:18" ht="15">
      <c r="A27" s="215" t="s">
        <v>326</v>
      </c>
      <c r="B27" s="215" t="s">
        <v>147</v>
      </c>
      <c r="C27" s="227">
        <v>120</v>
      </c>
      <c r="D27" s="228">
        <v>2</v>
      </c>
      <c r="E27" s="229">
        <v>20</v>
      </c>
      <c r="F27" s="227">
        <v>22</v>
      </c>
      <c r="G27" s="229">
        <v>1</v>
      </c>
      <c r="H27" s="227">
        <v>19</v>
      </c>
      <c r="I27" s="228">
        <v>0</v>
      </c>
      <c r="J27" s="229">
        <v>7</v>
      </c>
      <c r="K27" s="227">
        <v>163</v>
      </c>
      <c r="L27" s="228">
        <v>4</v>
      </c>
      <c r="M27" s="229">
        <v>20</v>
      </c>
      <c r="N27" s="227">
        <v>18</v>
      </c>
      <c r="O27" s="229">
        <v>0</v>
      </c>
      <c r="P27" s="227">
        <v>13</v>
      </c>
      <c r="Q27" s="228">
        <v>0</v>
      </c>
      <c r="R27" s="229">
        <v>9</v>
      </c>
    </row>
    <row r="28" spans="1:18" ht="15">
      <c r="A28" s="217" t="s">
        <v>327</v>
      </c>
      <c r="B28" s="217" t="s">
        <v>148</v>
      </c>
      <c r="C28" s="227">
        <v>30</v>
      </c>
      <c r="D28" s="228">
        <v>1</v>
      </c>
      <c r="E28" s="229">
        <v>9</v>
      </c>
      <c r="F28" s="227">
        <v>7</v>
      </c>
      <c r="G28" s="229">
        <v>2</v>
      </c>
      <c r="H28" s="227">
        <v>2</v>
      </c>
      <c r="I28" s="228">
        <v>2</v>
      </c>
      <c r="J28" s="229">
        <v>21</v>
      </c>
      <c r="K28" s="227">
        <v>33</v>
      </c>
      <c r="L28" s="228">
        <v>1</v>
      </c>
      <c r="M28" s="229">
        <v>12</v>
      </c>
      <c r="N28" s="227">
        <v>1</v>
      </c>
      <c r="O28" s="229">
        <v>0</v>
      </c>
      <c r="P28" s="227">
        <v>6</v>
      </c>
      <c r="Q28" s="228">
        <v>6</v>
      </c>
      <c r="R28" s="229">
        <v>15</v>
      </c>
    </row>
    <row r="29" spans="1:18" ht="15">
      <c r="A29" s="215" t="s">
        <v>328</v>
      </c>
      <c r="B29" s="215" t="s">
        <v>149</v>
      </c>
      <c r="C29" s="227">
        <v>26</v>
      </c>
      <c r="D29" s="228">
        <v>1</v>
      </c>
      <c r="E29" s="229">
        <v>13</v>
      </c>
      <c r="F29" s="227">
        <v>4</v>
      </c>
      <c r="G29" s="229">
        <v>0</v>
      </c>
      <c r="H29" s="227">
        <v>3</v>
      </c>
      <c r="I29" s="228">
        <v>0</v>
      </c>
      <c r="J29" s="229">
        <v>10</v>
      </c>
      <c r="K29" s="227">
        <v>27</v>
      </c>
      <c r="L29" s="228">
        <v>1</v>
      </c>
      <c r="M29" s="229">
        <v>11</v>
      </c>
      <c r="N29" s="227">
        <v>12</v>
      </c>
      <c r="O29" s="229">
        <v>1</v>
      </c>
      <c r="P29" s="227">
        <v>1</v>
      </c>
      <c r="Q29" s="228">
        <v>0</v>
      </c>
      <c r="R29" s="229">
        <v>12</v>
      </c>
    </row>
    <row r="30" spans="1:18" ht="15">
      <c r="A30" s="217" t="s">
        <v>329</v>
      </c>
      <c r="B30" s="217" t="s">
        <v>150</v>
      </c>
      <c r="C30" s="227">
        <v>11</v>
      </c>
      <c r="D30" s="228">
        <v>0</v>
      </c>
      <c r="E30" s="229">
        <v>5</v>
      </c>
      <c r="F30" s="227">
        <v>0</v>
      </c>
      <c r="G30" s="229">
        <v>0</v>
      </c>
      <c r="H30" s="227">
        <v>2</v>
      </c>
      <c r="I30" s="228">
        <v>0</v>
      </c>
      <c r="J30" s="229">
        <v>8</v>
      </c>
      <c r="K30" s="227">
        <v>16</v>
      </c>
      <c r="L30" s="228">
        <v>0</v>
      </c>
      <c r="M30" s="229">
        <v>6</v>
      </c>
      <c r="N30" s="227">
        <v>1</v>
      </c>
      <c r="O30" s="229">
        <v>0</v>
      </c>
      <c r="P30" s="227">
        <v>0</v>
      </c>
      <c r="Q30" s="228">
        <v>1</v>
      </c>
      <c r="R30" s="229">
        <v>11</v>
      </c>
    </row>
    <row r="31" spans="1:18" ht="15">
      <c r="A31" s="215" t="s">
        <v>330</v>
      </c>
      <c r="B31" s="215" t="s">
        <v>151</v>
      </c>
      <c r="C31" s="227">
        <v>27</v>
      </c>
      <c r="D31" s="228">
        <v>0</v>
      </c>
      <c r="E31" s="229">
        <v>7</v>
      </c>
      <c r="F31" s="227">
        <v>5</v>
      </c>
      <c r="G31" s="229">
        <v>1</v>
      </c>
      <c r="H31" s="227">
        <v>5</v>
      </c>
      <c r="I31" s="228">
        <v>1</v>
      </c>
      <c r="J31" s="229">
        <v>3</v>
      </c>
      <c r="K31" s="227">
        <v>32</v>
      </c>
      <c r="L31" s="228">
        <v>0</v>
      </c>
      <c r="M31" s="229">
        <v>8</v>
      </c>
      <c r="N31" s="227">
        <v>10</v>
      </c>
      <c r="O31" s="229">
        <v>0</v>
      </c>
      <c r="P31" s="227">
        <v>4</v>
      </c>
      <c r="Q31" s="228">
        <v>1</v>
      </c>
      <c r="R31" s="229">
        <v>5</v>
      </c>
    </row>
    <row r="32" spans="1:18" ht="15">
      <c r="A32" s="217" t="s">
        <v>331</v>
      </c>
      <c r="B32" s="217" t="s">
        <v>152</v>
      </c>
      <c r="C32" s="227">
        <v>51</v>
      </c>
      <c r="D32" s="228">
        <v>6</v>
      </c>
      <c r="E32" s="229">
        <v>30</v>
      </c>
      <c r="F32" s="227">
        <v>25</v>
      </c>
      <c r="G32" s="229">
        <v>0</v>
      </c>
      <c r="H32" s="227">
        <v>15</v>
      </c>
      <c r="I32" s="228">
        <v>1</v>
      </c>
      <c r="J32" s="229">
        <v>36</v>
      </c>
      <c r="K32" s="227">
        <v>88</v>
      </c>
      <c r="L32" s="228">
        <v>0</v>
      </c>
      <c r="M32" s="229">
        <v>35</v>
      </c>
      <c r="N32" s="227">
        <v>30</v>
      </c>
      <c r="O32" s="229">
        <v>0</v>
      </c>
      <c r="P32" s="227">
        <v>11</v>
      </c>
      <c r="Q32" s="228">
        <v>2</v>
      </c>
      <c r="R32" s="229">
        <v>53</v>
      </c>
    </row>
    <row r="33" spans="1:18" ht="15">
      <c r="A33" s="215" t="s">
        <v>332</v>
      </c>
      <c r="B33" s="215" t="s">
        <v>153</v>
      </c>
      <c r="C33" s="227">
        <v>276</v>
      </c>
      <c r="D33" s="228">
        <v>1</v>
      </c>
      <c r="E33" s="229">
        <v>39</v>
      </c>
      <c r="F33" s="227">
        <v>45</v>
      </c>
      <c r="G33" s="229">
        <v>3</v>
      </c>
      <c r="H33" s="227">
        <v>49</v>
      </c>
      <c r="I33" s="228">
        <v>0</v>
      </c>
      <c r="J33" s="229">
        <v>31</v>
      </c>
      <c r="K33" s="227">
        <v>380</v>
      </c>
      <c r="L33" s="228">
        <v>4</v>
      </c>
      <c r="M33" s="229">
        <v>44</v>
      </c>
      <c r="N33" s="227">
        <v>42</v>
      </c>
      <c r="O33" s="229">
        <v>0</v>
      </c>
      <c r="P33" s="227">
        <v>44</v>
      </c>
      <c r="Q33" s="228">
        <v>0</v>
      </c>
      <c r="R33" s="229">
        <v>27</v>
      </c>
    </row>
    <row r="34" spans="1:18" ht="15">
      <c r="A34" s="217" t="s">
        <v>333</v>
      </c>
      <c r="B34" s="217" t="s">
        <v>154</v>
      </c>
      <c r="C34" s="227">
        <v>15</v>
      </c>
      <c r="D34" s="228">
        <v>3</v>
      </c>
      <c r="E34" s="229">
        <v>4</v>
      </c>
      <c r="F34" s="227">
        <v>3</v>
      </c>
      <c r="G34" s="229">
        <v>0</v>
      </c>
      <c r="H34" s="227">
        <v>1</v>
      </c>
      <c r="I34" s="228">
        <v>0</v>
      </c>
      <c r="J34" s="229">
        <v>10</v>
      </c>
      <c r="K34" s="227">
        <v>19</v>
      </c>
      <c r="L34" s="228">
        <v>1</v>
      </c>
      <c r="M34" s="229">
        <v>4</v>
      </c>
      <c r="N34" s="227">
        <v>6</v>
      </c>
      <c r="O34" s="229">
        <v>0</v>
      </c>
      <c r="P34" s="227">
        <v>1</v>
      </c>
      <c r="Q34" s="228">
        <v>0</v>
      </c>
      <c r="R34" s="229">
        <v>13</v>
      </c>
    </row>
    <row r="35" spans="1:18" ht="15">
      <c r="A35" s="215" t="s">
        <v>334</v>
      </c>
      <c r="B35" s="215" t="s">
        <v>155</v>
      </c>
      <c r="C35" s="227">
        <v>2</v>
      </c>
      <c r="D35" s="228">
        <v>0</v>
      </c>
      <c r="E35" s="229">
        <v>2</v>
      </c>
      <c r="F35" s="227">
        <v>2</v>
      </c>
      <c r="G35" s="229">
        <v>1</v>
      </c>
      <c r="H35" s="227">
        <v>1</v>
      </c>
      <c r="I35" s="228">
        <v>0</v>
      </c>
      <c r="J35" s="229">
        <v>1</v>
      </c>
      <c r="K35" s="227">
        <v>2</v>
      </c>
      <c r="L35" s="228">
        <v>0</v>
      </c>
      <c r="M35" s="229">
        <v>4</v>
      </c>
      <c r="N35" s="227">
        <v>1</v>
      </c>
      <c r="O35" s="229">
        <v>0</v>
      </c>
      <c r="P35" s="227">
        <v>0</v>
      </c>
      <c r="Q35" s="228">
        <v>0</v>
      </c>
      <c r="R35" s="229">
        <v>3</v>
      </c>
    </row>
    <row r="36" spans="1:18" ht="15">
      <c r="A36" s="217" t="s">
        <v>335</v>
      </c>
      <c r="B36" s="217" t="s">
        <v>156</v>
      </c>
      <c r="C36" s="227">
        <v>3</v>
      </c>
      <c r="D36" s="228">
        <v>0</v>
      </c>
      <c r="E36" s="229">
        <v>0</v>
      </c>
      <c r="F36" s="227">
        <v>2</v>
      </c>
      <c r="G36" s="229">
        <v>0</v>
      </c>
      <c r="H36" s="227">
        <v>2</v>
      </c>
      <c r="I36" s="228">
        <v>1</v>
      </c>
      <c r="J36" s="229">
        <v>1</v>
      </c>
      <c r="K36" s="227">
        <v>9</v>
      </c>
      <c r="L36" s="228">
        <v>0</v>
      </c>
      <c r="M36" s="229">
        <v>2</v>
      </c>
      <c r="N36" s="227">
        <v>3</v>
      </c>
      <c r="O36" s="229">
        <v>0</v>
      </c>
      <c r="P36" s="227">
        <v>0</v>
      </c>
      <c r="Q36" s="228">
        <v>0</v>
      </c>
      <c r="R36" s="229">
        <v>1</v>
      </c>
    </row>
    <row r="37" spans="1:18" ht="15">
      <c r="A37" s="215" t="s">
        <v>336</v>
      </c>
      <c r="B37" s="215" t="s">
        <v>157</v>
      </c>
      <c r="C37" s="227">
        <v>129</v>
      </c>
      <c r="D37" s="228">
        <v>3</v>
      </c>
      <c r="E37" s="229">
        <v>34</v>
      </c>
      <c r="F37" s="227">
        <v>17</v>
      </c>
      <c r="G37" s="229">
        <v>0</v>
      </c>
      <c r="H37" s="227">
        <v>10</v>
      </c>
      <c r="I37" s="228">
        <v>0</v>
      </c>
      <c r="J37" s="229">
        <v>12</v>
      </c>
      <c r="K37" s="227">
        <v>140</v>
      </c>
      <c r="L37" s="228">
        <v>1</v>
      </c>
      <c r="M37" s="229">
        <v>37</v>
      </c>
      <c r="N37" s="227">
        <v>34</v>
      </c>
      <c r="O37" s="229">
        <v>0</v>
      </c>
      <c r="P37" s="227">
        <v>20</v>
      </c>
      <c r="Q37" s="228">
        <v>1</v>
      </c>
      <c r="R37" s="229">
        <v>13</v>
      </c>
    </row>
    <row r="38" spans="1:18" ht="15">
      <c r="A38" s="217" t="s">
        <v>337</v>
      </c>
      <c r="B38" s="217" t="s">
        <v>158</v>
      </c>
      <c r="C38" s="227">
        <v>31</v>
      </c>
      <c r="D38" s="228">
        <v>1</v>
      </c>
      <c r="E38" s="229">
        <v>6</v>
      </c>
      <c r="F38" s="227">
        <v>9</v>
      </c>
      <c r="G38" s="229">
        <v>0</v>
      </c>
      <c r="H38" s="227">
        <v>7</v>
      </c>
      <c r="I38" s="228">
        <v>0</v>
      </c>
      <c r="J38" s="229">
        <v>5</v>
      </c>
      <c r="K38" s="227">
        <v>46</v>
      </c>
      <c r="L38" s="228">
        <v>0</v>
      </c>
      <c r="M38" s="229">
        <v>10</v>
      </c>
      <c r="N38" s="227">
        <v>8</v>
      </c>
      <c r="O38" s="229">
        <v>0</v>
      </c>
      <c r="P38" s="227">
        <v>3</v>
      </c>
      <c r="Q38" s="228">
        <v>0</v>
      </c>
      <c r="R38" s="229">
        <v>16</v>
      </c>
    </row>
    <row r="39" spans="1:18" ht="15">
      <c r="A39" s="215" t="s">
        <v>338</v>
      </c>
      <c r="B39" s="215" t="s">
        <v>268</v>
      </c>
      <c r="C39" s="227">
        <v>242</v>
      </c>
      <c r="D39" s="228">
        <v>1</v>
      </c>
      <c r="E39" s="229">
        <v>46</v>
      </c>
      <c r="F39" s="227">
        <v>43</v>
      </c>
      <c r="G39" s="229">
        <v>1</v>
      </c>
      <c r="H39" s="227">
        <v>20</v>
      </c>
      <c r="I39" s="228">
        <v>1</v>
      </c>
      <c r="J39" s="229">
        <v>33</v>
      </c>
      <c r="K39" s="227">
        <v>368</v>
      </c>
      <c r="L39" s="228">
        <v>1</v>
      </c>
      <c r="M39" s="229">
        <v>41</v>
      </c>
      <c r="N39" s="227">
        <v>32</v>
      </c>
      <c r="O39" s="229">
        <v>0</v>
      </c>
      <c r="P39" s="227">
        <v>19</v>
      </c>
      <c r="Q39" s="228">
        <v>1</v>
      </c>
      <c r="R39" s="229">
        <v>36</v>
      </c>
    </row>
    <row r="40" spans="1:18" ht="15">
      <c r="A40" s="394" t="s">
        <v>553</v>
      </c>
      <c r="B40" s="217" t="s">
        <v>159</v>
      </c>
      <c r="C40" s="227">
        <v>3901</v>
      </c>
      <c r="D40" s="228">
        <v>10</v>
      </c>
      <c r="E40" s="229">
        <v>386</v>
      </c>
      <c r="F40" s="227">
        <v>1725</v>
      </c>
      <c r="G40" s="229">
        <v>5</v>
      </c>
      <c r="H40" s="227">
        <v>571</v>
      </c>
      <c r="I40" s="228">
        <v>1</v>
      </c>
      <c r="J40" s="229">
        <v>612</v>
      </c>
      <c r="K40" s="227">
        <v>5466</v>
      </c>
      <c r="L40" s="228">
        <v>10</v>
      </c>
      <c r="M40" s="229">
        <v>998</v>
      </c>
      <c r="N40" s="227">
        <v>1416</v>
      </c>
      <c r="O40" s="229">
        <v>6</v>
      </c>
      <c r="P40" s="227">
        <v>726</v>
      </c>
      <c r="Q40" s="228">
        <v>6</v>
      </c>
      <c r="R40" s="229">
        <v>1202</v>
      </c>
    </row>
    <row r="41" spans="1:18" ht="15">
      <c r="A41" s="215" t="s">
        <v>340</v>
      </c>
      <c r="B41" s="215" t="s">
        <v>160</v>
      </c>
      <c r="C41" s="227">
        <v>775</v>
      </c>
      <c r="D41" s="228">
        <v>31</v>
      </c>
      <c r="E41" s="229">
        <v>86</v>
      </c>
      <c r="F41" s="227">
        <v>175</v>
      </c>
      <c r="G41" s="229">
        <v>2</v>
      </c>
      <c r="H41" s="227">
        <v>144</v>
      </c>
      <c r="I41" s="228">
        <v>8</v>
      </c>
      <c r="J41" s="229">
        <v>135</v>
      </c>
      <c r="K41" s="227">
        <v>884</v>
      </c>
      <c r="L41" s="228">
        <v>13</v>
      </c>
      <c r="M41" s="229">
        <v>92</v>
      </c>
      <c r="N41" s="227">
        <v>136</v>
      </c>
      <c r="O41" s="229">
        <v>4</v>
      </c>
      <c r="P41" s="227">
        <v>97</v>
      </c>
      <c r="Q41" s="228">
        <v>6</v>
      </c>
      <c r="R41" s="229">
        <v>98</v>
      </c>
    </row>
    <row r="42" spans="1:18" ht="15">
      <c r="A42" s="217" t="s">
        <v>341</v>
      </c>
      <c r="B42" s="217" t="s">
        <v>161</v>
      </c>
      <c r="C42" s="227">
        <v>6</v>
      </c>
      <c r="D42" s="228">
        <v>1</v>
      </c>
      <c r="E42" s="229">
        <v>5</v>
      </c>
      <c r="F42" s="227">
        <v>0</v>
      </c>
      <c r="G42" s="229">
        <v>1</v>
      </c>
      <c r="H42" s="227">
        <v>0</v>
      </c>
      <c r="I42" s="228">
        <v>1</v>
      </c>
      <c r="J42" s="229">
        <v>7</v>
      </c>
      <c r="K42" s="227">
        <v>3</v>
      </c>
      <c r="L42" s="228">
        <v>0</v>
      </c>
      <c r="M42" s="229">
        <v>6</v>
      </c>
      <c r="N42" s="227">
        <v>0</v>
      </c>
      <c r="O42" s="229">
        <v>1</v>
      </c>
      <c r="P42" s="227">
        <v>0</v>
      </c>
      <c r="Q42" s="228">
        <v>0</v>
      </c>
      <c r="R42" s="229">
        <v>4</v>
      </c>
    </row>
    <row r="43" spans="1:18" ht="15">
      <c r="A43" s="215" t="s">
        <v>342</v>
      </c>
      <c r="B43" s="215" t="s">
        <v>162</v>
      </c>
      <c r="C43" s="227">
        <v>16</v>
      </c>
      <c r="D43" s="228">
        <v>1</v>
      </c>
      <c r="E43" s="229">
        <v>7</v>
      </c>
      <c r="F43" s="227">
        <v>2</v>
      </c>
      <c r="G43" s="229">
        <v>0</v>
      </c>
      <c r="H43" s="227">
        <v>4</v>
      </c>
      <c r="I43" s="228">
        <v>0</v>
      </c>
      <c r="J43" s="229">
        <v>11</v>
      </c>
      <c r="K43" s="227">
        <v>26</v>
      </c>
      <c r="L43" s="228">
        <v>4</v>
      </c>
      <c r="M43" s="229">
        <v>4</v>
      </c>
      <c r="N43" s="227">
        <v>5</v>
      </c>
      <c r="O43" s="229">
        <v>1</v>
      </c>
      <c r="P43" s="227">
        <v>0</v>
      </c>
      <c r="Q43" s="228">
        <v>1</v>
      </c>
      <c r="R43" s="229">
        <v>8</v>
      </c>
    </row>
    <row r="44" spans="1:18" ht="15">
      <c r="A44" s="217" t="s">
        <v>343</v>
      </c>
      <c r="B44" s="217" t="s">
        <v>163</v>
      </c>
      <c r="C44" s="227">
        <v>143</v>
      </c>
      <c r="D44" s="228">
        <v>1</v>
      </c>
      <c r="E44" s="229">
        <v>24</v>
      </c>
      <c r="F44" s="227">
        <v>43</v>
      </c>
      <c r="G44" s="229">
        <v>0</v>
      </c>
      <c r="H44" s="227">
        <v>39</v>
      </c>
      <c r="I44" s="228">
        <v>4</v>
      </c>
      <c r="J44" s="229">
        <v>48</v>
      </c>
      <c r="K44" s="227">
        <v>194</v>
      </c>
      <c r="L44" s="228">
        <v>5</v>
      </c>
      <c r="M44" s="229">
        <v>49</v>
      </c>
      <c r="N44" s="227">
        <v>46</v>
      </c>
      <c r="O44" s="229">
        <v>1</v>
      </c>
      <c r="P44" s="227">
        <v>50</v>
      </c>
      <c r="Q44" s="228">
        <v>1</v>
      </c>
      <c r="R44" s="229">
        <v>33</v>
      </c>
    </row>
    <row r="45" spans="1:18" ht="15">
      <c r="A45" s="215" t="s">
        <v>344</v>
      </c>
      <c r="B45" s="215" t="s">
        <v>164</v>
      </c>
      <c r="C45" s="227">
        <v>25</v>
      </c>
      <c r="D45" s="228">
        <v>0</v>
      </c>
      <c r="E45" s="229">
        <v>3</v>
      </c>
      <c r="F45" s="227">
        <v>4</v>
      </c>
      <c r="G45" s="229">
        <v>0</v>
      </c>
      <c r="H45" s="227">
        <v>6</v>
      </c>
      <c r="I45" s="228">
        <v>0</v>
      </c>
      <c r="J45" s="229">
        <v>19</v>
      </c>
      <c r="K45" s="227">
        <v>29</v>
      </c>
      <c r="L45" s="228">
        <v>1</v>
      </c>
      <c r="M45" s="229">
        <v>7</v>
      </c>
      <c r="N45" s="227">
        <v>8</v>
      </c>
      <c r="O45" s="229">
        <v>0</v>
      </c>
      <c r="P45" s="227">
        <v>2</v>
      </c>
      <c r="Q45" s="228">
        <v>0</v>
      </c>
      <c r="R45" s="229">
        <v>12</v>
      </c>
    </row>
    <row r="46" spans="1:18" ht="15">
      <c r="A46" s="217" t="s">
        <v>345</v>
      </c>
      <c r="B46" s="217" t="s">
        <v>165</v>
      </c>
      <c r="C46" s="227">
        <v>7</v>
      </c>
      <c r="D46" s="228">
        <v>0</v>
      </c>
      <c r="E46" s="229">
        <v>4</v>
      </c>
      <c r="F46" s="227">
        <v>0</v>
      </c>
      <c r="G46" s="229">
        <v>0</v>
      </c>
      <c r="H46" s="227">
        <v>1</v>
      </c>
      <c r="I46" s="228">
        <v>0</v>
      </c>
      <c r="J46" s="229">
        <v>2</v>
      </c>
      <c r="K46" s="227">
        <v>13</v>
      </c>
      <c r="L46" s="228">
        <v>0</v>
      </c>
      <c r="M46" s="229">
        <v>2</v>
      </c>
      <c r="N46" s="227">
        <v>4</v>
      </c>
      <c r="O46" s="229">
        <v>0</v>
      </c>
      <c r="P46" s="227">
        <v>1</v>
      </c>
      <c r="Q46" s="228">
        <v>0</v>
      </c>
      <c r="R46" s="229">
        <v>3</v>
      </c>
    </row>
    <row r="47" spans="1:18" ht="15">
      <c r="A47" s="215" t="s">
        <v>346</v>
      </c>
      <c r="B47" s="215" t="s">
        <v>166</v>
      </c>
      <c r="C47" s="227">
        <v>296</v>
      </c>
      <c r="D47" s="228">
        <v>1</v>
      </c>
      <c r="E47" s="229">
        <v>43</v>
      </c>
      <c r="F47" s="227">
        <v>76</v>
      </c>
      <c r="G47" s="229">
        <v>2</v>
      </c>
      <c r="H47" s="227">
        <v>27</v>
      </c>
      <c r="I47" s="228">
        <v>1</v>
      </c>
      <c r="J47" s="229">
        <v>36</v>
      </c>
      <c r="K47" s="227">
        <v>342</v>
      </c>
      <c r="L47" s="228">
        <v>0</v>
      </c>
      <c r="M47" s="229">
        <v>65</v>
      </c>
      <c r="N47" s="227">
        <v>70</v>
      </c>
      <c r="O47" s="229">
        <v>2</v>
      </c>
      <c r="P47" s="227">
        <v>26</v>
      </c>
      <c r="Q47" s="228">
        <v>1</v>
      </c>
      <c r="R47" s="229">
        <v>25</v>
      </c>
    </row>
    <row r="48" spans="1:18" ht="15">
      <c r="A48" s="217" t="s">
        <v>347</v>
      </c>
      <c r="B48" s="217" t="s">
        <v>167</v>
      </c>
      <c r="C48" s="227">
        <v>291</v>
      </c>
      <c r="D48" s="228">
        <v>12</v>
      </c>
      <c r="E48" s="229">
        <v>50</v>
      </c>
      <c r="F48" s="227">
        <v>41</v>
      </c>
      <c r="G48" s="229">
        <v>1</v>
      </c>
      <c r="H48" s="227">
        <v>35</v>
      </c>
      <c r="I48" s="228">
        <v>7</v>
      </c>
      <c r="J48" s="229">
        <v>55</v>
      </c>
      <c r="K48" s="227">
        <v>361</v>
      </c>
      <c r="L48" s="228">
        <v>11</v>
      </c>
      <c r="M48" s="229">
        <v>65</v>
      </c>
      <c r="N48" s="227">
        <v>32</v>
      </c>
      <c r="O48" s="229">
        <v>2</v>
      </c>
      <c r="P48" s="227">
        <v>33</v>
      </c>
      <c r="Q48" s="228">
        <v>2</v>
      </c>
      <c r="R48" s="229">
        <v>50</v>
      </c>
    </row>
    <row r="49" spans="1:18" ht="15">
      <c r="A49" s="215" t="s">
        <v>348</v>
      </c>
      <c r="B49" s="215" t="s">
        <v>168</v>
      </c>
      <c r="C49" s="227">
        <v>15</v>
      </c>
      <c r="D49" s="228">
        <v>3</v>
      </c>
      <c r="E49" s="229">
        <v>18</v>
      </c>
      <c r="F49" s="227">
        <v>3</v>
      </c>
      <c r="G49" s="229">
        <v>3</v>
      </c>
      <c r="H49" s="227">
        <v>8</v>
      </c>
      <c r="I49" s="228">
        <v>1</v>
      </c>
      <c r="J49" s="229">
        <v>12</v>
      </c>
      <c r="K49" s="227">
        <v>22</v>
      </c>
      <c r="L49" s="228">
        <v>1</v>
      </c>
      <c r="M49" s="229">
        <v>8</v>
      </c>
      <c r="N49" s="227">
        <v>3</v>
      </c>
      <c r="O49" s="229">
        <v>2</v>
      </c>
      <c r="P49" s="227">
        <v>5</v>
      </c>
      <c r="Q49" s="228">
        <v>1</v>
      </c>
      <c r="R49" s="229">
        <v>12</v>
      </c>
    </row>
    <row r="50" spans="1:18" ht="15">
      <c r="A50" s="217" t="s">
        <v>349</v>
      </c>
      <c r="B50" s="217" t="s">
        <v>169</v>
      </c>
      <c r="C50" s="227">
        <v>59</v>
      </c>
      <c r="D50" s="228">
        <v>2</v>
      </c>
      <c r="E50" s="229">
        <v>17</v>
      </c>
      <c r="F50" s="227">
        <v>6</v>
      </c>
      <c r="G50" s="229">
        <v>0</v>
      </c>
      <c r="H50" s="227">
        <v>10</v>
      </c>
      <c r="I50" s="228">
        <v>2</v>
      </c>
      <c r="J50" s="229">
        <v>5</v>
      </c>
      <c r="K50" s="227">
        <v>69</v>
      </c>
      <c r="L50" s="228">
        <v>2</v>
      </c>
      <c r="M50" s="229">
        <v>15</v>
      </c>
      <c r="N50" s="227">
        <v>9</v>
      </c>
      <c r="O50" s="229">
        <v>0</v>
      </c>
      <c r="P50" s="227">
        <v>3</v>
      </c>
      <c r="Q50" s="228">
        <v>2</v>
      </c>
      <c r="R50" s="229">
        <v>16</v>
      </c>
    </row>
    <row r="51" spans="1:18" ht="15">
      <c r="A51" s="215" t="s">
        <v>350</v>
      </c>
      <c r="B51" s="215" t="s">
        <v>170</v>
      </c>
      <c r="C51" s="227">
        <v>74</v>
      </c>
      <c r="D51" s="228">
        <v>2</v>
      </c>
      <c r="E51" s="229">
        <v>21</v>
      </c>
      <c r="F51" s="227">
        <v>12</v>
      </c>
      <c r="G51" s="229">
        <v>2</v>
      </c>
      <c r="H51" s="227">
        <v>11</v>
      </c>
      <c r="I51" s="228">
        <v>1</v>
      </c>
      <c r="J51" s="229">
        <v>41</v>
      </c>
      <c r="K51" s="227">
        <v>97</v>
      </c>
      <c r="L51" s="228">
        <v>2</v>
      </c>
      <c r="M51" s="229">
        <v>20</v>
      </c>
      <c r="N51" s="227">
        <v>16</v>
      </c>
      <c r="O51" s="229">
        <v>3</v>
      </c>
      <c r="P51" s="227">
        <v>8</v>
      </c>
      <c r="Q51" s="228">
        <v>4</v>
      </c>
      <c r="R51" s="229">
        <v>32</v>
      </c>
    </row>
    <row r="52" spans="1:18" ht="15">
      <c r="A52" s="217" t="s">
        <v>351</v>
      </c>
      <c r="B52" s="217" t="s">
        <v>171</v>
      </c>
      <c r="C52" s="227">
        <v>79</v>
      </c>
      <c r="D52" s="228">
        <v>1</v>
      </c>
      <c r="E52" s="229">
        <v>28</v>
      </c>
      <c r="F52" s="227">
        <v>7</v>
      </c>
      <c r="G52" s="229">
        <v>1</v>
      </c>
      <c r="H52" s="227">
        <v>12</v>
      </c>
      <c r="I52" s="228">
        <v>1</v>
      </c>
      <c r="J52" s="229">
        <v>6</v>
      </c>
      <c r="K52" s="227">
        <v>80</v>
      </c>
      <c r="L52" s="228">
        <v>0</v>
      </c>
      <c r="M52" s="229">
        <v>17</v>
      </c>
      <c r="N52" s="227">
        <v>11</v>
      </c>
      <c r="O52" s="229">
        <v>0</v>
      </c>
      <c r="P52" s="227">
        <v>5</v>
      </c>
      <c r="Q52" s="228">
        <v>0</v>
      </c>
      <c r="R52" s="229">
        <v>15</v>
      </c>
    </row>
    <row r="53" spans="1:18" ht="15">
      <c r="A53" s="215" t="s">
        <v>352</v>
      </c>
      <c r="B53" s="215" t="s">
        <v>172</v>
      </c>
      <c r="C53" s="227">
        <v>56</v>
      </c>
      <c r="D53" s="228">
        <v>7</v>
      </c>
      <c r="E53" s="229">
        <v>6</v>
      </c>
      <c r="F53" s="227">
        <v>7</v>
      </c>
      <c r="G53" s="229">
        <v>0</v>
      </c>
      <c r="H53" s="227">
        <v>8</v>
      </c>
      <c r="I53" s="228">
        <v>0</v>
      </c>
      <c r="J53" s="229">
        <v>3</v>
      </c>
      <c r="K53" s="227">
        <v>80</v>
      </c>
      <c r="L53" s="228">
        <v>7</v>
      </c>
      <c r="M53" s="229">
        <v>5</v>
      </c>
      <c r="N53" s="227">
        <v>5</v>
      </c>
      <c r="O53" s="229">
        <v>0</v>
      </c>
      <c r="P53" s="227">
        <v>6</v>
      </c>
      <c r="Q53" s="228">
        <v>0</v>
      </c>
      <c r="R53" s="229">
        <v>9</v>
      </c>
    </row>
    <row r="54" spans="1:18" ht="15">
      <c r="A54" s="217" t="s">
        <v>353</v>
      </c>
      <c r="B54" s="217" t="s">
        <v>173</v>
      </c>
      <c r="C54" s="227">
        <v>165</v>
      </c>
      <c r="D54" s="228">
        <v>8</v>
      </c>
      <c r="E54" s="229">
        <v>29</v>
      </c>
      <c r="F54" s="227">
        <v>26</v>
      </c>
      <c r="G54" s="229">
        <v>1</v>
      </c>
      <c r="H54" s="227">
        <v>19</v>
      </c>
      <c r="I54" s="228">
        <v>1</v>
      </c>
      <c r="J54" s="229">
        <v>41</v>
      </c>
      <c r="K54" s="227">
        <v>240</v>
      </c>
      <c r="L54" s="228">
        <v>6</v>
      </c>
      <c r="M54" s="229">
        <v>43</v>
      </c>
      <c r="N54" s="227">
        <v>27</v>
      </c>
      <c r="O54" s="229">
        <v>0</v>
      </c>
      <c r="P54" s="227">
        <v>21</v>
      </c>
      <c r="Q54" s="228">
        <v>1</v>
      </c>
      <c r="R54" s="229">
        <v>54</v>
      </c>
    </row>
    <row r="55" spans="1:18" ht="15">
      <c r="A55" s="215" t="s">
        <v>354</v>
      </c>
      <c r="B55" s="215" t="s">
        <v>174</v>
      </c>
      <c r="C55" s="227">
        <v>12</v>
      </c>
      <c r="D55" s="228">
        <v>0</v>
      </c>
      <c r="E55" s="229">
        <v>3</v>
      </c>
      <c r="F55" s="227">
        <v>3</v>
      </c>
      <c r="G55" s="229">
        <v>0</v>
      </c>
      <c r="H55" s="227">
        <v>0</v>
      </c>
      <c r="I55" s="228">
        <v>0</v>
      </c>
      <c r="J55" s="229">
        <v>1</v>
      </c>
      <c r="K55" s="227">
        <v>11</v>
      </c>
      <c r="L55" s="228">
        <v>1</v>
      </c>
      <c r="M55" s="229">
        <v>3</v>
      </c>
      <c r="N55" s="227">
        <v>2</v>
      </c>
      <c r="O55" s="229">
        <v>0</v>
      </c>
      <c r="P55" s="227">
        <v>2</v>
      </c>
      <c r="Q55" s="228">
        <v>2</v>
      </c>
      <c r="R55" s="229">
        <v>2</v>
      </c>
    </row>
    <row r="56" spans="1:18" ht="15">
      <c r="A56" s="217" t="s">
        <v>355</v>
      </c>
      <c r="B56" s="217" t="s">
        <v>175</v>
      </c>
      <c r="C56" s="227">
        <v>30</v>
      </c>
      <c r="D56" s="228">
        <v>0</v>
      </c>
      <c r="E56" s="229">
        <v>5</v>
      </c>
      <c r="F56" s="227">
        <v>2</v>
      </c>
      <c r="G56" s="229">
        <v>3</v>
      </c>
      <c r="H56" s="227">
        <v>2</v>
      </c>
      <c r="I56" s="228">
        <v>1</v>
      </c>
      <c r="J56" s="229">
        <v>6</v>
      </c>
      <c r="K56" s="227">
        <v>41</v>
      </c>
      <c r="L56" s="228">
        <v>3</v>
      </c>
      <c r="M56" s="229">
        <v>4</v>
      </c>
      <c r="N56" s="227">
        <v>4</v>
      </c>
      <c r="O56" s="229">
        <v>0</v>
      </c>
      <c r="P56" s="227">
        <v>3</v>
      </c>
      <c r="Q56" s="228">
        <v>1</v>
      </c>
      <c r="R56" s="229">
        <v>11</v>
      </c>
    </row>
    <row r="57" spans="1:18" ht="15">
      <c r="A57" s="215" t="s">
        <v>356</v>
      </c>
      <c r="B57" s="215" t="s">
        <v>176</v>
      </c>
      <c r="C57" s="227">
        <v>27</v>
      </c>
      <c r="D57" s="228">
        <v>1</v>
      </c>
      <c r="E57" s="229">
        <v>7</v>
      </c>
      <c r="F57" s="227">
        <v>4</v>
      </c>
      <c r="G57" s="229">
        <v>0</v>
      </c>
      <c r="H57" s="227">
        <v>7</v>
      </c>
      <c r="I57" s="228">
        <v>1</v>
      </c>
      <c r="J57" s="229">
        <v>4</v>
      </c>
      <c r="K57" s="227">
        <v>31</v>
      </c>
      <c r="L57" s="228">
        <v>0</v>
      </c>
      <c r="M57" s="229">
        <v>2</v>
      </c>
      <c r="N57" s="227">
        <v>8</v>
      </c>
      <c r="O57" s="229">
        <v>0</v>
      </c>
      <c r="P57" s="227">
        <v>4</v>
      </c>
      <c r="Q57" s="228">
        <v>0</v>
      </c>
      <c r="R57" s="229">
        <v>4</v>
      </c>
    </row>
    <row r="58" spans="1:18" ht="15">
      <c r="A58" s="217" t="s">
        <v>357</v>
      </c>
      <c r="B58" s="217" t="s">
        <v>177</v>
      </c>
      <c r="C58" s="227">
        <v>27</v>
      </c>
      <c r="D58" s="228">
        <v>0</v>
      </c>
      <c r="E58" s="229">
        <v>14</v>
      </c>
      <c r="F58" s="227">
        <v>5</v>
      </c>
      <c r="G58" s="229">
        <v>0</v>
      </c>
      <c r="H58" s="227">
        <v>5</v>
      </c>
      <c r="I58" s="228">
        <v>0</v>
      </c>
      <c r="J58" s="229">
        <v>16</v>
      </c>
      <c r="K58" s="227">
        <v>39</v>
      </c>
      <c r="L58" s="228">
        <v>2</v>
      </c>
      <c r="M58" s="229">
        <v>10</v>
      </c>
      <c r="N58" s="227">
        <v>4</v>
      </c>
      <c r="O58" s="229">
        <v>0</v>
      </c>
      <c r="P58" s="227">
        <v>7</v>
      </c>
      <c r="Q58" s="228">
        <v>0</v>
      </c>
      <c r="R58" s="229">
        <v>18</v>
      </c>
    </row>
    <row r="59" spans="1:18" ht="15">
      <c r="A59" s="215" t="s">
        <v>358</v>
      </c>
      <c r="B59" s="215" t="s">
        <v>178</v>
      </c>
      <c r="C59" s="227">
        <v>22</v>
      </c>
      <c r="D59" s="228">
        <v>1</v>
      </c>
      <c r="E59" s="229">
        <v>8</v>
      </c>
      <c r="F59" s="227">
        <v>3</v>
      </c>
      <c r="G59" s="229">
        <v>0</v>
      </c>
      <c r="H59" s="227">
        <v>1</v>
      </c>
      <c r="I59" s="228">
        <v>0</v>
      </c>
      <c r="J59" s="229">
        <v>14</v>
      </c>
      <c r="K59" s="227">
        <v>24</v>
      </c>
      <c r="L59" s="228">
        <v>0</v>
      </c>
      <c r="M59" s="229">
        <v>6</v>
      </c>
      <c r="N59" s="227">
        <v>7</v>
      </c>
      <c r="O59" s="229">
        <v>1</v>
      </c>
      <c r="P59" s="227">
        <v>0</v>
      </c>
      <c r="Q59" s="228">
        <v>0</v>
      </c>
      <c r="R59" s="229">
        <v>10</v>
      </c>
    </row>
    <row r="60" spans="1:18" ht="15">
      <c r="A60" s="217" t="s">
        <v>359</v>
      </c>
      <c r="B60" s="217" t="s">
        <v>179</v>
      </c>
      <c r="C60" s="227">
        <v>101</v>
      </c>
      <c r="D60" s="228">
        <v>1</v>
      </c>
      <c r="E60" s="229">
        <v>24</v>
      </c>
      <c r="F60" s="227">
        <v>12</v>
      </c>
      <c r="G60" s="229">
        <v>1</v>
      </c>
      <c r="H60" s="227">
        <v>10</v>
      </c>
      <c r="I60" s="228">
        <v>3</v>
      </c>
      <c r="J60" s="229">
        <v>18</v>
      </c>
      <c r="K60" s="227">
        <v>139</v>
      </c>
      <c r="L60" s="228">
        <v>1</v>
      </c>
      <c r="M60" s="229">
        <v>20</v>
      </c>
      <c r="N60" s="227">
        <v>19</v>
      </c>
      <c r="O60" s="229">
        <v>1</v>
      </c>
      <c r="P60" s="227">
        <v>6</v>
      </c>
      <c r="Q60" s="228">
        <v>0</v>
      </c>
      <c r="R60" s="229">
        <v>16</v>
      </c>
    </row>
    <row r="61" spans="1:18" ht="15">
      <c r="A61" s="215" t="s">
        <v>360</v>
      </c>
      <c r="B61" s="215" t="s">
        <v>180</v>
      </c>
      <c r="C61" s="227">
        <v>77</v>
      </c>
      <c r="D61" s="228">
        <v>1</v>
      </c>
      <c r="E61" s="229">
        <v>33</v>
      </c>
      <c r="F61" s="227">
        <v>15</v>
      </c>
      <c r="G61" s="229">
        <v>1</v>
      </c>
      <c r="H61" s="227">
        <v>14</v>
      </c>
      <c r="I61" s="228">
        <v>0</v>
      </c>
      <c r="J61" s="229">
        <v>18</v>
      </c>
      <c r="K61" s="227">
        <v>104</v>
      </c>
      <c r="L61" s="228">
        <v>1</v>
      </c>
      <c r="M61" s="229">
        <v>36</v>
      </c>
      <c r="N61" s="227">
        <v>17</v>
      </c>
      <c r="O61" s="229">
        <v>1</v>
      </c>
      <c r="P61" s="227">
        <v>12</v>
      </c>
      <c r="Q61" s="228">
        <v>0</v>
      </c>
      <c r="R61" s="229">
        <v>37</v>
      </c>
    </row>
    <row r="62" spans="1:18" ht="15">
      <c r="A62" s="217" t="s">
        <v>361</v>
      </c>
      <c r="B62" s="217" t="s">
        <v>181</v>
      </c>
      <c r="C62" s="227">
        <v>6</v>
      </c>
      <c r="D62" s="228">
        <v>0</v>
      </c>
      <c r="E62" s="229">
        <v>1</v>
      </c>
      <c r="F62" s="227">
        <v>3</v>
      </c>
      <c r="G62" s="229">
        <v>0</v>
      </c>
      <c r="H62" s="227">
        <v>2</v>
      </c>
      <c r="I62" s="228">
        <v>0</v>
      </c>
      <c r="J62" s="229">
        <v>3</v>
      </c>
      <c r="K62" s="227">
        <v>16</v>
      </c>
      <c r="L62" s="228">
        <v>0</v>
      </c>
      <c r="M62" s="229">
        <v>4</v>
      </c>
      <c r="N62" s="227">
        <v>0</v>
      </c>
      <c r="O62" s="229">
        <v>0</v>
      </c>
      <c r="P62" s="227">
        <v>0</v>
      </c>
      <c r="Q62" s="228">
        <v>0</v>
      </c>
      <c r="R62" s="229">
        <v>5</v>
      </c>
    </row>
    <row r="63" spans="1:18" ht="15">
      <c r="A63" s="215" t="s">
        <v>362</v>
      </c>
      <c r="B63" s="215" t="s">
        <v>182</v>
      </c>
      <c r="C63" s="227">
        <v>4</v>
      </c>
      <c r="D63" s="228">
        <v>1</v>
      </c>
      <c r="E63" s="229">
        <v>2</v>
      </c>
      <c r="F63" s="227">
        <v>4</v>
      </c>
      <c r="G63" s="229">
        <v>0</v>
      </c>
      <c r="H63" s="227">
        <v>1</v>
      </c>
      <c r="I63" s="228">
        <v>0</v>
      </c>
      <c r="J63" s="229">
        <v>6</v>
      </c>
      <c r="K63" s="227">
        <v>9</v>
      </c>
      <c r="L63" s="228">
        <v>0</v>
      </c>
      <c r="M63" s="229">
        <v>3</v>
      </c>
      <c r="N63" s="227">
        <v>0</v>
      </c>
      <c r="O63" s="229">
        <v>0</v>
      </c>
      <c r="P63" s="227">
        <v>1</v>
      </c>
      <c r="Q63" s="228">
        <v>1</v>
      </c>
      <c r="R63" s="229">
        <v>3</v>
      </c>
    </row>
    <row r="64" spans="1:18" ht="15">
      <c r="A64" s="217" t="s">
        <v>363</v>
      </c>
      <c r="B64" s="217" t="s">
        <v>183</v>
      </c>
      <c r="C64" s="227">
        <v>22</v>
      </c>
      <c r="D64" s="228">
        <v>1</v>
      </c>
      <c r="E64" s="229">
        <v>6</v>
      </c>
      <c r="F64" s="227">
        <v>6</v>
      </c>
      <c r="G64" s="229">
        <v>0</v>
      </c>
      <c r="H64" s="227">
        <v>11</v>
      </c>
      <c r="I64" s="228">
        <v>0</v>
      </c>
      <c r="J64" s="229">
        <v>7</v>
      </c>
      <c r="K64" s="227">
        <v>54</v>
      </c>
      <c r="L64" s="228">
        <v>2</v>
      </c>
      <c r="M64" s="229">
        <v>10</v>
      </c>
      <c r="N64" s="227">
        <v>7</v>
      </c>
      <c r="O64" s="229">
        <v>0</v>
      </c>
      <c r="P64" s="227">
        <v>8</v>
      </c>
      <c r="Q64" s="228">
        <v>1</v>
      </c>
      <c r="R64" s="229">
        <v>11</v>
      </c>
    </row>
    <row r="65" spans="1:18" ht="15">
      <c r="A65" s="215" t="s">
        <v>364</v>
      </c>
      <c r="B65" s="215" t="s">
        <v>184</v>
      </c>
      <c r="C65" s="227">
        <v>120</v>
      </c>
      <c r="D65" s="228">
        <v>0</v>
      </c>
      <c r="E65" s="229">
        <v>21</v>
      </c>
      <c r="F65" s="227">
        <v>26</v>
      </c>
      <c r="G65" s="229">
        <v>0</v>
      </c>
      <c r="H65" s="227">
        <v>20</v>
      </c>
      <c r="I65" s="228">
        <v>1</v>
      </c>
      <c r="J65" s="229">
        <v>29</v>
      </c>
      <c r="K65" s="227">
        <v>142</v>
      </c>
      <c r="L65" s="228">
        <v>1</v>
      </c>
      <c r="M65" s="229">
        <v>41</v>
      </c>
      <c r="N65" s="227">
        <v>20</v>
      </c>
      <c r="O65" s="229">
        <v>1</v>
      </c>
      <c r="P65" s="227">
        <v>15</v>
      </c>
      <c r="Q65" s="228">
        <v>0</v>
      </c>
      <c r="R65" s="229">
        <v>35</v>
      </c>
    </row>
    <row r="66" spans="1:18" ht="15">
      <c r="A66" s="217" t="s">
        <v>365</v>
      </c>
      <c r="B66" s="217" t="s">
        <v>185</v>
      </c>
      <c r="C66" s="227">
        <v>36</v>
      </c>
      <c r="D66" s="228">
        <v>0</v>
      </c>
      <c r="E66" s="229">
        <v>12</v>
      </c>
      <c r="F66" s="227">
        <v>2</v>
      </c>
      <c r="G66" s="229">
        <v>0</v>
      </c>
      <c r="H66" s="227">
        <v>3</v>
      </c>
      <c r="I66" s="228">
        <v>0</v>
      </c>
      <c r="J66" s="229">
        <v>12</v>
      </c>
      <c r="K66" s="227">
        <v>31</v>
      </c>
      <c r="L66" s="228">
        <v>0</v>
      </c>
      <c r="M66" s="229">
        <v>14</v>
      </c>
      <c r="N66" s="227">
        <v>5</v>
      </c>
      <c r="O66" s="229">
        <v>1</v>
      </c>
      <c r="P66" s="227">
        <v>3</v>
      </c>
      <c r="Q66" s="228">
        <v>1</v>
      </c>
      <c r="R66" s="229">
        <v>16</v>
      </c>
    </row>
    <row r="67" spans="1:18" ht="15">
      <c r="A67" s="215" t="s">
        <v>366</v>
      </c>
      <c r="B67" s="215" t="s">
        <v>186</v>
      </c>
      <c r="C67" s="227">
        <v>44</v>
      </c>
      <c r="D67" s="228">
        <v>0</v>
      </c>
      <c r="E67" s="229">
        <v>5</v>
      </c>
      <c r="F67" s="227">
        <v>1</v>
      </c>
      <c r="G67" s="229">
        <v>0</v>
      </c>
      <c r="H67" s="227">
        <v>7</v>
      </c>
      <c r="I67" s="228">
        <v>2</v>
      </c>
      <c r="J67" s="229">
        <v>13</v>
      </c>
      <c r="K67" s="227">
        <v>102</v>
      </c>
      <c r="L67" s="228">
        <v>1</v>
      </c>
      <c r="M67" s="229">
        <v>13</v>
      </c>
      <c r="N67" s="227">
        <v>9</v>
      </c>
      <c r="O67" s="229">
        <v>1</v>
      </c>
      <c r="P67" s="227">
        <v>3</v>
      </c>
      <c r="Q67" s="228">
        <v>1</v>
      </c>
      <c r="R67" s="229">
        <v>14</v>
      </c>
    </row>
    <row r="68" spans="1:18" ht="15">
      <c r="A68" s="217" t="s">
        <v>367</v>
      </c>
      <c r="B68" s="217" t="s">
        <v>187</v>
      </c>
      <c r="C68" s="227">
        <v>3</v>
      </c>
      <c r="D68" s="228">
        <v>0</v>
      </c>
      <c r="E68" s="229">
        <v>0</v>
      </c>
      <c r="F68" s="227">
        <v>1</v>
      </c>
      <c r="G68" s="229">
        <v>0</v>
      </c>
      <c r="H68" s="227">
        <v>0</v>
      </c>
      <c r="I68" s="228">
        <v>0</v>
      </c>
      <c r="J68" s="229">
        <v>0</v>
      </c>
      <c r="K68" s="227">
        <v>4</v>
      </c>
      <c r="L68" s="228">
        <v>0</v>
      </c>
      <c r="M68" s="229">
        <v>0</v>
      </c>
      <c r="N68" s="227">
        <v>0</v>
      </c>
      <c r="O68" s="229">
        <v>0</v>
      </c>
      <c r="P68" s="227">
        <v>1</v>
      </c>
      <c r="Q68" s="228">
        <v>0</v>
      </c>
      <c r="R68" s="229">
        <v>5</v>
      </c>
    </row>
    <row r="69" spans="1:18" ht="15">
      <c r="A69" s="215" t="s">
        <v>368</v>
      </c>
      <c r="B69" s="215" t="s">
        <v>188</v>
      </c>
      <c r="C69" s="227">
        <v>120</v>
      </c>
      <c r="D69" s="228">
        <v>1</v>
      </c>
      <c r="E69" s="229">
        <v>33</v>
      </c>
      <c r="F69" s="227">
        <v>13</v>
      </c>
      <c r="G69" s="229">
        <v>0</v>
      </c>
      <c r="H69" s="227">
        <v>13</v>
      </c>
      <c r="I69" s="228">
        <v>1</v>
      </c>
      <c r="J69" s="229">
        <v>9</v>
      </c>
      <c r="K69" s="227">
        <v>197</v>
      </c>
      <c r="L69" s="228">
        <v>5</v>
      </c>
      <c r="M69" s="229">
        <v>44</v>
      </c>
      <c r="N69" s="227">
        <v>16</v>
      </c>
      <c r="O69" s="229">
        <v>0</v>
      </c>
      <c r="P69" s="227">
        <v>5</v>
      </c>
      <c r="Q69" s="228">
        <v>0</v>
      </c>
      <c r="R69" s="229">
        <v>21</v>
      </c>
    </row>
    <row r="70" spans="1:18" ht="15">
      <c r="A70" s="217" t="s">
        <v>369</v>
      </c>
      <c r="B70" s="217" t="s">
        <v>189</v>
      </c>
      <c r="C70" s="227">
        <v>21</v>
      </c>
      <c r="D70" s="228">
        <v>0</v>
      </c>
      <c r="E70" s="229">
        <v>7</v>
      </c>
      <c r="F70" s="227">
        <v>4</v>
      </c>
      <c r="G70" s="229">
        <v>1</v>
      </c>
      <c r="H70" s="227">
        <v>7</v>
      </c>
      <c r="I70" s="228">
        <v>0</v>
      </c>
      <c r="J70" s="229">
        <v>9</v>
      </c>
      <c r="K70" s="227">
        <v>21</v>
      </c>
      <c r="L70" s="228">
        <v>0</v>
      </c>
      <c r="M70" s="229">
        <v>6</v>
      </c>
      <c r="N70" s="227">
        <v>4</v>
      </c>
      <c r="O70" s="229">
        <v>0</v>
      </c>
      <c r="P70" s="227">
        <v>0</v>
      </c>
      <c r="Q70" s="228">
        <v>0</v>
      </c>
      <c r="R70" s="229">
        <v>14</v>
      </c>
    </row>
    <row r="71" spans="1:18" ht="15">
      <c r="A71" s="215" t="s">
        <v>370</v>
      </c>
      <c r="B71" s="215" t="s">
        <v>190</v>
      </c>
      <c r="C71" s="227">
        <v>63</v>
      </c>
      <c r="D71" s="228">
        <v>2</v>
      </c>
      <c r="E71" s="229">
        <v>17</v>
      </c>
      <c r="F71" s="227">
        <v>19</v>
      </c>
      <c r="G71" s="229">
        <v>1</v>
      </c>
      <c r="H71" s="227">
        <v>12</v>
      </c>
      <c r="I71" s="228">
        <v>1</v>
      </c>
      <c r="J71" s="229">
        <v>9</v>
      </c>
      <c r="K71" s="227">
        <v>92</v>
      </c>
      <c r="L71" s="228">
        <v>3</v>
      </c>
      <c r="M71" s="229">
        <v>21</v>
      </c>
      <c r="N71" s="227">
        <v>11</v>
      </c>
      <c r="O71" s="229">
        <v>0</v>
      </c>
      <c r="P71" s="227">
        <v>8</v>
      </c>
      <c r="Q71" s="228">
        <v>1</v>
      </c>
      <c r="R71" s="229">
        <v>21</v>
      </c>
    </row>
    <row r="72" spans="1:18" ht="15">
      <c r="A72" s="217" t="s">
        <v>371</v>
      </c>
      <c r="B72" s="217" t="s">
        <v>191</v>
      </c>
      <c r="C72" s="227">
        <v>19</v>
      </c>
      <c r="D72" s="228">
        <v>4</v>
      </c>
      <c r="E72" s="229">
        <v>5</v>
      </c>
      <c r="F72" s="227">
        <v>9</v>
      </c>
      <c r="G72" s="229">
        <v>1</v>
      </c>
      <c r="H72" s="227">
        <v>4</v>
      </c>
      <c r="I72" s="228">
        <v>0</v>
      </c>
      <c r="J72" s="229">
        <v>12</v>
      </c>
      <c r="K72" s="227">
        <v>10</v>
      </c>
      <c r="L72" s="228">
        <v>1</v>
      </c>
      <c r="M72" s="229">
        <v>2</v>
      </c>
      <c r="N72" s="227">
        <v>1</v>
      </c>
      <c r="O72" s="229">
        <v>0</v>
      </c>
      <c r="P72" s="227">
        <v>25</v>
      </c>
      <c r="Q72" s="228">
        <v>3</v>
      </c>
      <c r="R72" s="229">
        <v>10</v>
      </c>
    </row>
    <row r="73" spans="1:18" ht="15">
      <c r="A73" s="215" t="s">
        <v>372</v>
      </c>
      <c r="B73" s="215" t="s">
        <v>192</v>
      </c>
      <c r="C73" s="227">
        <v>22</v>
      </c>
      <c r="D73" s="228">
        <v>0</v>
      </c>
      <c r="E73" s="229">
        <v>6</v>
      </c>
      <c r="F73" s="227">
        <v>23</v>
      </c>
      <c r="G73" s="229">
        <v>0</v>
      </c>
      <c r="H73" s="227">
        <v>5</v>
      </c>
      <c r="I73" s="228">
        <v>0</v>
      </c>
      <c r="J73" s="229">
        <v>24</v>
      </c>
      <c r="K73" s="227">
        <v>32</v>
      </c>
      <c r="L73" s="228">
        <v>0</v>
      </c>
      <c r="M73" s="229">
        <v>7</v>
      </c>
      <c r="N73" s="227">
        <v>7</v>
      </c>
      <c r="O73" s="229">
        <v>0</v>
      </c>
      <c r="P73" s="227">
        <v>3</v>
      </c>
      <c r="Q73" s="228">
        <v>0</v>
      </c>
      <c r="R73" s="229">
        <v>16</v>
      </c>
    </row>
    <row r="74" spans="1:18" ht="15">
      <c r="A74" s="217" t="s">
        <v>373</v>
      </c>
      <c r="B74" s="217" t="s">
        <v>193</v>
      </c>
      <c r="C74" s="227">
        <v>36</v>
      </c>
      <c r="D74" s="228">
        <v>0</v>
      </c>
      <c r="E74" s="229">
        <v>7</v>
      </c>
      <c r="F74" s="227">
        <v>7</v>
      </c>
      <c r="G74" s="229">
        <v>1</v>
      </c>
      <c r="H74" s="227">
        <v>9</v>
      </c>
      <c r="I74" s="228">
        <v>0</v>
      </c>
      <c r="J74" s="229">
        <v>8</v>
      </c>
      <c r="K74" s="227">
        <v>44</v>
      </c>
      <c r="L74" s="228">
        <v>1</v>
      </c>
      <c r="M74" s="229">
        <v>18</v>
      </c>
      <c r="N74" s="227">
        <v>10</v>
      </c>
      <c r="O74" s="229">
        <v>0</v>
      </c>
      <c r="P74" s="227">
        <v>0</v>
      </c>
      <c r="Q74" s="228">
        <v>1</v>
      </c>
      <c r="R74" s="229">
        <v>2</v>
      </c>
    </row>
    <row r="75" spans="1:18" ht="15">
      <c r="A75" s="215" t="s">
        <v>374</v>
      </c>
      <c r="B75" s="215" t="s">
        <v>194</v>
      </c>
      <c r="C75" s="227">
        <v>1</v>
      </c>
      <c r="D75" s="228">
        <v>0</v>
      </c>
      <c r="E75" s="229">
        <v>2</v>
      </c>
      <c r="F75" s="227">
        <v>0</v>
      </c>
      <c r="G75" s="229">
        <v>0</v>
      </c>
      <c r="H75" s="227">
        <v>0</v>
      </c>
      <c r="I75" s="228">
        <v>0</v>
      </c>
      <c r="J75" s="229">
        <v>0</v>
      </c>
      <c r="K75" s="227">
        <v>2</v>
      </c>
      <c r="L75" s="228">
        <v>1</v>
      </c>
      <c r="M75" s="229">
        <v>0</v>
      </c>
      <c r="N75" s="227">
        <v>0</v>
      </c>
      <c r="O75" s="229">
        <v>0</v>
      </c>
      <c r="P75" s="227">
        <v>0</v>
      </c>
      <c r="Q75" s="228">
        <v>1</v>
      </c>
      <c r="R75" s="229">
        <v>0</v>
      </c>
    </row>
    <row r="76" spans="1:18" ht="15">
      <c r="A76" s="217" t="s">
        <v>375</v>
      </c>
      <c r="B76" s="217" t="s">
        <v>195</v>
      </c>
      <c r="C76" s="227">
        <v>19</v>
      </c>
      <c r="D76" s="228">
        <v>0</v>
      </c>
      <c r="E76" s="229">
        <v>6</v>
      </c>
      <c r="F76" s="227">
        <v>8</v>
      </c>
      <c r="G76" s="229">
        <v>0</v>
      </c>
      <c r="H76" s="227">
        <v>1</v>
      </c>
      <c r="I76" s="228">
        <v>0</v>
      </c>
      <c r="J76" s="229">
        <v>5</v>
      </c>
      <c r="K76" s="227">
        <v>16</v>
      </c>
      <c r="L76" s="228">
        <v>2</v>
      </c>
      <c r="M76" s="229">
        <v>7</v>
      </c>
      <c r="N76" s="227">
        <v>7</v>
      </c>
      <c r="O76" s="229">
        <v>0</v>
      </c>
      <c r="P76" s="227">
        <v>4</v>
      </c>
      <c r="Q76" s="228">
        <v>0</v>
      </c>
      <c r="R76" s="229">
        <v>6</v>
      </c>
    </row>
    <row r="77" spans="1:18" ht="15">
      <c r="A77" s="215" t="s">
        <v>376</v>
      </c>
      <c r="B77" s="215" t="s">
        <v>196</v>
      </c>
      <c r="C77" s="227">
        <v>8</v>
      </c>
      <c r="D77" s="228">
        <v>0</v>
      </c>
      <c r="E77" s="229">
        <v>5</v>
      </c>
      <c r="F77" s="227">
        <v>3</v>
      </c>
      <c r="G77" s="229">
        <v>0</v>
      </c>
      <c r="H77" s="227">
        <v>4</v>
      </c>
      <c r="I77" s="228">
        <v>1</v>
      </c>
      <c r="J77" s="229">
        <v>3</v>
      </c>
      <c r="K77" s="227">
        <v>10</v>
      </c>
      <c r="L77" s="228">
        <v>0</v>
      </c>
      <c r="M77" s="229">
        <v>3</v>
      </c>
      <c r="N77" s="227">
        <v>2</v>
      </c>
      <c r="O77" s="229">
        <v>0</v>
      </c>
      <c r="P77" s="227">
        <v>0</v>
      </c>
      <c r="Q77" s="228">
        <v>0</v>
      </c>
      <c r="R77" s="229">
        <v>3</v>
      </c>
    </row>
    <row r="78" spans="1:18" ht="15">
      <c r="A78" s="217" t="s">
        <v>377</v>
      </c>
      <c r="B78" s="217" t="s">
        <v>197</v>
      </c>
      <c r="C78" s="227">
        <v>54</v>
      </c>
      <c r="D78" s="228">
        <v>0</v>
      </c>
      <c r="E78" s="229">
        <v>10</v>
      </c>
      <c r="F78" s="227">
        <v>5</v>
      </c>
      <c r="G78" s="229">
        <v>0</v>
      </c>
      <c r="H78" s="227">
        <v>6</v>
      </c>
      <c r="I78" s="228">
        <v>1</v>
      </c>
      <c r="J78" s="229">
        <v>3</v>
      </c>
      <c r="K78" s="227">
        <v>67</v>
      </c>
      <c r="L78" s="228">
        <v>1</v>
      </c>
      <c r="M78" s="229">
        <v>10</v>
      </c>
      <c r="N78" s="227">
        <v>6</v>
      </c>
      <c r="O78" s="229">
        <v>2</v>
      </c>
      <c r="P78" s="227">
        <v>4</v>
      </c>
      <c r="Q78" s="228">
        <v>0</v>
      </c>
      <c r="R78" s="229">
        <v>5</v>
      </c>
    </row>
    <row r="79" spans="1:18" ht="15">
      <c r="A79" s="215" t="s">
        <v>378</v>
      </c>
      <c r="B79" s="215" t="s">
        <v>198</v>
      </c>
      <c r="C79" s="227">
        <v>29</v>
      </c>
      <c r="D79" s="228">
        <v>0</v>
      </c>
      <c r="E79" s="229">
        <v>5</v>
      </c>
      <c r="F79" s="227">
        <v>14</v>
      </c>
      <c r="G79" s="229">
        <v>1</v>
      </c>
      <c r="H79" s="227">
        <v>3</v>
      </c>
      <c r="I79" s="228">
        <v>0</v>
      </c>
      <c r="J79" s="229">
        <v>8</v>
      </c>
      <c r="K79" s="227">
        <v>49</v>
      </c>
      <c r="L79" s="228">
        <v>1</v>
      </c>
      <c r="M79" s="229">
        <v>4</v>
      </c>
      <c r="N79" s="227">
        <v>14</v>
      </c>
      <c r="O79" s="229">
        <v>0</v>
      </c>
      <c r="P79" s="227">
        <v>1</v>
      </c>
      <c r="Q79" s="228">
        <v>0</v>
      </c>
      <c r="R79" s="229">
        <v>2</v>
      </c>
    </row>
    <row r="80" spans="1:18" ht="15">
      <c r="A80" s="217" t="s">
        <v>379</v>
      </c>
      <c r="B80" s="217" t="s">
        <v>199</v>
      </c>
      <c r="C80" s="227">
        <v>8</v>
      </c>
      <c r="D80" s="228">
        <v>0</v>
      </c>
      <c r="E80" s="229">
        <v>4</v>
      </c>
      <c r="F80" s="227">
        <v>2</v>
      </c>
      <c r="G80" s="229">
        <v>0</v>
      </c>
      <c r="H80" s="227">
        <v>0</v>
      </c>
      <c r="I80" s="228">
        <v>0</v>
      </c>
      <c r="J80" s="229">
        <v>5</v>
      </c>
      <c r="K80" s="227">
        <v>4</v>
      </c>
      <c r="L80" s="228">
        <v>0</v>
      </c>
      <c r="M80" s="229">
        <v>8</v>
      </c>
      <c r="N80" s="227">
        <v>1</v>
      </c>
      <c r="O80" s="229">
        <v>1</v>
      </c>
      <c r="P80" s="227">
        <v>1</v>
      </c>
      <c r="Q80" s="228">
        <v>0</v>
      </c>
      <c r="R80" s="229">
        <v>0</v>
      </c>
    </row>
    <row r="81" spans="1:18" ht="15">
      <c r="A81" s="215" t="s">
        <v>380</v>
      </c>
      <c r="B81" s="215" t="s">
        <v>200</v>
      </c>
      <c r="C81" s="227">
        <v>0</v>
      </c>
      <c r="D81" s="228">
        <v>0</v>
      </c>
      <c r="E81" s="229">
        <v>1</v>
      </c>
      <c r="F81" s="227">
        <v>0</v>
      </c>
      <c r="G81" s="229">
        <v>0</v>
      </c>
      <c r="H81" s="227">
        <v>0</v>
      </c>
      <c r="I81" s="228">
        <v>0</v>
      </c>
      <c r="J81" s="229">
        <v>2</v>
      </c>
      <c r="K81" s="227">
        <v>3</v>
      </c>
      <c r="L81" s="228">
        <v>0</v>
      </c>
      <c r="M81" s="229">
        <v>0</v>
      </c>
      <c r="N81" s="227">
        <v>0</v>
      </c>
      <c r="O81" s="229">
        <v>0</v>
      </c>
      <c r="P81" s="227">
        <v>0</v>
      </c>
      <c r="Q81" s="228">
        <v>0</v>
      </c>
      <c r="R81" s="229">
        <v>1</v>
      </c>
    </row>
    <row r="82" spans="1:18" ht="15">
      <c r="A82" s="217" t="s">
        <v>381</v>
      </c>
      <c r="B82" s="217" t="s">
        <v>201</v>
      </c>
      <c r="C82" s="227">
        <v>6</v>
      </c>
      <c r="D82" s="228">
        <v>1</v>
      </c>
      <c r="E82" s="229">
        <v>1</v>
      </c>
      <c r="F82" s="227">
        <v>1</v>
      </c>
      <c r="G82" s="229">
        <v>0</v>
      </c>
      <c r="H82" s="227">
        <v>0</v>
      </c>
      <c r="I82" s="228">
        <v>0</v>
      </c>
      <c r="J82" s="229">
        <v>6</v>
      </c>
      <c r="K82" s="227">
        <v>12</v>
      </c>
      <c r="L82" s="228">
        <v>0</v>
      </c>
      <c r="M82" s="229">
        <v>7</v>
      </c>
      <c r="N82" s="227">
        <v>1</v>
      </c>
      <c r="O82" s="229">
        <v>0</v>
      </c>
      <c r="P82" s="227">
        <v>0</v>
      </c>
      <c r="Q82" s="228">
        <v>0</v>
      </c>
      <c r="R82" s="229">
        <v>5</v>
      </c>
    </row>
    <row r="83" spans="1:18" ht="15">
      <c r="A83" s="215" t="s">
        <v>382</v>
      </c>
      <c r="B83" s="215" t="s">
        <v>202</v>
      </c>
      <c r="C83" s="227">
        <v>33</v>
      </c>
      <c r="D83" s="228">
        <v>0</v>
      </c>
      <c r="E83" s="229">
        <v>7</v>
      </c>
      <c r="F83" s="227">
        <v>4</v>
      </c>
      <c r="G83" s="229">
        <v>0</v>
      </c>
      <c r="H83" s="227">
        <v>7</v>
      </c>
      <c r="I83" s="228">
        <v>1</v>
      </c>
      <c r="J83" s="229">
        <v>14</v>
      </c>
      <c r="K83" s="227">
        <v>49</v>
      </c>
      <c r="L83" s="228">
        <v>0</v>
      </c>
      <c r="M83" s="229">
        <v>5</v>
      </c>
      <c r="N83" s="227">
        <v>5</v>
      </c>
      <c r="O83" s="229">
        <v>0</v>
      </c>
      <c r="P83" s="227">
        <v>7</v>
      </c>
      <c r="Q83" s="228">
        <v>0</v>
      </c>
      <c r="R83" s="229">
        <v>8</v>
      </c>
    </row>
    <row r="84" spans="1:18" ht="15">
      <c r="A84" s="217" t="s">
        <v>383</v>
      </c>
      <c r="B84" s="217" t="s">
        <v>203</v>
      </c>
      <c r="C84" s="227">
        <v>11</v>
      </c>
      <c r="D84" s="228">
        <v>2</v>
      </c>
      <c r="E84" s="229">
        <v>4</v>
      </c>
      <c r="F84" s="227">
        <v>4</v>
      </c>
      <c r="G84" s="229">
        <v>0</v>
      </c>
      <c r="H84" s="227">
        <v>2</v>
      </c>
      <c r="I84" s="228">
        <v>0</v>
      </c>
      <c r="J84" s="229">
        <v>6</v>
      </c>
      <c r="K84" s="227">
        <v>13</v>
      </c>
      <c r="L84" s="228">
        <v>1</v>
      </c>
      <c r="M84" s="229">
        <v>3</v>
      </c>
      <c r="N84" s="227">
        <v>2</v>
      </c>
      <c r="O84" s="229">
        <v>0</v>
      </c>
      <c r="P84" s="227">
        <v>1</v>
      </c>
      <c r="Q84" s="228">
        <v>2</v>
      </c>
      <c r="R84" s="229">
        <v>5</v>
      </c>
    </row>
    <row r="85" spans="1:18" ht="15">
      <c r="A85" s="215" t="s">
        <v>384</v>
      </c>
      <c r="B85" s="215" t="s">
        <v>204</v>
      </c>
      <c r="C85" s="227">
        <v>17</v>
      </c>
      <c r="D85" s="228">
        <v>1</v>
      </c>
      <c r="E85" s="229">
        <v>0</v>
      </c>
      <c r="F85" s="227">
        <v>1</v>
      </c>
      <c r="G85" s="229">
        <v>0</v>
      </c>
      <c r="H85" s="227">
        <v>2</v>
      </c>
      <c r="I85" s="228">
        <v>0</v>
      </c>
      <c r="J85" s="229">
        <v>1</v>
      </c>
      <c r="K85" s="227">
        <v>11</v>
      </c>
      <c r="L85" s="228">
        <v>0</v>
      </c>
      <c r="M85" s="229">
        <v>5</v>
      </c>
      <c r="N85" s="227">
        <v>3</v>
      </c>
      <c r="O85" s="229">
        <v>0</v>
      </c>
      <c r="P85" s="227">
        <v>1</v>
      </c>
      <c r="Q85" s="228">
        <v>1</v>
      </c>
      <c r="R85" s="229">
        <v>7</v>
      </c>
    </row>
    <row r="86" spans="1:18" ht="15">
      <c r="A86" s="217" t="s">
        <v>385</v>
      </c>
      <c r="B86" s="217" t="s">
        <v>205</v>
      </c>
      <c r="C86" s="227">
        <v>19</v>
      </c>
      <c r="D86" s="228">
        <v>2</v>
      </c>
      <c r="E86" s="229">
        <v>11</v>
      </c>
      <c r="F86" s="227">
        <v>5</v>
      </c>
      <c r="G86" s="229">
        <v>0</v>
      </c>
      <c r="H86" s="227">
        <v>2</v>
      </c>
      <c r="I86" s="228">
        <v>0</v>
      </c>
      <c r="J86" s="229">
        <v>5</v>
      </c>
      <c r="K86" s="227">
        <v>25</v>
      </c>
      <c r="L86" s="228">
        <v>2</v>
      </c>
      <c r="M86" s="229">
        <v>4</v>
      </c>
      <c r="N86" s="227">
        <v>7</v>
      </c>
      <c r="O86" s="229">
        <v>1</v>
      </c>
      <c r="P86" s="227">
        <v>1</v>
      </c>
      <c r="Q86" s="228">
        <v>1</v>
      </c>
      <c r="R86" s="229">
        <v>4</v>
      </c>
    </row>
    <row r="87" spans="1:18" ht="15.75" thickBot="1">
      <c r="A87" s="218" t="s">
        <v>386</v>
      </c>
      <c r="B87" s="230" t="s">
        <v>206</v>
      </c>
      <c r="C87" s="227">
        <v>27</v>
      </c>
      <c r="D87" s="228">
        <v>1</v>
      </c>
      <c r="E87" s="229">
        <v>6</v>
      </c>
      <c r="F87" s="227">
        <v>2</v>
      </c>
      <c r="G87" s="229">
        <v>0</v>
      </c>
      <c r="H87" s="227">
        <v>2</v>
      </c>
      <c r="I87" s="228">
        <v>0</v>
      </c>
      <c r="J87" s="229">
        <v>4</v>
      </c>
      <c r="K87" s="227">
        <v>31</v>
      </c>
      <c r="L87" s="228">
        <v>1</v>
      </c>
      <c r="M87" s="229">
        <v>10</v>
      </c>
      <c r="N87" s="227">
        <v>1</v>
      </c>
      <c r="O87" s="229">
        <v>1</v>
      </c>
      <c r="P87" s="227">
        <v>3</v>
      </c>
      <c r="Q87" s="228">
        <v>0</v>
      </c>
      <c r="R87" s="229">
        <v>5</v>
      </c>
    </row>
    <row r="88" spans="1:18" s="69" customFormat="1" ht="17.25" customHeight="1" thickBot="1" thickTop="1">
      <c r="A88" s="219"/>
      <c r="B88" s="219" t="s">
        <v>207</v>
      </c>
      <c r="C88" s="220">
        <f>SUM(C7:C87)</f>
        <v>10809</v>
      </c>
      <c r="D88" s="221">
        <f aca="true" t="shared" si="0" ref="D88:J88">SUM(D7:D87)</f>
        <v>236</v>
      </c>
      <c r="E88" s="231">
        <f>SUM(E7:E87)</f>
        <v>1610</v>
      </c>
      <c r="F88" s="220">
        <f t="shared" si="0"/>
        <v>3083</v>
      </c>
      <c r="G88" s="231">
        <f t="shared" si="0"/>
        <v>53</v>
      </c>
      <c r="H88" s="220">
        <f t="shared" si="0"/>
        <v>1682</v>
      </c>
      <c r="I88" s="221">
        <f t="shared" si="0"/>
        <v>77</v>
      </c>
      <c r="J88" s="231">
        <f t="shared" si="0"/>
        <v>2112</v>
      </c>
      <c r="K88" s="220">
        <f>SUM(K7:K87)</f>
        <v>14240</v>
      </c>
      <c r="L88" s="221">
        <f aca="true" t="shared" si="1" ref="L88:Q88">SUM(L7:L87)</f>
        <v>222</v>
      </c>
      <c r="M88" s="231">
        <f>SUM(M7:M87)</f>
        <v>2443</v>
      </c>
      <c r="N88" s="220">
        <f t="shared" si="1"/>
        <v>2726</v>
      </c>
      <c r="O88" s="231">
        <f t="shared" si="1"/>
        <v>51</v>
      </c>
      <c r="P88" s="220">
        <f t="shared" si="1"/>
        <v>1566</v>
      </c>
      <c r="Q88" s="221">
        <f t="shared" si="1"/>
        <v>80</v>
      </c>
      <c r="R88" s="222">
        <f>SUM(R7:R87)</f>
        <v>2719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74" t="s">
        <v>659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56" t="s">
        <v>495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57" t="s">
        <v>305</v>
      </c>
      <c r="C5" s="660" t="s">
        <v>412</v>
      </c>
      <c r="D5" s="663">
        <v>2024</v>
      </c>
      <c r="E5" s="663"/>
      <c r="F5" s="663"/>
      <c r="G5" s="663"/>
      <c r="H5" s="663"/>
      <c r="I5" s="663"/>
      <c r="J5" s="663"/>
      <c r="K5" s="663"/>
      <c r="L5" s="664"/>
    </row>
    <row r="6" spans="2:12" ht="20.25" customHeight="1">
      <c r="B6" s="658"/>
      <c r="C6" s="661"/>
      <c r="D6" s="653" t="s">
        <v>211</v>
      </c>
      <c r="E6" s="653"/>
      <c r="F6" s="653"/>
      <c r="G6" s="653"/>
      <c r="H6" s="327" t="s">
        <v>411</v>
      </c>
      <c r="I6" s="328"/>
      <c r="J6" s="653" t="s">
        <v>7</v>
      </c>
      <c r="K6" s="653"/>
      <c r="L6" s="654"/>
    </row>
    <row r="7" spans="2:12" ht="18" customHeight="1" thickBot="1">
      <c r="B7" s="659"/>
      <c r="C7" s="662"/>
      <c r="D7" s="338" t="s">
        <v>423</v>
      </c>
      <c r="E7" s="335" t="s">
        <v>422</v>
      </c>
      <c r="F7" s="336" t="s">
        <v>14</v>
      </c>
      <c r="G7" s="335" t="s">
        <v>426</v>
      </c>
      <c r="H7" s="334" t="s">
        <v>423</v>
      </c>
      <c r="I7" s="337" t="s">
        <v>424</v>
      </c>
      <c r="J7" s="337" t="s">
        <v>421</v>
      </c>
      <c r="K7" s="338" t="s">
        <v>425</v>
      </c>
      <c r="L7" s="339" t="s">
        <v>426</v>
      </c>
    </row>
    <row r="8" spans="2:12" ht="15">
      <c r="B8" s="416" t="s">
        <v>306</v>
      </c>
      <c r="C8" s="416" t="s">
        <v>127</v>
      </c>
      <c r="D8" s="420">
        <v>227</v>
      </c>
      <c r="E8" s="238">
        <v>526150000</v>
      </c>
      <c r="F8" s="332">
        <v>32</v>
      </c>
      <c r="G8" s="238">
        <v>30</v>
      </c>
      <c r="H8" s="421">
        <v>26</v>
      </c>
      <c r="I8" s="422">
        <v>28</v>
      </c>
      <c r="J8" s="423">
        <v>4</v>
      </c>
      <c r="K8" s="424">
        <v>1</v>
      </c>
      <c r="L8" s="333">
        <v>1</v>
      </c>
    </row>
    <row r="9" spans="2:12" ht="15">
      <c r="B9" s="239" t="s">
        <v>307</v>
      </c>
      <c r="C9" s="239" t="s">
        <v>128</v>
      </c>
      <c r="D9" s="242">
        <v>37</v>
      </c>
      <c r="E9" s="240">
        <v>97920000</v>
      </c>
      <c r="F9" s="292">
        <v>1</v>
      </c>
      <c r="G9" s="240">
        <v>6</v>
      </c>
      <c r="H9" s="329">
        <v>22</v>
      </c>
      <c r="I9" s="330">
        <v>1</v>
      </c>
      <c r="J9" s="425">
        <v>2</v>
      </c>
      <c r="K9" s="426">
        <v>1</v>
      </c>
      <c r="L9" s="291">
        <v>0</v>
      </c>
    </row>
    <row r="10" spans="2:12" ht="15">
      <c r="B10" s="241" t="s">
        <v>308</v>
      </c>
      <c r="C10" s="241" t="s">
        <v>129</v>
      </c>
      <c r="D10" s="242">
        <v>39</v>
      </c>
      <c r="E10" s="240">
        <v>91400000</v>
      </c>
      <c r="F10" s="292">
        <v>5</v>
      </c>
      <c r="G10" s="240">
        <v>6</v>
      </c>
      <c r="H10" s="329">
        <v>8</v>
      </c>
      <c r="I10" s="330">
        <v>21</v>
      </c>
      <c r="J10" s="425">
        <v>1</v>
      </c>
      <c r="K10" s="426">
        <v>0</v>
      </c>
      <c r="L10" s="291">
        <v>1</v>
      </c>
    </row>
    <row r="11" spans="2:12" ht="15">
      <c r="B11" s="239" t="s">
        <v>309</v>
      </c>
      <c r="C11" s="239" t="s">
        <v>130</v>
      </c>
      <c r="D11" s="242">
        <v>9</v>
      </c>
      <c r="E11" s="240">
        <v>15600000</v>
      </c>
      <c r="F11" s="292">
        <v>0</v>
      </c>
      <c r="G11" s="240">
        <v>2</v>
      </c>
      <c r="H11" s="329">
        <v>5</v>
      </c>
      <c r="I11" s="330">
        <v>6</v>
      </c>
      <c r="J11" s="425">
        <v>0</v>
      </c>
      <c r="K11" s="426">
        <v>0</v>
      </c>
      <c r="L11" s="291">
        <v>0</v>
      </c>
    </row>
    <row r="12" spans="2:12" ht="15">
      <c r="B12" s="241" t="s">
        <v>310</v>
      </c>
      <c r="C12" s="241" t="s">
        <v>131</v>
      </c>
      <c r="D12" s="242">
        <v>25</v>
      </c>
      <c r="E12" s="240">
        <v>58750000</v>
      </c>
      <c r="F12" s="292">
        <v>2</v>
      </c>
      <c r="G12" s="240">
        <v>3</v>
      </c>
      <c r="H12" s="329">
        <v>3</v>
      </c>
      <c r="I12" s="330">
        <v>4</v>
      </c>
      <c r="J12" s="425">
        <v>0</v>
      </c>
      <c r="K12" s="426">
        <v>0</v>
      </c>
      <c r="L12" s="291">
        <v>0</v>
      </c>
    </row>
    <row r="13" spans="2:12" ht="15">
      <c r="B13" s="239" t="s">
        <v>311</v>
      </c>
      <c r="C13" s="239" t="s">
        <v>132</v>
      </c>
      <c r="D13" s="242">
        <v>1157</v>
      </c>
      <c r="E13" s="240">
        <v>1632485645</v>
      </c>
      <c r="F13" s="292">
        <v>185</v>
      </c>
      <c r="G13" s="240">
        <v>216</v>
      </c>
      <c r="H13" s="329">
        <v>92</v>
      </c>
      <c r="I13" s="330">
        <v>201</v>
      </c>
      <c r="J13" s="425">
        <v>77</v>
      </c>
      <c r="K13" s="426">
        <v>16</v>
      </c>
      <c r="L13" s="291">
        <v>4</v>
      </c>
    </row>
    <row r="14" spans="2:12" ht="15">
      <c r="B14" s="241" t="s">
        <v>312</v>
      </c>
      <c r="C14" s="241" t="s">
        <v>133</v>
      </c>
      <c r="D14" s="242">
        <v>494</v>
      </c>
      <c r="E14" s="240">
        <v>729593000</v>
      </c>
      <c r="F14" s="292">
        <v>74</v>
      </c>
      <c r="G14" s="240">
        <v>89</v>
      </c>
      <c r="H14" s="329">
        <v>52</v>
      </c>
      <c r="I14" s="330">
        <v>78</v>
      </c>
      <c r="J14" s="425">
        <v>2</v>
      </c>
      <c r="K14" s="426">
        <v>3</v>
      </c>
      <c r="L14" s="291">
        <v>1</v>
      </c>
    </row>
    <row r="15" spans="2:12" ht="15">
      <c r="B15" s="239" t="s">
        <v>313</v>
      </c>
      <c r="C15" s="239" t="s">
        <v>134</v>
      </c>
      <c r="D15" s="242">
        <v>6</v>
      </c>
      <c r="E15" s="240">
        <v>11100000</v>
      </c>
      <c r="F15" s="292">
        <v>2</v>
      </c>
      <c r="G15" s="240">
        <v>1</v>
      </c>
      <c r="H15" s="329">
        <v>4</v>
      </c>
      <c r="I15" s="330">
        <v>2</v>
      </c>
      <c r="J15" s="425">
        <v>1</v>
      </c>
      <c r="K15" s="426">
        <v>0</v>
      </c>
      <c r="L15" s="291">
        <v>0</v>
      </c>
    </row>
    <row r="16" spans="2:12" ht="15">
      <c r="B16" s="241" t="s">
        <v>314</v>
      </c>
      <c r="C16" s="241" t="s">
        <v>135</v>
      </c>
      <c r="D16" s="242">
        <v>92</v>
      </c>
      <c r="E16" s="240">
        <v>265885000</v>
      </c>
      <c r="F16" s="292">
        <v>10</v>
      </c>
      <c r="G16" s="240">
        <v>18</v>
      </c>
      <c r="H16" s="329">
        <v>36</v>
      </c>
      <c r="I16" s="330">
        <v>76</v>
      </c>
      <c r="J16" s="425">
        <v>4</v>
      </c>
      <c r="K16" s="426">
        <v>1</v>
      </c>
      <c r="L16" s="291">
        <v>1</v>
      </c>
    </row>
    <row r="17" spans="2:12" ht="15">
      <c r="B17" s="239" t="s">
        <v>315</v>
      </c>
      <c r="C17" s="239" t="s">
        <v>136</v>
      </c>
      <c r="D17" s="242">
        <v>72</v>
      </c>
      <c r="E17" s="240">
        <v>176485000</v>
      </c>
      <c r="F17" s="292">
        <v>10</v>
      </c>
      <c r="G17" s="240">
        <v>17</v>
      </c>
      <c r="H17" s="329">
        <v>19</v>
      </c>
      <c r="I17" s="330">
        <v>52</v>
      </c>
      <c r="J17" s="425">
        <v>3</v>
      </c>
      <c r="K17" s="426">
        <v>0</v>
      </c>
      <c r="L17" s="291">
        <v>1</v>
      </c>
    </row>
    <row r="18" spans="2:12" ht="15">
      <c r="B18" s="241" t="s">
        <v>316</v>
      </c>
      <c r="C18" s="241" t="s">
        <v>137</v>
      </c>
      <c r="D18" s="242">
        <v>19</v>
      </c>
      <c r="E18" s="240">
        <v>17600000</v>
      </c>
      <c r="F18" s="292">
        <v>0</v>
      </c>
      <c r="G18" s="240">
        <v>1</v>
      </c>
      <c r="H18" s="329">
        <v>4</v>
      </c>
      <c r="I18" s="330">
        <v>7</v>
      </c>
      <c r="J18" s="425">
        <v>0</v>
      </c>
      <c r="K18" s="426">
        <v>0</v>
      </c>
      <c r="L18" s="291">
        <v>0</v>
      </c>
    </row>
    <row r="19" spans="2:12" ht="15">
      <c r="B19" s="239" t="s">
        <v>317</v>
      </c>
      <c r="C19" s="239" t="s">
        <v>138</v>
      </c>
      <c r="D19" s="242">
        <v>4</v>
      </c>
      <c r="E19" s="240">
        <v>14000000</v>
      </c>
      <c r="F19" s="292">
        <v>4</v>
      </c>
      <c r="G19" s="240">
        <v>2</v>
      </c>
      <c r="H19" s="329">
        <v>4</v>
      </c>
      <c r="I19" s="330">
        <v>2</v>
      </c>
      <c r="J19" s="425">
        <v>1</v>
      </c>
      <c r="K19" s="426">
        <v>0</v>
      </c>
      <c r="L19" s="291">
        <v>0</v>
      </c>
    </row>
    <row r="20" spans="2:12" ht="15">
      <c r="B20" s="241" t="s">
        <v>318</v>
      </c>
      <c r="C20" s="241" t="s">
        <v>139</v>
      </c>
      <c r="D20" s="242">
        <v>17</v>
      </c>
      <c r="E20" s="240">
        <v>39100000</v>
      </c>
      <c r="F20" s="292">
        <v>2</v>
      </c>
      <c r="G20" s="240">
        <v>4</v>
      </c>
      <c r="H20" s="329">
        <v>6</v>
      </c>
      <c r="I20" s="330">
        <v>6</v>
      </c>
      <c r="J20" s="425">
        <v>0</v>
      </c>
      <c r="K20" s="426">
        <v>0</v>
      </c>
      <c r="L20" s="291">
        <v>1</v>
      </c>
    </row>
    <row r="21" spans="2:12" ht="15">
      <c r="B21" s="239" t="s">
        <v>319</v>
      </c>
      <c r="C21" s="239" t="s">
        <v>140</v>
      </c>
      <c r="D21" s="242">
        <v>15</v>
      </c>
      <c r="E21" s="240">
        <v>15700000</v>
      </c>
      <c r="F21" s="292">
        <v>7</v>
      </c>
      <c r="G21" s="240">
        <v>13</v>
      </c>
      <c r="H21" s="329">
        <v>4</v>
      </c>
      <c r="I21" s="330">
        <v>8</v>
      </c>
      <c r="J21" s="425">
        <v>0</v>
      </c>
      <c r="K21" s="426">
        <v>0</v>
      </c>
      <c r="L21" s="291">
        <v>0</v>
      </c>
    </row>
    <row r="22" spans="2:12" ht="15">
      <c r="B22" s="241" t="s">
        <v>320</v>
      </c>
      <c r="C22" s="241" t="s">
        <v>141</v>
      </c>
      <c r="D22" s="242">
        <v>17</v>
      </c>
      <c r="E22" s="240">
        <v>56300000</v>
      </c>
      <c r="F22" s="292">
        <v>2</v>
      </c>
      <c r="G22" s="240">
        <v>1</v>
      </c>
      <c r="H22" s="329">
        <v>6</v>
      </c>
      <c r="I22" s="330">
        <v>6</v>
      </c>
      <c r="J22" s="425">
        <v>1</v>
      </c>
      <c r="K22" s="426">
        <v>0</v>
      </c>
      <c r="L22" s="291">
        <v>1</v>
      </c>
    </row>
    <row r="23" spans="2:12" ht="15">
      <c r="B23" s="239" t="s">
        <v>321</v>
      </c>
      <c r="C23" s="239" t="s">
        <v>142</v>
      </c>
      <c r="D23" s="242">
        <v>451</v>
      </c>
      <c r="E23" s="240">
        <v>787562000</v>
      </c>
      <c r="F23" s="292">
        <v>131</v>
      </c>
      <c r="G23" s="240">
        <v>126</v>
      </c>
      <c r="H23" s="329">
        <v>47</v>
      </c>
      <c r="I23" s="330">
        <v>58</v>
      </c>
      <c r="J23" s="425">
        <v>7</v>
      </c>
      <c r="K23" s="426">
        <v>5</v>
      </c>
      <c r="L23" s="291">
        <v>3</v>
      </c>
    </row>
    <row r="24" spans="2:12" ht="15">
      <c r="B24" s="241" t="s">
        <v>322</v>
      </c>
      <c r="C24" s="241" t="s">
        <v>143</v>
      </c>
      <c r="D24" s="242">
        <v>56</v>
      </c>
      <c r="E24" s="240">
        <v>53910000</v>
      </c>
      <c r="F24" s="292">
        <v>3</v>
      </c>
      <c r="G24" s="240">
        <v>3</v>
      </c>
      <c r="H24" s="329">
        <v>7</v>
      </c>
      <c r="I24" s="330">
        <v>11</v>
      </c>
      <c r="J24" s="425">
        <v>5</v>
      </c>
      <c r="K24" s="426">
        <v>0</v>
      </c>
      <c r="L24" s="291">
        <v>0</v>
      </c>
    </row>
    <row r="25" spans="2:12" ht="15">
      <c r="B25" s="239" t="s">
        <v>323</v>
      </c>
      <c r="C25" s="239" t="s">
        <v>144</v>
      </c>
      <c r="D25" s="242">
        <v>6</v>
      </c>
      <c r="E25" s="240">
        <v>16400000</v>
      </c>
      <c r="F25" s="292">
        <v>1</v>
      </c>
      <c r="G25" s="240">
        <v>1</v>
      </c>
      <c r="H25" s="329">
        <v>3</v>
      </c>
      <c r="I25" s="330">
        <v>2</v>
      </c>
      <c r="J25" s="425">
        <v>2</v>
      </c>
      <c r="K25" s="426">
        <v>1</v>
      </c>
      <c r="L25" s="291">
        <v>0</v>
      </c>
    </row>
    <row r="26" spans="2:12" ht="15">
      <c r="B26" s="241" t="s">
        <v>324</v>
      </c>
      <c r="C26" s="241" t="s">
        <v>145</v>
      </c>
      <c r="D26" s="242">
        <v>44</v>
      </c>
      <c r="E26" s="240">
        <v>65190000</v>
      </c>
      <c r="F26" s="292">
        <v>5</v>
      </c>
      <c r="G26" s="240">
        <v>3</v>
      </c>
      <c r="H26" s="329">
        <v>7</v>
      </c>
      <c r="I26" s="330">
        <v>6</v>
      </c>
      <c r="J26" s="425">
        <v>3</v>
      </c>
      <c r="K26" s="426">
        <v>0</v>
      </c>
      <c r="L26" s="291">
        <v>1</v>
      </c>
    </row>
    <row r="27" spans="2:12" ht="15">
      <c r="B27" s="239" t="s">
        <v>325</v>
      </c>
      <c r="C27" s="239" t="s">
        <v>146</v>
      </c>
      <c r="D27" s="242">
        <v>107</v>
      </c>
      <c r="E27" s="240">
        <v>160250000</v>
      </c>
      <c r="F27" s="292">
        <v>13</v>
      </c>
      <c r="G27" s="240">
        <v>19</v>
      </c>
      <c r="H27" s="329">
        <v>35</v>
      </c>
      <c r="I27" s="330">
        <v>46</v>
      </c>
      <c r="J27" s="425">
        <v>4</v>
      </c>
      <c r="K27" s="426">
        <v>2</v>
      </c>
      <c r="L27" s="291">
        <v>1</v>
      </c>
    </row>
    <row r="28" spans="2:12" ht="15">
      <c r="B28" s="241" t="s">
        <v>326</v>
      </c>
      <c r="C28" s="241" t="s">
        <v>147</v>
      </c>
      <c r="D28" s="242">
        <v>120</v>
      </c>
      <c r="E28" s="240">
        <v>398012000</v>
      </c>
      <c r="F28" s="292">
        <v>19</v>
      </c>
      <c r="G28" s="240">
        <v>22</v>
      </c>
      <c r="H28" s="329">
        <v>20</v>
      </c>
      <c r="I28" s="330">
        <v>7</v>
      </c>
      <c r="J28" s="425">
        <v>2</v>
      </c>
      <c r="K28" s="426">
        <v>0</v>
      </c>
      <c r="L28" s="291">
        <v>1</v>
      </c>
    </row>
    <row r="29" spans="2:12" ht="15">
      <c r="B29" s="239" t="s">
        <v>327</v>
      </c>
      <c r="C29" s="239" t="s">
        <v>148</v>
      </c>
      <c r="D29" s="242">
        <v>30</v>
      </c>
      <c r="E29" s="240">
        <v>87000000</v>
      </c>
      <c r="F29" s="292">
        <v>2</v>
      </c>
      <c r="G29" s="240">
        <v>7</v>
      </c>
      <c r="H29" s="329">
        <v>9</v>
      </c>
      <c r="I29" s="330">
        <v>21</v>
      </c>
      <c r="J29" s="425">
        <v>1</v>
      </c>
      <c r="K29" s="426">
        <v>2</v>
      </c>
      <c r="L29" s="291">
        <v>2</v>
      </c>
    </row>
    <row r="30" spans="2:12" ht="15">
      <c r="B30" s="241" t="s">
        <v>328</v>
      </c>
      <c r="C30" s="241" t="s">
        <v>149</v>
      </c>
      <c r="D30" s="242">
        <v>26</v>
      </c>
      <c r="E30" s="240">
        <v>237050000</v>
      </c>
      <c r="F30" s="292">
        <v>3</v>
      </c>
      <c r="G30" s="240">
        <v>4</v>
      </c>
      <c r="H30" s="329">
        <v>13</v>
      </c>
      <c r="I30" s="330">
        <v>10</v>
      </c>
      <c r="J30" s="425">
        <v>1</v>
      </c>
      <c r="K30" s="426">
        <v>0</v>
      </c>
      <c r="L30" s="291">
        <v>0</v>
      </c>
    </row>
    <row r="31" spans="2:12" ht="15">
      <c r="B31" s="239" t="s">
        <v>329</v>
      </c>
      <c r="C31" s="239"/>
      <c r="D31" s="242">
        <v>11</v>
      </c>
      <c r="E31" s="240">
        <v>11250000</v>
      </c>
      <c r="F31" s="292">
        <v>2</v>
      </c>
      <c r="G31" s="240">
        <v>0</v>
      </c>
      <c r="H31" s="329">
        <v>5</v>
      </c>
      <c r="I31" s="330">
        <v>8</v>
      </c>
      <c r="J31" s="425">
        <v>0</v>
      </c>
      <c r="K31" s="426">
        <v>0</v>
      </c>
      <c r="L31" s="291">
        <v>0</v>
      </c>
    </row>
    <row r="32" spans="2:12" ht="15">
      <c r="B32" s="241" t="s">
        <v>330</v>
      </c>
      <c r="C32" s="241" t="s">
        <v>151</v>
      </c>
      <c r="D32" s="242">
        <v>27</v>
      </c>
      <c r="E32" s="240">
        <v>45650000</v>
      </c>
      <c r="F32" s="292">
        <v>5</v>
      </c>
      <c r="G32" s="240">
        <v>5</v>
      </c>
      <c r="H32" s="329">
        <v>7</v>
      </c>
      <c r="I32" s="330">
        <v>3</v>
      </c>
      <c r="J32" s="425">
        <v>0</v>
      </c>
      <c r="K32" s="426">
        <v>1</v>
      </c>
      <c r="L32" s="291">
        <v>1</v>
      </c>
    </row>
    <row r="33" spans="2:12" ht="15">
      <c r="B33" s="239" t="s">
        <v>331</v>
      </c>
      <c r="C33" s="239" t="s">
        <v>152</v>
      </c>
      <c r="D33" s="242">
        <v>51</v>
      </c>
      <c r="E33" s="240">
        <v>73454000</v>
      </c>
      <c r="F33" s="292">
        <v>15</v>
      </c>
      <c r="G33" s="240">
        <v>25</v>
      </c>
      <c r="H33" s="329">
        <v>30</v>
      </c>
      <c r="I33" s="330">
        <v>36</v>
      </c>
      <c r="J33" s="425">
        <v>6</v>
      </c>
      <c r="K33" s="426">
        <v>1</v>
      </c>
      <c r="L33" s="291">
        <v>0</v>
      </c>
    </row>
    <row r="34" spans="2:12" ht="15">
      <c r="B34" s="241" t="s">
        <v>332</v>
      </c>
      <c r="C34" s="241" t="s">
        <v>153</v>
      </c>
      <c r="D34" s="242">
        <v>276</v>
      </c>
      <c r="E34" s="240">
        <v>935000000</v>
      </c>
      <c r="F34" s="292">
        <v>49</v>
      </c>
      <c r="G34" s="240">
        <v>45</v>
      </c>
      <c r="H34" s="329">
        <v>39</v>
      </c>
      <c r="I34" s="330">
        <v>31</v>
      </c>
      <c r="J34" s="425">
        <v>1</v>
      </c>
      <c r="K34" s="426">
        <v>0</v>
      </c>
      <c r="L34" s="291">
        <v>3</v>
      </c>
    </row>
    <row r="35" spans="2:12" ht="15">
      <c r="B35" s="239" t="s">
        <v>333</v>
      </c>
      <c r="C35" s="239" t="s">
        <v>154</v>
      </c>
      <c r="D35" s="242">
        <v>15</v>
      </c>
      <c r="E35" s="240">
        <v>17550000</v>
      </c>
      <c r="F35" s="292">
        <v>1</v>
      </c>
      <c r="G35" s="240">
        <v>3</v>
      </c>
      <c r="H35" s="329">
        <v>4</v>
      </c>
      <c r="I35" s="330">
        <v>10</v>
      </c>
      <c r="J35" s="425">
        <v>3</v>
      </c>
      <c r="K35" s="426">
        <v>0</v>
      </c>
      <c r="L35" s="291">
        <v>0</v>
      </c>
    </row>
    <row r="36" spans="2:12" ht="15">
      <c r="B36" s="241" t="s">
        <v>334</v>
      </c>
      <c r="C36" s="241" t="s">
        <v>155</v>
      </c>
      <c r="D36" s="242">
        <v>2</v>
      </c>
      <c r="E36" s="240">
        <v>11000000</v>
      </c>
      <c r="F36" s="292">
        <v>1</v>
      </c>
      <c r="G36" s="240">
        <v>2</v>
      </c>
      <c r="H36" s="329">
        <v>2</v>
      </c>
      <c r="I36" s="330">
        <v>1</v>
      </c>
      <c r="J36" s="425">
        <v>0</v>
      </c>
      <c r="K36" s="426">
        <v>0</v>
      </c>
      <c r="L36" s="291">
        <v>1</v>
      </c>
    </row>
    <row r="37" spans="2:12" ht="15">
      <c r="B37" s="239" t="s">
        <v>335</v>
      </c>
      <c r="C37" s="239" t="s">
        <v>156</v>
      </c>
      <c r="D37" s="242">
        <v>3</v>
      </c>
      <c r="E37" s="240">
        <v>7500000</v>
      </c>
      <c r="F37" s="292">
        <v>2</v>
      </c>
      <c r="G37" s="240">
        <v>2</v>
      </c>
      <c r="H37" s="329">
        <v>0</v>
      </c>
      <c r="I37" s="330">
        <v>1</v>
      </c>
      <c r="J37" s="425">
        <v>0</v>
      </c>
      <c r="K37" s="426">
        <v>1</v>
      </c>
      <c r="L37" s="291">
        <v>0</v>
      </c>
    </row>
    <row r="38" spans="2:12" ht="15">
      <c r="B38" s="241" t="s">
        <v>336</v>
      </c>
      <c r="C38" s="241" t="s">
        <v>157</v>
      </c>
      <c r="D38" s="242">
        <v>129</v>
      </c>
      <c r="E38" s="240">
        <v>350450000</v>
      </c>
      <c r="F38" s="292">
        <v>10</v>
      </c>
      <c r="G38" s="240">
        <v>17</v>
      </c>
      <c r="H38" s="329">
        <v>34</v>
      </c>
      <c r="I38" s="330">
        <v>12</v>
      </c>
      <c r="J38" s="425">
        <v>3</v>
      </c>
      <c r="K38" s="426">
        <v>0</v>
      </c>
      <c r="L38" s="291">
        <v>0</v>
      </c>
    </row>
    <row r="39" spans="2:12" ht="15">
      <c r="B39" s="239" t="s">
        <v>337</v>
      </c>
      <c r="C39" s="239" t="s">
        <v>158</v>
      </c>
      <c r="D39" s="242">
        <v>31</v>
      </c>
      <c r="E39" s="240">
        <v>28420000</v>
      </c>
      <c r="F39" s="292">
        <v>7</v>
      </c>
      <c r="G39" s="240">
        <v>9</v>
      </c>
      <c r="H39" s="329">
        <v>6</v>
      </c>
      <c r="I39" s="330">
        <v>5</v>
      </c>
      <c r="J39" s="425">
        <v>1</v>
      </c>
      <c r="K39" s="426">
        <v>0</v>
      </c>
      <c r="L39" s="291">
        <v>0</v>
      </c>
    </row>
    <row r="40" spans="1:12" ht="15">
      <c r="A40" s="393"/>
      <c r="B40" s="241" t="s">
        <v>338</v>
      </c>
      <c r="C40" s="241" t="s">
        <v>268</v>
      </c>
      <c r="D40" s="242">
        <v>242</v>
      </c>
      <c r="E40" s="240">
        <v>503760000</v>
      </c>
      <c r="F40" s="292">
        <v>20</v>
      </c>
      <c r="G40" s="240">
        <v>43</v>
      </c>
      <c r="H40" s="329">
        <v>46</v>
      </c>
      <c r="I40" s="330">
        <v>33</v>
      </c>
      <c r="J40" s="425">
        <v>1</v>
      </c>
      <c r="K40" s="426">
        <v>1</v>
      </c>
      <c r="L40" s="291">
        <v>1</v>
      </c>
    </row>
    <row r="41" spans="2:12" ht="15">
      <c r="B41" s="239" t="s">
        <v>339</v>
      </c>
      <c r="C41" s="239" t="s">
        <v>159</v>
      </c>
      <c r="D41" s="242">
        <v>3901</v>
      </c>
      <c r="E41" s="240">
        <v>7318222644</v>
      </c>
      <c r="F41" s="292">
        <v>571</v>
      </c>
      <c r="G41" s="240">
        <v>1725</v>
      </c>
      <c r="H41" s="329">
        <v>386</v>
      </c>
      <c r="I41" s="330">
        <v>612</v>
      </c>
      <c r="J41" s="425">
        <v>10</v>
      </c>
      <c r="K41" s="426">
        <v>1</v>
      </c>
      <c r="L41" s="291">
        <v>5</v>
      </c>
    </row>
    <row r="42" spans="2:12" ht="15">
      <c r="B42" s="241" t="s">
        <v>340</v>
      </c>
      <c r="C42" s="241" t="s">
        <v>160</v>
      </c>
      <c r="D42" s="242">
        <v>775</v>
      </c>
      <c r="E42" s="240">
        <v>810361988</v>
      </c>
      <c r="F42" s="292">
        <v>144</v>
      </c>
      <c r="G42" s="240">
        <v>175</v>
      </c>
      <c r="H42" s="329">
        <v>86</v>
      </c>
      <c r="I42" s="330">
        <v>135</v>
      </c>
      <c r="J42" s="425">
        <v>31</v>
      </c>
      <c r="K42" s="426">
        <v>8</v>
      </c>
      <c r="L42" s="291">
        <v>2</v>
      </c>
    </row>
    <row r="43" spans="2:12" ht="15">
      <c r="B43" s="239" t="s">
        <v>341</v>
      </c>
      <c r="C43" s="239" t="s">
        <v>161</v>
      </c>
      <c r="D43" s="242">
        <v>6</v>
      </c>
      <c r="E43" s="240">
        <v>6000000</v>
      </c>
      <c r="F43" s="292">
        <v>0</v>
      </c>
      <c r="G43" s="240">
        <v>0</v>
      </c>
      <c r="H43" s="329">
        <v>5</v>
      </c>
      <c r="I43" s="330">
        <v>7</v>
      </c>
      <c r="J43" s="425">
        <v>1</v>
      </c>
      <c r="K43" s="426">
        <v>1</v>
      </c>
      <c r="L43" s="291">
        <v>1</v>
      </c>
    </row>
    <row r="44" spans="2:12" ht="15">
      <c r="B44" s="241" t="s">
        <v>342</v>
      </c>
      <c r="C44" s="241" t="s">
        <v>162</v>
      </c>
      <c r="D44" s="242">
        <v>16</v>
      </c>
      <c r="E44" s="240">
        <v>39950000</v>
      </c>
      <c r="F44" s="292">
        <v>4</v>
      </c>
      <c r="G44" s="240">
        <v>2</v>
      </c>
      <c r="H44" s="329">
        <v>7</v>
      </c>
      <c r="I44" s="330">
        <v>11</v>
      </c>
      <c r="J44" s="425">
        <v>1</v>
      </c>
      <c r="K44" s="426">
        <v>0</v>
      </c>
      <c r="L44" s="291">
        <v>0</v>
      </c>
    </row>
    <row r="45" spans="2:12" ht="15">
      <c r="B45" s="239" t="s">
        <v>343</v>
      </c>
      <c r="C45" s="239" t="s">
        <v>163</v>
      </c>
      <c r="D45" s="242">
        <v>143</v>
      </c>
      <c r="E45" s="240">
        <v>204860000</v>
      </c>
      <c r="F45" s="292">
        <v>39</v>
      </c>
      <c r="G45" s="240">
        <v>43</v>
      </c>
      <c r="H45" s="329">
        <v>24</v>
      </c>
      <c r="I45" s="330">
        <v>48</v>
      </c>
      <c r="J45" s="425">
        <v>1</v>
      </c>
      <c r="K45" s="426">
        <v>4</v>
      </c>
      <c r="L45" s="291">
        <v>0</v>
      </c>
    </row>
    <row r="46" spans="2:12" ht="15">
      <c r="B46" s="241" t="s">
        <v>344</v>
      </c>
      <c r="C46" s="241" t="s">
        <v>164</v>
      </c>
      <c r="D46" s="242">
        <v>25</v>
      </c>
      <c r="E46" s="240">
        <v>52950000</v>
      </c>
      <c r="F46" s="292">
        <v>6</v>
      </c>
      <c r="G46" s="240">
        <v>4</v>
      </c>
      <c r="H46" s="329">
        <v>3</v>
      </c>
      <c r="I46" s="330">
        <v>19</v>
      </c>
      <c r="J46" s="425">
        <v>0</v>
      </c>
      <c r="K46" s="426">
        <v>0</v>
      </c>
      <c r="L46" s="291">
        <v>0</v>
      </c>
    </row>
    <row r="47" spans="2:12" ht="15">
      <c r="B47" s="239" t="s">
        <v>345</v>
      </c>
      <c r="C47" s="239" t="s">
        <v>165</v>
      </c>
      <c r="D47" s="242">
        <v>7</v>
      </c>
      <c r="E47" s="240">
        <v>20250000</v>
      </c>
      <c r="F47" s="292">
        <v>1</v>
      </c>
      <c r="G47" s="240">
        <v>0</v>
      </c>
      <c r="H47" s="329">
        <v>4</v>
      </c>
      <c r="I47" s="330">
        <v>2</v>
      </c>
      <c r="J47" s="425">
        <v>0</v>
      </c>
      <c r="K47" s="426">
        <v>0</v>
      </c>
      <c r="L47" s="291">
        <v>0</v>
      </c>
    </row>
    <row r="48" spans="2:12" ht="15">
      <c r="B48" s="241" t="s">
        <v>346</v>
      </c>
      <c r="C48" s="241" t="s">
        <v>166</v>
      </c>
      <c r="D48" s="242">
        <v>296</v>
      </c>
      <c r="E48" s="240">
        <v>436572500</v>
      </c>
      <c r="F48" s="292">
        <v>27</v>
      </c>
      <c r="G48" s="240">
        <v>76</v>
      </c>
      <c r="H48" s="329">
        <v>43</v>
      </c>
      <c r="I48" s="330">
        <v>36</v>
      </c>
      <c r="J48" s="425">
        <v>1</v>
      </c>
      <c r="K48" s="426">
        <v>1</v>
      </c>
      <c r="L48" s="291">
        <v>2</v>
      </c>
    </row>
    <row r="49" spans="2:12" ht="15">
      <c r="B49" s="239" t="s">
        <v>347</v>
      </c>
      <c r="C49" s="239" t="s">
        <v>167</v>
      </c>
      <c r="D49" s="242">
        <v>291</v>
      </c>
      <c r="E49" s="240">
        <v>857810000</v>
      </c>
      <c r="F49" s="292">
        <v>35</v>
      </c>
      <c r="G49" s="240">
        <v>41</v>
      </c>
      <c r="H49" s="329">
        <v>50</v>
      </c>
      <c r="I49" s="330">
        <v>55</v>
      </c>
      <c r="J49" s="425">
        <v>12</v>
      </c>
      <c r="K49" s="426">
        <v>7</v>
      </c>
      <c r="L49" s="291">
        <v>1</v>
      </c>
    </row>
    <row r="50" spans="2:12" ht="15">
      <c r="B50" s="241" t="s">
        <v>348</v>
      </c>
      <c r="C50" s="241" t="s">
        <v>168</v>
      </c>
      <c r="D50" s="242">
        <v>15</v>
      </c>
      <c r="E50" s="240">
        <v>47100000</v>
      </c>
      <c r="F50" s="292">
        <v>8</v>
      </c>
      <c r="G50" s="240">
        <v>3</v>
      </c>
      <c r="H50" s="329">
        <v>18</v>
      </c>
      <c r="I50" s="330">
        <v>12</v>
      </c>
      <c r="J50" s="425">
        <v>3</v>
      </c>
      <c r="K50" s="426">
        <v>1</v>
      </c>
      <c r="L50" s="291">
        <v>3</v>
      </c>
    </row>
    <row r="51" spans="2:12" ht="15">
      <c r="B51" s="239" t="s">
        <v>349</v>
      </c>
      <c r="C51" s="239" t="s">
        <v>169</v>
      </c>
      <c r="D51" s="242">
        <v>59</v>
      </c>
      <c r="E51" s="240">
        <v>192745000</v>
      </c>
      <c r="F51" s="292">
        <v>10</v>
      </c>
      <c r="G51" s="240">
        <v>6</v>
      </c>
      <c r="H51" s="329">
        <v>17</v>
      </c>
      <c r="I51" s="330">
        <v>5</v>
      </c>
      <c r="J51" s="425">
        <v>2</v>
      </c>
      <c r="K51" s="426">
        <v>2</v>
      </c>
      <c r="L51" s="291">
        <v>0</v>
      </c>
    </row>
    <row r="52" spans="2:12" ht="15">
      <c r="B52" s="241" t="s">
        <v>350</v>
      </c>
      <c r="C52" s="241" t="s">
        <v>170</v>
      </c>
      <c r="D52" s="242">
        <v>74</v>
      </c>
      <c r="E52" s="240">
        <v>151135000</v>
      </c>
      <c r="F52" s="292">
        <v>11</v>
      </c>
      <c r="G52" s="240">
        <v>12</v>
      </c>
      <c r="H52" s="329">
        <v>21</v>
      </c>
      <c r="I52" s="330">
        <v>41</v>
      </c>
      <c r="J52" s="425">
        <v>2</v>
      </c>
      <c r="K52" s="426">
        <v>1</v>
      </c>
      <c r="L52" s="291">
        <v>2</v>
      </c>
    </row>
    <row r="53" spans="2:12" ht="15">
      <c r="B53" s="239" t="s">
        <v>351</v>
      </c>
      <c r="C53" s="239" t="s">
        <v>171</v>
      </c>
      <c r="D53" s="242">
        <v>79</v>
      </c>
      <c r="E53" s="240">
        <v>178910000</v>
      </c>
      <c r="F53" s="292">
        <v>12</v>
      </c>
      <c r="G53" s="240">
        <v>7</v>
      </c>
      <c r="H53" s="329">
        <v>28</v>
      </c>
      <c r="I53" s="330">
        <v>6</v>
      </c>
      <c r="J53" s="425">
        <v>1</v>
      </c>
      <c r="K53" s="426">
        <v>1</v>
      </c>
      <c r="L53" s="291">
        <v>1</v>
      </c>
    </row>
    <row r="54" spans="2:12" ht="15">
      <c r="B54" s="241" t="s">
        <v>352</v>
      </c>
      <c r="C54" s="241" t="s">
        <v>172</v>
      </c>
      <c r="D54" s="242">
        <v>56</v>
      </c>
      <c r="E54" s="240">
        <v>204100000</v>
      </c>
      <c r="F54" s="292">
        <v>8</v>
      </c>
      <c r="G54" s="240">
        <v>7</v>
      </c>
      <c r="H54" s="329">
        <v>6</v>
      </c>
      <c r="I54" s="330">
        <v>3</v>
      </c>
      <c r="J54" s="425">
        <v>7</v>
      </c>
      <c r="K54" s="426">
        <v>0</v>
      </c>
      <c r="L54" s="291">
        <v>0</v>
      </c>
    </row>
    <row r="55" spans="2:12" ht="15">
      <c r="B55" s="239" t="s">
        <v>353</v>
      </c>
      <c r="C55" s="239" t="s">
        <v>173</v>
      </c>
      <c r="D55" s="242">
        <v>165</v>
      </c>
      <c r="E55" s="240">
        <v>299520000</v>
      </c>
      <c r="F55" s="292">
        <v>19</v>
      </c>
      <c r="G55" s="240">
        <v>26</v>
      </c>
      <c r="H55" s="329">
        <v>29</v>
      </c>
      <c r="I55" s="330">
        <v>41</v>
      </c>
      <c r="J55" s="425">
        <v>8</v>
      </c>
      <c r="K55" s="426">
        <v>1</v>
      </c>
      <c r="L55" s="291">
        <v>1</v>
      </c>
    </row>
    <row r="56" spans="2:12" ht="15">
      <c r="B56" s="241" t="s">
        <v>354</v>
      </c>
      <c r="C56" s="241" t="s">
        <v>174</v>
      </c>
      <c r="D56" s="242">
        <v>12</v>
      </c>
      <c r="E56" s="240">
        <v>63000000</v>
      </c>
      <c r="F56" s="292">
        <v>0</v>
      </c>
      <c r="G56" s="240">
        <v>3</v>
      </c>
      <c r="H56" s="329">
        <v>3</v>
      </c>
      <c r="I56" s="330">
        <v>1</v>
      </c>
      <c r="J56" s="425">
        <v>0</v>
      </c>
      <c r="K56" s="426">
        <v>0</v>
      </c>
      <c r="L56" s="291">
        <v>0</v>
      </c>
    </row>
    <row r="57" spans="2:12" ht="15">
      <c r="B57" s="239" t="s">
        <v>355</v>
      </c>
      <c r="C57" s="239" t="s">
        <v>175</v>
      </c>
      <c r="D57" s="242">
        <v>30</v>
      </c>
      <c r="E57" s="240">
        <v>54750000</v>
      </c>
      <c r="F57" s="292">
        <v>2</v>
      </c>
      <c r="G57" s="240">
        <v>2</v>
      </c>
      <c r="H57" s="329">
        <v>5</v>
      </c>
      <c r="I57" s="330">
        <v>6</v>
      </c>
      <c r="J57" s="425">
        <v>0</v>
      </c>
      <c r="K57" s="426">
        <v>1</v>
      </c>
      <c r="L57" s="291">
        <v>3</v>
      </c>
    </row>
    <row r="58" spans="2:12" ht="15">
      <c r="B58" s="241" t="s">
        <v>356</v>
      </c>
      <c r="C58" s="241" t="s">
        <v>176</v>
      </c>
      <c r="D58" s="242">
        <v>27</v>
      </c>
      <c r="E58" s="240">
        <v>98300000</v>
      </c>
      <c r="F58" s="292">
        <v>7</v>
      </c>
      <c r="G58" s="240">
        <v>4</v>
      </c>
      <c r="H58" s="329">
        <v>7</v>
      </c>
      <c r="I58" s="330">
        <v>4</v>
      </c>
      <c r="J58" s="425">
        <v>1</v>
      </c>
      <c r="K58" s="426">
        <v>1</v>
      </c>
      <c r="L58" s="291">
        <v>0</v>
      </c>
    </row>
    <row r="59" spans="2:12" ht="15">
      <c r="B59" s="239" t="s">
        <v>357</v>
      </c>
      <c r="C59" s="239" t="s">
        <v>177</v>
      </c>
      <c r="D59" s="242">
        <v>27</v>
      </c>
      <c r="E59" s="240">
        <v>22400000</v>
      </c>
      <c r="F59" s="292">
        <v>5</v>
      </c>
      <c r="G59" s="240">
        <v>5</v>
      </c>
      <c r="H59" s="329">
        <v>14</v>
      </c>
      <c r="I59" s="330">
        <v>16</v>
      </c>
      <c r="J59" s="425">
        <v>0</v>
      </c>
      <c r="K59" s="426">
        <v>0</v>
      </c>
      <c r="L59" s="291">
        <v>0</v>
      </c>
    </row>
    <row r="60" spans="2:12" ht="15">
      <c r="B60" s="241" t="s">
        <v>358</v>
      </c>
      <c r="C60" s="241" t="s">
        <v>178</v>
      </c>
      <c r="D60" s="242">
        <v>22</v>
      </c>
      <c r="E60" s="240">
        <v>59780000</v>
      </c>
      <c r="F60" s="292">
        <v>1</v>
      </c>
      <c r="G60" s="240">
        <v>3</v>
      </c>
      <c r="H60" s="329">
        <v>8</v>
      </c>
      <c r="I60" s="330">
        <v>14</v>
      </c>
      <c r="J60" s="425">
        <v>1</v>
      </c>
      <c r="K60" s="426">
        <v>0</v>
      </c>
      <c r="L60" s="291">
        <v>0</v>
      </c>
    </row>
    <row r="61" spans="2:12" ht="15">
      <c r="B61" s="239" t="s">
        <v>359</v>
      </c>
      <c r="C61" s="239" t="s">
        <v>179</v>
      </c>
      <c r="D61" s="242">
        <v>101</v>
      </c>
      <c r="E61" s="240">
        <v>135711000</v>
      </c>
      <c r="F61" s="292">
        <v>10</v>
      </c>
      <c r="G61" s="240">
        <v>12</v>
      </c>
      <c r="H61" s="329">
        <v>24</v>
      </c>
      <c r="I61" s="330">
        <v>18</v>
      </c>
      <c r="J61" s="425">
        <v>1</v>
      </c>
      <c r="K61" s="426">
        <v>3</v>
      </c>
      <c r="L61" s="291">
        <v>1</v>
      </c>
    </row>
    <row r="62" spans="2:12" ht="15">
      <c r="B62" s="241" t="s">
        <v>360</v>
      </c>
      <c r="C62" s="241" t="s">
        <v>180</v>
      </c>
      <c r="D62" s="242">
        <v>77</v>
      </c>
      <c r="E62" s="240">
        <v>259975000</v>
      </c>
      <c r="F62" s="292">
        <v>14</v>
      </c>
      <c r="G62" s="240">
        <v>15</v>
      </c>
      <c r="H62" s="329">
        <v>33</v>
      </c>
      <c r="I62" s="330">
        <v>18</v>
      </c>
      <c r="J62" s="425">
        <v>1</v>
      </c>
      <c r="K62" s="426">
        <v>0</v>
      </c>
      <c r="L62" s="291">
        <v>1</v>
      </c>
    </row>
    <row r="63" spans="2:12" ht="15">
      <c r="B63" s="239" t="s">
        <v>361</v>
      </c>
      <c r="C63" s="239" t="s">
        <v>181</v>
      </c>
      <c r="D63" s="242">
        <v>6</v>
      </c>
      <c r="E63" s="240">
        <v>31500000</v>
      </c>
      <c r="F63" s="292">
        <v>2</v>
      </c>
      <c r="G63" s="240">
        <v>3</v>
      </c>
      <c r="H63" s="329">
        <v>1</v>
      </c>
      <c r="I63" s="330">
        <v>3</v>
      </c>
      <c r="J63" s="425">
        <v>0</v>
      </c>
      <c r="K63" s="426">
        <v>0</v>
      </c>
      <c r="L63" s="291">
        <v>0</v>
      </c>
    </row>
    <row r="64" spans="2:12" ht="15">
      <c r="B64" s="241" t="s">
        <v>362</v>
      </c>
      <c r="C64" s="241" t="s">
        <v>182</v>
      </c>
      <c r="D64" s="242">
        <v>4</v>
      </c>
      <c r="E64" s="240">
        <v>25700000</v>
      </c>
      <c r="F64" s="292">
        <v>1</v>
      </c>
      <c r="G64" s="240">
        <v>4</v>
      </c>
      <c r="H64" s="329">
        <v>2</v>
      </c>
      <c r="I64" s="330">
        <v>6</v>
      </c>
      <c r="J64" s="425">
        <v>1</v>
      </c>
      <c r="K64" s="426">
        <v>0</v>
      </c>
      <c r="L64" s="291">
        <v>0</v>
      </c>
    </row>
    <row r="65" spans="2:12" ht="15">
      <c r="B65" s="239" t="s">
        <v>363</v>
      </c>
      <c r="C65" s="239" t="s">
        <v>183</v>
      </c>
      <c r="D65" s="242">
        <v>22</v>
      </c>
      <c r="E65" s="240">
        <v>46200000</v>
      </c>
      <c r="F65" s="292">
        <v>11</v>
      </c>
      <c r="G65" s="240">
        <v>6</v>
      </c>
      <c r="H65" s="329">
        <v>6</v>
      </c>
      <c r="I65" s="330">
        <v>7</v>
      </c>
      <c r="J65" s="425">
        <v>1</v>
      </c>
      <c r="K65" s="426">
        <v>0</v>
      </c>
      <c r="L65" s="291">
        <v>0</v>
      </c>
    </row>
    <row r="66" spans="2:12" ht="15">
      <c r="B66" s="241" t="s">
        <v>364</v>
      </c>
      <c r="C66" s="241" t="s">
        <v>184</v>
      </c>
      <c r="D66" s="242">
        <v>120</v>
      </c>
      <c r="E66" s="240">
        <v>189065000</v>
      </c>
      <c r="F66" s="292">
        <v>20</v>
      </c>
      <c r="G66" s="240">
        <v>26</v>
      </c>
      <c r="H66" s="329">
        <v>21</v>
      </c>
      <c r="I66" s="330">
        <v>29</v>
      </c>
      <c r="J66" s="425">
        <v>0</v>
      </c>
      <c r="K66" s="426">
        <v>1</v>
      </c>
      <c r="L66" s="291">
        <v>0</v>
      </c>
    </row>
    <row r="67" spans="2:12" ht="15">
      <c r="B67" s="239" t="s">
        <v>365</v>
      </c>
      <c r="C67" s="239" t="s">
        <v>185</v>
      </c>
      <c r="D67" s="242">
        <v>36</v>
      </c>
      <c r="E67" s="240">
        <v>106900000</v>
      </c>
      <c r="F67" s="292">
        <v>3</v>
      </c>
      <c r="G67" s="240">
        <v>2</v>
      </c>
      <c r="H67" s="329">
        <v>12</v>
      </c>
      <c r="I67" s="330">
        <v>12</v>
      </c>
      <c r="J67" s="425">
        <v>0</v>
      </c>
      <c r="K67" s="426">
        <v>0</v>
      </c>
      <c r="L67" s="291">
        <v>0</v>
      </c>
    </row>
    <row r="68" spans="2:12" ht="15">
      <c r="B68" s="241" t="s">
        <v>366</v>
      </c>
      <c r="C68" s="241" t="s">
        <v>186</v>
      </c>
      <c r="D68" s="242">
        <v>44</v>
      </c>
      <c r="E68" s="240">
        <v>87292000</v>
      </c>
      <c r="F68" s="292">
        <v>7</v>
      </c>
      <c r="G68" s="240">
        <v>1</v>
      </c>
      <c r="H68" s="329">
        <v>5</v>
      </c>
      <c r="I68" s="330">
        <v>13</v>
      </c>
      <c r="J68" s="425">
        <v>0</v>
      </c>
      <c r="K68" s="426">
        <v>2</v>
      </c>
      <c r="L68" s="291">
        <v>0</v>
      </c>
    </row>
    <row r="69" spans="2:12" ht="15">
      <c r="B69" s="239" t="s">
        <v>367</v>
      </c>
      <c r="C69" s="239" t="s">
        <v>187</v>
      </c>
      <c r="D69" s="242">
        <v>3</v>
      </c>
      <c r="E69" s="240">
        <v>13100000</v>
      </c>
      <c r="F69" s="292">
        <v>0</v>
      </c>
      <c r="G69" s="240">
        <v>1</v>
      </c>
      <c r="H69" s="329">
        <v>0</v>
      </c>
      <c r="I69" s="330">
        <v>0</v>
      </c>
      <c r="J69" s="425">
        <v>0</v>
      </c>
      <c r="K69" s="426">
        <v>0</v>
      </c>
      <c r="L69" s="291">
        <v>0</v>
      </c>
    </row>
    <row r="70" spans="2:12" ht="15">
      <c r="B70" s="241" t="s">
        <v>368</v>
      </c>
      <c r="C70" s="241" t="s">
        <v>188</v>
      </c>
      <c r="D70" s="242">
        <v>120</v>
      </c>
      <c r="E70" s="240">
        <v>338000000</v>
      </c>
      <c r="F70" s="292">
        <v>13</v>
      </c>
      <c r="G70" s="240">
        <v>13</v>
      </c>
      <c r="H70" s="329">
        <v>33</v>
      </c>
      <c r="I70" s="330">
        <v>9</v>
      </c>
      <c r="J70" s="425">
        <v>1</v>
      </c>
      <c r="K70" s="426">
        <v>1</v>
      </c>
      <c r="L70" s="291">
        <v>0</v>
      </c>
    </row>
    <row r="71" spans="2:12" ht="15">
      <c r="B71" s="239" t="s">
        <v>369</v>
      </c>
      <c r="C71" s="239" t="s">
        <v>189</v>
      </c>
      <c r="D71" s="242">
        <v>21</v>
      </c>
      <c r="E71" s="240">
        <v>45800000</v>
      </c>
      <c r="F71" s="292">
        <v>7</v>
      </c>
      <c r="G71" s="240">
        <v>4</v>
      </c>
      <c r="H71" s="329">
        <v>7</v>
      </c>
      <c r="I71" s="330">
        <v>9</v>
      </c>
      <c r="J71" s="425">
        <v>0</v>
      </c>
      <c r="K71" s="426">
        <v>0</v>
      </c>
      <c r="L71" s="291">
        <v>1</v>
      </c>
    </row>
    <row r="72" spans="2:12" ht="15">
      <c r="B72" s="241" t="s">
        <v>370</v>
      </c>
      <c r="C72" s="241" t="s">
        <v>190</v>
      </c>
      <c r="D72" s="242">
        <v>63</v>
      </c>
      <c r="E72" s="240">
        <v>133200000</v>
      </c>
      <c r="F72" s="292">
        <v>12</v>
      </c>
      <c r="G72" s="240">
        <v>19</v>
      </c>
      <c r="H72" s="329">
        <v>17</v>
      </c>
      <c r="I72" s="330">
        <v>9</v>
      </c>
      <c r="J72" s="425">
        <v>2</v>
      </c>
      <c r="K72" s="426">
        <v>1</v>
      </c>
      <c r="L72" s="291">
        <v>1</v>
      </c>
    </row>
    <row r="73" spans="2:12" ht="15">
      <c r="B73" s="239" t="s">
        <v>371</v>
      </c>
      <c r="C73" s="239" t="s">
        <v>191</v>
      </c>
      <c r="D73" s="242">
        <v>19</v>
      </c>
      <c r="E73" s="240">
        <v>57800000</v>
      </c>
      <c r="F73" s="292">
        <v>4</v>
      </c>
      <c r="G73" s="240">
        <v>9</v>
      </c>
      <c r="H73" s="329">
        <v>5</v>
      </c>
      <c r="I73" s="330">
        <v>12</v>
      </c>
      <c r="J73" s="425">
        <v>4</v>
      </c>
      <c r="K73" s="426">
        <v>0</v>
      </c>
      <c r="L73" s="291">
        <v>1</v>
      </c>
    </row>
    <row r="74" spans="2:12" ht="15">
      <c r="B74" s="241" t="s">
        <v>372</v>
      </c>
      <c r="C74" s="241" t="s">
        <v>192</v>
      </c>
      <c r="D74" s="242">
        <v>22</v>
      </c>
      <c r="E74" s="240">
        <v>38300000</v>
      </c>
      <c r="F74" s="292">
        <v>5</v>
      </c>
      <c r="G74" s="240">
        <v>23</v>
      </c>
      <c r="H74" s="329">
        <v>6</v>
      </c>
      <c r="I74" s="330">
        <v>24</v>
      </c>
      <c r="J74" s="425">
        <v>0</v>
      </c>
      <c r="K74" s="426">
        <v>0</v>
      </c>
      <c r="L74" s="291">
        <v>0</v>
      </c>
    </row>
    <row r="75" spans="2:12" ht="15">
      <c r="B75" s="239" t="s">
        <v>373</v>
      </c>
      <c r="C75" s="239" t="s">
        <v>193</v>
      </c>
      <c r="D75" s="242">
        <v>36</v>
      </c>
      <c r="E75" s="240">
        <v>107950000</v>
      </c>
      <c r="F75" s="292">
        <v>9</v>
      </c>
      <c r="G75" s="240">
        <v>7</v>
      </c>
      <c r="H75" s="329">
        <v>7</v>
      </c>
      <c r="I75" s="330">
        <v>8</v>
      </c>
      <c r="J75" s="425">
        <v>0</v>
      </c>
      <c r="K75" s="426">
        <v>0</v>
      </c>
      <c r="L75" s="291">
        <v>1</v>
      </c>
    </row>
    <row r="76" spans="2:12" ht="15">
      <c r="B76" s="241" t="s">
        <v>374</v>
      </c>
      <c r="C76" s="241" t="s">
        <v>194</v>
      </c>
      <c r="D76" s="242">
        <v>1</v>
      </c>
      <c r="E76" s="240">
        <v>5000000</v>
      </c>
      <c r="F76" s="292">
        <v>0</v>
      </c>
      <c r="G76" s="240">
        <v>0</v>
      </c>
      <c r="H76" s="329">
        <v>2</v>
      </c>
      <c r="I76" s="330">
        <v>0</v>
      </c>
      <c r="J76" s="425">
        <v>0</v>
      </c>
      <c r="K76" s="426">
        <v>0</v>
      </c>
      <c r="L76" s="291">
        <v>0</v>
      </c>
    </row>
    <row r="77" spans="2:12" ht="15">
      <c r="B77" s="239" t="s">
        <v>375</v>
      </c>
      <c r="C77" s="239" t="s">
        <v>195</v>
      </c>
      <c r="D77" s="242">
        <v>19</v>
      </c>
      <c r="E77" s="240">
        <v>59200000</v>
      </c>
      <c r="F77" s="292">
        <v>1</v>
      </c>
      <c r="G77" s="240">
        <v>8</v>
      </c>
      <c r="H77" s="329">
        <v>6</v>
      </c>
      <c r="I77" s="330">
        <v>5</v>
      </c>
      <c r="J77" s="425">
        <v>0</v>
      </c>
      <c r="K77" s="426">
        <v>0</v>
      </c>
      <c r="L77" s="291">
        <v>0</v>
      </c>
    </row>
    <row r="78" spans="2:12" ht="15">
      <c r="B78" s="241" t="s">
        <v>376</v>
      </c>
      <c r="C78" s="241" t="s">
        <v>196</v>
      </c>
      <c r="D78" s="242">
        <v>8</v>
      </c>
      <c r="E78" s="240">
        <v>10100000</v>
      </c>
      <c r="F78" s="292">
        <v>4</v>
      </c>
      <c r="G78" s="240">
        <v>3</v>
      </c>
      <c r="H78" s="329">
        <v>5</v>
      </c>
      <c r="I78" s="330">
        <v>3</v>
      </c>
      <c r="J78" s="425">
        <v>0</v>
      </c>
      <c r="K78" s="426">
        <v>1</v>
      </c>
      <c r="L78" s="291">
        <v>0</v>
      </c>
    </row>
    <row r="79" spans="2:12" ht="15">
      <c r="B79" s="239" t="s">
        <v>377</v>
      </c>
      <c r="C79" s="239" t="s">
        <v>197</v>
      </c>
      <c r="D79" s="242">
        <v>54</v>
      </c>
      <c r="E79" s="240">
        <v>187170000</v>
      </c>
      <c r="F79" s="292">
        <v>6</v>
      </c>
      <c r="G79" s="240">
        <v>5</v>
      </c>
      <c r="H79" s="329">
        <v>10</v>
      </c>
      <c r="I79" s="330">
        <v>3</v>
      </c>
      <c r="J79" s="425">
        <v>0</v>
      </c>
      <c r="K79" s="426">
        <v>1</v>
      </c>
      <c r="L79" s="291">
        <v>0</v>
      </c>
    </row>
    <row r="80" spans="2:12" ht="15">
      <c r="B80" s="241" t="s">
        <v>378</v>
      </c>
      <c r="C80" s="241" t="s">
        <v>198</v>
      </c>
      <c r="D80" s="242">
        <v>29</v>
      </c>
      <c r="E80" s="240">
        <v>128000000</v>
      </c>
      <c r="F80" s="292">
        <v>3</v>
      </c>
      <c r="G80" s="240">
        <v>14</v>
      </c>
      <c r="H80" s="329">
        <v>5</v>
      </c>
      <c r="I80" s="330">
        <v>8</v>
      </c>
      <c r="J80" s="425">
        <v>0</v>
      </c>
      <c r="K80" s="426">
        <v>0</v>
      </c>
      <c r="L80" s="291">
        <v>1</v>
      </c>
    </row>
    <row r="81" spans="2:12" ht="15">
      <c r="B81" s="239" t="s">
        <v>379</v>
      </c>
      <c r="C81" s="239" t="s">
        <v>199</v>
      </c>
      <c r="D81" s="242">
        <v>8</v>
      </c>
      <c r="E81" s="240">
        <v>7100000</v>
      </c>
      <c r="F81" s="292">
        <v>0</v>
      </c>
      <c r="G81" s="240">
        <v>2</v>
      </c>
      <c r="H81" s="329">
        <v>4</v>
      </c>
      <c r="I81" s="330">
        <v>5</v>
      </c>
      <c r="J81" s="425">
        <v>0</v>
      </c>
      <c r="K81" s="426">
        <v>0</v>
      </c>
      <c r="L81" s="291">
        <v>0</v>
      </c>
    </row>
    <row r="82" spans="2:12" ht="15">
      <c r="B82" s="241" t="s">
        <v>380</v>
      </c>
      <c r="C82" s="241" t="s">
        <v>200</v>
      </c>
      <c r="D82" s="242">
        <v>0</v>
      </c>
      <c r="E82" s="240">
        <v>0</v>
      </c>
      <c r="F82" s="292">
        <v>0</v>
      </c>
      <c r="G82" s="240">
        <v>0</v>
      </c>
      <c r="H82" s="329">
        <v>1</v>
      </c>
      <c r="I82" s="330">
        <v>2</v>
      </c>
      <c r="J82" s="425">
        <v>0</v>
      </c>
      <c r="K82" s="426">
        <v>0</v>
      </c>
      <c r="L82" s="291">
        <v>0</v>
      </c>
    </row>
    <row r="83" spans="2:12" ht="15">
      <c r="B83" s="239" t="s">
        <v>381</v>
      </c>
      <c r="C83" s="239" t="s">
        <v>201</v>
      </c>
      <c r="D83" s="242">
        <v>6</v>
      </c>
      <c r="E83" s="240">
        <v>18750000</v>
      </c>
      <c r="F83" s="292">
        <v>0</v>
      </c>
      <c r="G83" s="240">
        <v>1</v>
      </c>
      <c r="H83" s="329">
        <v>1</v>
      </c>
      <c r="I83" s="330">
        <v>6</v>
      </c>
      <c r="J83" s="425">
        <v>1</v>
      </c>
      <c r="K83" s="426">
        <v>0</v>
      </c>
      <c r="L83" s="291">
        <v>0</v>
      </c>
    </row>
    <row r="84" spans="2:12" ht="15">
      <c r="B84" s="241" t="s">
        <v>382</v>
      </c>
      <c r="C84" s="241" t="s">
        <v>202</v>
      </c>
      <c r="D84" s="242">
        <v>33</v>
      </c>
      <c r="E84" s="240">
        <v>66710000</v>
      </c>
      <c r="F84" s="292">
        <v>7</v>
      </c>
      <c r="G84" s="240">
        <v>4</v>
      </c>
      <c r="H84" s="329">
        <v>7</v>
      </c>
      <c r="I84" s="330">
        <v>14</v>
      </c>
      <c r="J84" s="425">
        <v>0</v>
      </c>
      <c r="K84" s="426">
        <v>1</v>
      </c>
      <c r="L84" s="291">
        <v>0</v>
      </c>
    </row>
    <row r="85" spans="2:12" ht="15">
      <c r="B85" s="239" t="s">
        <v>383</v>
      </c>
      <c r="C85" s="239" t="s">
        <v>203</v>
      </c>
      <c r="D85" s="242">
        <v>11</v>
      </c>
      <c r="E85" s="240">
        <v>28150000</v>
      </c>
      <c r="F85" s="292">
        <v>2</v>
      </c>
      <c r="G85" s="240">
        <v>4</v>
      </c>
      <c r="H85" s="329">
        <v>4</v>
      </c>
      <c r="I85" s="330">
        <v>6</v>
      </c>
      <c r="J85" s="425">
        <v>2</v>
      </c>
      <c r="K85" s="426">
        <v>0</v>
      </c>
      <c r="L85" s="291">
        <v>0</v>
      </c>
    </row>
    <row r="86" spans="2:12" ht="15">
      <c r="B86" s="241" t="s">
        <v>384</v>
      </c>
      <c r="C86" s="241" t="s">
        <v>204</v>
      </c>
      <c r="D86" s="242">
        <v>17</v>
      </c>
      <c r="E86" s="240">
        <v>61600000</v>
      </c>
      <c r="F86" s="292">
        <v>2</v>
      </c>
      <c r="G86" s="240">
        <v>1</v>
      </c>
      <c r="H86" s="329">
        <v>0</v>
      </c>
      <c r="I86" s="330">
        <v>1</v>
      </c>
      <c r="J86" s="425">
        <v>1</v>
      </c>
      <c r="K86" s="426">
        <v>0</v>
      </c>
      <c r="L86" s="291">
        <v>0</v>
      </c>
    </row>
    <row r="87" spans="2:12" ht="15">
      <c r="B87" s="239" t="s">
        <v>385</v>
      </c>
      <c r="C87" s="239" t="s">
        <v>205</v>
      </c>
      <c r="D87" s="242">
        <v>19</v>
      </c>
      <c r="E87" s="240">
        <v>51300000</v>
      </c>
      <c r="F87" s="292">
        <v>2</v>
      </c>
      <c r="G87" s="240">
        <v>5</v>
      </c>
      <c r="H87" s="329">
        <v>11</v>
      </c>
      <c r="I87" s="330">
        <v>5</v>
      </c>
      <c r="J87" s="425">
        <v>2</v>
      </c>
      <c r="K87" s="426">
        <v>0</v>
      </c>
      <c r="L87" s="291">
        <v>0</v>
      </c>
    </row>
    <row r="88" spans="2:12" ht="15.75" thickBot="1">
      <c r="B88" s="243" t="s">
        <v>386</v>
      </c>
      <c r="C88" s="243" t="s">
        <v>206</v>
      </c>
      <c r="D88" s="427">
        <v>27</v>
      </c>
      <c r="E88" s="244">
        <v>61950000</v>
      </c>
      <c r="F88" s="292">
        <v>2</v>
      </c>
      <c r="G88" s="240">
        <v>2</v>
      </c>
      <c r="H88" s="428">
        <v>6</v>
      </c>
      <c r="I88" s="429">
        <v>4</v>
      </c>
      <c r="J88" s="430">
        <v>1</v>
      </c>
      <c r="K88" s="431">
        <v>0</v>
      </c>
      <c r="L88" s="432">
        <v>0</v>
      </c>
    </row>
    <row r="89" spans="2:12" ht="16.5" thickBot="1" thickTop="1">
      <c r="B89" s="245"/>
      <c r="C89" s="246" t="s">
        <v>207</v>
      </c>
      <c r="D89" s="247">
        <f>SUM(D8:D88)</f>
        <v>10809</v>
      </c>
      <c r="E89" s="247">
        <f aca="true" t="shared" si="0" ref="E89:L89">SUM(E8:E88)</f>
        <v>20957716777</v>
      </c>
      <c r="F89" s="247">
        <f t="shared" si="0"/>
        <v>1682</v>
      </c>
      <c r="G89" s="326">
        <f t="shared" si="0"/>
        <v>3083</v>
      </c>
      <c r="H89" s="326">
        <f t="shared" si="0"/>
        <v>1610</v>
      </c>
      <c r="I89" s="331">
        <f t="shared" si="0"/>
        <v>2112</v>
      </c>
      <c r="J89" s="331">
        <f t="shared" si="0"/>
        <v>236</v>
      </c>
      <c r="K89" s="247">
        <f t="shared" si="0"/>
        <v>77</v>
      </c>
      <c r="L89" s="290">
        <f t="shared" si="0"/>
        <v>53</v>
      </c>
    </row>
    <row r="90" spans="2:12" ht="15.75" thickTop="1">
      <c r="B90" s="1" t="s">
        <v>414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55" t="s">
        <v>15</v>
      </c>
      <c r="C91" s="655"/>
      <c r="D91" s="655"/>
      <c r="E91" s="655"/>
      <c r="F91" s="655"/>
      <c r="G91" s="655"/>
      <c r="H91" s="655"/>
      <c r="I91" s="28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66" t="s">
        <v>652</v>
      </c>
      <c r="B1" s="666"/>
      <c r="C1" s="666"/>
      <c r="D1" s="666"/>
    </row>
    <row r="2" spans="2:4" ht="15.75" customHeight="1">
      <c r="B2" s="665" t="s">
        <v>583</v>
      </c>
      <c r="C2" s="665"/>
      <c r="D2" s="665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276</v>
      </c>
      <c r="C4" s="174" t="s">
        <v>25</v>
      </c>
      <c r="D4" s="168"/>
    </row>
    <row r="5" spans="2:3" ht="16.5" customHeight="1">
      <c r="B5" s="169" t="s">
        <v>272</v>
      </c>
      <c r="C5" s="166">
        <v>164</v>
      </c>
    </row>
    <row r="6" spans="2:3" ht="16.5" customHeight="1">
      <c r="B6" s="170" t="s">
        <v>275</v>
      </c>
      <c r="C6" s="167">
        <v>38</v>
      </c>
    </row>
    <row r="7" spans="2:3" s="451" customFormat="1" ht="16.5" customHeight="1">
      <c r="B7" s="170" t="s">
        <v>273</v>
      </c>
      <c r="C7" s="167">
        <v>12</v>
      </c>
    </row>
    <row r="8" spans="2:3" s="451" customFormat="1" ht="16.5" customHeight="1">
      <c r="B8" s="170" t="s">
        <v>274</v>
      </c>
      <c r="C8" s="167">
        <v>6</v>
      </c>
    </row>
    <row r="9" spans="2:3" s="462" customFormat="1" ht="16.5" customHeight="1">
      <c r="B9" s="170" t="s">
        <v>598</v>
      </c>
      <c r="C9" s="167">
        <v>5</v>
      </c>
    </row>
    <row r="10" spans="2:3" s="466" customFormat="1" ht="16.5" customHeight="1">
      <c r="B10" s="170" t="s">
        <v>282</v>
      </c>
      <c r="C10" s="167">
        <v>3</v>
      </c>
    </row>
    <row r="11" spans="2:3" s="466" customFormat="1" ht="16.5" customHeight="1">
      <c r="B11" s="170" t="s">
        <v>620</v>
      </c>
      <c r="C11" s="167">
        <v>2</v>
      </c>
    </row>
    <row r="12" spans="2:3" s="467" customFormat="1" ht="16.5" customHeight="1">
      <c r="B12" s="170" t="s">
        <v>541</v>
      </c>
      <c r="C12" s="167">
        <v>2</v>
      </c>
    </row>
    <row r="13" spans="2:3" s="467" customFormat="1" ht="16.5" customHeight="1">
      <c r="B13" s="170" t="s">
        <v>597</v>
      </c>
      <c r="C13" s="167">
        <v>1</v>
      </c>
    </row>
    <row r="14" spans="2:3" s="467" customFormat="1" ht="16.5" customHeight="1">
      <c r="B14" s="170" t="s">
        <v>677</v>
      </c>
      <c r="C14" s="167">
        <v>1</v>
      </c>
    </row>
    <row r="15" spans="1:3" s="462" customFormat="1" ht="16.5" customHeight="1">
      <c r="A15" s="467"/>
      <c r="B15" s="170" t="s">
        <v>678</v>
      </c>
      <c r="C15" s="167">
        <v>1</v>
      </c>
    </row>
    <row r="16" spans="2:3" s="490" customFormat="1" ht="16.5" customHeight="1" thickBot="1">
      <c r="B16" s="170" t="s">
        <v>679</v>
      </c>
      <c r="C16" s="167">
        <v>1</v>
      </c>
    </row>
    <row r="17" spans="1:4" ht="19.5" customHeight="1" thickBot="1">
      <c r="A17" s="414"/>
      <c r="B17" s="171" t="s">
        <v>25</v>
      </c>
      <c r="C17" s="172">
        <f>SUM(C5:C16)</f>
        <v>236</v>
      </c>
      <c r="D17" s="414"/>
    </row>
    <row r="18" spans="1:4" ht="15">
      <c r="A18" s="414"/>
      <c r="B18" s="176" t="s">
        <v>15</v>
      </c>
      <c r="C18" s="414"/>
      <c r="D18" s="414"/>
    </row>
    <row r="21" ht="15">
      <c r="A21" s="443"/>
    </row>
    <row r="22" ht="15">
      <c r="A22" s="443"/>
    </row>
    <row r="42" ht="15">
      <c r="A42" s="463"/>
    </row>
  </sheetData>
  <sheetProtection/>
  <mergeCells count="2">
    <mergeCell ref="B2:D2"/>
    <mergeCell ref="A1:D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Header>&amp;L 24.02.2023</oddHeader>
    <oddFooter>&amp;L23.02.2024&amp;CTÜRKİYE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4" t="s">
        <v>660</v>
      </c>
      <c r="B1" s="274"/>
      <c r="C1" s="274"/>
      <c r="D1" s="274"/>
      <c r="E1" s="274"/>
      <c r="F1" s="274"/>
      <c r="G1" s="274"/>
    </row>
    <row r="4" spans="1:7" ht="18.75" customHeight="1">
      <c r="A4" s="233" t="s">
        <v>579</v>
      </c>
      <c r="B4" s="233"/>
      <c r="C4" s="233"/>
      <c r="D4" s="233"/>
      <c r="E4" s="233"/>
      <c r="F4" s="233"/>
      <c r="G4" s="233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1" t="s">
        <v>3</v>
      </c>
      <c r="C6" s="251" t="s">
        <v>6</v>
      </c>
      <c r="D6" s="353" t="s">
        <v>2</v>
      </c>
      <c r="E6" s="258"/>
    </row>
    <row r="7" spans="1:4" s="196" customFormat="1" ht="24" customHeight="1">
      <c r="A7" s="271" t="s">
        <v>9</v>
      </c>
      <c r="B7" s="263">
        <v>94</v>
      </c>
      <c r="C7" s="273">
        <v>650</v>
      </c>
      <c r="D7" s="273">
        <v>744</v>
      </c>
    </row>
    <row r="8" spans="1:5" s="196" customFormat="1" ht="27.75" customHeight="1">
      <c r="A8" s="272" t="s">
        <v>212</v>
      </c>
      <c r="B8" s="273">
        <v>678365189</v>
      </c>
      <c r="C8" s="273">
        <v>1558125000</v>
      </c>
      <c r="D8" s="273">
        <v>2236490189</v>
      </c>
      <c r="E8" s="362"/>
    </row>
    <row r="9" spans="1:5" s="196" customFormat="1" ht="36" customHeight="1">
      <c r="A9" s="272" t="s">
        <v>213</v>
      </c>
      <c r="B9" s="273">
        <v>626763976</v>
      </c>
      <c r="C9" s="273">
        <v>1412654675</v>
      </c>
      <c r="D9" s="273">
        <v>2039418651</v>
      </c>
      <c r="E9" s="362"/>
    </row>
    <row r="10" spans="1:4" s="196" customFormat="1" ht="21" customHeight="1">
      <c r="A10" s="272" t="s">
        <v>416</v>
      </c>
      <c r="B10" s="480">
        <v>92.39</v>
      </c>
      <c r="C10" s="480">
        <v>90.63</v>
      </c>
      <c r="D10" s="480">
        <v>91.19</v>
      </c>
    </row>
    <row r="11" spans="1:4" ht="15">
      <c r="A11" s="3" t="s">
        <v>15</v>
      </c>
      <c r="B11" s="3"/>
      <c r="C11" s="3"/>
      <c r="D11" s="3"/>
    </row>
    <row r="12" spans="1:4" ht="15">
      <c r="A12" s="361"/>
      <c r="B12" s="3"/>
      <c r="C12" s="3"/>
      <c r="D12" s="3"/>
    </row>
    <row r="13" spans="1:4" ht="15">
      <c r="A13" s="361"/>
      <c r="B13" s="3"/>
      <c r="C13" s="3"/>
      <c r="D13" s="3"/>
    </row>
    <row r="14" ht="15.75" customHeight="1"/>
    <row r="21" ht="15">
      <c r="A21" s="393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67" t="s">
        <v>652</v>
      </c>
      <c r="B1" s="667"/>
      <c r="C1" s="667"/>
      <c r="D1" s="667"/>
      <c r="E1" s="667"/>
      <c r="F1" s="667"/>
      <c r="G1" s="202"/>
    </row>
    <row r="2" spans="1:7" ht="15" customHeight="1">
      <c r="A2" s="668" t="s">
        <v>661</v>
      </c>
      <c r="B2" s="668"/>
      <c r="C2" s="668"/>
      <c r="D2" s="668"/>
      <c r="E2" s="668"/>
      <c r="F2" s="668"/>
      <c r="G2" s="165"/>
    </row>
    <row r="3" spans="1:7" ht="15" customHeight="1">
      <c r="A3" s="669"/>
      <c r="B3" s="669"/>
      <c r="C3" s="669"/>
      <c r="D3" s="669"/>
      <c r="E3" s="669"/>
      <c r="F3" s="669"/>
      <c r="G3" s="165"/>
    </row>
    <row r="4" spans="1:7" s="452" customFormat="1" ht="15" customHeight="1">
      <c r="A4" s="453"/>
      <c r="B4" s="453"/>
      <c r="C4" s="453"/>
      <c r="D4" s="453"/>
      <c r="E4" s="453"/>
      <c r="F4" s="453"/>
      <c r="G4" s="165"/>
    </row>
    <row r="5" spans="1:6" ht="15.75" customHeight="1">
      <c r="A5" s="1"/>
      <c r="B5" s="674" t="s">
        <v>106</v>
      </c>
      <c r="C5" s="674"/>
      <c r="D5" s="674"/>
      <c r="E5" s="674"/>
      <c r="F5" s="674"/>
    </row>
    <row r="6" spans="2:6" ht="45" customHeight="1">
      <c r="B6" s="678" t="s">
        <v>305</v>
      </c>
      <c r="C6" s="675" t="s">
        <v>214</v>
      </c>
      <c r="D6" s="678" t="s">
        <v>215</v>
      </c>
      <c r="E6" s="678" t="s">
        <v>216</v>
      </c>
      <c r="F6" s="678" t="s">
        <v>217</v>
      </c>
    </row>
    <row r="7" spans="2:6" ht="15" customHeight="1">
      <c r="B7" s="678"/>
      <c r="C7" s="677"/>
      <c r="D7" s="678"/>
      <c r="E7" s="679"/>
      <c r="F7" s="679"/>
    </row>
    <row r="8" spans="2:6" ht="17.25" customHeight="1" hidden="1">
      <c r="B8" s="678"/>
      <c r="C8" s="199"/>
      <c r="D8" s="678"/>
      <c r="E8" s="679"/>
      <c r="F8" s="679"/>
    </row>
    <row r="9" spans="2:6" ht="15">
      <c r="B9" s="194" t="s">
        <v>339</v>
      </c>
      <c r="C9" s="194" t="s">
        <v>159</v>
      </c>
      <c r="D9" s="194">
        <v>61</v>
      </c>
      <c r="E9" s="195">
        <v>639515189</v>
      </c>
      <c r="F9" s="195">
        <v>608028476</v>
      </c>
    </row>
    <row r="10" spans="2:6" ht="15">
      <c r="B10" s="194" t="s">
        <v>340</v>
      </c>
      <c r="C10" s="194" t="s">
        <v>160</v>
      </c>
      <c r="D10" s="194">
        <v>10</v>
      </c>
      <c r="E10" s="195">
        <v>4400000</v>
      </c>
      <c r="F10" s="195">
        <v>3987500</v>
      </c>
    </row>
    <row r="11" spans="1:6" ht="15">
      <c r="A11" s="467"/>
      <c r="B11" s="194" t="s">
        <v>311</v>
      </c>
      <c r="C11" s="194" t="s">
        <v>132</v>
      </c>
      <c r="D11" s="194">
        <v>9</v>
      </c>
      <c r="E11" s="195">
        <v>17000000</v>
      </c>
      <c r="F11" s="195">
        <v>7615000</v>
      </c>
    </row>
    <row r="12" spans="1:6" ht="15">
      <c r="A12" s="467"/>
      <c r="B12" s="194" t="s">
        <v>321</v>
      </c>
      <c r="C12" s="194" t="s">
        <v>142</v>
      </c>
      <c r="D12" s="194">
        <v>2</v>
      </c>
      <c r="E12" s="195">
        <v>12300000</v>
      </c>
      <c r="F12" s="195">
        <v>2550000</v>
      </c>
    </row>
    <row r="13" spans="1:6" ht="15">
      <c r="A13" s="467"/>
      <c r="B13" s="194" t="s">
        <v>353</v>
      </c>
      <c r="C13" s="194" t="s">
        <v>173</v>
      </c>
      <c r="D13" s="194">
        <v>2</v>
      </c>
      <c r="E13" s="195">
        <v>750000</v>
      </c>
      <c r="F13" s="195">
        <v>750000</v>
      </c>
    </row>
    <row r="14" spans="1:6" ht="15">
      <c r="A14" s="467"/>
      <c r="B14" s="194" t="s">
        <v>346</v>
      </c>
      <c r="C14" s="194" t="s">
        <v>166</v>
      </c>
      <c r="D14" s="194">
        <v>2</v>
      </c>
      <c r="E14" s="195">
        <v>500000</v>
      </c>
      <c r="F14" s="195">
        <v>350000</v>
      </c>
    </row>
    <row r="15" spans="1:6" ht="15">
      <c r="A15" s="467"/>
      <c r="B15" s="194" t="s">
        <v>324</v>
      </c>
      <c r="C15" s="194" t="s">
        <v>145</v>
      </c>
      <c r="D15" s="194">
        <v>1</v>
      </c>
      <c r="E15" s="195">
        <v>500000</v>
      </c>
      <c r="F15" s="195">
        <v>250000</v>
      </c>
    </row>
    <row r="16" spans="1:6" s="364" customFormat="1" ht="15">
      <c r="A16" s="467"/>
      <c r="B16" s="194" t="s">
        <v>369</v>
      </c>
      <c r="C16" s="194" t="s">
        <v>189</v>
      </c>
      <c r="D16" s="194">
        <v>1</v>
      </c>
      <c r="E16" s="195">
        <v>250000</v>
      </c>
      <c r="F16" s="195">
        <v>83000</v>
      </c>
    </row>
    <row r="17" spans="1:6" s="364" customFormat="1" ht="15">
      <c r="A17" s="467"/>
      <c r="B17" s="194" t="s">
        <v>349</v>
      </c>
      <c r="C17" s="194" t="s">
        <v>169</v>
      </c>
      <c r="D17" s="194">
        <v>1</v>
      </c>
      <c r="E17" s="195">
        <v>1000000</v>
      </c>
      <c r="F17" s="195">
        <v>1000000</v>
      </c>
    </row>
    <row r="18" spans="1:6" s="400" customFormat="1" ht="15">
      <c r="A18" s="467"/>
      <c r="B18" s="194" t="s">
        <v>332</v>
      </c>
      <c r="C18" s="194" t="s">
        <v>153</v>
      </c>
      <c r="D18" s="194">
        <v>1</v>
      </c>
      <c r="E18" s="195">
        <v>1000000</v>
      </c>
      <c r="F18" s="195">
        <v>1000000</v>
      </c>
    </row>
    <row r="19" spans="1:6" s="400" customFormat="1" ht="15">
      <c r="A19" s="467"/>
      <c r="B19" s="194" t="s">
        <v>386</v>
      </c>
      <c r="C19" s="194" t="s">
        <v>206</v>
      </c>
      <c r="D19" s="194">
        <v>1</v>
      </c>
      <c r="E19" s="195">
        <v>250000</v>
      </c>
      <c r="F19" s="195">
        <v>250000</v>
      </c>
    </row>
    <row r="20" spans="1:6" s="443" customFormat="1" ht="15">
      <c r="A20" s="467"/>
      <c r="B20" s="194" t="s">
        <v>312</v>
      </c>
      <c r="C20" s="194" t="s">
        <v>133</v>
      </c>
      <c r="D20" s="194">
        <v>1</v>
      </c>
      <c r="E20" s="195">
        <v>400000</v>
      </c>
      <c r="F20" s="195">
        <v>400000</v>
      </c>
    </row>
    <row r="21" spans="2:6" s="467" customFormat="1" ht="15">
      <c r="B21" s="194" t="s">
        <v>306</v>
      </c>
      <c r="C21" s="194" t="s">
        <v>127</v>
      </c>
      <c r="D21" s="194">
        <v>1</v>
      </c>
      <c r="E21" s="195">
        <v>250000</v>
      </c>
      <c r="F21" s="195">
        <v>250000</v>
      </c>
    </row>
    <row r="22" spans="1:6" s="443" customFormat="1" ht="15">
      <c r="A22" s="467"/>
      <c r="B22" s="194" t="s">
        <v>344</v>
      </c>
      <c r="C22" s="194" t="s">
        <v>164</v>
      </c>
      <c r="D22" s="194">
        <v>1</v>
      </c>
      <c r="E22" s="195">
        <v>250000</v>
      </c>
      <c r="F22" s="195">
        <v>250000</v>
      </c>
    </row>
    <row r="23" spans="2:6" ht="15" customHeight="1">
      <c r="B23" s="671" t="s">
        <v>25</v>
      </c>
      <c r="C23" s="672"/>
      <c r="D23" s="672"/>
      <c r="E23" s="673"/>
      <c r="F23" s="91">
        <f>SUM(F9:F22)</f>
        <v>626763976</v>
      </c>
    </row>
    <row r="24" s="417" customFormat="1" ht="15" customHeight="1"/>
    <row r="25" s="461" customFormat="1" ht="15" customHeight="1"/>
    <row r="26" s="461" customFormat="1" ht="15" customHeight="1"/>
    <row r="27" s="461" customFormat="1" ht="15" customHeight="1"/>
    <row r="28" s="399" customFormat="1" ht="15" customHeight="1"/>
    <row r="29" spans="2:6" ht="15.75" customHeight="1">
      <c r="B29" s="674" t="s">
        <v>114</v>
      </c>
      <c r="C29" s="674"/>
      <c r="D29" s="674"/>
      <c r="E29" s="674"/>
      <c r="F29" s="674"/>
    </row>
    <row r="30" spans="2:6" ht="30" customHeight="1">
      <c r="B30" s="675" t="s">
        <v>305</v>
      </c>
      <c r="C30" s="675" t="s">
        <v>214</v>
      </c>
      <c r="D30" s="675" t="s">
        <v>215</v>
      </c>
      <c r="E30" s="675" t="s">
        <v>216</v>
      </c>
      <c r="F30" s="675" t="s">
        <v>217</v>
      </c>
    </row>
    <row r="31" spans="2:6" ht="27.75" customHeight="1">
      <c r="B31" s="676"/>
      <c r="C31" s="676"/>
      <c r="D31" s="676"/>
      <c r="E31" s="676"/>
      <c r="F31" s="676"/>
    </row>
    <row r="32" spans="2:6" ht="18.75" customHeight="1" hidden="1">
      <c r="B32" s="677"/>
      <c r="C32" s="200"/>
      <c r="D32" s="677"/>
      <c r="E32" s="677"/>
      <c r="F32" s="677"/>
    </row>
    <row r="33" spans="2:6" ht="15">
      <c r="B33" s="194" t="s">
        <v>339</v>
      </c>
      <c r="C33" s="194" t="s">
        <v>159</v>
      </c>
      <c r="D33" s="195">
        <v>321</v>
      </c>
      <c r="E33" s="195">
        <v>699235000</v>
      </c>
      <c r="F33" s="195">
        <v>653924000</v>
      </c>
    </row>
    <row r="34" spans="2:6" ht="15">
      <c r="B34" s="194" t="s">
        <v>312</v>
      </c>
      <c r="C34" s="194" t="s">
        <v>133</v>
      </c>
      <c r="D34" s="194">
        <v>44</v>
      </c>
      <c r="E34" s="195">
        <v>121700000</v>
      </c>
      <c r="F34" s="195">
        <v>109665500</v>
      </c>
    </row>
    <row r="35" spans="1:6" ht="15">
      <c r="A35" s="466"/>
      <c r="B35" s="194" t="s">
        <v>311</v>
      </c>
      <c r="C35" s="194" t="s">
        <v>132</v>
      </c>
      <c r="D35" s="194">
        <v>36</v>
      </c>
      <c r="E35" s="195">
        <v>44100000</v>
      </c>
      <c r="F35" s="195">
        <v>31365150</v>
      </c>
    </row>
    <row r="36" spans="1:6" s="382" customFormat="1" ht="15">
      <c r="A36" s="466"/>
      <c r="B36" s="194" t="s">
        <v>321</v>
      </c>
      <c r="C36" s="194" t="s">
        <v>142</v>
      </c>
      <c r="D36" s="194">
        <v>33</v>
      </c>
      <c r="E36" s="195">
        <v>43800000</v>
      </c>
      <c r="F36" s="195">
        <v>41181000</v>
      </c>
    </row>
    <row r="37" spans="1:6" s="382" customFormat="1" ht="15">
      <c r="A37" s="466"/>
      <c r="B37" s="194" t="s">
        <v>340</v>
      </c>
      <c r="C37" s="194" t="s">
        <v>160</v>
      </c>
      <c r="D37" s="194">
        <v>28</v>
      </c>
      <c r="E37" s="195">
        <v>11920000</v>
      </c>
      <c r="F37" s="195">
        <v>9344500</v>
      </c>
    </row>
    <row r="38" spans="1:6" s="382" customFormat="1" ht="15">
      <c r="A38" s="466"/>
      <c r="B38" s="194" t="s">
        <v>338</v>
      </c>
      <c r="C38" s="194" t="s">
        <v>268</v>
      </c>
      <c r="D38" s="194">
        <v>28</v>
      </c>
      <c r="E38" s="195">
        <v>77560000</v>
      </c>
      <c r="F38" s="195">
        <v>65447500</v>
      </c>
    </row>
    <row r="39" spans="1:6" s="382" customFormat="1" ht="15">
      <c r="A39" s="466"/>
      <c r="B39" s="194" t="s">
        <v>332</v>
      </c>
      <c r="C39" s="194" t="s">
        <v>153</v>
      </c>
      <c r="D39" s="194">
        <v>24</v>
      </c>
      <c r="E39" s="195">
        <v>74800000</v>
      </c>
      <c r="F39" s="195">
        <v>66110000</v>
      </c>
    </row>
    <row r="40" spans="1:6" s="382" customFormat="1" ht="15">
      <c r="A40" s="466"/>
      <c r="B40" s="194" t="s">
        <v>306</v>
      </c>
      <c r="C40" s="194" t="s">
        <v>127</v>
      </c>
      <c r="D40" s="194">
        <v>16</v>
      </c>
      <c r="E40" s="195">
        <v>33750000</v>
      </c>
      <c r="F40" s="195">
        <v>32160000</v>
      </c>
    </row>
    <row r="41" spans="1:6" s="382" customFormat="1" ht="15">
      <c r="A41" s="466"/>
      <c r="B41" s="194" t="s">
        <v>346</v>
      </c>
      <c r="C41" s="194" t="s">
        <v>166</v>
      </c>
      <c r="D41" s="194">
        <v>12</v>
      </c>
      <c r="E41" s="195">
        <v>17000000</v>
      </c>
      <c r="F41" s="195">
        <v>16150000</v>
      </c>
    </row>
    <row r="42" spans="1:6" s="382" customFormat="1" ht="15">
      <c r="A42" s="466"/>
      <c r="B42" s="194" t="s">
        <v>343</v>
      </c>
      <c r="C42" s="194" t="s">
        <v>163</v>
      </c>
      <c r="D42" s="194">
        <v>11</v>
      </c>
      <c r="E42" s="195">
        <v>9000000</v>
      </c>
      <c r="F42" s="195">
        <v>13950025</v>
      </c>
    </row>
    <row r="43" spans="1:6" s="382" customFormat="1" ht="15">
      <c r="A43" s="466"/>
      <c r="B43" s="194" t="s">
        <v>336</v>
      </c>
      <c r="C43" s="194" t="s">
        <v>157</v>
      </c>
      <c r="D43" s="194">
        <v>11</v>
      </c>
      <c r="E43" s="195">
        <v>64000000</v>
      </c>
      <c r="F43" s="195">
        <v>37850000</v>
      </c>
    </row>
    <row r="44" spans="1:6" s="386" customFormat="1" ht="15">
      <c r="A44" s="466"/>
      <c r="B44" s="194" t="s">
        <v>368</v>
      </c>
      <c r="C44" s="194" t="s">
        <v>428</v>
      </c>
      <c r="D44" s="194">
        <v>9</v>
      </c>
      <c r="E44" s="195">
        <v>14500000</v>
      </c>
      <c r="F44" s="195">
        <v>14500000</v>
      </c>
    </row>
    <row r="45" spans="1:6" s="386" customFormat="1" ht="15">
      <c r="A45" s="466"/>
      <c r="B45" s="194" t="s">
        <v>347</v>
      </c>
      <c r="C45" s="194" t="s">
        <v>167</v>
      </c>
      <c r="D45" s="194">
        <v>8</v>
      </c>
      <c r="E45" s="195">
        <v>37100000</v>
      </c>
      <c r="F45" s="195">
        <v>28100000</v>
      </c>
    </row>
    <row r="46" spans="1:6" s="386" customFormat="1" ht="15">
      <c r="A46" s="466"/>
      <c r="B46" s="194" t="s">
        <v>359</v>
      </c>
      <c r="C46" s="194" t="s">
        <v>179</v>
      </c>
      <c r="D46" s="194">
        <v>6</v>
      </c>
      <c r="E46" s="195">
        <v>12300000</v>
      </c>
      <c r="F46" s="195">
        <v>8850000</v>
      </c>
    </row>
    <row r="47" spans="1:6" s="386" customFormat="1" ht="15">
      <c r="A47" s="466"/>
      <c r="B47" s="194" t="s">
        <v>351</v>
      </c>
      <c r="C47" s="194" t="s">
        <v>429</v>
      </c>
      <c r="D47" s="194">
        <v>6</v>
      </c>
      <c r="E47" s="195">
        <v>5610000</v>
      </c>
      <c r="F47" s="195">
        <v>5540000</v>
      </c>
    </row>
    <row r="48" spans="1:6" s="386" customFormat="1" ht="15">
      <c r="A48" s="466"/>
      <c r="B48" s="194" t="s">
        <v>314</v>
      </c>
      <c r="C48" s="194" t="s">
        <v>135</v>
      </c>
      <c r="D48" s="194">
        <v>6</v>
      </c>
      <c r="E48" s="195">
        <v>72600000</v>
      </c>
      <c r="F48" s="195">
        <v>71650000</v>
      </c>
    </row>
    <row r="49" spans="1:6" s="386" customFormat="1" ht="15">
      <c r="A49" s="466"/>
      <c r="B49" s="194" t="s">
        <v>353</v>
      </c>
      <c r="C49" s="194" t="s">
        <v>173</v>
      </c>
      <c r="D49" s="194">
        <v>5</v>
      </c>
      <c r="E49" s="195">
        <v>3650000</v>
      </c>
      <c r="F49" s="195">
        <v>3149000</v>
      </c>
    </row>
    <row r="50" spans="1:6" s="386" customFormat="1" ht="15">
      <c r="A50" s="466"/>
      <c r="B50" s="194" t="s">
        <v>355</v>
      </c>
      <c r="C50" s="194" t="s">
        <v>175</v>
      </c>
      <c r="D50" s="194">
        <v>5</v>
      </c>
      <c r="E50" s="195">
        <v>15000000</v>
      </c>
      <c r="F50" s="195">
        <v>10000000</v>
      </c>
    </row>
    <row r="51" spans="1:6" s="386" customFormat="1" ht="15">
      <c r="A51" s="466"/>
      <c r="B51" s="194" t="s">
        <v>325</v>
      </c>
      <c r="C51" s="194" t="s">
        <v>146</v>
      </c>
      <c r="D51" s="194">
        <v>5</v>
      </c>
      <c r="E51" s="195">
        <v>4250000</v>
      </c>
      <c r="F51" s="195">
        <v>4165000</v>
      </c>
    </row>
    <row r="52" spans="1:6" s="386" customFormat="1" ht="15">
      <c r="A52" s="466"/>
      <c r="B52" s="194" t="s">
        <v>327</v>
      </c>
      <c r="C52" s="194" t="s">
        <v>148</v>
      </c>
      <c r="D52" s="194">
        <v>3</v>
      </c>
      <c r="E52" s="195">
        <v>20900000</v>
      </c>
      <c r="F52" s="195">
        <v>20850000</v>
      </c>
    </row>
    <row r="53" spans="1:6" s="386" customFormat="1" ht="15">
      <c r="A53" s="466"/>
      <c r="B53" s="194" t="s">
        <v>364</v>
      </c>
      <c r="C53" s="194" t="s">
        <v>184</v>
      </c>
      <c r="D53" s="194">
        <v>2</v>
      </c>
      <c r="E53" s="195">
        <v>1100000</v>
      </c>
      <c r="F53" s="195">
        <v>1100000</v>
      </c>
    </row>
    <row r="54" spans="1:6" s="386" customFormat="1" ht="15">
      <c r="A54" s="466"/>
      <c r="B54" s="194" t="s">
        <v>328</v>
      </c>
      <c r="C54" s="194" t="s">
        <v>149</v>
      </c>
      <c r="D54" s="194">
        <v>2</v>
      </c>
      <c r="E54" s="195">
        <v>150300000</v>
      </c>
      <c r="F54" s="195">
        <v>150153000</v>
      </c>
    </row>
    <row r="55" spans="1:6" s="386" customFormat="1" ht="15">
      <c r="A55" s="466"/>
      <c r="B55" s="194" t="s">
        <v>370</v>
      </c>
      <c r="C55" s="194" t="s">
        <v>190</v>
      </c>
      <c r="D55" s="194">
        <v>2</v>
      </c>
      <c r="E55" s="195">
        <v>1500000</v>
      </c>
      <c r="F55" s="195">
        <v>1500000</v>
      </c>
    </row>
    <row r="56" spans="1:6" ht="15">
      <c r="A56" s="466"/>
      <c r="B56" s="194" t="s">
        <v>344</v>
      </c>
      <c r="C56" s="194" t="s">
        <v>164</v>
      </c>
      <c r="D56" s="194">
        <v>2</v>
      </c>
      <c r="E56" s="195">
        <v>1100000</v>
      </c>
      <c r="F56" s="195">
        <v>1080000</v>
      </c>
    </row>
    <row r="57" spans="1:6" s="400" customFormat="1" ht="15">
      <c r="A57" s="466"/>
      <c r="B57" s="194" t="s">
        <v>324</v>
      </c>
      <c r="C57" s="194" t="s">
        <v>145</v>
      </c>
      <c r="D57" s="194">
        <v>2</v>
      </c>
      <c r="E57" s="195">
        <v>1050000</v>
      </c>
      <c r="F57" s="195">
        <v>1050000</v>
      </c>
    </row>
    <row r="58" spans="1:6" s="400" customFormat="1" ht="15">
      <c r="A58" s="466"/>
      <c r="B58" s="194" t="s">
        <v>333</v>
      </c>
      <c r="C58" s="194" t="s">
        <v>154</v>
      </c>
      <c r="D58" s="194">
        <v>2</v>
      </c>
      <c r="E58" s="195">
        <v>4500000</v>
      </c>
      <c r="F58" s="195">
        <v>2000000</v>
      </c>
    </row>
    <row r="59" spans="1:6" s="400" customFormat="1" ht="15">
      <c r="A59" s="466"/>
      <c r="B59" s="194" t="s">
        <v>350</v>
      </c>
      <c r="C59" s="194" t="s">
        <v>170</v>
      </c>
      <c r="D59" s="194">
        <v>2</v>
      </c>
      <c r="E59" s="195">
        <v>2450000</v>
      </c>
      <c r="F59" s="195">
        <v>1150000</v>
      </c>
    </row>
    <row r="60" spans="1:6" s="400" customFormat="1" ht="15">
      <c r="A60" s="466"/>
      <c r="B60" s="194" t="s">
        <v>375</v>
      </c>
      <c r="C60" s="194" t="s">
        <v>195</v>
      </c>
      <c r="D60" s="194">
        <v>2</v>
      </c>
      <c r="E60" s="195">
        <v>1500000</v>
      </c>
      <c r="F60" s="195">
        <v>1250000</v>
      </c>
    </row>
    <row r="61" spans="1:6" s="400" customFormat="1" ht="15">
      <c r="A61" s="466"/>
      <c r="B61" s="194" t="s">
        <v>310</v>
      </c>
      <c r="C61" s="194" t="s">
        <v>131</v>
      </c>
      <c r="D61" s="194">
        <v>1</v>
      </c>
      <c r="E61" s="195">
        <v>500000</v>
      </c>
      <c r="F61" s="195">
        <v>200000</v>
      </c>
    </row>
    <row r="62" spans="1:6" s="400" customFormat="1" ht="15">
      <c r="A62" s="466"/>
      <c r="B62" s="194" t="s">
        <v>322</v>
      </c>
      <c r="C62" s="194" t="s">
        <v>143</v>
      </c>
      <c r="D62" s="194">
        <v>1</v>
      </c>
      <c r="E62" s="195">
        <v>500000</v>
      </c>
      <c r="F62" s="195">
        <v>500000</v>
      </c>
    </row>
    <row r="63" spans="1:6" s="400" customFormat="1" ht="15">
      <c r="A63" s="466"/>
      <c r="B63" s="194" t="s">
        <v>372</v>
      </c>
      <c r="C63" s="194" t="s">
        <v>192</v>
      </c>
      <c r="D63" s="194">
        <v>1</v>
      </c>
      <c r="E63" s="195">
        <v>500000</v>
      </c>
      <c r="F63" s="195">
        <v>225000</v>
      </c>
    </row>
    <row r="64" spans="1:6" s="400" customFormat="1" ht="15">
      <c r="A64" s="466"/>
      <c r="B64" s="194" t="s">
        <v>382</v>
      </c>
      <c r="C64" s="194" t="s">
        <v>202</v>
      </c>
      <c r="D64" s="194">
        <v>1</v>
      </c>
      <c r="E64" s="195">
        <v>500000</v>
      </c>
      <c r="F64" s="195">
        <v>500000</v>
      </c>
    </row>
    <row r="65" spans="1:6" s="400" customFormat="1" ht="15">
      <c r="A65" s="466"/>
      <c r="B65" s="194" t="s">
        <v>366</v>
      </c>
      <c r="C65" s="194" t="s">
        <v>186</v>
      </c>
      <c r="D65" s="194">
        <v>1</v>
      </c>
      <c r="E65" s="195">
        <v>1000000</v>
      </c>
      <c r="F65" s="195">
        <v>1000000</v>
      </c>
    </row>
    <row r="66" spans="1:6" s="400" customFormat="1" ht="15">
      <c r="A66" s="466"/>
      <c r="B66" s="194" t="s">
        <v>360</v>
      </c>
      <c r="C66" s="194" t="s">
        <v>180</v>
      </c>
      <c r="D66" s="194">
        <v>1</v>
      </c>
      <c r="E66" s="195">
        <v>50000</v>
      </c>
      <c r="F66" s="195">
        <v>50000</v>
      </c>
    </row>
    <row r="67" spans="1:6" s="400" customFormat="1" ht="15">
      <c r="A67" s="466"/>
      <c r="B67" s="194" t="s">
        <v>385</v>
      </c>
      <c r="C67" s="194" t="s">
        <v>205</v>
      </c>
      <c r="D67" s="194">
        <v>1</v>
      </c>
      <c r="E67" s="195">
        <v>2000000</v>
      </c>
      <c r="F67" s="195">
        <v>500000</v>
      </c>
    </row>
    <row r="68" spans="1:6" s="400" customFormat="1" ht="15">
      <c r="A68" s="466"/>
      <c r="B68" s="194" t="s">
        <v>357</v>
      </c>
      <c r="C68" s="194" t="s">
        <v>177</v>
      </c>
      <c r="D68" s="194">
        <v>1</v>
      </c>
      <c r="E68" s="195">
        <v>500000</v>
      </c>
      <c r="F68" s="195">
        <v>495000</v>
      </c>
    </row>
    <row r="69" spans="1:6" s="400" customFormat="1" ht="15">
      <c r="A69" s="466"/>
      <c r="B69" s="194" t="s">
        <v>315</v>
      </c>
      <c r="C69" s="194" t="s">
        <v>136</v>
      </c>
      <c r="D69" s="194">
        <v>1</v>
      </c>
      <c r="E69" s="195">
        <v>200000</v>
      </c>
      <c r="F69" s="195">
        <v>100000</v>
      </c>
    </row>
    <row r="70" spans="1:6" s="400" customFormat="1" ht="15">
      <c r="A70" s="466"/>
      <c r="B70" s="194" t="s">
        <v>326</v>
      </c>
      <c r="C70" s="194" t="s">
        <v>147</v>
      </c>
      <c r="D70" s="194">
        <v>1</v>
      </c>
      <c r="E70" s="195">
        <v>300000</v>
      </c>
      <c r="F70" s="195">
        <v>300000</v>
      </c>
    </row>
    <row r="71" spans="1:6" s="400" customFormat="1" ht="15">
      <c r="A71" s="466"/>
      <c r="B71" s="194" t="s">
        <v>384</v>
      </c>
      <c r="C71" s="194" t="s">
        <v>204</v>
      </c>
      <c r="D71" s="194">
        <v>1</v>
      </c>
      <c r="E71" s="195">
        <v>1000000</v>
      </c>
      <c r="F71" s="195">
        <v>1000000</v>
      </c>
    </row>
    <row r="72" spans="1:6" s="443" customFormat="1" ht="15">
      <c r="A72" s="466"/>
      <c r="B72" s="194" t="s">
        <v>348</v>
      </c>
      <c r="C72" s="194" t="s">
        <v>168</v>
      </c>
      <c r="D72" s="194">
        <v>1</v>
      </c>
      <c r="E72" s="195">
        <v>500000</v>
      </c>
      <c r="F72" s="195">
        <v>250000</v>
      </c>
    </row>
    <row r="73" spans="1:6" s="443" customFormat="1" ht="15">
      <c r="A73" s="466"/>
      <c r="B73" s="194" t="s">
        <v>337</v>
      </c>
      <c r="C73" s="194" t="s">
        <v>158</v>
      </c>
      <c r="D73" s="194">
        <v>1</v>
      </c>
      <c r="E73" s="195">
        <v>1000000</v>
      </c>
      <c r="F73" s="195">
        <v>1000000</v>
      </c>
    </row>
    <row r="74" spans="1:6" s="443" customFormat="1" ht="15">
      <c r="A74" s="466"/>
      <c r="B74" s="194" t="s">
        <v>335</v>
      </c>
      <c r="C74" s="194" t="s">
        <v>156</v>
      </c>
      <c r="D74" s="194">
        <v>1</v>
      </c>
      <c r="E74" s="195">
        <v>500000</v>
      </c>
      <c r="F74" s="195">
        <v>500000</v>
      </c>
    </row>
    <row r="75" spans="1:6" s="444" customFormat="1" ht="15">
      <c r="A75" s="466"/>
      <c r="B75" s="194" t="s">
        <v>331</v>
      </c>
      <c r="C75" s="194" t="s">
        <v>152</v>
      </c>
      <c r="D75" s="194">
        <v>1</v>
      </c>
      <c r="E75" s="195">
        <v>700000</v>
      </c>
      <c r="F75" s="195">
        <v>700000</v>
      </c>
    </row>
    <row r="76" spans="1:6" ht="15" customHeight="1">
      <c r="A76" s="466"/>
      <c r="B76" s="194" t="s">
        <v>329</v>
      </c>
      <c r="C76" s="194" t="s">
        <v>150</v>
      </c>
      <c r="D76" s="194">
        <v>1</v>
      </c>
      <c r="E76" s="195">
        <v>2000000</v>
      </c>
      <c r="F76" s="195">
        <v>2000000</v>
      </c>
    </row>
    <row r="77" spans="1:6" ht="15">
      <c r="A77" s="466"/>
      <c r="B77" s="194" t="s">
        <v>349</v>
      </c>
      <c r="C77" s="194" t="s">
        <v>169</v>
      </c>
      <c r="D77" s="194">
        <v>1</v>
      </c>
      <c r="E77" s="195">
        <v>100000</v>
      </c>
      <c r="F77" s="195">
        <v>100000</v>
      </c>
    </row>
    <row r="78" spans="2:6" ht="15">
      <c r="B78" s="671" t="s">
        <v>25</v>
      </c>
      <c r="C78" s="672"/>
      <c r="D78" s="672"/>
      <c r="E78" s="673"/>
      <c r="F78" s="91">
        <f>SUM(F33:F77)</f>
        <v>1412654675</v>
      </c>
    </row>
    <row r="79" spans="2:6" ht="15" customHeight="1">
      <c r="B79" s="670" t="s">
        <v>15</v>
      </c>
      <c r="C79" s="670"/>
      <c r="D79" s="670"/>
      <c r="E79" s="381"/>
      <c r="F79" s="381"/>
    </row>
  </sheetData>
  <sheetProtection/>
  <mergeCells count="17">
    <mergeCell ref="C30:C31"/>
    <mergeCell ref="B6:B8"/>
    <mergeCell ref="D6:D8"/>
    <mergeCell ref="E6:E8"/>
    <mergeCell ref="F6:F8"/>
    <mergeCell ref="B5:F5"/>
    <mergeCell ref="C6:C7"/>
    <mergeCell ref="A1:F1"/>
    <mergeCell ref="A2:F3"/>
    <mergeCell ref="B79:D79"/>
    <mergeCell ref="B78:E78"/>
    <mergeCell ref="B23:E23"/>
    <mergeCell ref="B29:F29"/>
    <mergeCell ref="B30:B32"/>
    <mergeCell ref="D30:D32"/>
    <mergeCell ref="E30:E32"/>
    <mergeCell ref="F30:F32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0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80" t="s">
        <v>652</v>
      </c>
      <c r="B1" s="680"/>
      <c r="C1" s="680"/>
      <c r="D1" s="680"/>
      <c r="E1" s="680"/>
      <c r="F1" s="680"/>
    </row>
    <row r="2" spans="1:6" ht="16.5" customHeight="1">
      <c r="A2" s="233" t="s">
        <v>580</v>
      </c>
      <c r="B2" s="233"/>
      <c r="C2" s="389"/>
      <c r="D2" s="233"/>
      <c r="E2" s="233"/>
      <c r="F2" s="233"/>
    </row>
    <row r="3" spans="2:5" ht="16.5" customHeight="1">
      <c r="B3" s="674" t="s">
        <v>106</v>
      </c>
      <c r="C3" s="674"/>
      <c r="D3" s="674"/>
      <c r="E3" s="674"/>
    </row>
    <row r="4" spans="2:5" ht="16.5" customHeight="1">
      <c r="B4" s="678" t="s">
        <v>218</v>
      </c>
      <c r="C4" s="681" t="s">
        <v>219</v>
      </c>
      <c r="D4" s="678" t="s">
        <v>216</v>
      </c>
      <c r="E4" s="678" t="s">
        <v>217</v>
      </c>
    </row>
    <row r="5" spans="2:5" ht="16.5" customHeight="1">
      <c r="B5" s="678"/>
      <c r="C5" s="681"/>
      <c r="D5" s="679"/>
      <c r="E5" s="679"/>
    </row>
    <row r="6" spans="2:5" ht="24.75" customHeight="1">
      <c r="B6" s="678"/>
      <c r="C6" s="681"/>
      <c r="D6" s="679"/>
      <c r="E6" s="679"/>
    </row>
    <row r="7" spans="2:5" ht="16.5" customHeight="1">
      <c r="B7" s="194" t="s">
        <v>413</v>
      </c>
      <c r="C7" s="195">
        <v>59</v>
      </c>
      <c r="D7" s="195">
        <v>79321304</v>
      </c>
      <c r="E7" s="195">
        <v>42624713</v>
      </c>
    </row>
    <row r="8" spans="2:5" ht="16.5" customHeight="1">
      <c r="B8" s="194" t="s">
        <v>604</v>
      </c>
      <c r="C8" s="195">
        <v>4</v>
      </c>
      <c r="D8" s="195">
        <v>6300000</v>
      </c>
      <c r="E8" s="195">
        <v>5075000</v>
      </c>
    </row>
    <row r="9" spans="1:5" s="382" customFormat="1" ht="16.5" customHeight="1">
      <c r="A9" s="468"/>
      <c r="B9" s="194" t="s">
        <v>247</v>
      </c>
      <c r="C9" s="195">
        <v>4</v>
      </c>
      <c r="D9" s="195">
        <v>2800000</v>
      </c>
      <c r="E9" s="195">
        <v>1005000</v>
      </c>
    </row>
    <row r="10" spans="1:5" s="382" customFormat="1" ht="16.5" customHeight="1">
      <c r="A10" s="468"/>
      <c r="B10" s="194" t="s">
        <v>256</v>
      </c>
      <c r="C10" s="195">
        <v>3</v>
      </c>
      <c r="D10" s="195">
        <v>562250000</v>
      </c>
      <c r="E10" s="195">
        <v>495050000</v>
      </c>
    </row>
    <row r="11" spans="1:5" s="454" customFormat="1" ht="16.5" customHeight="1">
      <c r="A11" s="468"/>
      <c r="B11" s="194" t="s">
        <v>246</v>
      </c>
      <c r="C11" s="195">
        <v>3</v>
      </c>
      <c r="D11" s="195">
        <v>1000000</v>
      </c>
      <c r="E11" s="195">
        <v>1000000</v>
      </c>
    </row>
    <row r="12" spans="1:5" s="454" customFormat="1" ht="16.5" customHeight="1">
      <c r="A12" s="468"/>
      <c r="B12" s="194" t="s">
        <v>248</v>
      </c>
      <c r="C12" s="195">
        <v>2</v>
      </c>
      <c r="D12" s="195">
        <v>1650000</v>
      </c>
      <c r="E12" s="195">
        <v>1650000</v>
      </c>
    </row>
    <row r="13" spans="1:5" s="454" customFormat="1" ht="16.5" customHeight="1">
      <c r="A13" s="468"/>
      <c r="B13" s="194" t="s">
        <v>252</v>
      </c>
      <c r="C13" s="195">
        <v>2</v>
      </c>
      <c r="D13" s="195">
        <v>1250000</v>
      </c>
      <c r="E13" s="195">
        <v>1250000</v>
      </c>
    </row>
    <row r="14" spans="1:5" s="454" customFormat="1" ht="16.5" customHeight="1">
      <c r="A14" s="468"/>
      <c r="B14" s="194" t="s">
        <v>266</v>
      </c>
      <c r="C14" s="195">
        <v>2</v>
      </c>
      <c r="D14" s="195">
        <v>560500000</v>
      </c>
      <c r="E14" s="195">
        <v>56500000</v>
      </c>
    </row>
    <row r="15" spans="1:5" s="455" customFormat="1" ht="16.5" customHeight="1">
      <c r="A15" s="468"/>
      <c r="B15" s="194" t="s">
        <v>565</v>
      </c>
      <c r="C15" s="195">
        <v>2</v>
      </c>
      <c r="D15" s="195">
        <v>650000</v>
      </c>
      <c r="E15" s="195">
        <v>650000</v>
      </c>
    </row>
    <row r="16" spans="1:5" s="455" customFormat="1" ht="16.5" customHeight="1">
      <c r="A16" s="468"/>
      <c r="B16" s="194" t="s">
        <v>259</v>
      </c>
      <c r="C16" s="195">
        <v>1</v>
      </c>
      <c r="D16" s="195">
        <v>250000</v>
      </c>
      <c r="E16" s="195">
        <v>5000</v>
      </c>
    </row>
    <row r="17" spans="1:5" s="455" customFormat="1" ht="16.5" customHeight="1">
      <c r="A17" s="468"/>
      <c r="B17" s="194" t="s">
        <v>250</v>
      </c>
      <c r="C17" s="195">
        <v>1</v>
      </c>
      <c r="D17" s="195">
        <v>250000</v>
      </c>
      <c r="E17" s="195">
        <v>250000</v>
      </c>
    </row>
    <row r="18" spans="1:5" s="455" customFormat="1" ht="16.5" customHeight="1">
      <c r="A18" s="468"/>
      <c r="B18" s="194" t="s">
        <v>628</v>
      </c>
      <c r="C18" s="195">
        <v>1</v>
      </c>
      <c r="D18" s="195">
        <v>250000</v>
      </c>
      <c r="E18" s="195">
        <v>250000</v>
      </c>
    </row>
    <row r="19" spans="1:5" s="455" customFormat="1" ht="16.5" customHeight="1">
      <c r="A19" s="468"/>
      <c r="B19" s="194" t="s">
        <v>621</v>
      </c>
      <c r="C19" s="195">
        <v>1</v>
      </c>
      <c r="D19" s="195">
        <v>500000</v>
      </c>
      <c r="E19" s="195">
        <v>250000</v>
      </c>
    </row>
    <row r="20" spans="1:5" s="455" customFormat="1" ht="16.5" customHeight="1">
      <c r="A20" s="468"/>
      <c r="B20" s="194" t="s">
        <v>249</v>
      </c>
      <c r="C20" s="195">
        <v>1</v>
      </c>
      <c r="D20" s="195">
        <v>250000</v>
      </c>
      <c r="E20" s="195">
        <v>60000</v>
      </c>
    </row>
    <row r="21" spans="2:5" s="468" customFormat="1" ht="16.5" customHeight="1">
      <c r="B21" s="194" t="s">
        <v>599</v>
      </c>
      <c r="C21" s="195">
        <v>1</v>
      </c>
      <c r="D21" s="195">
        <v>250000</v>
      </c>
      <c r="E21" s="195">
        <v>250000</v>
      </c>
    </row>
    <row r="22" spans="2:5" s="468" customFormat="1" ht="16.5" customHeight="1">
      <c r="B22" s="194" t="s">
        <v>600</v>
      </c>
      <c r="C22" s="195">
        <v>1</v>
      </c>
      <c r="D22" s="195">
        <v>10000000</v>
      </c>
      <c r="E22" s="195">
        <v>3750000</v>
      </c>
    </row>
    <row r="23" spans="2:5" s="468" customFormat="1" ht="16.5" customHeight="1">
      <c r="B23" s="194" t="s">
        <v>302</v>
      </c>
      <c r="C23" s="195">
        <v>1</v>
      </c>
      <c r="D23" s="195">
        <v>500000</v>
      </c>
      <c r="E23" s="195">
        <v>300000</v>
      </c>
    </row>
    <row r="24" spans="2:5" s="468" customFormat="1" ht="16.5" customHeight="1">
      <c r="B24" s="194" t="s">
        <v>258</v>
      </c>
      <c r="C24" s="195">
        <v>1</v>
      </c>
      <c r="D24" s="195">
        <v>250000</v>
      </c>
      <c r="E24" s="195">
        <v>250000</v>
      </c>
    </row>
    <row r="25" spans="2:5" s="468" customFormat="1" ht="16.5" customHeight="1">
      <c r="B25" s="194" t="s">
        <v>593</v>
      </c>
      <c r="C25" s="195">
        <v>1</v>
      </c>
      <c r="D25" s="195">
        <v>5000000</v>
      </c>
      <c r="E25" s="195">
        <v>3500000</v>
      </c>
    </row>
    <row r="26" spans="2:5" s="468" customFormat="1" ht="16.5" customHeight="1">
      <c r="B26" s="194" t="s">
        <v>625</v>
      </c>
      <c r="C26" s="195">
        <v>1</v>
      </c>
      <c r="D26" s="195">
        <v>250000</v>
      </c>
      <c r="E26" s="195">
        <v>250000</v>
      </c>
    </row>
    <row r="27" spans="2:5" s="468" customFormat="1" ht="16.5" customHeight="1">
      <c r="B27" s="194" t="s">
        <v>269</v>
      </c>
      <c r="C27" s="195">
        <v>1</v>
      </c>
      <c r="D27" s="195">
        <v>250000</v>
      </c>
      <c r="E27" s="195">
        <v>250000</v>
      </c>
    </row>
    <row r="28" spans="2:5" s="468" customFormat="1" ht="16.5" customHeight="1">
      <c r="B28" s="194" t="s">
        <v>301</v>
      </c>
      <c r="C28" s="195">
        <v>1</v>
      </c>
      <c r="D28" s="195">
        <v>9644642</v>
      </c>
      <c r="E28" s="195">
        <v>9644642</v>
      </c>
    </row>
    <row r="29" spans="1:5" s="455" customFormat="1" ht="16.5" customHeight="1">
      <c r="A29" s="468"/>
      <c r="B29" s="194" t="s">
        <v>606</v>
      </c>
      <c r="C29" s="195">
        <v>1</v>
      </c>
      <c r="D29" s="195">
        <v>3000000</v>
      </c>
      <c r="E29" s="195">
        <v>1200000</v>
      </c>
    </row>
    <row r="30" spans="1:5" s="455" customFormat="1" ht="16.5" customHeight="1">
      <c r="A30" s="468"/>
      <c r="B30" s="194" t="s">
        <v>400</v>
      </c>
      <c r="C30" s="195">
        <v>1</v>
      </c>
      <c r="D30" s="195">
        <v>250000</v>
      </c>
      <c r="E30" s="195">
        <v>250000</v>
      </c>
    </row>
    <row r="31" spans="1:5" s="455" customFormat="1" ht="16.5" customHeight="1">
      <c r="A31" s="468"/>
      <c r="B31" s="194" t="s">
        <v>253</v>
      </c>
      <c r="C31" s="195">
        <v>1</v>
      </c>
      <c r="D31" s="195">
        <v>250000</v>
      </c>
      <c r="E31" s="195">
        <v>250000</v>
      </c>
    </row>
    <row r="32" spans="1:5" s="455" customFormat="1" ht="16.5" customHeight="1">
      <c r="A32" s="468"/>
      <c r="B32" s="194" t="s">
        <v>591</v>
      </c>
      <c r="C32" s="195">
        <v>1</v>
      </c>
      <c r="D32" s="195">
        <v>250000</v>
      </c>
      <c r="E32" s="195">
        <v>250000</v>
      </c>
    </row>
    <row r="33" spans="2:5" s="468" customFormat="1" ht="16.5" customHeight="1">
      <c r="B33" s="194" t="s">
        <v>564</v>
      </c>
      <c r="C33" s="195">
        <v>1</v>
      </c>
      <c r="D33" s="195">
        <v>1499244</v>
      </c>
      <c r="E33" s="195">
        <v>749622</v>
      </c>
    </row>
    <row r="34" spans="2:5" s="468" customFormat="1" ht="16.5" customHeight="1">
      <c r="B34" s="194" t="s">
        <v>264</v>
      </c>
      <c r="C34" s="195">
        <v>1</v>
      </c>
      <c r="D34" s="195">
        <v>250000</v>
      </c>
      <c r="E34" s="195">
        <v>250000</v>
      </c>
    </row>
    <row r="35" spans="2:5" ht="16.5" customHeight="1">
      <c r="B35" s="671" t="s">
        <v>25</v>
      </c>
      <c r="C35" s="672"/>
      <c r="D35" s="673"/>
      <c r="E35" s="91">
        <f>SUM(E7:E34)</f>
        <v>626763977</v>
      </c>
    </row>
    <row r="36" s="445" customFormat="1" ht="16.5" customHeight="1">
      <c r="C36" s="390"/>
    </row>
    <row r="37" spans="2:5" ht="16.5" customHeight="1">
      <c r="B37" s="674" t="s">
        <v>114</v>
      </c>
      <c r="C37" s="674"/>
      <c r="D37" s="674"/>
      <c r="E37" s="674"/>
    </row>
    <row r="38" spans="2:5" ht="23.25" customHeight="1">
      <c r="B38" s="678" t="s">
        <v>218</v>
      </c>
      <c r="C38" s="681" t="s">
        <v>215</v>
      </c>
      <c r="D38" s="678" t="s">
        <v>216</v>
      </c>
      <c r="E38" s="678" t="s">
        <v>217</v>
      </c>
    </row>
    <row r="39" spans="2:5" ht="16.5" customHeight="1">
      <c r="B39" s="678"/>
      <c r="C39" s="681"/>
      <c r="D39" s="679"/>
      <c r="E39" s="679"/>
    </row>
    <row r="40" spans="2:5" ht="16.5" customHeight="1">
      <c r="B40" s="678"/>
      <c r="C40" s="681"/>
      <c r="D40" s="679"/>
      <c r="E40" s="679"/>
    </row>
    <row r="41" spans="2:5" s="442" customFormat="1" ht="16.5" customHeight="1">
      <c r="B41" s="194" t="s">
        <v>413</v>
      </c>
      <c r="C41" s="195">
        <v>398</v>
      </c>
      <c r="D41" s="195">
        <v>816195000</v>
      </c>
      <c r="E41" s="195">
        <v>512532675</v>
      </c>
    </row>
    <row r="42" spans="2:5" s="442" customFormat="1" ht="16.5" customHeight="1">
      <c r="B42" s="194" t="s">
        <v>245</v>
      </c>
      <c r="C42" s="195">
        <v>37</v>
      </c>
      <c r="D42" s="195">
        <v>30700000</v>
      </c>
      <c r="E42" s="195">
        <v>27432500</v>
      </c>
    </row>
    <row r="43" spans="1:5" s="442" customFormat="1" ht="16.5" customHeight="1">
      <c r="A43" s="468"/>
      <c r="B43" s="194" t="s">
        <v>246</v>
      </c>
      <c r="C43" s="195">
        <v>19</v>
      </c>
      <c r="D43" s="195">
        <v>41260000</v>
      </c>
      <c r="E43" s="195">
        <v>32549000</v>
      </c>
    </row>
    <row r="44" spans="1:5" s="442" customFormat="1" ht="16.5" customHeight="1">
      <c r="A44" s="468"/>
      <c r="B44" s="194" t="s">
        <v>265</v>
      </c>
      <c r="C44" s="195">
        <v>14</v>
      </c>
      <c r="D44" s="195">
        <v>48910000</v>
      </c>
      <c r="E44" s="195">
        <v>24615000</v>
      </c>
    </row>
    <row r="45" spans="1:5" s="442" customFormat="1" ht="16.5" customHeight="1">
      <c r="A45" s="468"/>
      <c r="B45" s="194" t="s">
        <v>565</v>
      </c>
      <c r="C45" s="195">
        <v>13</v>
      </c>
      <c r="D45" s="195">
        <v>42410000</v>
      </c>
      <c r="E45" s="195">
        <v>40935000</v>
      </c>
    </row>
    <row r="46" spans="1:5" s="442" customFormat="1" ht="16.5" customHeight="1">
      <c r="A46" s="468"/>
      <c r="B46" s="194" t="s">
        <v>256</v>
      </c>
      <c r="C46" s="195">
        <v>12</v>
      </c>
      <c r="D46" s="195">
        <v>408450000</v>
      </c>
      <c r="E46" s="195">
        <v>408270000</v>
      </c>
    </row>
    <row r="47" spans="1:5" s="442" customFormat="1" ht="16.5" customHeight="1">
      <c r="A47" s="468"/>
      <c r="B47" s="194" t="s">
        <v>247</v>
      </c>
      <c r="C47" s="195">
        <v>11</v>
      </c>
      <c r="D47" s="195">
        <v>6450000</v>
      </c>
      <c r="E47" s="195">
        <v>4275000</v>
      </c>
    </row>
    <row r="48" spans="1:5" s="442" customFormat="1" ht="16.5" customHeight="1">
      <c r="A48" s="468"/>
      <c r="B48" s="194" t="s">
        <v>430</v>
      </c>
      <c r="C48" s="195">
        <v>8</v>
      </c>
      <c r="D48" s="195">
        <v>6500000</v>
      </c>
      <c r="E48" s="195">
        <v>4020000</v>
      </c>
    </row>
    <row r="49" spans="1:5" s="442" customFormat="1" ht="16.5" customHeight="1">
      <c r="A49" s="468"/>
      <c r="B49" s="194" t="s">
        <v>259</v>
      </c>
      <c r="C49" s="195">
        <v>8</v>
      </c>
      <c r="D49" s="195">
        <v>3900000</v>
      </c>
      <c r="E49" s="195">
        <v>2730000</v>
      </c>
    </row>
    <row r="50" spans="1:5" s="442" customFormat="1" ht="16.5" customHeight="1">
      <c r="A50" s="468"/>
      <c r="B50" s="194" t="s">
        <v>253</v>
      </c>
      <c r="C50" s="195">
        <v>8</v>
      </c>
      <c r="D50" s="195">
        <v>6850000</v>
      </c>
      <c r="E50" s="195">
        <v>6850000</v>
      </c>
    </row>
    <row r="51" spans="1:5" ht="16.5" customHeight="1">
      <c r="A51" s="468"/>
      <c r="B51" s="194" t="s">
        <v>264</v>
      </c>
      <c r="C51" s="195">
        <v>8</v>
      </c>
      <c r="D51" s="195">
        <v>5450000</v>
      </c>
      <c r="E51" s="195">
        <v>5450000</v>
      </c>
    </row>
    <row r="52" spans="1:5" ht="16.5" customHeight="1">
      <c r="A52" s="468"/>
      <c r="B52" s="194" t="s">
        <v>300</v>
      </c>
      <c r="C52" s="195">
        <v>7</v>
      </c>
      <c r="D52" s="195">
        <v>33690000</v>
      </c>
      <c r="E52" s="195">
        <v>33645000</v>
      </c>
    </row>
    <row r="53" spans="1:5" ht="16.5" customHeight="1">
      <c r="A53" s="468"/>
      <c r="B53" s="194" t="s">
        <v>564</v>
      </c>
      <c r="C53" s="195">
        <v>6</v>
      </c>
      <c r="D53" s="195">
        <v>1150000</v>
      </c>
      <c r="E53" s="195">
        <v>1037500</v>
      </c>
    </row>
    <row r="54" spans="1:5" ht="16.5" customHeight="1">
      <c r="A54" s="468"/>
      <c r="B54" s="194" t="s">
        <v>545</v>
      </c>
      <c r="C54" s="195">
        <v>6</v>
      </c>
      <c r="D54" s="195">
        <v>2400000</v>
      </c>
      <c r="E54" s="195">
        <v>2208000</v>
      </c>
    </row>
    <row r="55" spans="1:5" ht="16.5" customHeight="1">
      <c r="A55" s="468"/>
      <c r="B55" s="194" t="s">
        <v>257</v>
      </c>
      <c r="C55" s="195">
        <v>6</v>
      </c>
      <c r="D55" s="195">
        <v>4800000</v>
      </c>
      <c r="E55" s="195">
        <v>4300000</v>
      </c>
    </row>
    <row r="56" spans="1:5" ht="16.5" customHeight="1">
      <c r="A56" s="468"/>
      <c r="B56" s="194" t="s">
        <v>270</v>
      </c>
      <c r="C56" s="195">
        <v>5</v>
      </c>
      <c r="D56" s="195">
        <v>1750000</v>
      </c>
      <c r="E56" s="195">
        <v>1600000</v>
      </c>
    </row>
    <row r="57" spans="1:5" s="451" customFormat="1" ht="16.5" customHeight="1">
      <c r="A57" s="468"/>
      <c r="B57" s="194" t="s">
        <v>298</v>
      </c>
      <c r="C57" s="195">
        <v>5</v>
      </c>
      <c r="D57" s="195">
        <v>4300000</v>
      </c>
      <c r="E57" s="195">
        <v>4050000</v>
      </c>
    </row>
    <row r="58" spans="1:5" s="451" customFormat="1" ht="16.5" customHeight="1">
      <c r="A58" s="468"/>
      <c r="B58" s="194" t="s">
        <v>249</v>
      </c>
      <c r="C58" s="195">
        <v>5</v>
      </c>
      <c r="D58" s="195">
        <v>3150000</v>
      </c>
      <c r="E58" s="195">
        <v>2723000</v>
      </c>
    </row>
    <row r="59" spans="1:5" s="451" customFormat="1" ht="16.5" customHeight="1">
      <c r="A59" s="468"/>
      <c r="B59" s="194" t="s">
        <v>255</v>
      </c>
      <c r="C59" s="195">
        <v>5</v>
      </c>
      <c r="D59" s="195">
        <v>5300000</v>
      </c>
      <c r="E59" s="195">
        <v>2940000</v>
      </c>
    </row>
    <row r="60" spans="1:5" s="451" customFormat="1" ht="16.5" customHeight="1">
      <c r="A60" s="468"/>
      <c r="B60" s="194" t="s">
        <v>544</v>
      </c>
      <c r="C60" s="195">
        <v>5</v>
      </c>
      <c r="D60" s="195">
        <v>33200000</v>
      </c>
      <c r="E60" s="195">
        <v>21200000</v>
      </c>
    </row>
    <row r="61" spans="1:5" s="454" customFormat="1" ht="16.5" customHeight="1">
      <c r="A61" s="468"/>
      <c r="B61" s="194" t="s">
        <v>254</v>
      </c>
      <c r="C61" s="195">
        <v>5</v>
      </c>
      <c r="D61" s="195">
        <v>32150000</v>
      </c>
      <c r="E61" s="195">
        <v>7898000</v>
      </c>
    </row>
    <row r="62" spans="1:5" s="454" customFormat="1" ht="16.5" customHeight="1">
      <c r="A62" s="468"/>
      <c r="B62" s="194" t="s">
        <v>271</v>
      </c>
      <c r="C62" s="195">
        <v>5</v>
      </c>
      <c r="D62" s="195">
        <v>11000000</v>
      </c>
      <c r="E62" s="195">
        <v>5455000</v>
      </c>
    </row>
    <row r="63" spans="1:5" s="454" customFormat="1" ht="16.5" customHeight="1">
      <c r="A63" s="468"/>
      <c r="B63" s="194" t="s">
        <v>250</v>
      </c>
      <c r="C63" s="195">
        <v>4</v>
      </c>
      <c r="D63" s="195">
        <v>1100000</v>
      </c>
      <c r="E63" s="195">
        <v>1100000</v>
      </c>
    </row>
    <row r="64" spans="1:5" s="454" customFormat="1" ht="16.5" customHeight="1">
      <c r="A64" s="468"/>
      <c r="B64" s="194" t="s">
        <v>302</v>
      </c>
      <c r="C64" s="195">
        <v>4</v>
      </c>
      <c r="D64" s="195">
        <v>3360000</v>
      </c>
      <c r="E64" s="195">
        <v>1560000</v>
      </c>
    </row>
    <row r="65" spans="1:5" s="454" customFormat="1" ht="16.5" customHeight="1">
      <c r="A65" s="468"/>
      <c r="B65" s="194" t="s">
        <v>604</v>
      </c>
      <c r="C65" s="195">
        <v>3</v>
      </c>
      <c r="D65" s="195">
        <v>1200000</v>
      </c>
      <c r="E65" s="195">
        <v>1020000</v>
      </c>
    </row>
    <row r="66" spans="1:5" s="454" customFormat="1" ht="16.5" customHeight="1">
      <c r="A66" s="468"/>
      <c r="B66" s="194" t="s">
        <v>571</v>
      </c>
      <c r="C66" s="195">
        <v>3</v>
      </c>
      <c r="D66" s="195">
        <v>200000</v>
      </c>
      <c r="E66" s="195">
        <v>150000</v>
      </c>
    </row>
    <row r="67" spans="1:5" s="454" customFormat="1" ht="16.5" customHeight="1">
      <c r="A67" s="468"/>
      <c r="B67" s="194" t="s">
        <v>258</v>
      </c>
      <c r="C67" s="195">
        <v>3</v>
      </c>
      <c r="D67" s="195">
        <v>900000</v>
      </c>
      <c r="E67" s="195">
        <v>740000</v>
      </c>
    </row>
    <row r="68" spans="1:5" s="451" customFormat="1" ht="16.5" customHeight="1">
      <c r="A68" s="468"/>
      <c r="B68" s="194" t="s">
        <v>303</v>
      </c>
      <c r="C68" s="195">
        <v>3</v>
      </c>
      <c r="D68" s="195">
        <v>20450000</v>
      </c>
      <c r="E68" s="195">
        <v>20450000</v>
      </c>
    </row>
    <row r="69" spans="1:5" s="451" customFormat="1" ht="16.5" customHeight="1">
      <c r="A69" s="468"/>
      <c r="B69" s="194" t="s">
        <v>252</v>
      </c>
      <c r="C69" s="195">
        <v>3</v>
      </c>
      <c r="D69" s="195">
        <v>31000000</v>
      </c>
      <c r="E69" s="195">
        <v>30350000</v>
      </c>
    </row>
    <row r="70" spans="1:5" s="451" customFormat="1" ht="16.5" customHeight="1">
      <c r="A70" s="468"/>
      <c r="B70" s="194" t="s">
        <v>301</v>
      </c>
      <c r="C70" s="195">
        <v>3</v>
      </c>
      <c r="D70" s="195">
        <v>600000</v>
      </c>
      <c r="E70" s="195">
        <v>600000</v>
      </c>
    </row>
    <row r="71" spans="1:5" s="451" customFormat="1" ht="16.5" customHeight="1">
      <c r="A71" s="468"/>
      <c r="B71" s="194" t="s">
        <v>543</v>
      </c>
      <c r="C71" s="195">
        <v>3</v>
      </c>
      <c r="D71" s="195">
        <v>300000</v>
      </c>
      <c r="E71" s="195">
        <v>300000</v>
      </c>
    </row>
    <row r="72" spans="1:5" s="451" customFormat="1" ht="16.5" customHeight="1">
      <c r="A72" s="468"/>
      <c r="B72" s="194" t="s">
        <v>251</v>
      </c>
      <c r="C72" s="195">
        <v>2</v>
      </c>
      <c r="D72" s="195">
        <v>250000</v>
      </c>
      <c r="E72" s="195">
        <v>250000</v>
      </c>
    </row>
    <row r="73" spans="1:5" s="451" customFormat="1" ht="16.5" customHeight="1">
      <c r="A73" s="468"/>
      <c r="B73" s="194" t="s">
        <v>248</v>
      </c>
      <c r="C73" s="195">
        <v>2</v>
      </c>
      <c r="D73" s="195">
        <v>9300000</v>
      </c>
      <c r="E73" s="195">
        <v>3000000</v>
      </c>
    </row>
    <row r="74" spans="1:5" s="451" customFormat="1" ht="16.5" customHeight="1">
      <c r="A74" s="468"/>
      <c r="B74" s="194" t="s">
        <v>408</v>
      </c>
      <c r="C74" s="195">
        <v>2</v>
      </c>
      <c r="D74" s="195">
        <v>250000</v>
      </c>
      <c r="E74" s="195">
        <v>250000</v>
      </c>
    </row>
    <row r="75" spans="1:5" s="451" customFormat="1" ht="16.5" customHeight="1">
      <c r="A75" s="468"/>
      <c r="B75" s="194" t="s">
        <v>680</v>
      </c>
      <c r="C75" s="195">
        <v>2</v>
      </c>
      <c r="D75" s="195">
        <v>100000</v>
      </c>
      <c r="E75" s="195">
        <v>100000</v>
      </c>
    </row>
    <row r="76" spans="1:5" s="451" customFormat="1" ht="16.5" customHeight="1">
      <c r="A76" s="468"/>
      <c r="B76" s="194" t="s">
        <v>626</v>
      </c>
      <c r="C76" s="195">
        <v>2</v>
      </c>
      <c r="D76" s="195">
        <v>200000</v>
      </c>
      <c r="E76" s="195">
        <v>200000</v>
      </c>
    </row>
    <row r="77" spans="1:5" s="451" customFormat="1" ht="16.5" customHeight="1">
      <c r="A77" s="468"/>
      <c r="B77" s="194" t="s">
        <v>593</v>
      </c>
      <c r="C77" s="195">
        <v>2</v>
      </c>
      <c r="D77" s="195">
        <v>1750000</v>
      </c>
      <c r="E77" s="195">
        <v>1750000</v>
      </c>
    </row>
    <row r="78" spans="1:5" s="451" customFormat="1" ht="16.5" customHeight="1">
      <c r="A78" s="468"/>
      <c r="B78" s="194" t="s">
        <v>286</v>
      </c>
      <c r="C78" s="195">
        <v>2</v>
      </c>
      <c r="D78" s="195">
        <v>450000</v>
      </c>
      <c r="E78" s="195">
        <v>322500</v>
      </c>
    </row>
    <row r="79" spans="1:5" s="451" customFormat="1" ht="16.5" customHeight="1">
      <c r="A79" s="468"/>
      <c r="B79" s="194" t="s">
        <v>266</v>
      </c>
      <c r="C79" s="195">
        <v>2</v>
      </c>
      <c r="D79" s="195">
        <v>4160000</v>
      </c>
      <c r="E79" s="195">
        <v>4159000</v>
      </c>
    </row>
    <row r="80" spans="1:5" s="451" customFormat="1" ht="16.5" customHeight="1">
      <c r="A80" s="468"/>
      <c r="B80" s="194" t="s">
        <v>623</v>
      </c>
      <c r="C80" s="195">
        <v>2</v>
      </c>
      <c r="D80" s="195">
        <v>150000</v>
      </c>
      <c r="E80" s="195">
        <v>125000</v>
      </c>
    </row>
    <row r="81" spans="1:5" ht="16.5" customHeight="1">
      <c r="A81" s="468"/>
      <c r="B81" s="194" t="s">
        <v>400</v>
      </c>
      <c r="C81" s="195">
        <v>2</v>
      </c>
      <c r="D81" s="195">
        <v>1100000</v>
      </c>
      <c r="E81" s="195">
        <v>1100000</v>
      </c>
    </row>
    <row r="82" spans="1:5" ht="16.5" customHeight="1">
      <c r="A82" s="468"/>
      <c r="B82" s="194" t="s">
        <v>304</v>
      </c>
      <c r="C82" s="195">
        <v>2</v>
      </c>
      <c r="D82" s="195">
        <v>1400000</v>
      </c>
      <c r="E82" s="195">
        <v>1400000</v>
      </c>
    </row>
    <row r="83" spans="1:5" s="377" customFormat="1" ht="16.5" customHeight="1">
      <c r="A83" s="468"/>
      <c r="B83" s="194" t="s">
        <v>622</v>
      </c>
      <c r="C83" s="195">
        <v>2</v>
      </c>
      <c r="D83" s="195">
        <v>550000</v>
      </c>
      <c r="E83" s="195">
        <v>350000</v>
      </c>
    </row>
    <row r="84" spans="1:5" s="377" customFormat="1" ht="16.5" customHeight="1">
      <c r="A84" s="468"/>
      <c r="B84" s="194" t="s">
        <v>542</v>
      </c>
      <c r="C84" s="195">
        <v>2</v>
      </c>
      <c r="D84" s="195">
        <v>1500000</v>
      </c>
      <c r="E84" s="195">
        <v>1450000</v>
      </c>
    </row>
    <row r="85" spans="1:5" ht="16.5" customHeight="1">
      <c r="A85" s="468"/>
      <c r="B85" s="194" t="s">
        <v>600</v>
      </c>
      <c r="C85" s="195">
        <v>2</v>
      </c>
      <c r="D85" s="195">
        <v>700000</v>
      </c>
      <c r="E85" s="195">
        <v>490000</v>
      </c>
    </row>
    <row r="86" spans="1:5" ht="16.5" customHeight="1">
      <c r="A86" s="468"/>
      <c r="B86" s="194" t="s">
        <v>546</v>
      </c>
      <c r="C86" s="195">
        <v>2</v>
      </c>
      <c r="D86" s="195">
        <v>1500000</v>
      </c>
      <c r="E86" s="195">
        <v>850000</v>
      </c>
    </row>
    <row r="87" spans="1:5" ht="16.5" customHeight="1">
      <c r="A87" s="468"/>
      <c r="B87" s="194" t="s">
        <v>299</v>
      </c>
      <c r="C87" s="195">
        <v>2</v>
      </c>
      <c r="D87" s="195">
        <v>2000000</v>
      </c>
      <c r="E87" s="195">
        <v>2000000</v>
      </c>
    </row>
    <row r="88" spans="1:5" ht="16.5" customHeight="1">
      <c r="A88" s="468"/>
      <c r="B88" s="194" t="s">
        <v>283</v>
      </c>
      <c r="C88" s="195">
        <v>2</v>
      </c>
      <c r="D88" s="195">
        <v>14900000</v>
      </c>
      <c r="E88" s="195">
        <v>14230000</v>
      </c>
    </row>
    <row r="89" spans="1:5" ht="16.5" customHeight="1">
      <c r="A89" s="468"/>
      <c r="B89" s="194" t="s">
        <v>602</v>
      </c>
      <c r="C89" s="195">
        <v>2</v>
      </c>
      <c r="D89" s="195">
        <v>200000</v>
      </c>
      <c r="E89" s="195">
        <v>200000</v>
      </c>
    </row>
    <row r="90" spans="1:5" ht="16.5" customHeight="1">
      <c r="A90" s="468"/>
      <c r="B90" s="194" t="s">
        <v>681</v>
      </c>
      <c r="C90" s="195">
        <v>1</v>
      </c>
      <c r="D90" s="195">
        <v>10000000</v>
      </c>
      <c r="E90" s="195">
        <v>4000000</v>
      </c>
    </row>
    <row r="91" spans="1:5" ht="16.5" customHeight="1">
      <c r="A91" s="468"/>
      <c r="B91" s="194" t="s">
        <v>682</v>
      </c>
      <c r="C91" s="195">
        <v>1</v>
      </c>
      <c r="D91" s="195">
        <v>100000</v>
      </c>
      <c r="E91" s="195">
        <v>100000</v>
      </c>
    </row>
    <row r="92" spans="1:5" s="382" customFormat="1" ht="16.5" customHeight="1">
      <c r="A92" s="468"/>
      <c r="B92" s="194" t="s">
        <v>683</v>
      </c>
      <c r="C92" s="195">
        <v>1</v>
      </c>
      <c r="D92" s="195">
        <v>250000</v>
      </c>
      <c r="E92" s="195">
        <v>250000</v>
      </c>
    </row>
    <row r="93" spans="1:5" s="455" customFormat="1" ht="16.5" customHeight="1">
      <c r="A93" s="468"/>
      <c r="B93" s="194" t="s">
        <v>605</v>
      </c>
      <c r="C93" s="195">
        <v>1</v>
      </c>
      <c r="D93" s="195">
        <v>1000000</v>
      </c>
      <c r="E93" s="195">
        <v>1000000</v>
      </c>
    </row>
    <row r="94" spans="1:5" s="455" customFormat="1" ht="16.5" customHeight="1">
      <c r="A94" s="468"/>
      <c r="B94" s="194" t="s">
        <v>557</v>
      </c>
      <c r="C94" s="195">
        <v>1</v>
      </c>
      <c r="D94" s="195">
        <v>100000</v>
      </c>
      <c r="E94" s="195">
        <v>100000</v>
      </c>
    </row>
    <row r="95" spans="1:5" s="455" customFormat="1" ht="16.5" customHeight="1">
      <c r="A95" s="468"/>
      <c r="B95" s="194" t="s">
        <v>574</v>
      </c>
      <c r="C95" s="195">
        <v>1</v>
      </c>
      <c r="D95" s="195">
        <v>500000</v>
      </c>
      <c r="E95" s="195">
        <v>500000</v>
      </c>
    </row>
    <row r="96" spans="1:5" s="455" customFormat="1" ht="16.5" customHeight="1">
      <c r="A96" s="468"/>
      <c r="B96" s="194" t="s">
        <v>629</v>
      </c>
      <c r="C96" s="195">
        <v>1</v>
      </c>
      <c r="D96" s="195">
        <v>100000</v>
      </c>
      <c r="E96" s="195">
        <v>100000</v>
      </c>
    </row>
    <row r="97" spans="1:5" s="455" customFormat="1" ht="16.5" customHeight="1">
      <c r="A97" s="468"/>
      <c r="B97" s="194" t="s">
        <v>684</v>
      </c>
      <c r="C97" s="195">
        <v>1</v>
      </c>
      <c r="D97" s="195">
        <v>150000000</v>
      </c>
      <c r="E97" s="195">
        <v>148500000</v>
      </c>
    </row>
    <row r="98" spans="1:5" s="455" customFormat="1" ht="16.5" customHeight="1">
      <c r="A98" s="468"/>
      <c r="B98" s="194" t="s">
        <v>685</v>
      </c>
      <c r="C98" s="195">
        <v>1</v>
      </c>
      <c r="D98" s="195">
        <v>100000</v>
      </c>
      <c r="E98" s="195">
        <v>100000</v>
      </c>
    </row>
    <row r="99" spans="1:5" s="455" customFormat="1" ht="16.5" customHeight="1">
      <c r="A99" s="468"/>
      <c r="B99" s="194" t="s">
        <v>686</v>
      </c>
      <c r="C99" s="195">
        <v>1</v>
      </c>
      <c r="D99" s="195">
        <v>50000</v>
      </c>
      <c r="E99" s="195">
        <v>50000</v>
      </c>
    </row>
    <row r="100" spans="1:5" s="455" customFormat="1" ht="16.5" customHeight="1">
      <c r="A100" s="468"/>
      <c r="B100" s="194" t="s">
        <v>592</v>
      </c>
      <c r="C100" s="195">
        <v>1</v>
      </c>
      <c r="D100" s="195">
        <v>10000000</v>
      </c>
      <c r="E100" s="195">
        <v>10000000</v>
      </c>
    </row>
    <row r="101" spans="1:5" s="455" customFormat="1" ht="16.5" customHeight="1">
      <c r="A101" s="468"/>
      <c r="B101" s="194" t="s">
        <v>554</v>
      </c>
      <c r="C101" s="195">
        <v>1</v>
      </c>
      <c r="D101" s="195">
        <v>200000</v>
      </c>
      <c r="E101" s="195">
        <v>200000</v>
      </c>
    </row>
    <row r="102" spans="1:5" s="464" customFormat="1" ht="16.5" customHeight="1">
      <c r="A102" s="468"/>
      <c r="B102" s="194" t="s">
        <v>601</v>
      </c>
      <c r="C102" s="195">
        <v>1</v>
      </c>
      <c r="D102" s="195">
        <v>100000</v>
      </c>
      <c r="E102" s="195">
        <v>80000</v>
      </c>
    </row>
    <row r="103" spans="1:5" s="464" customFormat="1" ht="16.5" customHeight="1">
      <c r="A103" s="468"/>
      <c r="B103" s="194" t="s">
        <v>594</v>
      </c>
      <c r="C103" s="195">
        <v>1</v>
      </c>
      <c r="D103" s="195">
        <v>2000000</v>
      </c>
      <c r="E103" s="195">
        <v>2000000</v>
      </c>
    </row>
    <row r="104" spans="1:5" s="464" customFormat="1" ht="16.5" customHeight="1">
      <c r="A104" s="468"/>
      <c r="B104" s="194" t="s">
        <v>572</v>
      </c>
      <c r="C104" s="195">
        <v>1</v>
      </c>
      <c r="D104" s="195">
        <v>100000</v>
      </c>
      <c r="E104" s="195">
        <v>100000</v>
      </c>
    </row>
    <row r="105" spans="1:5" s="464" customFormat="1" ht="16.5" customHeight="1">
      <c r="A105" s="468"/>
      <c r="B105" s="194" t="s">
        <v>624</v>
      </c>
      <c r="C105" s="195">
        <v>1</v>
      </c>
      <c r="D105" s="195">
        <v>50000</v>
      </c>
      <c r="E105" s="195">
        <v>12500</v>
      </c>
    </row>
    <row r="106" spans="1:5" s="455" customFormat="1" ht="16.5" customHeight="1">
      <c r="A106" s="468"/>
      <c r="B106" s="194" t="s">
        <v>603</v>
      </c>
      <c r="C106" s="195">
        <v>1</v>
      </c>
      <c r="D106" s="195">
        <v>100000</v>
      </c>
      <c r="E106" s="195">
        <v>100000</v>
      </c>
    </row>
    <row r="107" spans="1:5" s="455" customFormat="1" ht="16.5" customHeight="1">
      <c r="A107" s="468"/>
      <c r="B107" s="194" t="s">
        <v>687</v>
      </c>
      <c r="C107" s="195">
        <v>1</v>
      </c>
      <c r="D107" s="195">
        <v>100000</v>
      </c>
      <c r="E107" s="195">
        <v>100000</v>
      </c>
    </row>
    <row r="108" spans="1:5" s="455" customFormat="1" ht="16.5" customHeight="1">
      <c r="A108" s="468"/>
      <c r="B108" s="194" t="s">
        <v>627</v>
      </c>
      <c r="C108" s="195">
        <v>1</v>
      </c>
      <c r="D108" s="195">
        <v>10000000</v>
      </c>
      <c r="E108" s="195">
        <v>150000</v>
      </c>
    </row>
    <row r="109" spans="1:5" ht="16.5" customHeight="1">
      <c r="A109" s="468"/>
      <c r="B109" s="682" t="s">
        <v>25</v>
      </c>
      <c r="C109" s="682"/>
      <c r="D109" s="682"/>
      <c r="E109" s="91">
        <f>SUM(E41:E108)</f>
        <v>1412654675</v>
      </c>
    </row>
    <row r="110" spans="1:4" ht="16.5" customHeight="1">
      <c r="A110" s="468"/>
      <c r="B110" s="3" t="s">
        <v>15</v>
      </c>
      <c r="C110" s="391"/>
      <c r="D110" s="3"/>
    </row>
    <row r="111" spans="1:5" ht="16.5" customHeight="1">
      <c r="A111" s="468"/>
      <c r="B111" s="110" t="s">
        <v>220</v>
      </c>
      <c r="C111" s="392"/>
      <c r="D111" s="110"/>
      <c r="E111" s="110"/>
    </row>
    <row r="112" spans="2:5" ht="16.5" customHeight="1">
      <c r="B112" s="110"/>
      <c r="C112" s="392"/>
      <c r="D112" s="110"/>
      <c r="E112" s="110"/>
    </row>
  </sheetData>
  <sheetProtection/>
  <mergeCells count="13">
    <mergeCell ref="B109:D109"/>
    <mergeCell ref="B35:D35"/>
    <mergeCell ref="B37:E37"/>
    <mergeCell ref="B38:B40"/>
    <mergeCell ref="C38:C40"/>
    <mergeCell ref="D38:D40"/>
    <mergeCell ref="E38:E40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3" t="s">
        <v>652</v>
      </c>
      <c r="B1" s="503"/>
      <c r="C1" s="503"/>
    </row>
    <row r="7" ht="15">
      <c r="B7" s="1"/>
    </row>
    <row r="8" ht="18">
      <c r="B8" s="99" t="s">
        <v>225</v>
      </c>
    </row>
    <row r="9" ht="15.75" thickBot="1"/>
    <row r="10" spans="1:3" ht="15.75">
      <c r="A10" s="348"/>
      <c r="B10" s="342"/>
      <c r="C10" s="100"/>
    </row>
    <row r="11" spans="1:3" ht="25.5">
      <c r="A11" s="101"/>
      <c r="B11" s="343"/>
      <c r="C11" s="102" t="s">
        <v>226</v>
      </c>
    </row>
    <row r="12" spans="1:3" ht="15">
      <c r="A12" s="101"/>
      <c r="B12" s="344" t="s">
        <v>0</v>
      </c>
      <c r="C12" s="103">
        <v>3</v>
      </c>
    </row>
    <row r="13" spans="1:3" s="196" customFormat="1" ht="15">
      <c r="A13" s="101"/>
      <c r="B13" s="344" t="s">
        <v>418</v>
      </c>
      <c r="C13" s="284">
        <v>4</v>
      </c>
    </row>
    <row r="14" spans="1:3" ht="15.75">
      <c r="A14" s="104"/>
      <c r="B14" s="344" t="s">
        <v>227</v>
      </c>
      <c r="C14" s="105" t="s">
        <v>417</v>
      </c>
    </row>
    <row r="15" spans="1:3" ht="15.75">
      <c r="A15" s="104"/>
      <c r="B15" s="345" t="s">
        <v>228</v>
      </c>
      <c r="C15" s="103">
        <v>7</v>
      </c>
    </row>
    <row r="16" spans="1:3" ht="13.5" customHeight="1">
      <c r="A16" s="104"/>
      <c r="B16" s="345" t="s">
        <v>229</v>
      </c>
      <c r="C16" s="105">
        <v>8</v>
      </c>
    </row>
    <row r="17" spans="1:3" ht="15" customHeight="1">
      <c r="A17" s="106"/>
      <c r="B17" s="345" t="s">
        <v>285</v>
      </c>
      <c r="C17" s="103">
        <v>9</v>
      </c>
    </row>
    <row r="18" spans="1:3" ht="15.75">
      <c r="A18" s="106"/>
      <c r="B18" s="346" t="s">
        <v>230</v>
      </c>
      <c r="C18" s="103">
        <v>10</v>
      </c>
    </row>
    <row r="19" spans="1:3" ht="15.75">
      <c r="A19" s="106"/>
      <c r="B19" s="344" t="s">
        <v>231</v>
      </c>
      <c r="C19" s="103">
        <v>11</v>
      </c>
    </row>
    <row r="20" spans="1:3" ht="15">
      <c r="A20" s="107"/>
      <c r="B20" s="344" t="s">
        <v>232</v>
      </c>
      <c r="C20" s="108">
        <v>12</v>
      </c>
    </row>
    <row r="21" spans="1:3" ht="15">
      <c r="A21" s="107"/>
      <c r="B21" s="344" t="s">
        <v>233</v>
      </c>
      <c r="C21" s="108" t="s">
        <v>584</v>
      </c>
    </row>
    <row r="22" spans="1:3" s="196" customFormat="1" ht="15">
      <c r="A22" s="107"/>
      <c r="B22" s="344" t="s">
        <v>287</v>
      </c>
      <c r="C22" s="108" t="s">
        <v>585</v>
      </c>
    </row>
    <row r="23" spans="1:3" ht="15">
      <c r="A23" s="107"/>
      <c r="B23" s="344" t="s">
        <v>234</v>
      </c>
      <c r="C23" s="108" t="s">
        <v>586</v>
      </c>
    </row>
    <row r="24" spans="1:3" ht="15">
      <c r="A24" s="107"/>
      <c r="B24" s="344" t="s">
        <v>235</v>
      </c>
      <c r="C24" s="108" t="s">
        <v>587</v>
      </c>
    </row>
    <row r="25" spans="1:3" s="196" customFormat="1" ht="15">
      <c r="A25" s="107"/>
      <c r="B25" s="344" t="s">
        <v>415</v>
      </c>
      <c r="C25" s="108" t="s">
        <v>588</v>
      </c>
    </row>
    <row r="26" spans="1:3" ht="15">
      <c r="A26" s="107"/>
      <c r="B26" s="344" t="s">
        <v>277</v>
      </c>
      <c r="C26" s="248">
        <v>23</v>
      </c>
    </row>
    <row r="27" spans="1:3" ht="15">
      <c r="A27" s="107"/>
      <c r="B27" s="344" t="s">
        <v>236</v>
      </c>
      <c r="C27" s="248">
        <v>24</v>
      </c>
    </row>
    <row r="28" spans="1:3" ht="15">
      <c r="A28" s="107"/>
      <c r="B28" s="344" t="s">
        <v>237</v>
      </c>
      <c r="C28" s="108" t="s">
        <v>589</v>
      </c>
    </row>
    <row r="29" spans="1:3" ht="15">
      <c r="A29" s="107"/>
      <c r="B29" s="344" t="s">
        <v>238</v>
      </c>
      <c r="C29" s="108" t="s">
        <v>641</v>
      </c>
    </row>
    <row r="30" spans="1:3" ht="15">
      <c r="A30" s="107"/>
      <c r="B30" s="345" t="s">
        <v>239</v>
      </c>
      <c r="C30" s="108" t="s">
        <v>590</v>
      </c>
    </row>
    <row r="31" spans="1:3" s="372" customFormat="1" ht="15">
      <c r="A31" s="107"/>
      <c r="B31" s="344" t="s">
        <v>539</v>
      </c>
      <c r="C31" s="108" t="s">
        <v>645</v>
      </c>
    </row>
    <row r="32" spans="1:3" s="372" customFormat="1" ht="15">
      <c r="A32" s="107"/>
      <c r="B32" s="344" t="s">
        <v>540</v>
      </c>
      <c r="C32" s="108" t="s">
        <v>646</v>
      </c>
    </row>
    <row r="33" spans="1:3" ht="15">
      <c r="A33" s="107"/>
      <c r="B33" s="345" t="s">
        <v>485</v>
      </c>
      <c r="C33" s="108" t="s">
        <v>647</v>
      </c>
    </row>
    <row r="34" spans="1:3" ht="15">
      <c r="A34" s="309"/>
      <c r="B34" s="345" t="s">
        <v>487</v>
      </c>
      <c r="C34" s="108" t="s">
        <v>648</v>
      </c>
    </row>
    <row r="35" spans="1:3" ht="15.75" thickBot="1">
      <c r="A35" s="309"/>
      <c r="B35" s="347" t="s">
        <v>486</v>
      </c>
      <c r="C35" s="310" t="s">
        <v>649</v>
      </c>
    </row>
    <row r="36" ht="15">
      <c r="B36" s="445"/>
    </row>
    <row r="40" ht="15">
      <c r="A40" s="398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3" t="s">
        <v>652</v>
      </c>
      <c r="B1" s="503"/>
      <c r="C1" s="503"/>
      <c r="D1" s="503"/>
      <c r="E1" s="503"/>
      <c r="F1" s="503"/>
    </row>
    <row r="2" spans="1:6" ht="15" customHeight="1">
      <c r="A2" s="668" t="s">
        <v>662</v>
      </c>
      <c r="B2" s="668"/>
      <c r="C2" s="668"/>
      <c r="D2" s="668"/>
      <c r="E2" s="668"/>
      <c r="F2" s="668"/>
    </row>
    <row r="3" spans="1:6" ht="15" customHeight="1">
      <c r="A3" s="669"/>
      <c r="B3" s="669"/>
      <c r="C3" s="669"/>
      <c r="D3" s="669"/>
      <c r="E3" s="669"/>
      <c r="F3" s="669"/>
    </row>
    <row r="4" spans="2:5" ht="15">
      <c r="B4" s="674" t="s">
        <v>106</v>
      </c>
      <c r="C4" s="674"/>
      <c r="D4" s="674"/>
      <c r="E4" s="674"/>
    </row>
    <row r="5" spans="1:5" ht="15">
      <c r="A5" s="678" t="s">
        <v>107</v>
      </c>
      <c r="B5" s="678" t="s">
        <v>393</v>
      </c>
      <c r="C5" s="681" t="s">
        <v>215</v>
      </c>
      <c r="D5" s="678" t="s">
        <v>216</v>
      </c>
      <c r="E5" s="678" t="s">
        <v>217</v>
      </c>
    </row>
    <row r="6" spans="1:5" ht="15">
      <c r="A6" s="678"/>
      <c r="B6" s="678"/>
      <c r="C6" s="681"/>
      <c r="D6" s="679"/>
      <c r="E6" s="679"/>
    </row>
    <row r="7" spans="1:5" ht="15">
      <c r="A7" s="678"/>
      <c r="B7" s="678"/>
      <c r="C7" s="681"/>
      <c r="D7" s="679"/>
      <c r="E7" s="679"/>
    </row>
    <row r="8" spans="1:5" ht="15">
      <c r="A8" s="152">
        <v>1</v>
      </c>
      <c r="B8" s="235" t="s">
        <v>406</v>
      </c>
      <c r="C8" s="93">
        <v>17</v>
      </c>
      <c r="D8" s="93">
        <v>8750000</v>
      </c>
      <c r="E8" s="93">
        <v>5635000</v>
      </c>
    </row>
    <row r="9" spans="1:5" ht="30">
      <c r="A9" s="152">
        <v>2</v>
      </c>
      <c r="B9" s="235" t="s">
        <v>401</v>
      </c>
      <c r="C9" s="93">
        <v>6</v>
      </c>
      <c r="D9" s="93">
        <v>5500000</v>
      </c>
      <c r="E9" s="93">
        <v>5212500</v>
      </c>
    </row>
    <row r="10" spans="1:5" ht="30">
      <c r="A10" s="152">
        <v>3</v>
      </c>
      <c r="B10" s="236" t="s">
        <v>404</v>
      </c>
      <c r="C10" s="93">
        <v>5</v>
      </c>
      <c r="D10" s="93">
        <v>1500000</v>
      </c>
      <c r="E10" s="93">
        <v>1300000</v>
      </c>
    </row>
    <row r="11" spans="1:5" ht="30">
      <c r="A11" s="152">
        <v>4</v>
      </c>
      <c r="B11" s="235" t="s">
        <v>405</v>
      </c>
      <c r="C11" s="93">
        <v>4</v>
      </c>
      <c r="D11" s="93">
        <v>15144642</v>
      </c>
      <c r="E11" s="93">
        <v>15144642</v>
      </c>
    </row>
    <row r="12" spans="1:5" ht="30">
      <c r="A12" s="152">
        <v>5</v>
      </c>
      <c r="B12" s="236" t="s">
        <v>688</v>
      </c>
      <c r="C12" s="93">
        <v>3</v>
      </c>
      <c r="D12" s="93">
        <v>3500000</v>
      </c>
      <c r="E12" s="93">
        <v>3500000</v>
      </c>
    </row>
    <row r="13" spans="1:5" ht="15">
      <c r="A13" s="152">
        <v>6</v>
      </c>
      <c r="B13" s="236" t="s">
        <v>689</v>
      </c>
      <c r="C13" s="93">
        <v>3</v>
      </c>
      <c r="D13" s="93">
        <v>2750000</v>
      </c>
      <c r="E13" s="93">
        <v>1750000</v>
      </c>
    </row>
    <row r="14" spans="1:5" ht="30">
      <c r="A14" s="152">
        <v>7</v>
      </c>
      <c r="B14" s="236" t="s">
        <v>690</v>
      </c>
      <c r="C14" s="93">
        <v>3</v>
      </c>
      <c r="D14" s="93">
        <v>12921304</v>
      </c>
      <c r="E14" s="93">
        <v>3369213</v>
      </c>
    </row>
    <row r="15" spans="1:5" ht="15">
      <c r="A15" s="152">
        <v>8</v>
      </c>
      <c r="B15" s="236" t="s">
        <v>691</v>
      </c>
      <c r="C15" s="93">
        <v>2</v>
      </c>
      <c r="D15" s="93">
        <v>500000</v>
      </c>
      <c r="E15" s="93">
        <v>375000</v>
      </c>
    </row>
    <row r="16" spans="1:5" ht="30">
      <c r="A16" s="152">
        <v>9</v>
      </c>
      <c r="B16" s="236" t="s">
        <v>494</v>
      </c>
      <c r="C16" s="93">
        <v>2</v>
      </c>
      <c r="D16" s="93">
        <v>500000</v>
      </c>
      <c r="E16" s="93">
        <v>255000</v>
      </c>
    </row>
    <row r="17" spans="1:5" ht="15">
      <c r="A17" s="152">
        <v>10</v>
      </c>
      <c r="B17" s="236" t="s">
        <v>607</v>
      </c>
      <c r="C17" s="93">
        <v>2</v>
      </c>
      <c r="D17" s="93">
        <v>750000</v>
      </c>
      <c r="E17" s="93">
        <v>600000</v>
      </c>
    </row>
    <row r="18" spans="1:5" ht="30">
      <c r="A18" s="152">
        <v>11</v>
      </c>
      <c r="B18" s="236" t="s">
        <v>403</v>
      </c>
      <c r="C18" s="93">
        <v>2</v>
      </c>
      <c r="D18" s="93">
        <v>12250000</v>
      </c>
      <c r="E18" s="93">
        <v>2650000</v>
      </c>
    </row>
    <row r="19" spans="1:5" ht="30">
      <c r="A19" s="152">
        <v>12</v>
      </c>
      <c r="B19" s="236" t="s">
        <v>692</v>
      </c>
      <c r="C19" s="93">
        <v>2</v>
      </c>
      <c r="D19" s="93">
        <v>500000</v>
      </c>
      <c r="E19" s="93">
        <v>500000</v>
      </c>
    </row>
    <row r="20" spans="1:5" ht="15">
      <c r="A20" s="152">
        <v>13</v>
      </c>
      <c r="B20" s="236" t="s">
        <v>693</v>
      </c>
      <c r="C20" s="94">
        <v>1</v>
      </c>
      <c r="D20" s="94">
        <v>250000</v>
      </c>
      <c r="E20" s="94">
        <v>250000</v>
      </c>
    </row>
    <row r="21" spans="1:6" ht="30">
      <c r="A21" s="152">
        <v>14</v>
      </c>
      <c r="B21" s="236" t="s">
        <v>694</v>
      </c>
      <c r="C21" s="94">
        <v>1</v>
      </c>
      <c r="D21" s="94">
        <v>5500000</v>
      </c>
      <c r="E21" s="94">
        <v>5500000</v>
      </c>
      <c r="F21" s="196"/>
    </row>
    <row r="22" spans="1:5" ht="30">
      <c r="A22" s="152">
        <v>15</v>
      </c>
      <c r="B22" s="236" t="s">
        <v>695</v>
      </c>
      <c r="C22" s="94">
        <v>1</v>
      </c>
      <c r="D22" s="94">
        <v>250000</v>
      </c>
      <c r="E22" s="94">
        <v>250000</v>
      </c>
    </row>
    <row r="23" spans="1:5" ht="15">
      <c r="A23" s="152">
        <v>16</v>
      </c>
      <c r="B23" s="236" t="s">
        <v>696</v>
      </c>
      <c r="C23" s="94">
        <v>1</v>
      </c>
      <c r="D23" s="94">
        <v>400000</v>
      </c>
      <c r="E23" s="94">
        <v>400000</v>
      </c>
    </row>
    <row r="24" spans="1:5" ht="30">
      <c r="A24" s="152">
        <v>17</v>
      </c>
      <c r="B24" s="236" t="s">
        <v>697</v>
      </c>
      <c r="C24" s="94">
        <v>1</v>
      </c>
      <c r="D24" s="94">
        <v>500000</v>
      </c>
      <c r="E24" s="94">
        <v>250000</v>
      </c>
    </row>
    <row r="25" spans="1:5" ht="30">
      <c r="A25" s="152">
        <v>18</v>
      </c>
      <c r="B25" s="236" t="s">
        <v>698</v>
      </c>
      <c r="C25" s="94">
        <v>1</v>
      </c>
      <c r="D25" s="94">
        <v>2000000</v>
      </c>
      <c r="E25" s="94">
        <v>1500000</v>
      </c>
    </row>
    <row r="26" spans="1:5" ht="45">
      <c r="A26" s="152">
        <v>19</v>
      </c>
      <c r="B26" s="236" t="s">
        <v>699</v>
      </c>
      <c r="C26" s="94">
        <v>1</v>
      </c>
      <c r="D26" s="94">
        <v>1499244</v>
      </c>
      <c r="E26" s="94">
        <v>749622</v>
      </c>
    </row>
    <row r="27" spans="1:5" ht="15">
      <c r="A27" s="152">
        <v>20</v>
      </c>
      <c r="B27" s="236" t="s">
        <v>700</v>
      </c>
      <c r="C27" s="94">
        <v>1</v>
      </c>
      <c r="D27" s="94">
        <v>1500000</v>
      </c>
      <c r="E27" s="94">
        <v>375000</v>
      </c>
    </row>
    <row r="28" spans="1:5" ht="15">
      <c r="A28" s="671" t="s">
        <v>25</v>
      </c>
      <c r="B28" s="683"/>
      <c r="C28" s="672"/>
      <c r="D28" s="673"/>
      <c r="E28" s="91">
        <f>SUM(E8:E27)</f>
        <v>49565977</v>
      </c>
    </row>
    <row r="29" spans="2:5" ht="15">
      <c r="B29" s="3" t="s">
        <v>15</v>
      </c>
      <c r="C29" s="391"/>
      <c r="D29" s="3"/>
      <c r="E29" s="95"/>
    </row>
    <row r="30" spans="2:5" s="380" customFormat="1" ht="15">
      <c r="B30" s="3"/>
      <c r="C30" s="391"/>
      <c r="D30" s="3"/>
      <c r="E30" s="90"/>
    </row>
    <row r="31" spans="2:5" s="380" customFormat="1" ht="15">
      <c r="B31" s="3"/>
      <c r="C31" s="391"/>
      <c r="D31" s="3"/>
      <c r="E31" s="90"/>
    </row>
    <row r="32" spans="2:5" s="449" customFormat="1" ht="15">
      <c r="B32" s="3"/>
      <c r="C32" s="391"/>
      <c r="D32" s="3"/>
      <c r="E32" s="90"/>
    </row>
    <row r="33" spans="2:5" s="449" customFormat="1" ht="15">
      <c r="B33" s="3"/>
      <c r="C33" s="391"/>
      <c r="D33" s="3"/>
      <c r="E33" s="90"/>
    </row>
    <row r="34" spans="2:5" s="452" customFormat="1" ht="15">
      <c r="B34" s="3"/>
      <c r="C34" s="391"/>
      <c r="D34" s="3"/>
      <c r="E34" s="90"/>
    </row>
    <row r="35" spans="2:5" s="452" customFormat="1" ht="15">
      <c r="B35" s="3"/>
      <c r="C35" s="391"/>
      <c r="D35" s="3"/>
      <c r="E35" s="90"/>
    </row>
    <row r="36" spans="2:5" s="387" customFormat="1" ht="15">
      <c r="B36" s="3"/>
      <c r="C36" s="391"/>
      <c r="D36" s="3"/>
      <c r="E36" s="90"/>
    </row>
    <row r="37" spans="2:5" s="388" customFormat="1" ht="15">
      <c r="B37" s="3"/>
      <c r="C37" s="391"/>
      <c r="D37" s="3"/>
      <c r="E37" s="90"/>
    </row>
    <row r="38" spans="2:5" s="388" customFormat="1" ht="15">
      <c r="B38" s="3"/>
      <c r="C38" s="391"/>
      <c r="D38" s="3"/>
      <c r="E38" s="90"/>
    </row>
    <row r="39" spans="2:5" s="380" customFormat="1" ht="15">
      <c r="B39" s="3"/>
      <c r="C39" s="391"/>
      <c r="D39" s="3"/>
      <c r="E39" s="90"/>
    </row>
    <row r="40" spans="2:5" ht="15">
      <c r="B40" s="674" t="s">
        <v>114</v>
      </c>
      <c r="C40" s="674"/>
      <c r="D40" s="674"/>
      <c r="E40" s="674"/>
    </row>
    <row r="42" spans="1:5" ht="15">
      <c r="A42" s="684" t="s">
        <v>553</v>
      </c>
      <c r="B42" s="678" t="s">
        <v>393</v>
      </c>
      <c r="C42" s="681" t="s">
        <v>215</v>
      </c>
      <c r="D42" s="678" t="s">
        <v>216</v>
      </c>
      <c r="E42" s="678" t="s">
        <v>217</v>
      </c>
    </row>
    <row r="43" spans="1:5" ht="15">
      <c r="A43" s="678"/>
      <c r="B43" s="678"/>
      <c r="C43" s="681"/>
      <c r="D43" s="679"/>
      <c r="E43" s="679"/>
    </row>
    <row r="44" spans="1:5" ht="15">
      <c r="A44" s="678"/>
      <c r="B44" s="678"/>
      <c r="C44" s="681"/>
      <c r="D44" s="679"/>
      <c r="E44" s="679"/>
    </row>
    <row r="45" spans="1:5" ht="30">
      <c r="A45" s="92">
        <v>1</v>
      </c>
      <c r="B45" s="236" t="s">
        <v>405</v>
      </c>
      <c r="C45" s="93">
        <v>70</v>
      </c>
      <c r="D45" s="93">
        <v>93610015</v>
      </c>
      <c r="E45" s="93">
        <v>90529015</v>
      </c>
    </row>
    <row r="46" spans="1:5" ht="30">
      <c r="A46" s="92">
        <v>2</v>
      </c>
      <c r="B46" s="236" t="s">
        <v>401</v>
      </c>
      <c r="C46" s="93">
        <v>42</v>
      </c>
      <c r="D46" s="93">
        <v>171050006</v>
      </c>
      <c r="E46" s="93">
        <v>152899005</v>
      </c>
    </row>
    <row r="47" spans="1:5" ht="30">
      <c r="A47" s="92">
        <v>3</v>
      </c>
      <c r="B47" s="236" t="s">
        <v>403</v>
      </c>
      <c r="C47" s="93">
        <v>30</v>
      </c>
      <c r="D47" s="93">
        <v>24550012</v>
      </c>
      <c r="E47" s="93">
        <v>16638503</v>
      </c>
    </row>
    <row r="48" spans="1:5" ht="30">
      <c r="A48" s="92">
        <v>4</v>
      </c>
      <c r="B48" s="236" t="s">
        <v>404</v>
      </c>
      <c r="C48" s="93">
        <v>25</v>
      </c>
      <c r="D48" s="93">
        <v>71060002</v>
      </c>
      <c r="E48" s="93">
        <v>69335001</v>
      </c>
    </row>
    <row r="49" spans="1:5" ht="30">
      <c r="A49" s="92">
        <v>5</v>
      </c>
      <c r="B49" s="236" t="s">
        <v>494</v>
      </c>
      <c r="C49" s="93">
        <v>23</v>
      </c>
      <c r="D49" s="93">
        <v>11920500</v>
      </c>
      <c r="E49" s="93">
        <v>10648755</v>
      </c>
    </row>
    <row r="50" spans="1:5" ht="15">
      <c r="A50" s="92">
        <v>6</v>
      </c>
      <c r="B50" s="236" t="s">
        <v>402</v>
      </c>
      <c r="C50" s="93">
        <v>21</v>
      </c>
      <c r="D50" s="93">
        <v>18200000</v>
      </c>
      <c r="E50" s="93">
        <v>12900000</v>
      </c>
    </row>
    <row r="51" spans="1:5" ht="15">
      <c r="A51" s="92">
        <v>7</v>
      </c>
      <c r="B51" s="236" t="s">
        <v>406</v>
      </c>
      <c r="C51" s="93">
        <v>18</v>
      </c>
      <c r="D51" s="93">
        <v>4950009</v>
      </c>
      <c r="E51" s="93">
        <v>4782656</v>
      </c>
    </row>
    <row r="52" spans="1:5" ht="30">
      <c r="A52" s="92">
        <v>8</v>
      </c>
      <c r="B52" s="236" t="s">
        <v>560</v>
      </c>
      <c r="C52" s="93">
        <v>12</v>
      </c>
      <c r="D52" s="93">
        <v>6850000</v>
      </c>
      <c r="E52" s="93">
        <v>4825000</v>
      </c>
    </row>
    <row r="53" spans="1:5" ht="30">
      <c r="A53" s="92">
        <v>9</v>
      </c>
      <c r="B53" s="236" t="s">
        <v>701</v>
      </c>
      <c r="C53" s="93">
        <v>11</v>
      </c>
      <c r="D53" s="93">
        <v>14750000</v>
      </c>
      <c r="E53" s="93">
        <v>13900000</v>
      </c>
    </row>
    <row r="54" spans="1:5" ht="30">
      <c r="A54" s="92">
        <v>10</v>
      </c>
      <c r="B54" s="236" t="s">
        <v>577</v>
      </c>
      <c r="C54" s="93">
        <v>10</v>
      </c>
      <c r="D54" s="93">
        <v>434050000</v>
      </c>
      <c r="E54" s="93">
        <v>434050000</v>
      </c>
    </row>
    <row r="55" spans="1:5" ht="15">
      <c r="A55" s="92">
        <v>11</v>
      </c>
      <c r="B55" s="236" t="s">
        <v>576</v>
      </c>
      <c r="C55" s="93">
        <v>9</v>
      </c>
      <c r="D55" s="93">
        <v>3600000</v>
      </c>
      <c r="E55" s="93">
        <v>2925000</v>
      </c>
    </row>
    <row r="56" spans="1:5" ht="15">
      <c r="A56" s="92">
        <v>12</v>
      </c>
      <c r="B56" s="236" t="s">
        <v>702</v>
      </c>
      <c r="C56" s="93">
        <v>8</v>
      </c>
      <c r="D56" s="93">
        <v>4200000</v>
      </c>
      <c r="E56" s="93">
        <v>3660000</v>
      </c>
    </row>
    <row r="57" spans="1:5" ht="30">
      <c r="A57" s="92">
        <v>13</v>
      </c>
      <c r="B57" s="236" t="s">
        <v>631</v>
      </c>
      <c r="C57" s="94">
        <v>8</v>
      </c>
      <c r="D57" s="94">
        <v>5750000</v>
      </c>
      <c r="E57" s="94">
        <v>5727500</v>
      </c>
    </row>
    <row r="58" spans="1:5" ht="15">
      <c r="A58" s="92">
        <v>14</v>
      </c>
      <c r="B58" s="236" t="s">
        <v>407</v>
      </c>
      <c r="C58" s="94">
        <v>8</v>
      </c>
      <c r="D58" s="94">
        <v>8450000</v>
      </c>
      <c r="E58" s="94">
        <v>8450000</v>
      </c>
    </row>
    <row r="59" spans="1:5" ht="15">
      <c r="A59" s="92">
        <v>15</v>
      </c>
      <c r="B59" s="236" t="s">
        <v>608</v>
      </c>
      <c r="C59" s="94">
        <v>8</v>
      </c>
      <c r="D59" s="94">
        <v>3300000</v>
      </c>
      <c r="E59" s="94">
        <v>2800000</v>
      </c>
    </row>
    <row r="60" spans="1:5" ht="30">
      <c r="A60" s="92">
        <v>16</v>
      </c>
      <c r="B60" s="236" t="s">
        <v>703</v>
      </c>
      <c r="C60" s="94">
        <v>8</v>
      </c>
      <c r="D60" s="94">
        <v>2210000</v>
      </c>
      <c r="E60" s="94">
        <v>2210000</v>
      </c>
    </row>
    <row r="61" spans="1:5" ht="30">
      <c r="A61" s="92">
        <v>17</v>
      </c>
      <c r="B61" s="236" t="s">
        <v>630</v>
      </c>
      <c r="C61" s="94">
        <v>7</v>
      </c>
      <c r="D61" s="94">
        <v>18500000</v>
      </c>
      <c r="E61" s="94">
        <v>18375000</v>
      </c>
    </row>
    <row r="62" spans="1:5" ht="15">
      <c r="A62" s="92">
        <v>18</v>
      </c>
      <c r="B62" s="236" t="s">
        <v>607</v>
      </c>
      <c r="C62" s="94">
        <v>7</v>
      </c>
      <c r="D62" s="94">
        <v>8700750</v>
      </c>
      <c r="E62" s="94">
        <v>8700600</v>
      </c>
    </row>
    <row r="63" spans="1:5" ht="15">
      <c r="A63" s="92">
        <v>19</v>
      </c>
      <c r="B63" s="236" t="s">
        <v>704</v>
      </c>
      <c r="C63" s="94">
        <v>7</v>
      </c>
      <c r="D63" s="94">
        <v>20100000</v>
      </c>
      <c r="E63" s="94">
        <v>14049000</v>
      </c>
    </row>
    <row r="64" spans="1:5" ht="15">
      <c r="A64" s="92">
        <v>20</v>
      </c>
      <c r="B64" s="236" t="s">
        <v>705</v>
      </c>
      <c r="C64" s="94">
        <v>6</v>
      </c>
      <c r="D64" s="94">
        <v>6450000</v>
      </c>
      <c r="E64" s="94">
        <v>5910000</v>
      </c>
    </row>
    <row r="65" spans="1:5" ht="15">
      <c r="A65" s="671" t="s">
        <v>25</v>
      </c>
      <c r="B65" s="683"/>
      <c r="C65" s="672"/>
      <c r="D65" s="673"/>
      <c r="E65" s="91">
        <f>SUM(E45:E64)</f>
        <v>883315035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192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71" bestFit="1" customWidth="1"/>
    <col min="2" max="2" width="3.140625" style="370" bestFit="1" customWidth="1"/>
    <col min="3" max="4" width="5.8515625" style="370" bestFit="1" customWidth="1"/>
    <col min="5" max="5" width="2.8515625" style="370" bestFit="1" customWidth="1"/>
    <col min="6" max="7" width="6.421875" style="370" bestFit="1" customWidth="1"/>
    <col min="8" max="8" width="3.140625" style="370" bestFit="1" customWidth="1"/>
    <col min="9" max="9" width="7.28125" style="370" bestFit="1" customWidth="1"/>
    <col min="10" max="10" width="6.421875" style="370" bestFit="1" customWidth="1"/>
    <col min="11" max="11" width="3.140625" style="370" bestFit="1" customWidth="1"/>
    <col min="12" max="13" width="5.28125" style="370" bestFit="1" customWidth="1"/>
    <col min="14" max="14" width="3.140625" style="370" bestFit="1" customWidth="1"/>
    <col min="15" max="15" width="5.140625" style="370" bestFit="1" customWidth="1"/>
    <col min="16" max="16" width="5.00390625" style="370" bestFit="1" customWidth="1"/>
    <col min="17" max="17" width="3.140625" style="370" bestFit="1" customWidth="1"/>
    <col min="18" max="19" width="6.421875" style="370" bestFit="1" customWidth="1"/>
    <col min="20" max="20" width="3.140625" style="370" bestFit="1" customWidth="1"/>
    <col min="21" max="22" width="6.421875" style="370" bestFit="1" customWidth="1"/>
    <col min="23" max="23" width="3.140625" style="370" bestFit="1" customWidth="1"/>
    <col min="24" max="25" width="5.8515625" style="370" bestFit="1" customWidth="1"/>
    <col min="26" max="26" width="3.140625" style="370" bestFit="1" customWidth="1"/>
    <col min="27" max="28" width="5.8515625" style="370" bestFit="1" customWidth="1"/>
    <col min="29" max="29" width="3.140625" style="370" bestFit="1" customWidth="1"/>
    <col min="30" max="31" width="6.421875" style="370" bestFit="1" customWidth="1"/>
    <col min="32" max="32" width="3.140625" style="370" bestFit="1" customWidth="1"/>
    <col min="33" max="33" width="5.8515625" style="370" bestFit="1" customWidth="1"/>
    <col min="34" max="34" width="5.28125" style="370" bestFit="1" customWidth="1"/>
    <col min="35" max="35" width="3.140625" style="370" bestFit="1" customWidth="1"/>
    <col min="36" max="37" width="5.8515625" style="370" bestFit="1" customWidth="1"/>
    <col min="38" max="38" width="3.140625" style="370" bestFit="1" customWidth="1"/>
    <col min="39" max="40" width="6.421875" style="370" bestFit="1" customWidth="1"/>
    <col min="41" max="41" width="3.140625" style="370" bestFit="1" customWidth="1"/>
    <col min="42" max="43" width="5.8515625" style="370" bestFit="1" customWidth="1"/>
    <col min="44" max="44" width="3.140625" style="370" bestFit="1" customWidth="1"/>
    <col min="45" max="45" width="5.140625" style="370" bestFit="1" customWidth="1"/>
    <col min="46" max="46" width="5.00390625" style="370" bestFit="1" customWidth="1"/>
    <col min="47" max="47" width="3.140625" style="370" bestFit="1" customWidth="1"/>
    <col min="48" max="49" width="5.28125" style="370" bestFit="1" customWidth="1"/>
    <col min="50" max="50" width="3.140625" style="370" bestFit="1" customWidth="1"/>
    <col min="51" max="52" width="5.28125" style="370" bestFit="1" customWidth="1"/>
    <col min="53" max="53" width="3.140625" style="370" bestFit="1" customWidth="1"/>
    <col min="54" max="55" width="5.28125" style="370" bestFit="1" customWidth="1"/>
    <col min="56" max="56" width="3.140625" style="370" bestFit="1" customWidth="1"/>
    <col min="57" max="58" width="5.8515625" style="370" bestFit="1" customWidth="1"/>
    <col min="59" max="59" width="3.140625" style="370" bestFit="1" customWidth="1"/>
    <col min="60" max="60" width="5.140625" style="370" bestFit="1" customWidth="1"/>
    <col min="61" max="61" width="5.00390625" style="370" bestFit="1" customWidth="1"/>
    <col min="62" max="62" width="3.140625" style="370" bestFit="1" customWidth="1"/>
    <col min="63" max="63" width="5.140625" style="370" bestFit="1" customWidth="1"/>
    <col min="64" max="64" width="5.00390625" style="370" bestFit="1" customWidth="1"/>
    <col min="65" max="65" width="3.28125" style="370" bestFit="1" customWidth="1"/>
    <col min="66" max="67" width="7.28125" style="390" bestFit="1" customWidth="1"/>
    <col min="68" max="120" width="9.140625" style="370" customWidth="1"/>
    <col min="121" max="121" width="4.28125" style="370" bestFit="1" customWidth="1"/>
    <col min="122" max="122" width="41.8515625" style="370" customWidth="1"/>
    <col min="123" max="123" width="12.140625" style="370" customWidth="1"/>
    <col min="124" max="124" width="13.140625" style="370" customWidth="1"/>
    <col min="125" max="125" width="17.140625" style="370" customWidth="1"/>
    <col min="126" max="16384" width="9.140625" style="370" customWidth="1"/>
  </cols>
  <sheetData>
    <row r="1" spans="1:67" s="293" customFormat="1" ht="15">
      <c r="A1" s="685" t="s">
        <v>652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70"/>
      <c r="BO1" s="470"/>
    </row>
    <row r="2" spans="1:67" s="441" customFormat="1" ht="15" customHeight="1">
      <c r="A2" s="686" t="s">
        <v>663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  <c r="BI2" s="471"/>
      <c r="BJ2" s="471"/>
      <c r="BK2" s="471"/>
      <c r="BL2" s="471"/>
      <c r="BM2" s="471"/>
      <c r="BN2" s="472"/>
      <c r="BO2" s="472"/>
    </row>
    <row r="3" spans="1:67" s="378" customFormat="1" ht="10.5" customHeight="1">
      <c r="A3" s="473"/>
      <c r="B3" s="687" t="s">
        <v>497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 t="s">
        <v>497</v>
      </c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7"/>
      <c r="AN3" s="687"/>
      <c r="AO3" s="687"/>
      <c r="AP3" s="687"/>
      <c r="AQ3" s="687"/>
      <c r="AR3" s="687" t="s">
        <v>497</v>
      </c>
      <c r="AS3" s="687"/>
      <c r="AT3" s="687"/>
      <c r="AU3" s="687"/>
      <c r="AV3" s="687"/>
      <c r="AW3" s="687"/>
      <c r="AX3" s="687"/>
      <c r="AY3" s="687"/>
      <c r="AZ3" s="687"/>
      <c r="BA3" s="687"/>
      <c r="BB3" s="687"/>
      <c r="BC3" s="687"/>
      <c r="BD3" s="687"/>
      <c r="BE3" s="687"/>
      <c r="BF3" s="687"/>
      <c r="BG3" s="687"/>
      <c r="BH3" s="687"/>
      <c r="BI3" s="687"/>
      <c r="BJ3" s="687"/>
      <c r="BK3" s="687"/>
      <c r="BL3" s="687"/>
      <c r="BM3" s="687"/>
      <c r="BN3" s="687"/>
      <c r="BO3" s="687"/>
    </row>
    <row r="4" spans="1:67" s="379" customFormat="1" ht="10.5" customHeight="1">
      <c r="A4" s="474" t="s">
        <v>503</v>
      </c>
      <c r="B4" s="688" t="s">
        <v>24</v>
      </c>
      <c r="C4" s="688"/>
      <c r="D4" s="688"/>
      <c r="E4" s="688" t="s">
        <v>26</v>
      </c>
      <c r="F4" s="688"/>
      <c r="G4" s="688"/>
      <c r="H4" s="688" t="s">
        <v>27</v>
      </c>
      <c r="I4" s="688"/>
      <c r="J4" s="688"/>
      <c r="K4" s="688" t="s">
        <v>28</v>
      </c>
      <c r="L4" s="688"/>
      <c r="M4" s="688"/>
      <c r="N4" s="688" t="s">
        <v>29</v>
      </c>
      <c r="O4" s="688"/>
      <c r="P4" s="688"/>
      <c r="Q4" s="688" t="s">
        <v>30</v>
      </c>
      <c r="R4" s="688"/>
      <c r="S4" s="688"/>
      <c r="T4" s="688" t="s">
        <v>31</v>
      </c>
      <c r="U4" s="688"/>
      <c r="V4" s="688"/>
      <c r="W4" s="688" t="s">
        <v>32</v>
      </c>
      <c r="X4" s="688"/>
      <c r="Y4" s="688"/>
      <c r="Z4" s="688" t="s">
        <v>33</v>
      </c>
      <c r="AA4" s="688"/>
      <c r="AB4" s="688"/>
      <c r="AC4" s="688" t="s">
        <v>34</v>
      </c>
      <c r="AD4" s="688"/>
      <c r="AE4" s="688"/>
      <c r="AF4" s="688" t="s">
        <v>35</v>
      </c>
      <c r="AG4" s="688"/>
      <c r="AH4" s="688"/>
      <c r="AI4" s="688" t="s">
        <v>36</v>
      </c>
      <c r="AJ4" s="688"/>
      <c r="AK4" s="688"/>
      <c r="AL4" s="688" t="s">
        <v>498</v>
      </c>
      <c r="AM4" s="688"/>
      <c r="AN4" s="688"/>
      <c r="AO4" s="688" t="s">
        <v>37</v>
      </c>
      <c r="AP4" s="688"/>
      <c r="AQ4" s="688"/>
      <c r="AR4" s="688" t="s">
        <v>38</v>
      </c>
      <c r="AS4" s="688"/>
      <c r="AT4" s="688"/>
      <c r="AU4" s="688" t="s">
        <v>39</v>
      </c>
      <c r="AV4" s="688"/>
      <c r="AW4" s="688"/>
      <c r="AX4" s="688" t="s">
        <v>40</v>
      </c>
      <c r="AY4" s="688"/>
      <c r="AZ4" s="688"/>
      <c r="BA4" s="688" t="s">
        <v>41</v>
      </c>
      <c r="BB4" s="688"/>
      <c r="BC4" s="688"/>
      <c r="BD4" s="688" t="s">
        <v>499</v>
      </c>
      <c r="BE4" s="688"/>
      <c r="BF4" s="688"/>
      <c r="BG4" s="688" t="s">
        <v>500</v>
      </c>
      <c r="BH4" s="688"/>
      <c r="BI4" s="688"/>
      <c r="BJ4" s="688" t="s">
        <v>42</v>
      </c>
      <c r="BK4" s="688"/>
      <c r="BL4" s="688"/>
      <c r="BM4" s="688" t="s">
        <v>207</v>
      </c>
      <c r="BN4" s="688"/>
      <c r="BO4" s="688"/>
    </row>
    <row r="5" spans="1:67" s="378" customFormat="1" ht="10.5">
      <c r="A5" s="473"/>
      <c r="B5" s="475" t="s">
        <v>9</v>
      </c>
      <c r="C5" s="475" t="s">
        <v>501</v>
      </c>
      <c r="D5" s="475" t="s">
        <v>502</v>
      </c>
      <c r="E5" s="475" t="s">
        <v>9</v>
      </c>
      <c r="F5" s="475" t="s">
        <v>501</v>
      </c>
      <c r="G5" s="475" t="s">
        <v>502</v>
      </c>
      <c r="H5" s="475" t="s">
        <v>9</v>
      </c>
      <c r="I5" s="475" t="s">
        <v>501</v>
      </c>
      <c r="J5" s="475" t="s">
        <v>502</v>
      </c>
      <c r="K5" s="475" t="s">
        <v>9</v>
      </c>
      <c r="L5" s="475" t="s">
        <v>501</v>
      </c>
      <c r="M5" s="475" t="s">
        <v>502</v>
      </c>
      <c r="N5" s="475" t="s">
        <v>9</v>
      </c>
      <c r="O5" s="475" t="s">
        <v>501</v>
      </c>
      <c r="P5" s="475" t="s">
        <v>502</v>
      </c>
      <c r="Q5" s="475" t="s">
        <v>9</v>
      </c>
      <c r="R5" s="475" t="s">
        <v>501</v>
      </c>
      <c r="S5" s="475" t="s">
        <v>502</v>
      </c>
      <c r="T5" s="475" t="s">
        <v>9</v>
      </c>
      <c r="U5" s="475" t="s">
        <v>501</v>
      </c>
      <c r="V5" s="475" t="s">
        <v>502</v>
      </c>
      <c r="W5" s="475" t="s">
        <v>9</v>
      </c>
      <c r="X5" s="475" t="s">
        <v>501</v>
      </c>
      <c r="Y5" s="475" t="s">
        <v>502</v>
      </c>
      <c r="Z5" s="475" t="s">
        <v>9</v>
      </c>
      <c r="AA5" s="475" t="s">
        <v>501</v>
      </c>
      <c r="AB5" s="475" t="s">
        <v>502</v>
      </c>
      <c r="AC5" s="475" t="s">
        <v>9</v>
      </c>
      <c r="AD5" s="475" t="s">
        <v>501</v>
      </c>
      <c r="AE5" s="475" t="s">
        <v>502</v>
      </c>
      <c r="AF5" s="475" t="s">
        <v>9</v>
      </c>
      <c r="AG5" s="475" t="s">
        <v>501</v>
      </c>
      <c r="AH5" s="475" t="s">
        <v>502</v>
      </c>
      <c r="AI5" s="475" t="s">
        <v>9</v>
      </c>
      <c r="AJ5" s="475" t="s">
        <v>501</v>
      </c>
      <c r="AK5" s="475" t="s">
        <v>502</v>
      </c>
      <c r="AL5" s="475" t="s">
        <v>9</v>
      </c>
      <c r="AM5" s="475" t="s">
        <v>501</v>
      </c>
      <c r="AN5" s="475" t="s">
        <v>502</v>
      </c>
      <c r="AO5" s="475" t="s">
        <v>9</v>
      </c>
      <c r="AP5" s="475" t="s">
        <v>501</v>
      </c>
      <c r="AQ5" s="475" t="s">
        <v>502</v>
      </c>
      <c r="AR5" s="475" t="s">
        <v>9</v>
      </c>
      <c r="AS5" s="475" t="s">
        <v>501</v>
      </c>
      <c r="AT5" s="475" t="s">
        <v>502</v>
      </c>
      <c r="AU5" s="475" t="s">
        <v>9</v>
      </c>
      <c r="AV5" s="475" t="s">
        <v>501</v>
      </c>
      <c r="AW5" s="475" t="s">
        <v>502</v>
      </c>
      <c r="AX5" s="475" t="s">
        <v>9</v>
      </c>
      <c r="AY5" s="475" t="s">
        <v>501</v>
      </c>
      <c r="AZ5" s="475" t="s">
        <v>502</v>
      </c>
      <c r="BA5" s="475" t="s">
        <v>9</v>
      </c>
      <c r="BB5" s="475" t="s">
        <v>501</v>
      </c>
      <c r="BC5" s="475" t="s">
        <v>502</v>
      </c>
      <c r="BD5" s="475" t="s">
        <v>9</v>
      </c>
      <c r="BE5" s="475" t="s">
        <v>501</v>
      </c>
      <c r="BF5" s="475" t="s">
        <v>502</v>
      </c>
      <c r="BG5" s="475" t="s">
        <v>9</v>
      </c>
      <c r="BH5" s="475" t="s">
        <v>501</v>
      </c>
      <c r="BI5" s="475" t="s">
        <v>502</v>
      </c>
      <c r="BJ5" s="475" t="s">
        <v>9</v>
      </c>
      <c r="BK5" s="475" t="s">
        <v>501</v>
      </c>
      <c r="BL5" s="475" t="s">
        <v>502</v>
      </c>
      <c r="BM5" s="475" t="s">
        <v>9</v>
      </c>
      <c r="BN5" s="476" t="s">
        <v>569</v>
      </c>
      <c r="BO5" s="476" t="s">
        <v>570</v>
      </c>
    </row>
    <row r="6" spans="1:67" s="378" customFormat="1" ht="10.5">
      <c r="A6" s="477" t="s">
        <v>564</v>
      </c>
      <c r="B6" s="478"/>
      <c r="C6" s="478"/>
      <c r="D6" s="478"/>
      <c r="E6" s="478"/>
      <c r="F6" s="478"/>
      <c r="G6" s="478"/>
      <c r="H6" s="478">
        <v>1</v>
      </c>
      <c r="I6" s="478">
        <v>1499244</v>
      </c>
      <c r="J6" s="478">
        <v>749622</v>
      </c>
      <c r="K6" s="478"/>
      <c r="L6" s="478"/>
      <c r="M6" s="478"/>
      <c r="N6" s="478"/>
      <c r="O6" s="478"/>
      <c r="P6" s="478"/>
      <c r="Q6" s="478"/>
      <c r="R6" s="478"/>
      <c r="S6" s="478"/>
      <c r="T6" s="478">
        <v>1</v>
      </c>
      <c r="U6" s="478">
        <v>50000</v>
      </c>
      <c r="V6" s="478">
        <v>50000</v>
      </c>
      <c r="W6" s="478"/>
      <c r="X6" s="478"/>
      <c r="Y6" s="478"/>
      <c r="Z6" s="478"/>
      <c r="AA6" s="478"/>
      <c r="AB6" s="478"/>
      <c r="AC6" s="478">
        <v>1</v>
      </c>
      <c r="AD6" s="478">
        <v>50000</v>
      </c>
      <c r="AE6" s="478">
        <v>50000</v>
      </c>
      <c r="AF6" s="478"/>
      <c r="AG6" s="478"/>
      <c r="AH6" s="478"/>
      <c r="AI6" s="478"/>
      <c r="AJ6" s="478"/>
      <c r="AK6" s="478"/>
      <c r="AL6" s="478">
        <v>3</v>
      </c>
      <c r="AM6" s="478">
        <v>850000</v>
      </c>
      <c r="AN6" s="478">
        <v>837500</v>
      </c>
      <c r="AO6" s="478">
        <v>1</v>
      </c>
      <c r="AP6" s="478">
        <v>200000</v>
      </c>
      <c r="AQ6" s="478">
        <v>100000</v>
      </c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>
        <v>7</v>
      </c>
      <c r="BN6" s="478">
        <v>2649244</v>
      </c>
      <c r="BO6" s="478">
        <v>1787122</v>
      </c>
    </row>
    <row r="7" spans="1:67" s="378" customFormat="1" ht="10.5">
      <c r="A7" s="477" t="s">
        <v>547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>
        <v>1</v>
      </c>
      <c r="U7" s="478">
        <v>1000000</v>
      </c>
      <c r="V7" s="478">
        <v>500000</v>
      </c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>
        <v>1</v>
      </c>
      <c r="AJ7" s="478">
        <v>500000</v>
      </c>
      <c r="AK7" s="478">
        <v>350000</v>
      </c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>
        <v>2</v>
      </c>
      <c r="BN7" s="478">
        <v>1500000</v>
      </c>
      <c r="BO7" s="478">
        <v>850000</v>
      </c>
    </row>
    <row r="8" spans="1:67" s="378" customFormat="1" ht="10.5">
      <c r="A8" s="477" t="s">
        <v>504</v>
      </c>
      <c r="B8" s="478"/>
      <c r="C8" s="478"/>
      <c r="D8" s="478"/>
      <c r="E8" s="478"/>
      <c r="F8" s="478"/>
      <c r="G8" s="478"/>
      <c r="H8" s="478">
        <v>3</v>
      </c>
      <c r="I8" s="478">
        <v>900000</v>
      </c>
      <c r="J8" s="478">
        <v>753000</v>
      </c>
      <c r="K8" s="478"/>
      <c r="L8" s="478"/>
      <c r="M8" s="478"/>
      <c r="N8" s="478"/>
      <c r="O8" s="478"/>
      <c r="P8" s="478"/>
      <c r="Q8" s="478">
        <v>2</v>
      </c>
      <c r="R8" s="478">
        <v>20500000</v>
      </c>
      <c r="S8" s="478">
        <v>18350000</v>
      </c>
      <c r="T8" s="478">
        <v>8</v>
      </c>
      <c r="U8" s="478">
        <v>8300000</v>
      </c>
      <c r="V8" s="478">
        <v>7202500</v>
      </c>
      <c r="W8" s="478"/>
      <c r="X8" s="478"/>
      <c r="Y8" s="478"/>
      <c r="Z8" s="478">
        <v>1</v>
      </c>
      <c r="AA8" s="478">
        <v>5000000</v>
      </c>
      <c r="AB8" s="478">
        <v>800000</v>
      </c>
      <c r="AC8" s="478">
        <v>4</v>
      </c>
      <c r="AD8" s="478">
        <v>1350000</v>
      </c>
      <c r="AE8" s="478">
        <v>1350000</v>
      </c>
      <c r="AF8" s="478"/>
      <c r="AG8" s="478"/>
      <c r="AH8" s="478"/>
      <c r="AI8" s="478"/>
      <c r="AJ8" s="478"/>
      <c r="AK8" s="478"/>
      <c r="AL8" s="478">
        <v>2</v>
      </c>
      <c r="AM8" s="478">
        <v>210000</v>
      </c>
      <c r="AN8" s="478">
        <v>133500</v>
      </c>
      <c r="AO8" s="478">
        <v>2</v>
      </c>
      <c r="AP8" s="478">
        <v>6000000</v>
      </c>
      <c r="AQ8" s="478">
        <v>4960000</v>
      </c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478"/>
      <c r="BK8" s="478"/>
      <c r="BL8" s="478"/>
      <c r="BM8" s="478">
        <v>22</v>
      </c>
      <c r="BN8" s="478">
        <v>42260000</v>
      </c>
      <c r="BO8" s="478">
        <v>33549000</v>
      </c>
    </row>
    <row r="9" spans="1:67" s="378" customFormat="1" ht="10.5">
      <c r="A9" s="477" t="s">
        <v>706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>
        <v>1</v>
      </c>
      <c r="U9" s="478">
        <v>100000</v>
      </c>
      <c r="V9" s="478">
        <v>100000</v>
      </c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>
        <v>1</v>
      </c>
      <c r="BN9" s="478">
        <v>100000</v>
      </c>
      <c r="BO9" s="478">
        <v>100000</v>
      </c>
    </row>
    <row r="10" spans="1:67" s="378" customFormat="1" ht="10.5">
      <c r="A10" s="477" t="s">
        <v>609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>
        <v>1</v>
      </c>
      <c r="U10" s="478">
        <v>1000000</v>
      </c>
      <c r="V10" s="478">
        <v>1000000</v>
      </c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>
        <v>1</v>
      </c>
      <c r="BN10" s="478">
        <v>1000000</v>
      </c>
      <c r="BO10" s="478">
        <v>1000000</v>
      </c>
    </row>
    <row r="11" spans="1:67" s="378" customFormat="1" ht="10.5">
      <c r="A11" s="477" t="s">
        <v>505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>
        <v>2</v>
      </c>
      <c r="R11" s="478">
        <v>100000</v>
      </c>
      <c r="S11" s="478">
        <v>100000</v>
      </c>
      <c r="T11" s="478">
        <v>1</v>
      </c>
      <c r="U11" s="478">
        <v>100000</v>
      </c>
      <c r="V11" s="478">
        <v>50000</v>
      </c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>
        <v>3</v>
      </c>
      <c r="BN11" s="478">
        <v>200000</v>
      </c>
      <c r="BO11" s="478">
        <v>150000</v>
      </c>
    </row>
    <row r="12" spans="1:67" s="378" customFormat="1" ht="10.5">
      <c r="A12" s="477" t="s">
        <v>506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>
        <v>1</v>
      </c>
      <c r="U12" s="478">
        <v>13900000</v>
      </c>
      <c r="V12" s="478">
        <v>13900000</v>
      </c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>
        <v>1</v>
      </c>
      <c r="AY12" s="478">
        <v>1000000</v>
      </c>
      <c r="AZ12" s="478">
        <v>330000</v>
      </c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>
        <v>2</v>
      </c>
      <c r="BN12" s="478">
        <v>14900000</v>
      </c>
      <c r="BO12" s="478">
        <v>14230000</v>
      </c>
    </row>
    <row r="13" spans="1:67" s="378" customFormat="1" ht="10.5">
      <c r="A13" s="477" t="s">
        <v>507</v>
      </c>
      <c r="B13" s="478"/>
      <c r="C13" s="478"/>
      <c r="D13" s="478"/>
      <c r="E13" s="478"/>
      <c r="F13" s="478"/>
      <c r="G13" s="478"/>
      <c r="H13" s="478">
        <v>4</v>
      </c>
      <c r="I13" s="478">
        <v>5900000</v>
      </c>
      <c r="J13" s="478">
        <v>2880000</v>
      </c>
      <c r="K13" s="478"/>
      <c r="L13" s="478"/>
      <c r="M13" s="478"/>
      <c r="N13" s="478"/>
      <c r="O13" s="478"/>
      <c r="P13" s="478"/>
      <c r="Q13" s="478"/>
      <c r="R13" s="478"/>
      <c r="S13" s="478"/>
      <c r="T13" s="478">
        <v>6</v>
      </c>
      <c r="U13" s="478">
        <v>2350000</v>
      </c>
      <c r="V13" s="478">
        <v>2000000</v>
      </c>
      <c r="W13" s="478">
        <v>1</v>
      </c>
      <c r="X13" s="478">
        <v>100000</v>
      </c>
      <c r="Y13" s="478">
        <v>100000</v>
      </c>
      <c r="Z13" s="478">
        <v>1</v>
      </c>
      <c r="AA13" s="478">
        <v>250000</v>
      </c>
      <c r="AB13" s="478">
        <v>75000</v>
      </c>
      <c r="AC13" s="478">
        <v>1</v>
      </c>
      <c r="AD13" s="478">
        <v>500000</v>
      </c>
      <c r="AE13" s="478">
        <v>125000</v>
      </c>
      <c r="AF13" s="478"/>
      <c r="AG13" s="478"/>
      <c r="AH13" s="478"/>
      <c r="AI13" s="478"/>
      <c r="AJ13" s="478"/>
      <c r="AK13" s="478"/>
      <c r="AL13" s="478">
        <v>1</v>
      </c>
      <c r="AM13" s="478">
        <v>50000</v>
      </c>
      <c r="AN13" s="478">
        <v>50000</v>
      </c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>
        <v>1</v>
      </c>
      <c r="BB13" s="478">
        <v>100000</v>
      </c>
      <c r="BC13" s="478">
        <v>50000</v>
      </c>
      <c r="BD13" s="478"/>
      <c r="BE13" s="478"/>
      <c r="BF13" s="478"/>
      <c r="BG13" s="478"/>
      <c r="BH13" s="478"/>
      <c r="BI13" s="478"/>
      <c r="BJ13" s="478"/>
      <c r="BK13" s="478"/>
      <c r="BL13" s="478"/>
      <c r="BM13" s="478">
        <v>15</v>
      </c>
      <c r="BN13" s="478">
        <v>9250000</v>
      </c>
      <c r="BO13" s="478">
        <v>5280000</v>
      </c>
    </row>
    <row r="14" spans="1:67" s="378" customFormat="1" ht="10.5">
      <c r="A14" s="477" t="s">
        <v>264</v>
      </c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>
        <v>3</v>
      </c>
      <c r="U14" s="478">
        <v>2900000</v>
      </c>
      <c r="V14" s="478">
        <v>2900000</v>
      </c>
      <c r="W14" s="478"/>
      <c r="X14" s="478"/>
      <c r="Y14" s="478"/>
      <c r="Z14" s="478"/>
      <c r="AA14" s="478"/>
      <c r="AB14" s="478"/>
      <c r="AC14" s="478">
        <v>2</v>
      </c>
      <c r="AD14" s="478">
        <v>1050000</v>
      </c>
      <c r="AE14" s="478">
        <v>1050000</v>
      </c>
      <c r="AF14" s="478"/>
      <c r="AG14" s="478"/>
      <c r="AH14" s="478"/>
      <c r="AI14" s="478">
        <v>3</v>
      </c>
      <c r="AJ14" s="478">
        <v>1500000</v>
      </c>
      <c r="AK14" s="478">
        <v>1500000</v>
      </c>
      <c r="AL14" s="478">
        <v>1</v>
      </c>
      <c r="AM14" s="478">
        <v>250000</v>
      </c>
      <c r="AN14" s="478">
        <v>250000</v>
      </c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>
        <v>9</v>
      </c>
      <c r="BN14" s="478">
        <v>5700000</v>
      </c>
      <c r="BO14" s="478">
        <v>5700000</v>
      </c>
    </row>
    <row r="15" spans="1:67" s="378" customFormat="1" ht="10.5">
      <c r="A15" s="477" t="s">
        <v>558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>
        <v>1</v>
      </c>
      <c r="AM15" s="478">
        <v>2000000</v>
      </c>
      <c r="AN15" s="478">
        <v>2000000</v>
      </c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>
        <v>1</v>
      </c>
      <c r="BN15" s="478">
        <v>2000000</v>
      </c>
      <c r="BO15" s="478">
        <v>2000000</v>
      </c>
    </row>
    <row r="16" spans="1:67" s="378" customFormat="1" ht="10.5">
      <c r="A16" s="477" t="s">
        <v>548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>
        <v>1</v>
      </c>
      <c r="BE16" s="478">
        <v>100000</v>
      </c>
      <c r="BF16" s="478">
        <v>100000</v>
      </c>
      <c r="BG16" s="478"/>
      <c r="BH16" s="478"/>
      <c r="BI16" s="478"/>
      <c r="BJ16" s="478"/>
      <c r="BK16" s="478"/>
      <c r="BL16" s="478"/>
      <c r="BM16" s="478">
        <v>1</v>
      </c>
      <c r="BN16" s="478">
        <v>100000</v>
      </c>
      <c r="BO16" s="478">
        <v>100000</v>
      </c>
    </row>
    <row r="17" spans="1:67" s="378" customFormat="1" ht="10.5">
      <c r="A17" s="477" t="s">
        <v>610</v>
      </c>
      <c r="B17" s="478"/>
      <c r="C17" s="478"/>
      <c r="D17" s="478"/>
      <c r="E17" s="478"/>
      <c r="F17" s="478"/>
      <c r="G17" s="478"/>
      <c r="H17" s="478">
        <v>1</v>
      </c>
      <c r="I17" s="478">
        <v>100000</v>
      </c>
      <c r="J17" s="478">
        <v>80000</v>
      </c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>
        <v>1</v>
      </c>
      <c r="BN17" s="478">
        <v>100000</v>
      </c>
      <c r="BO17" s="478">
        <v>80000</v>
      </c>
    </row>
    <row r="18" spans="1:67" s="378" customFormat="1" ht="10.5">
      <c r="A18" s="477" t="s">
        <v>508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>
        <v>1</v>
      </c>
      <c r="R18" s="478">
        <v>30000000</v>
      </c>
      <c r="S18" s="478">
        <v>30000000</v>
      </c>
      <c r="T18" s="478">
        <v>5</v>
      </c>
      <c r="U18" s="478">
        <v>1690000</v>
      </c>
      <c r="V18" s="478">
        <v>1645000</v>
      </c>
      <c r="W18" s="478">
        <v>1</v>
      </c>
      <c r="X18" s="478">
        <v>2000000</v>
      </c>
      <c r="Y18" s="478">
        <v>2000000</v>
      </c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>
        <v>7</v>
      </c>
      <c r="BN18" s="478">
        <v>33690000</v>
      </c>
      <c r="BO18" s="478">
        <v>33645000</v>
      </c>
    </row>
    <row r="19" spans="1:67" s="378" customFormat="1" ht="10.5">
      <c r="A19" s="477" t="s">
        <v>632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>
        <v>1</v>
      </c>
      <c r="U19" s="478">
        <v>100000</v>
      </c>
      <c r="V19" s="478">
        <v>100000</v>
      </c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>
        <v>1</v>
      </c>
      <c r="AM19" s="478">
        <v>50000</v>
      </c>
      <c r="AN19" s="478">
        <v>25000</v>
      </c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8"/>
      <c r="BE19" s="478"/>
      <c r="BF19" s="478"/>
      <c r="BG19" s="478"/>
      <c r="BH19" s="478"/>
      <c r="BI19" s="478"/>
      <c r="BJ19" s="478"/>
      <c r="BK19" s="478"/>
      <c r="BL19" s="478"/>
      <c r="BM19" s="478">
        <v>2</v>
      </c>
      <c r="BN19" s="478">
        <v>150000</v>
      </c>
      <c r="BO19" s="478">
        <v>125000</v>
      </c>
    </row>
    <row r="20" spans="1:67" s="378" customFormat="1" ht="10.5">
      <c r="A20" s="477" t="s">
        <v>509</v>
      </c>
      <c r="B20" s="478"/>
      <c r="C20" s="478"/>
      <c r="D20" s="478"/>
      <c r="E20" s="478"/>
      <c r="F20" s="478"/>
      <c r="G20" s="478"/>
      <c r="H20" s="478">
        <v>2</v>
      </c>
      <c r="I20" s="478">
        <v>560600000</v>
      </c>
      <c r="J20" s="478">
        <v>493220000</v>
      </c>
      <c r="K20" s="478"/>
      <c r="L20" s="478"/>
      <c r="M20" s="478"/>
      <c r="N20" s="478"/>
      <c r="O20" s="478"/>
      <c r="P20" s="478"/>
      <c r="Q20" s="478">
        <v>1</v>
      </c>
      <c r="R20" s="478">
        <v>2000000</v>
      </c>
      <c r="S20" s="478">
        <v>2000000</v>
      </c>
      <c r="T20" s="478">
        <v>8</v>
      </c>
      <c r="U20" s="478">
        <v>406350000</v>
      </c>
      <c r="V20" s="478">
        <v>406350000</v>
      </c>
      <c r="W20" s="478"/>
      <c r="X20" s="478"/>
      <c r="Y20" s="478"/>
      <c r="Z20" s="478"/>
      <c r="AA20" s="478"/>
      <c r="AB20" s="478"/>
      <c r="AC20" s="478">
        <v>2</v>
      </c>
      <c r="AD20" s="478">
        <v>650000</v>
      </c>
      <c r="AE20" s="478">
        <v>650000</v>
      </c>
      <c r="AF20" s="478"/>
      <c r="AG20" s="478"/>
      <c r="AH20" s="478"/>
      <c r="AI20" s="478"/>
      <c r="AJ20" s="478"/>
      <c r="AK20" s="478"/>
      <c r="AL20" s="478">
        <v>2</v>
      </c>
      <c r="AM20" s="478">
        <v>1100000</v>
      </c>
      <c r="AN20" s="478">
        <v>1100000</v>
      </c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>
        <v>15</v>
      </c>
      <c r="BN20" s="478">
        <v>970700000</v>
      </c>
      <c r="BO20" s="478">
        <v>903320000</v>
      </c>
    </row>
    <row r="21" spans="1:67" s="378" customFormat="1" ht="10.5">
      <c r="A21" s="477" t="s">
        <v>707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>
        <v>1</v>
      </c>
      <c r="U21" s="478">
        <v>100000</v>
      </c>
      <c r="V21" s="478">
        <v>100000</v>
      </c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8"/>
      <c r="BE21" s="478"/>
      <c r="BF21" s="478"/>
      <c r="BG21" s="478"/>
      <c r="BH21" s="478"/>
      <c r="BI21" s="478"/>
      <c r="BJ21" s="478"/>
      <c r="BK21" s="478"/>
      <c r="BL21" s="478"/>
      <c r="BM21" s="478">
        <v>1</v>
      </c>
      <c r="BN21" s="478">
        <v>100000</v>
      </c>
      <c r="BO21" s="478">
        <v>100000</v>
      </c>
    </row>
    <row r="22" spans="1:67" s="378" customFormat="1" ht="10.5">
      <c r="A22" s="477" t="s">
        <v>633</v>
      </c>
      <c r="B22" s="478"/>
      <c r="C22" s="478"/>
      <c r="D22" s="478"/>
      <c r="E22" s="478"/>
      <c r="F22" s="478"/>
      <c r="G22" s="478"/>
      <c r="H22" s="478">
        <v>1</v>
      </c>
      <c r="I22" s="478">
        <v>500000</v>
      </c>
      <c r="J22" s="478">
        <v>250000</v>
      </c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8"/>
      <c r="BF22" s="478"/>
      <c r="BG22" s="478"/>
      <c r="BH22" s="478"/>
      <c r="BI22" s="478"/>
      <c r="BJ22" s="478"/>
      <c r="BK22" s="478"/>
      <c r="BL22" s="478"/>
      <c r="BM22" s="478">
        <v>1</v>
      </c>
      <c r="BN22" s="478">
        <v>500000</v>
      </c>
      <c r="BO22" s="478">
        <v>250000</v>
      </c>
    </row>
    <row r="23" spans="1:67" s="378" customFormat="1" ht="10.5">
      <c r="A23" s="477" t="s">
        <v>634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>
        <v>1</v>
      </c>
      <c r="AD23" s="478">
        <v>250000</v>
      </c>
      <c r="AE23" s="478">
        <v>250000</v>
      </c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>
        <v>1</v>
      </c>
      <c r="BN23" s="478">
        <v>250000</v>
      </c>
      <c r="BO23" s="478">
        <v>250000</v>
      </c>
    </row>
    <row r="24" spans="1:67" s="378" customFormat="1" ht="10.5">
      <c r="A24" s="477" t="s">
        <v>510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>
        <v>2</v>
      </c>
      <c r="U24" s="478">
        <v>20350000</v>
      </c>
      <c r="V24" s="478">
        <v>20350000</v>
      </c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>
        <v>1</v>
      </c>
      <c r="AV24" s="478">
        <v>100000</v>
      </c>
      <c r="AW24" s="478">
        <v>100000</v>
      </c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>
        <v>3</v>
      </c>
      <c r="BN24" s="478">
        <v>20450000</v>
      </c>
      <c r="BO24" s="478">
        <v>20450000</v>
      </c>
    </row>
    <row r="25" spans="1:67" s="378" customFormat="1" ht="10.5">
      <c r="A25" s="477" t="s">
        <v>635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>
        <v>1</v>
      </c>
      <c r="X25" s="478">
        <v>100000</v>
      </c>
      <c r="Y25" s="478">
        <v>100000</v>
      </c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8"/>
      <c r="BE25" s="478"/>
      <c r="BF25" s="478"/>
      <c r="BG25" s="478"/>
      <c r="BH25" s="478"/>
      <c r="BI25" s="478"/>
      <c r="BJ25" s="478"/>
      <c r="BK25" s="478"/>
      <c r="BL25" s="478"/>
      <c r="BM25" s="478">
        <v>1</v>
      </c>
      <c r="BN25" s="478">
        <v>100000</v>
      </c>
      <c r="BO25" s="478">
        <v>100000</v>
      </c>
    </row>
    <row r="26" spans="1:67" s="378" customFormat="1" ht="10.5">
      <c r="A26" s="477" t="s">
        <v>555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>
        <v>7</v>
      </c>
      <c r="U26" s="478">
        <v>5800000</v>
      </c>
      <c r="V26" s="478">
        <v>3320000</v>
      </c>
      <c r="W26" s="478"/>
      <c r="X26" s="478"/>
      <c r="Y26" s="478"/>
      <c r="Z26" s="478">
        <v>1</v>
      </c>
      <c r="AA26" s="478">
        <v>700000</v>
      </c>
      <c r="AB26" s="478">
        <v>700000</v>
      </c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8"/>
      <c r="BE26" s="478"/>
      <c r="BF26" s="478"/>
      <c r="BG26" s="478"/>
      <c r="BH26" s="478"/>
      <c r="BI26" s="478"/>
      <c r="BJ26" s="478"/>
      <c r="BK26" s="478"/>
      <c r="BL26" s="478"/>
      <c r="BM26" s="478">
        <v>8</v>
      </c>
      <c r="BN26" s="478">
        <v>6500000</v>
      </c>
      <c r="BO26" s="478">
        <v>4020000</v>
      </c>
    </row>
    <row r="27" spans="1:67" s="378" customFormat="1" ht="10.5">
      <c r="A27" s="477" t="s">
        <v>611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>
        <v>1</v>
      </c>
      <c r="X27" s="478">
        <v>250000</v>
      </c>
      <c r="Y27" s="478">
        <v>250000</v>
      </c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>
        <v>1</v>
      </c>
      <c r="BN27" s="478">
        <v>250000</v>
      </c>
      <c r="BO27" s="478">
        <v>250000</v>
      </c>
    </row>
    <row r="28" spans="1:67" s="378" customFormat="1" ht="10.5">
      <c r="A28" s="477" t="s">
        <v>511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>
        <v>1</v>
      </c>
      <c r="R28" s="478">
        <v>1000000</v>
      </c>
      <c r="S28" s="478">
        <v>1000000</v>
      </c>
      <c r="T28" s="478">
        <v>2</v>
      </c>
      <c r="U28" s="478">
        <v>11000000</v>
      </c>
      <c r="V28" s="478">
        <v>10750000</v>
      </c>
      <c r="W28" s="478">
        <v>1</v>
      </c>
      <c r="X28" s="478">
        <v>250000</v>
      </c>
      <c r="Y28" s="478">
        <v>250000</v>
      </c>
      <c r="Z28" s="478"/>
      <c r="AA28" s="478"/>
      <c r="AB28" s="478"/>
      <c r="AC28" s="478"/>
      <c r="AD28" s="478"/>
      <c r="AE28" s="478"/>
      <c r="AF28" s="478"/>
      <c r="AG28" s="478"/>
      <c r="AH28" s="478"/>
      <c r="AI28" s="478">
        <v>1</v>
      </c>
      <c r="AJ28" s="478">
        <v>20000000</v>
      </c>
      <c r="AK28" s="478">
        <v>19600000</v>
      </c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8"/>
      <c r="BE28" s="478"/>
      <c r="BF28" s="478"/>
      <c r="BG28" s="478"/>
      <c r="BH28" s="478"/>
      <c r="BI28" s="478"/>
      <c r="BJ28" s="478"/>
      <c r="BK28" s="478"/>
      <c r="BL28" s="478"/>
      <c r="BM28" s="478">
        <v>5</v>
      </c>
      <c r="BN28" s="478">
        <v>32250000</v>
      </c>
      <c r="BO28" s="478">
        <v>31600000</v>
      </c>
    </row>
    <row r="29" spans="1:67" s="378" customFormat="1" ht="10.5">
      <c r="A29" s="477" t="s">
        <v>612</v>
      </c>
      <c r="B29" s="478"/>
      <c r="C29" s="478"/>
      <c r="D29" s="478"/>
      <c r="E29" s="478"/>
      <c r="F29" s="478"/>
      <c r="G29" s="478"/>
      <c r="H29" s="478">
        <v>1</v>
      </c>
      <c r="I29" s="478">
        <v>400000</v>
      </c>
      <c r="J29" s="478">
        <v>400000</v>
      </c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>
        <v>1</v>
      </c>
      <c r="AA29" s="478">
        <v>300000</v>
      </c>
      <c r="AB29" s="478">
        <v>90000</v>
      </c>
      <c r="AC29" s="478"/>
      <c r="AD29" s="478"/>
      <c r="AE29" s="478"/>
      <c r="AF29" s="478"/>
      <c r="AG29" s="478"/>
      <c r="AH29" s="478"/>
      <c r="AI29" s="478"/>
      <c r="AJ29" s="478"/>
      <c r="AK29" s="478"/>
      <c r="AL29" s="478">
        <v>1</v>
      </c>
      <c r="AM29" s="478">
        <v>10000000</v>
      </c>
      <c r="AN29" s="478">
        <v>3750000</v>
      </c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>
        <v>3</v>
      </c>
      <c r="BN29" s="478">
        <v>10700000</v>
      </c>
      <c r="BO29" s="478">
        <v>4240000</v>
      </c>
    </row>
    <row r="30" spans="1:67" s="378" customFormat="1" ht="10.5">
      <c r="A30" s="477" t="s">
        <v>512</v>
      </c>
      <c r="B30" s="478"/>
      <c r="C30" s="478"/>
      <c r="D30" s="478"/>
      <c r="E30" s="478"/>
      <c r="F30" s="478"/>
      <c r="G30" s="478"/>
      <c r="H30" s="478">
        <v>1</v>
      </c>
      <c r="I30" s="478">
        <v>500000</v>
      </c>
      <c r="J30" s="478">
        <v>500000</v>
      </c>
      <c r="K30" s="478"/>
      <c r="L30" s="478"/>
      <c r="M30" s="478"/>
      <c r="N30" s="478"/>
      <c r="O30" s="478"/>
      <c r="P30" s="478"/>
      <c r="Q30" s="478"/>
      <c r="R30" s="478"/>
      <c r="S30" s="478"/>
      <c r="T30" s="478">
        <v>1</v>
      </c>
      <c r="U30" s="478">
        <v>1500000</v>
      </c>
      <c r="V30" s="478">
        <v>1500000</v>
      </c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>
        <v>2</v>
      </c>
      <c r="BN30" s="478">
        <v>2000000</v>
      </c>
      <c r="BO30" s="478">
        <v>2000000</v>
      </c>
    </row>
    <row r="31" spans="1:67" s="378" customFormat="1" ht="10.5">
      <c r="A31" s="477" t="s">
        <v>513</v>
      </c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>
        <v>3</v>
      </c>
      <c r="U31" s="478">
        <v>4600000</v>
      </c>
      <c r="V31" s="478">
        <v>2310000</v>
      </c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>
        <v>1</v>
      </c>
      <c r="AP31" s="478">
        <v>500000</v>
      </c>
      <c r="AQ31" s="478">
        <v>500000</v>
      </c>
      <c r="AR31" s="478"/>
      <c r="AS31" s="478"/>
      <c r="AT31" s="478"/>
      <c r="AU31" s="478">
        <v>1</v>
      </c>
      <c r="AV31" s="478">
        <v>200000</v>
      </c>
      <c r="AW31" s="478">
        <v>130000</v>
      </c>
      <c r="AX31" s="478"/>
      <c r="AY31" s="478"/>
      <c r="AZ31" s="478"/>
      <c r="BA31" s="478"/>
      <c r="BB31" s="478"/>
      <c r="BC31" s="478"/>
      <c r="BD31" s="478"/>
      <c r="BE31" s="478"/>
      <c r="BF31" s="478"/>
      <c r="BG31" s="478"/>
      <c r="BH31" s="478"/>
      <c r="BI31" s="478"/>
      <c r="BJ31" s="478"/>
      <c r="BK31" s="478"/>
      <c r="BL31" s="478"/>
      <c r="BM31" s="478">
        <v>5</v>
      </c>
      <c r="BN31" s="478">
        <v>5300000</v>
      </c>
      <c r="BO31" s="478">
        <v>2940000</v>
      </c>
    </row>
    <row r="32" spans="1:67" s="378" customFormat="1" ht="10.5">
      <c r="A32" s="477" t="s">
        <v>514</v>
      </c>
      <c r="B32" s="478">
        <v>1</v>
      </c>
      <c r="C32" s="478">
        <v>250000</v>
      </c>
      <c r="D32" s="478">
        <v>250000</v>
      </c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>
        <v>3</v>
      </c>
      <c r="U32" s="478">
        <v>1050000</v>
      </c>
      <c r="V32" s="478">
        <v>1050000</v>
      </c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>
        <v>1</v>
      </c>
      <c r="AM32" s="478">
        <v>50000</v>
      </c>
      <c r="AN32" s="478">
        <v>50000</v>
      </c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8"/>
      <c r="BL32" s="478"/>
      <c r="BM32" s="478">
        <v>5</v>
      </c>
      <c r="BN32" s="478">
        <v>1350000</v>
      </c>
      <c r="BO32" s="478">
        <v>1350000</v>
      </c>
    </row>
    <row r="33" spans="1:67" s="378" customFormat="1" ht="10.5">
      <c r="A33" s="477" t="s">
        <v>636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>
        <v>1</v>
      </c>
      <c r="AM33" s="478">
        <v>250000</v>
      </c>
      <c r="AN33" s="478">
        <v>250000</v>
      </c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8"/>
      <c r="BL33" s="478"/>
      <c r="BM33" s="478">
        <v>1</v>
      </c>
      <c r="BN33" s="478">
        <v>250000</v>
      </c>
      <c r="BO33" s="478">
        <v>250000</v>
      </c>
    </row>
    <row r="34" spans="1:67" s="378" customFormat="1" ht="10.5">
      <c r="A34" s="477" t="s">
        <v>515</v>
      </c>
      <c r="B34" s="478"/>
      <c r="C34" s="478"/>
      <c r="D34" s="478"/>
      <c r="E34" s="478">
        <v>1</v>
      </c>
      <c r="F34" s="478">
        <v>250000</v>
      </c>
      <c r="G34" s="478">
        <v>250000</v>
      </c>
      <c r="H34" s="478"/>
      <c r="I34" s="478"/>
      <c r="J34" s="478"/>
      <c r="K34" s="478"/>
      <c r="L34" s="478"/>
      <c r="M34" s="478"/>
      <c r="N34" s="478"/>
      <c r="O34" s="478"/>
      <c r="P34" s="478"/>
      <c r="Q34" s="478">
        <v>1</v>
      </c>
      <c r="R34" s="478">
        <v>500000</v>
      </c>
      <c r="S34" s="478">
        <v>500000</v>
      </c>
      <c r="T34" s="478">
        <v>2</v>
      </c>
      <c r="U34" s="478">
        <v>350000</v>
      </c>
      <c r="V34" s="478">
        <v>350000</v>
      </c>
      <c r="W34" s="478">
        <v>1</v>
      </c>
      <c r="X34" s="478">
        <v>3000000</v>
      </c>
      <c r="Y34" s="478">
        <v>3000000</v>
      </c>
      <c r="Z34" s="478">
        <v>1</v>
      </c>
      <c r="AA34" s="478">
        <v>500000</v>
      </c>
      <c r="AB34" s="478">
        <v>500000</v>
      </c>
      <c r="AC34" s="478"/>
      <c r="AD34" s="478"/>
      <c r="AE34" s="478"/>
      <c r="AF34" s="478"/>
      <c r="AG34" s="478"/>
      <c r="AH34" s="478"/>
      <c r="AI34" s="478"/>
      <c r="AJ34" s="478"/>
      <c r="AK34" s="478"/>
      <c r="AL34" s="478">
        <v>1</v>
      </c>
      <c r="AM34" s="478">
        <v>1000000</v>
      </c>
      <c r="AN34" s="478">
        <v>1000000</v>
      </c>
      <c r="AO34" s="478">
        <v>1</v>
      </c>
      <c r="AP34" s="478">
        <v>1000000</v>
      </c>
      <c r="AQ34" s="478">
        <v>1000000</v>
      </c>
      <c r="AR34" s="478"/>
      <c r="AS34" s="478"/>
      <c r="AT34" s="478"/>
      <c r="AU34" s="478">
        <v>1</v>
      </c>
      <c r="AV34" s="478">
        <v>500000</v>
      </c>
      <c r="AW34" s="478">
        <v>500000</v>
      </c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8"/>
      <c r="BL34" s="478"/>
      <c r="BM34" s="478">
        <v>9</v>
      </c>
      <c r="BN34" s="478">
        <v>7100000</v>
      </c>
      <c r="BO34" s="478">
        <v>7100000</v>
      </c>
    </row>
    <row r="35" spans="1:67" s="378" customFormat="1" ht="10.5">
      <c r="A35" s="477" t="s">
        <v>516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>
        <v>3</v>
      </c>
      <c r="U35" s="478">
        <v>1550000</v>
      </c>
      <c r="V35" s="478">
        <v>1190000</v>
      </c>
      <c r="W35" s="478">
        <v>1</v>
      </c>
      <c r="X35" s="478">
        <v>250000</v>
      </c>
      <c r="Y35" s="478">
        <v>60000</v>
      </c>
      <c r="Z35" s="478"/>
      <c r="AA35" s="478"/>
      <c r="AB35" s="478"/>
      <c r="AC35" s="478">
        <v>1</v>
      </c>
      <c r="AD35" s="478">
        <v>100000</v>
      </c>
      <c r="AE35" s="478">
        <v>33000</v>
      </c>
      <c r="AF35" s="478"/>
      <c r="AG35" s="478"/>
      <c r="AH35" s="478"/>
      <c r="AI35" s="478">
        <v>1</v>
      </c>
      <c r="AJ35" s="478">
        <v>1500000</v>
      </c>
      <c r="AK35" s="478">
        <v>1500000</v>
      </c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8"/>
      <c r="BG35" s="478"/>
      <c r="BH35" s="478"/>
      <c r="BI35" s="478"/>
      <c r="BJ35" s="478"/>
      <c r="BK35" s="478"/>
      <c r="BL35" s="478"/>
      <c r="BM35" s="478">
        <v>6</v>
      </c>
      <c r="BN35" s="478">
        <v>3400000</v>
      </c>
      <c r="BO35" s="478">
        <v>2783000</v>
      </c>
    </row>
    <row r="36" spans="1:67" s="378" customFormat="1" ht="10.5">
      <c r="A36" s="477" t="s">
        <v>517</v>
      </c>
      <c r="B36" s="478"/>
      <c r="C36" s="478"/>
      <c r="D36" s="478"/>
      <c r="E36" s="478"/>
      <c r="F36" s="478"/>
      <c r="G36" s="478"/>
      <c r="H36" s="478">
        <v>1</v>
      </c>
      <c r="I36" s="478">
        <v>300000</v>
      </c>
      <c r="J36" s="478">
        <v>150000</v>
      </c>
      <c r="K36" s="478"/>
      <c r="L36" s="478"/>
      <c r="M36" s="478"/>
      <c r="N36" s="478"/>
      <c r="O36" s="478"/>
      <c r="P36" s="478"/>
      <c r="Q36" s="478"/>
      <c r="R36" s="478"/>
      <c r="S36" s="478"/>
      <c r="T36" s="478">
        <v>17</v>
      </c>
      <c r="U36" s="478">
        <v>8800000</v>
      </c>
      <c r="V36" s="478">
        <v>8697500</v>
      </c>
      <c r="W36" s="478">
        <v>2</v>
      </c>
      <c r="X36" s="478">
        <v>1000000</v>
      </c>
      <c r="Y36" s="478">
        <v>1000000</v>
      </c>
      <c r="Z36" s="478">
        <v>5</v>
      </c>
      <c r="AA36" s="478">
        <v>6850000</v>
      </c>
      <c r="AB36" s="478">
        <v>6850000</v>
      </c>
      <c r="AC36" s="478">
        <v>2</v>
      </c>
      <c r="AD36" s="478">
        <v>550000</v>
      </c>
      <c r="AE36" s="478">
        <v>425000</v>
      </c>
      <c r="AF36" s="478"/>
      <c r="AG36" s="478"/>
      <c r="AH36" s="478"/>
      <c r="AI36" s="478">
        <v>2</v>
      </c>
      <c r="AJ36" s="478">
        <v>5200000</v>
      </c>
      <c r="AK36" s="478">
        <v>2450000</v>
      </c>
      <c r="AL36" s="478">
        <v>1</v>
      </c>
      <c r="AM36" s="478">
        <v>1000000</v>
      </c>
      <c r="AN36" s="478">
        <v>1000000</v>
      </c>
      <c r="AO36" s="478">
        <v>4</v>
      </c>
      <c r="AP36" s="478">
        <v>5800000</v>
      </c>
      <c r="AQ36" s="478">
        <v>5660000</v>
      </c>
      <c r="AR36" s="478"/>
      <c r="AS36" s="478"/>
      <c r="AT36" s="478"/>
      <c r="AU36" s="478">
        <v>1</v>
      </c>
      <c r="AV36" s="478">
        <v>100000</v>
      </c>
      <c r="AW36" s="478">
        <v>100000</v>
      </c>
      <c r="AX36" s="478"/>
      <c r="AY36" s="478"/>
      <c r="AZ36" s="478"/>
      <c r="BA36" s="478">
        <v>1</v>
      </c>
      <c r="BB36" s="478">
        <v>1000000</v>
      </c>
      <c r="BC36" s="478">
        <v>1000000</v>
      </c>
      <c r="BD36" s="478">
        <v>1</v>
      </c>
      <c r="BE36" s="478">
        <v>100000</v>
      </c>
      <c r="BF36" s="478">
        <v>100000</v>
      </c>
      <c r="BG36" s="478"/>
      <c r="BH36" s="478"/>
      <c r="BI36" s="478"/>
      <c r="BJ36" s="478"/>
      <c r="BK36" s="478"/>
      <c r="BL36" s="478"/>
      <c r="BM36" s="478">
        <v>37</v>
      </c>
      <c r="BN36" s="478">
        <v>30700000</v>
      </c>
      <c r="BO36" s="478">
        <v>27432500</v>
      </c>
    </row>
    <row r="37" spans="1:67" s="378" customFormat="1" ht="10.5">
      <c r="A37" s="477" t="s">
        <v>518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>
        <v>1</v>
      </c>
      <c r="AD37" s="478">
        <v>50000</v>
      </c>
      <c r="AE37" s="478">
        <v>50000</v>
      </c>
      <c r="AF37" s="478"/>
      <c r="AG37" s="478"/>
      <c r="AH37" s="478"/>
      <c r="AI37" s="478"/>
      <c r="AJ37" s="478"/>
      <c r="AK37" s="478"/>
      <c r="AL37" s="478"/>
      <c r="AM37" s="478"/>
      <c r="AN37" s="478"/>
      <c r="AO37" s="478">
        <v>1</v>
      </c>
      <c r="AP37" s="478">
        <v>200000</v>
      </c>
      <c r="AQ37" s="478">
        <v>200000</v>
      </c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>
        <v>2</v>
      </c>
      <c r="BN37" s="478">
        <v>250000</v>
      </c>
      <c r="BO37" s="478">
        <v>250000</v>
      </c>
    </row>
    <row r="38" spans="1:67" s="378" customFormat="1" ht="10.5">
      <c r="A38" s="477" t="s">
        <v>519</v>
      </c>
      <c r="B38" s="478"/>
      <c r="C38" s="478"/>
      <c r="D38" s="478"/>
      <c r="E38" s="478"/>
      <c r="F38" s="478"/>
      <c r="G38" s="478"/>
      <c r="H38" s="478">
        <v>1</v>
      </c>
      <c r="I38" s="478">
        <v>300000</v>
      </c>
      <c r="J38" s="478">
        <v>300000</v>
      </c>
      <c r="K38" s="478"/>
      <c r="L38" s="478"/>
      <c r="M38" s="478"/>
      <c r="N38" s="478"/>
      <c r="O38" s="478"/>
      <c r="P38" s="478"/>
      <c r="Q38" s="478"/>
      <c r="R38" s="478"/>
      <c r="S38" s="478"/>
      <c r="T38" s="478">
        <v>2</v>
      </c>
      <c r="U38" s="478">
        <v>10400000</v>
      </c>
      <c r="V38" s="478">
        <v>4100000</v>
      </c>
      <c r="W38" s="478">
        <v>1</v>
      </c>
      <c r="X38" s="478">
        <v>250000</v>
      </c>
      <c r="Y38" s="478">
        <v>250000</v>
      </c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8"/>
      <c r="BM38" s="478">
        <v>4</v>
      </c>
      <c r="BN38" s="478">
        <v>10950000</v>
      </c>
      <c r="BO38" s="478">
        <v>4650000</v>
      </c>
    </row>
    <row r="39" spans="1:67" s="378" customFormat="1" ht="10.5">
      <c r="A39" s="477" t="s">
        <v>549</v>
      </c>
      <c r="B39" s="478">
        <v>1</v>
      </c>
      <c r="C39" s="478">
        <v>1000000</v>
      </c>
      <c r="D39" s="478">
        <v>1000000</v>
      </c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>
        <v>3</v>
      </c>
      <c r="U39" s="478">
        <v>32000000</v>
      </c>
      <c r="V39" s="478">
        <v>20000000</v>
      </c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>
        <v>1</v>
      </c>
      <c r="AP39" s="478">
        <v>200000</v>
      </c>
      <c r="AQ39" s="478">
        <v>200000</v>
      </c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>
        <v>5</v>
      </c>
      <c r="BN39" s="478">
        <v>33200000</v>
      </c>
      <c r="BO39" s="478">
        <v>21200000</v>
      </c>
    </row>
    <row r="40" spans="1:67" s="378" customFormat="1" ht="10.5">
      <c r="A40" s="477" t="s">
        <v>520</v>
      </c>
      <c r="B40" s="478"/>
      <c r="C40" s="478"/>
      <c r="D40" s="478"/>
      <c r="E40" s="478"/>
      <c r="F40" s="478"/>
      <c r="G40" s="478"/>
      <c r="H40" s="478">
        <v>1</v>
      </c>
      <c r="I40" s="478">
        <v>560000000</v>
      </c>
      <c r="J40" s="478">
        <v>56000000</v>
      </c>
      <c r="K40" s="478"/>
      <c r="L40" s="478"/>
      <c r="M40" s="478"/>
      <c r="N40" s="478"/>
      <c r="O40" s="478"/>
      <c r="P40" s="478"/>
      <c r="Q40" s="478"/>
      <c r="R40" s="478"/>
      <c r="S40" s="478"/>
      <c r="T40" s="478">
        <v>1</v>
      </c>
      <c r="U40" s="478">
        <v>4110000</v>
      </c>
      <c r="V40" s="478">
        <v>4110000</v>
      </c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>
        <v>1</v>
      </c>
      <c r="AJ40" s="478">
        <v>500000</v>
      </c>
      <c r="AK40" s="478">
        <v>500000</v>
      </c>
      <c r="AL40" s="478">
        <v>1</v>
      </c>
      <c r="AM40" s="478">
        <v>50000</v>
      </c>
      <c r="AN40" s="478">
        <v>49000</v>
      </c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  <c r="BG40" s="478"/>
      <c r="BH40" s="478"/>
      <c r="BI40" s="478"/>
      <c r="BJ40" s="478"/>
      <c r="BK40" s="478"/>
      <c r="BL40" s="478"/>
      <c r="BM40" s="478">
        <v>4</v>
      </c>
      <c r="BN40" s="478">
        <v>564660000</v>
      </c>
      <c r="BO40" s="478">
        <v>60659000</v>
      </c>
    </row>
    <row r="41" spans="1:67" s="378" customFormat="1" ht="10.5">
      <c r="A41" s="477" t="s">
        <v>521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>
        <v>1</v>
      </c>
      <c r="U41" s="478">
        <v>200000</v>
      </c>
      <c r="V41" s="478">
        <v>200000</v>
      </c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>
        <v>1</v>
      </c>
      <c r="AP41" s="478">
        <v>50000</v>
      </c>
      <c r="AQ41" s="478">
        <v>50000</v>
      </c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>
        <v>2</v>
      </c>
      <c r="BN41" s="478">
        <v>250000</v>
      </c>
      <c r="BO41" s="478">
        <v>250000</v>
      </c>
    </row>
    <row r="42" spans="1:67" s="378" customFormat="1" ht="10.5">
      <c r="A42" s="477" t="s">
        <v>613</v>
      </c>
      <c r="B42" s="478"/>
      <c r="C42" s="478"/>
      <c r="D42" s="478"/>
      <c r="E42" s="478"/>
      <c r="F42" s="478"/>
      <c r="G42" s="478"/>
      <c r="H42" s="478">
        <v>2</v>
      </c>
      <c r="I42" s="478">
        <v>550000</v>
      </c>
      <c r="J42" s="478">
        <v>425000</v>
      </c>
      <c r="K42" s="478"/>
      <c r="L42" s="478"/>
      <c r="M42" s="478"/>
      <c r="N42" s="478"/>
      <c r="O42" s="478"/>
      <c r="P42" s="478"/>
      <c r="Q42" s="478"/>
      <c r="R42" s="478"/>
      <c r="S42" s="478"/>
      <c r="T42" s="478">
        <v>4</v>
      </c>
      <c r="U42" s="478">
        <v>3950000</v>
      </c>
      <c r="V42" s="478">
        <v>3870000</v>
      </c>
      <c r="W42" s="478">
        <v>1</v>
      </c>
      <c r="X42" s="478">
        <v>3000000</v>
      </c>
      <c r="Y42" s="478">
        <v>1800000</v>
      </c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8"/>
      <c r="BM42" s="478">
        <v>7</v>
      </c>
      <c r="BN42" s="478">
        <v>7500000</v>
      </c>
      <c r="BO42" s="478">
        <v>6095000</v>
      </c>
    </row>
    <row r="43" spans="1:67" s="378" customFormat="1" ht="10.5">
      <c r="A43" s="477" t="s">
        <v>522</v>
      </c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>
        <v>1</v>
      </c>
      <c r="AD43" s="478">
        <v>250000</v>
      </c>
      <c r="AE43" s="478">
        <v>250000</v>
      </c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478"/>
      <c r="BM43" s="478">
        <v>1</v>
      </c>
      <c r="BN43" s="478">
        <v>250000</v>
      </c>
      <c r="BO43" s="478">
        <v>250000</v>
      </c>
    </row>
    <row r="44" spans="1:67" s="378" customFormat="1" ht="10.5">
      <c r="A44" s="477" t="s">
        <v>637</v>
      </c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>
        <v>1</v>
      </c>
      <c r="AM44" s="478">
        <v>50000</v>
      </c>
      <c r="AN44" s="478">
        <v>12500</v>
      </c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>
        <v>1</v>
      </c>
      <c r="BN44" s="478">
        <v>50000</v>
      </c>
      <c r="BO44" s="478">
        <v>12500</v>
      </c>
    </row>
    <row r="45" spans="1:67" s="378" customFormat="1" ht="10.5">
      <c r="A45" s="477" t="s">
        <v>523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>
        <v>1</v>
      </c>
      <c r="AA45" s="478">
        <v>1000000</v>
      </c>
      <c r="AB45" s="478">
        <v>1000000</v>
      </c>
      <c r="AC45" s="478">
        <v>2</v>
      </c>
      <c r="AD45" s="478">
        <v>350000</v>
      </c>
      <c r="AE45" s="478">
        <v>350000</v>
      </c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>
        <v>3</v>
      </c>
      <c r="BN45" s="478">
        <v>1350000</v>
      </c>
      <c r="BO45" s="478">
        <v>1350000</v>
      </c>
    </row>
    <row r="46" spans="1:67" s="378" customFormat="1" ht="10.5">
      <c r="A46" s="477" t="s">
        <v>524</v>
      </c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>
        <v>1</v>
      </c>
      <c r="R46" s="478">
        <v>500000</v>
      </c>
      <c r="S46" s="478">
        <v>450000</v>
      </c>
      <c r="T46" s="478"/>
      <c r="U46" s="478"/>
      <c r="V46" s="478"/>
      <c r="W46" s="478">
        <v>1</v>
      </c>
      <c r="X46" s="478">
        <v>1000000</v>
      </c>
      <c r="Y46" s="478">
        <v>1000000</v>
      </c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>
        <v>2</v>
      </c>
      <c r="BN46" s="478">
        <v>1500000</v>
      </c>
      <c r="BO46" s="478">
        <v>1450000</v>
      </c>
    </row>
    <row r="47" spans="1:67" s="378" customFormat="1" ht="10.5">
      <c r="A47" s="477" t="s">
        <v>638</v>
      </c>
      <c r="B47" s="478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>
        <v>2</v>
      </c>
      <c r="U47" s="478">
        <v>550000</v>
      </c>
      <c r="V47" s="478">
        <v>350000</v>
      </c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  <c r="BK47" s="478"/>
      <c r="BL47" s="478"/>
      <c r="BM47" s="478">
        <v>2</v>
      </c>
      <c r="BN47" s="478">
        <v>550000</v>
      </c>
      <c r="BO47" s="478">
        <v>350000</v>
      </c>
    </row>
    <row r="48" spans="1:67" s="378" customFormat="1" ht="10.5">
      <c r="A48" s="477" t="s">
        <v>708</v>
      </c>
      <c r="B48" s="478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>
        <v>1</v>
      </c>
      <c r="U48" s="478">
        <v>250000</v>
      </c>
      <c r="V48" s="478">
        <v>250000</v>
      </c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78"/>
      <c r="BE48" s="478"/>
      <c r="BF48" s="478"/>
      <c r="BG48" s="478"/>
      <c r="BH48" s="478"/>
      <c r="BI48" s="478"/>
      <c r="BJ48" s="478"/>
      <c r="BK48" s="478"/>
      <c r="BL48" s="478"/>
      <c r="BM48" s="478">
        <v>1</v>
      </c>
      <c r="BN48" s="478">
        <v>250000</v>
      </c>
      <c r="BO48" s="478">
        <v>250000</v>
      </c>
    </row>
    <row r="49" spans="1:67" s="378" customFormat="1" ht="10.5">
      <c r="A49" s="477" t="s">
        <v>525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>
        <v>1</v>
      </c>
      <c r="U49" s="478">
        <v>200000</v>
      </c>
      <c r="V49" s="478">
        <v>200000</v>
      </c>
      <c r="W49" s="478"/>
      <c r="X49" s="478"/>
      <c r="Y49" s="478"/>
      <c r="Z49" s="478">
        <v>1</v>
      </c>
      <c r="AA49" s="478">
        <v>250000</v>
      </c>
      <c r="AB49" s="478">
        <v>122500</v>
      </c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  <c r="BK49" s="478"/>
      <c r="BL49" s="478"/>
      <c r="BM49" s="478">
        <v>2</v>
      </c>
      <c r="BN49" s="478">
        <v>450000</v>
      </c>
      <c r="BO49" s="478">
        <v>322500</v>
      </c>
    </row>
    <row r="50" spans="1:67" s="378" customFormat="1" ht="10.5">
      <c r="A50" s="477" t="s">
        <v>550</v>
      </c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>
        <v>1</v>
      </c>
      <c r="AY50" s="478">
        <v>250000</v>
      </c>
      <c r="AZ50" s="478">
        <v>250000</v>
      </c>
      <c r="BA50" s="478"/>
      <c r="BB50" s="478"/>
      <c r="BC50" s="478"/>
      <c r="BD50" s="478"/>
      <c r="BE50" s="478"/>
      <c r="BF50" s="478"/>
      <c r="BG50" s="478"/>
      <c r="BH50" s="478"/>
      <c r="BI50" s="478"/>
      <c r="BJ50" s="478"/>
      <c r="BK50" s="478"/>
      <c r="BL50" s="478"/>
      <c r="BM50" s="478">
        <v>1</v>
      </c>
      <c r="BN50" s="478">
        <v>250000</v>
      </c>
      <c r="BO50" s="478">
        <v>250000</v>
      </c>
    </row>
    <row r="51" spans="1:67" s="378" customFormat="1" ht="10.5">
      <c r="A51" s="477" t="s">
        <v>526</v>
      </c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>
        <v>1</v>
      </c>
      <c r="R51" s="478">
        <v>500000</v>
      </c>
      <c r="S51" s="478">
        <v>500000</v>
      </c>
      <c r="T51" s="478">
        <v>3</v>
      </c>
      <c r="U51" s="478">
        <v>800000</v>
      </c>
      <c r="V51" s="478">
        <v>800000</v>
      </c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>
        <v>1</v>
      </c>
      <c r="AM51" s="478">
        <v>450000</v>
      </c>
      <c r="AN51" s="478">
        <v>300000</v>
      </c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  <c r="BK51" s="478"/>
      <c r="BL51" s="478"/>
      <c r="BM51" s="478">
        <v>5</v>
      </c>
      <c r="BN51" s="478">
        <v>1750000</v>
      </c>
      <c r="BO51" s="478">
        <v>1600000</v>
      </c>
    </row>
    <row r="52" spans="1:67" s="378" customFormat="1" ht="10.5">
      <c r="A52" s="477" t="s">
        <v>527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>
        <v>4</v>
      </c>
      <c r="U52" s="478">
        <v>3700000</v>
      </c>
      <c r="V52" s="478">
        <v>3450000</v>
      </c>
      <c r="W52" s="478"/>
      <c r="X52" s="478"/>
      <c r="Y52" s="478"/>
      <c r="Z52" s="478">
        <v>1</v>
      </c>
      <c r="AA52" s="478">
        <v>600000</v>
      </c>
      <c r="AB52" s="478">
        <v>600000</v>
      </c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78"/>
      <c r="BE52" s="478"/>
      <c r="BF52" s="478"/>
      <c r="BG52" s="478"/>
      <c r="BH52" s="478"/>
      <c r="BI52" s="478"/>
      <c r="BJ52" s="478"/>
      <c r="BK52" s="478"/>
      <c r="BL52" s="478"/>
      <c r="BM52" s="478">
        <v>5</v>
      </c>
      <c r="BN52" s="478">
        <v>4300000</v>
      </c>
      <c r="BO52" s="478">
        <v>4050000</v>
      </c>
    </row>
    <row r="53" spans="1:67" s="378" customFormat="1" ht="10.5">
      <c r="A53" s="477" t="s">
        <v>709</v>
      </c>
      <c r="B53" s="478"/>
      <c r="C53" s="478"/>
      <c r="D53" s="478"/>
      <c r="E53" s="478">
        <v>1</v>
      </c>
      <c r="F53" s="478">
        <v>150000000</v>
      </c>
      <c r="G53" s="478">
        <v>148500000</v>
      </c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8"/>
      <c r="BF53" s="478"/>
      <c r="BG53" s="478"/>
      <c r="BH53" s="478"/>
      <c r="BI53" s="478"/>
      <c r="BJ53" s="478"/>
      <c r="BK53" s="478"/>
      <c r="BL53" s="478"/>
      <c r="BM53" s="478">
        <v>1</v>
      </c>
      <c r="BN53" s="478">
        <v>150000000</v>
      </c>
      <c r="BO53" s="478">
        <v>148500000</v>
      </c>
    </row>
    <row r="54" spans="1:67" s="378" customFormat="1" ht="10.5">
      <c r="A54" s="477" t="s">
        <v>528</v>
      </c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>
        <v>1</v>
      </c>
      <c r="U54" s="478">
        <v>10000000</v>
      </c>
      <c r="V54" s="478">
        <v>10000000</v>
      </c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>
        <v>1</v>
      </c>
      <c r="BN54" s="478">
        <v>10000000</v>
      </c>
      <c r="BO54" s="478">
        <v>10000000</v>
      </c>
    </row>
    <row r="55" spans="1:67" s="378" customFormat="1" ht="10.5">
      <c r="A55" s="477" t="s">
        <v>573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>
        <v>1</v>
      </c>
      <c r="AA55" s="478">
        <v>1000000</v>
      </c>
      <c r="AB55" s="478">
        <v>1000000</v>
      </c>
      <c r="AC55" s="478">
        <v>1</v>
      </c>
      <c r="AD55" s="478">
        <v>750000</v>
      </c>
      <c r="AE55" s="478">
        <v>750000</v>
      </c>
      <c r="AF55" s="478">
        <v>1</v>
      </c>
      <c r="AG55" s="478">
        <v>5000000</v>
      </c>
      <c r="AH55" s="478">
        <v>3500000</v>
      </c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78"/>
      <c r="BE55" s="478"/>
      <c r="BF55" s="478"/>
      <c r="BG55" s="478"/>
      <c r="BH55" s="478"/>
      <c r="BI55" s="478"/>
      <c r="BJ55" s="478"/>
      <c r="BK55" s="478"/>
      <c r="BL55" s="478"/>
      <c r="BM55" s="478">
        <v>3</v>
      </c>
      <c r="BN55" s="478">
        <v>6750000</v>
      </c>
      <c r="BO55" s="478">
        <v>5250000</v>
      </c>
    </row>
    <row r="56" spans="1:67" s="378" customFormat="1" ht="10.5">
      <c r="A56" s="477" t="s">
        <v>614</v>
      </c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>
        <v>1</v>
      </c>
      <c r="X56" s="478">
        <v>3000000</v>
      </c>
      <c r="Y56" s="478">
        <v>1200000</v>
      </c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78"/>
      <c r="BE56" s="478"/>
      <c r="BF56" s="478"/>
      <c r="BG56" s="478"/>
      <c r="BH56" s="478"/>
      <c r="BI56" s="478"/>
      <c r="BJ56" s="478"/>
      <c r="BK56" s="478"/>
      <c r="BL56" s="478"/>
      <c r="BM56" s="478">
        <v>1</v>
      </c>
      <c r="BN56" s="478">
        <v>3000000</v>
      </c>
      <c r="BO56" s="478">
        <v>1200000</v>
      </c>
    </row>
    <row r="57" spans="1:67" s="378" customFormat="1" ht="10.5">
      <c r="A57" s="477" t="s">
        <v>529</v>
      </c>
      <c r="B57" s="478"/>
      <c r="C57" s="478"/>
      <c r="D57" s="478"/>
      <c r="E57" s="478"/>
      <c r="F57" s="478"/>
      <c r="G57" s="478"/>
      <c r="H57" s="478">
        <v>1</v>
      </c>
      <c r="I57" s="478">
        <v>500000</v>
      </c>
      <c r="J57" s="478">
        <v>500000</v>
      </c>
      <c r="K57" s="478"/>
      <c r="L57" s="478"/>
      <c r="M57" s="478"/>
      <c r="N57" s="478"/>
      <c r="O57" s="478"/>
      <c r="P57" s="478"/>
      <c r="Q57" s="478">
        <v>2</v>
      </c>
      <c r="R57" s="478">
        <v>10000000</v>
      </c>
      <c r="S57" s="478">
        <v>8500000</v>
      </c>
      <c r="T57" s="478">
        <v>8</v>
      </c>
      <c r="U57" s="478">
        <v>37210000</v>
      </c>
      <c r="V57" s="478">
        <v>14415000</v>
      </c>
      <c r="W57" s="478">
        <v>1</v>
      </c>
      <c r="X57" s="478">
        <v>500000</v>
      </c>
      <c r="Y57" s="478">
        <v>500000</v>
      </c>
      <c r="Z57" s="478">
        <v>1</v>
      </c>
      <c r="AA57" s="478">
        <v>200000</v>
      </c>
      <c r="AB57" s="478">
        <v>200000</v>
      </c>
      <c r="AC57" s="478"/>
      <c r="AD57" s="478"/>
      <c r="AE57" s="478"/>
      <c r="AF57" s="478"/>
      <c r="AG57" s="478"/>
      <c r="AH57" s="478"/>
      <c r="AI57" s="478"/>
      <c r="AJ57" s="478"/>
      <c r="AK57" s="478"/>
      <c r="AL57" s="478">
        <v>1</v>
      </c>
      <c r="AM57" s="478">
        <v>500000</v>
      </c>
      <c r="AN57" s="478">
        <v>500000</v>
      </c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78"/>
      <c r="BE57" s="478"/>
      <c r="BF57" s="478"/>
      <c r="BG57" s="478"/>
      <c r="BH57" s="478"/>
      <c r="BI57" s="478"/>
      <c r="BJ57" s="478"/>
      <c r="BK57" s="478"/>
      <c r="BL57" s="478"/>
      <c r="BM57" s="478">
        <v>14</v>
      </c>
      <c r="BN57" s="478">
        <v>48910000</v>
      </c>
      <c r="BO57" s="478">
        <v>24615000</v>
      </c>
    </row>
    <row r="58" spans="1:67" s="378" customFormat="1" ht="10.5">
      <c r="A58" s="477" t="s">
        <v>639</v>
      </c>
      <c r="B58" s="478"/>
      <c r="C58" s="478"/>
      <c r="D58" s="478"/>
      <c r="E58" s="478"/>
      <c r="F58" s="478"/>
      <c r="G58" s="478"/>
      <c r="H58" s="478">
        <v>1</v>
      </c>
      <c r="I58" s="478">
        <v>150000</v>
      </c>
      <c r="J58" s="478">
        <v>150000</v>
      </c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>
        <v>1</v>
      </c>
      <c r="X58" s="478">
        <v>50000</v>
      </c>
      <c r="Y58" s="478">
        <v>50000</v>
      </c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8"/>
      <c r="BF58" s="478"/>
      <c r="BG58" s="478"/>
      <c r="BH58" s="478"/>
      <c r="BI58" s="478"/>
      <c r="BJ58" s="478"/>
      <c r="BK58" s="478"/>
      <c r="BL58" s="478"/>
      <c r="BM58" s="478">
        <v>2</v>
      </c>
      <c r="BN58" s="478">
        <v>200000</v>
      </c>
      <c r="BO58" s="478">
        <v>200000</v>
      </c>
    </row>
    <row r="59" spans="1:67" s="378" customFormat="1" ht="10.5">
      <c r="A59" s="477" t="s">
        <v>559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>
        <v>1</v>
      </c>
      <c r="U59" s="478">
        <v>100000</v>
      </c>
      <c r="V59" s="478">
        <v>100000</v>
      </c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8"/>
      <c r="BM59" s="478">
        <v>1</v>
      </c>
      <c r="BN59" s="478">
        <v>100000</v>
      </c>
      <c r="BO59" s="478">
        <v>100000</v>
      </c>
    </row>
    <row r="60" spans="1:67" s="378" customFormat="1" ht="10.5">
      <c r="A60" s="477" t="s">
        <v>530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>
        <v>1</v>
      </c>
      <c r="R60" s="478">
        <v>500000</v>
      </c>
      <c r="S60" s="478">
        <v>500000</v>
      </c>
      <c r="T60" s="478">
        <v>2</v>
      </c>
      <c r="U60" s="478">
        <v>860000</v>
      </c>
      <c r="V60" s="478">
        <v>860000</v>
      </c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>
        <v>1</v>
      </c>
      <c r="AM60" s="478">
        <v>500000</v>
      </c>
      <c r="AN60" s="478">
        <v>300000</v>
      </c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>
        <v>1</v>
      </c>
      <c r="BE60" s="478">
        <v>2000000</v>
      </c>
      <c r="BF60" s="478">
        <v>200000</v>
      </c>
      <c r="BG60" s="478"/>
      <c r="BH60" s="478"/>
      <c r="BI60" s="478"/>
      <c r="BJ60" s="478"/>
      <c r="BK60" s="478"/>
      <c r="BL60" s="478"/>
      <c r="BM60" s="478">
        <v>5</v>
      </c>
      <c r="BN60" s="478">
        <v>3860000</v>
      </c>
      <c r="BO60" s="478">
        <v>1860000</v>
      </c>
    </row>
    <row r="61" spans="1:67" s="378" customFormat="1" ht="10.5">
      <c r="A61" s="477" t="s">
        <v>531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>
        <v>3</v>
      </c>
      <c r="U61" s="478">
        <v>300000</v>
      </c>
      <c r="V61" s="478">
        <v>300000</v>
      </c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>
        <v>3</v>
      </c>
      <c r="BN61" s="478">
        <v>300000</v>
      </c>
      <c r="BO61" s="478">
        <v>300000</v>
      </c>
    </row>
    <row r="62" spans="1:67" s="378" customFormat="1" ht="10.5">
      <c r="A62" s="477" t="s">
        <v>710</v>
      </c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>
        <v>1</v>
      </c>
      <c r="U62" s="478">
        <v>50000</v>
      </c>
      <c r="V62" s="478">
        <v>50000</v>
      </c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>
        <v>1</v>
      </c>
      <c r="AM62" s="478">
        <v>50000</v>
      </c>
      <c r="AN62" s="478">
        <v>50000</v>
      </c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>
        <v>2</v>
      </c>
      <c r="BN62" s="478">
        <v>100000</v>
      </c>
      <c r="BO62" s="478">
        <v>100000</v>
      </c>
    </row>
    <row r="63" spans="1:67" s="378" customFormat="1" ht="10.5">
      <c r="A63" s="477" t="s">
        <v>615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>
        <v>1</v>
      </c>
      <c r="BE63" s="478">
        <v>100000</v>
      </c>
      <c r="BF63" s="478">
        <v>100000</v>
      </c>
      <c r="BG63" s="478"/>
      <c r="BH63" s="478"/>
      <c r="BI63" s="478"/>
      <c r="BJ63" s="478"/>
      <c r="BK63" s="478"/>
      <c r="BL63" s="478"/>
      <c r="BM63" s="478">
        <v>1</v>
      </c>
      <c r="BN63" s="478">
        <v>100000</v>
      </c>
      <c r="BO63" s="478">
        <v>100000</v>
      </c>
    </row>
    <row r="64" spans="1:67" s="378" customFormat="1" ht="10.5">
      <c r="A64" s="477" t="s">
        <v>640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>
        <v>1</v>
      </c>
      <c r="AM64" s="478">
        <v>10000000</v>
      </c>
      <c r="AN64" s="478">
        <v>150000</v>
      </c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>
        <v>1</v>
      </c>
      <c r="BN64" s="478">
        <v>10000000</v>
      </c>
      <c r="BO64" s="478">
        <v>150000</v>
      </c>
    </row>
    <row r="65" spans="1:67" s="378" customFormat="1" ht="10.5">
      <c r="A65" s="477" t="s">
        <v>566</v>
      </c>
      <c r="B65" s="478"/>
      <c r="C65" s="478"/>
      <c r="D65" s="478"/>
      <c r="E65" s="478"/>
      <c r="F65" s="478"/>
      <c r="G65" s="478"/>
      <c r="H65" s="478">
        <v>2</v>
      </c>
      <c r="I65" s="478">
        <v>500000</v>
      </c>
      <c r="J65" s="478">
        <v>500000</v>
      </c>
      <c r="K65" s="478"/>
      <c r="L65" s="478"/>
      <c r="M65" s="478"/>
      <c r="N65" s="478"/>
      <c r="O65" s="478"/>
      <c r="P65" s="478"/>
      <c r="Q65" s="478">
        <v>1</v>
      </c>
      <c r="R65" s="478">
        <v>37000000</v>
      </c>
      <c r="S65" s="478">
        <v>37000000</v>
      </c>
      <c r="T65" s="478">
        <v>6</v>
      </c>
      <c r="U65" s="478">
        <v>3560000</v>
      </c>
      <c r="V65" s="478">
        <v>2340000</v>
      </c>
      <c r="W65" s="478">
        <v>2</v>
      </c>
      <c r="X65" s="478">
        <v>550000</v>
      </c>
      <c r="Y65" s="478">
        <v>295000</v>
      </c>
      <c r="Z65" s="478"/>
      <c r="AA65" s="478"/>
      <c r="AB65" s="478"/>
      <c r="AC65" s="478"/>
      <c r="AD65" s="478"/>
      <c r="AE65" s="478"/>
      <c r="AF65" s="478"/>
      <c r="AG65" s="478"/>
      <c r="AH65" s="478"/>
      <c r="AI65" s="478">
        <v>1</v>
      </c>
      <c r="AJ65" s="478">
        <v>250000</v>
      </c>
      <c r="AK65" s="478">
        <v>250000</v>
      </c>
      <c r="AL65" s="478">
        <v>2</v>
      </c>
      <c r="AM65" s="478">
        <v>1100000</v>
      </c>
      <c r="AN65" s="478">
        <v>1100000</v>
      </c>
      <c r="AO65" s="478"/>
      <c r="AP65" s="478"/>
      <c r="AQ65" s="478"/>
      <c r="AR65" s="478"/>
      <c r="AS65" s="478"/>
      <c r="AT65" s="478"/>
      <c r="AU65" s="478">
        <v>1</v>
      </c>
      <c r="AV65" s="478">
        <v>100000</v>
      </c>
      <c r="AW65" s="478">
        <v>100000</v>
      </c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>
        <v>15</v>
      </c>
      <c r="BN65" s="478">
        <v>43060000</v>
      </c>
      <c r="BO65" s="478">
        <v>41585000</v>
      </c>
    </row>
    <row r="66" spans="1:67" s="378" customFormat="1" ht="10.5">
      <c r="A66" s="477" t="s">
        <v>556</v>
      </c>
      <c r="B66" s="478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>
        <v>1</v>
      </c>
      <c r="U66" s="478">
        <v>200000</v>
      </c>
      <c r="V66" s="478">
        <v>200000</v>
      </c>
      <c r="W66" s="478"/>
      <c r="X66" s="478"/>
      <c r="Y66" s="478"/>
      <c r="Z66" s="478"/>
      <c r="AA66" s="478"/>
      <c r="AB66" s="478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>
        <v>1</v>
      </c>
      <c r="BN66" s="478">
        <v>200000</v>
      </c>
      <c r="BO66" s="478">
        <v>200000</v>
      </c>
    </row>
    <row r="67" spans="1:67" s="378" customFormat="1" ht="10.5">
      <c r="A67" s="479" t="s">
        <v>616</v>
      </c>
      <c r="B67" s="478"/>
      <c r="C67" s="478"/>
      <c r="D67" s="478"/>
      <c r="E67" s="478">
        <v>1</v>
      </c>
      <c r="F67" s="478">
        <v>100000</v>
      </c>
      <c r="G67" s="478">
        <v>100000</v>
      </c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  <c r="AG67" s="478"/>
      <c r="AH67" s="478"/>
      <c r="AI67" s="478">
        <v>1</v>
      </c>
      <c r="AJ67" s="478">
        <v>100000</v>
      </c>
      <c r="AK67" s="478">
        <v>100000</v>
      </c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>
        <v>2</v>
      </c>
      <c r="BN67" s="478">
        <v>200000</v>
      </c>
      <c r="BO67" s="478">
        <v>200000</v>
      </c>
    </row>
    <row r="68" spans="1:67" s="378" customFormat="1" ht="10.5">
      <c r="A68" s="479" t="s">
        <v>711</v>
      </c>
      <c r="B68" s="478"/>
      <c r="C68" s="478"/>
      <c r="D68" s="478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>
        <v>1</v>
      </c>
      <c r="U68" s="478">
        <v>10000000</v>
      </c>
      <c r="V68" s="478">
        <v>4000000</v>
      </c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478"/>
      <c r="BJ68" s="478"/>
      <c r="BK68" s="478"/>
      <c r="BL68" s="478"/>
      <c r="BM68" s="478">
        <v>1</v>
      </c>
      <c r="BN68" s="478">
        <v>10000000</v>
      </c>
      <c r="BO68" s="478">
        <v>4000000</v>
      </c>
    </row>
    <row r="69" spans="1:67" s="378" customFormat="1" ht="10.5">
      <c r="A69" s="477" t="s">
        <v>551</v>
      </c>
      <c r="B69" s="478"/>
      <c r="C69" s="478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>
        <v>2</v>
      </c>
      <c r="U69" s="478">
        <v>750000</v>
      </c>
      <c r="V69" s="478">
        <v>625000</v>
      </c>
      <c r="W69" s="478"/>
      <c r="X69" s="478"/>
      <c r="Y69" s="478"/>
      <c r="Z69" s="478"/>
      <c r="AA69" s="478"/>
      <c r="AB69" s="478"/>
      <c r="AC69" s="478">
        <v>1</v>
      </c>
      <c r="AD69" s="478">
        <v>100000</v>
      </c>
      <c r="AE69" s="478">
        <v>33000</v>
      </c>
      <c r="AF69" s="478"/>
      <c r="AG69" s="478"/>
      <c r="AH69" s="478"/>
      <c r="AI69" s="478"/>
      <c r="AJ69" s="478"/>
      <c r="AK69" s="478"/>
      <c r="AL69" s="478"/>
      <c r="AM69" s="478"/>
      <c r="AN69" s="478"/>
      <c r="AO69" s="478">
        <v>1</v>
      </c>
      <c r="AP69" s="478">
        <v>50000</v>
      </c>
      <c r="AQ69" s="478">
        <v>50000</v>
      </c>
      <c r="AR69" s="478"/>
      <c r="AS69" s="478"/>
      <c r="AT69" s="478"/>
      <c r="AU69" s="478">
        <v>1</v>
      </c>
      <c r="AV69" s="478">
        <v>500000</v>
      </c>
      <c r="AW69" s="478">
        <v>500000</v>
      </c>
      <c r="AX69" s="478"/>
      <c r="AY69" s="478"/>
      <c r="AZ69" s="478"/>
      <c r="BA69" s="478">
        <v>1</v>
      </c>
      <c r="BB69" s="478">
        <v>1000000</v>
      </c>
      <c r="BC69" s="478">
        <v>1000000</v>
      </c>
      <c r="BD69" s="478"/>
      <c r="BE69" s="478"/>
      <c r="BF69" s="478"/>
      <c r="BG69" s="478"/>
      <c r="BH69" s="478"/>
      <c r="BI69" s="478"/>
      <c r="BJ69" s="478"/>
      <c r="BK69" s="478"/>
      <c r="BL69" s="478"/>
      <c r="BM69" s="478">
        <v>6</v>
      </c>
      <c r="BN69" s="478">
        <v>2400000</v>
      </c>
      <c r="BO69" s="478">
        <v>2208000</v>
      </c>
    </row>
    <row r="70" spans="1:67" s="378" customFormat="1" ht="10.5">
      <c r="A70" s="477" t="s">
        <v>532</v>
      </c>
      <c r="B70" s="478"/>
      <c r="C70" s="478"/>
      <c r="D70" s="478"/>
      <c r="E70" s="478"/>
      <c r="F70" s="478"/>
      <c r="G70" s="478"/>
      <c r="H70" s="478">
        <v>1</v>
      </c>
      <c r="I70" s="478">
        <v>1000000</v>
      </c>
      <c r="J70" s="478">
        <v>1000000</v>
      </c>
      <c r="K70" s="478"/>
      <c r="L70" s="478"/>
      <c r="M70" s="478"/>
      <c r="N70" s="478"/>
      <c r="O70" s="478"/>
      <c r="P70" s="478"/>
      <c r="Q70" s="478">
        <v>1</v>
      </c>
      <c r="R70" s="478">
        <v>1000000</v>
      </c>
      <c r="S70" s="478">
        <v>1000000</v>
      </c>
      <c r="T70" s="478">
        <v>2</v>
      </c>
      <c r="U70" s="478">
        <v>600000</v>
      </c>
      <c r="V70" s="478">
        <v>600000</v>
      </c>
      <c r="W70" s="478"/>
      <c r="X70" s="478"/>
      <c r="Y70" s="478"/>
      <c r="Z70" s="478"/>
      <c r="AA70" s="478"/>
      <c r="AB70" s="478"/>
      <c r="AC70" s="478"/>
      <c r="AD70" s="478"/>
      <c r="AE70" s="478"/>
      <c r="AF70" s="478"/>
      <c r="AG70" s="478"/>
      <c r="AH70" s="478"/>
      <c r="AI70" s="478">
        <v>1</v>
      </c>
      <c r="AJ70" s="478">
        <v>1000000</v>
      </c>
      <c r="AK70" s="478">
        <v>500000</v>
      </c>
      <c r="AL70" s="478">
        <v>1</v>
      </c>
      <c r="AM70" s="478">
        <v>1200000</v>
      </c>
      <c r="AN70" s="478">
        <v>1200000</v>
      </c>
      <c r="AO70" s="478"/>
      <c r="AP70" s="478"/>
      <c r="AQ70" s="478"/>
      <c r="AR70" s="478"/>
      <c r="AS70" s="478"/>
      <c r="AT70" s="478"/>
      <c r="AU70" s="478"/>
      <c r="AV70" s="478"/>
      <c r="AW70" s="478"/>
      <c r="AX70" s="478"/>
      <c r="AY70" s="478"/>
      <c r="AZ70" s="478"/>
      <c r="BA70" s="478"/>
      <c r="BB70" s="478"/>
      <c r="BC70" s="478"/>
      <c r="BD70" s="478"/>
      <c r="BE70" s="478"/>
      <c r="BF70" s="478"/>
      <c r="BG70" s="478"/>
      <c r="BH70" s="478"/>
      <c r="BI70" s="478"/>
      <c r="BJ70" s="478"/>
      <c r="BK70" s="478"/>
      <c r="BL70" s="478"/>
      <c r="BM70" s="478">
        <v>6</v>
      </c>
      <c r="BN70" s="478">
        <v>4800000</v>
      </c>
      <c r="BO70" s="478">
        <v>4300000</v>
      </c>
    </row>
    <row r="71" spans="1:67" s="378" customFormat="1" ht="10.5">
      <c r="A71" s="477" t="s">
        <v>533</v>
      </c>
      <c r="B71" s="478"/>
      <c r="C71" s="478"/>
      <c r="D71" s="478"/>
      <c r="E71" s="478"/>
      <c r="F71" s="478"/>
      <c r="G71" s="478"/>
      <c r="H71" s="478">
        <v>1</v>
      </c>
      <c r="I71" s="478">
        <v>1000000</v>
      </c>
      <c r="J71" s="478">
        <v>990000</v>
      </c>
      <c r="K71" s="478"/>
      <c r="L71" s="478"/>
      <c r="M71" s="478"/>
      <c r="N71" s="478"/>
      <c r="O71" s="478"/>
      <c r="P71" s="478"/>
      <c r="Q71" s="478"/>
      <c r="R71" s="478"/>
      <c r="S71" s="478"/>
      <c r="T71" s="478">
        <v>3</v>
      </c>
      <c r="U71" s="478">
        <v>9500000</v>
      </c>
      <c r="V71" s="478">
        <v>3965000</v>
      </c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>
        <v>1</v>
      </c>
      <c r="AJ71" s="478">
        <v>500000</v>
      </c>
      <c r="AK71" s="478">
        <v>500000</v>
      </c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478"/>
      <c r="AW71" s="478"/>
      <c r="AX71" s="478"/>
      <c r="AY71" s="478"/>
      <c r="AZ71" s="478"/>
      <c r="BA71" s="478"/>
      <c r="BB71" s="478"/>
      <c r="BC71" s="478"/>
      <c r="BD71" s="478"/>
      <c r="BE71" s="478"/>
      <c r="BF71" s="478"/>
      <c r="BG71" s="478"/>
      <c r="BH71" s="478"/>
      <c r="BI71" s="478"/>
      <c r="BJ71" s="478"/>
      <c r="BK71" s="478"/>
      <c r="BL71" s="478"/>
      <c r="BM71" s="478">
        <v>5</v>
      </c>
      <c r="BN71" s="478">
        <v>11000000</v>
      </c>
      <c r="BO71" s="478">
        <v>5455000</v>
      </c>
    </row>
    <row r="72" spans="1:67" s="378" customFormat="1" ht="10.5">
      <c r="A72" s="477" t="s">
        <v>712</v>
      </c>
      <c r="B72" s="478"/>
      <c r="C72" s="478"/>
      <c r="D72" s="478"/>
      <c r="E72" s="478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>
        <v>1</v>
      </c>
      <c r="AG72" s="478">
        <v>100000</v>
      </c>
      <c r="AH72" s="478">
        <v>100000</v>
      </c>
      <c r="AI72" s="478"/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8"/>
      <c r="AU72" s="478"/>
      <c r="AV72" s="478"/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>
        <v>1</v>
      </c>
      <c r="BN72" s="478">
        <v>100000</v>
      </c>
      <c r="BO72" s="478">
        <v>100000</v>
      </c>
    </row>
    <row r="73" spans="1:67" s="378" customFormat="1" ht="10.5">
      <c r="A73" s="477" t="s">
        <v>713</v>
      </c>
      <c r="B73" s="478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  <c r="AL73" s="478">
        <v>1</v>
      </c>
      <c r="AM73" s="478">
        <v>50000</v>
      </c>
      <c r="AN73" s="478">
        <v>50000</v>
      </c>
      <c r="AO73" s="478"/>
      <c r="AP73" s="478"/>
      <c r="AQ73" s="478"/>
      <c r="AR73" s="478"/>
      <c r="AS73" s="478"/>
      <c r="AT73" s="478"/>
      <c r="AU73" s="478"/>
      <c r="AV73" s="478"/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78"/>
      <c r="BJ73" s="478"/>
      <c r="BK73" s="478"/>
      <c r="BL73" s="478"/>
      <c r="BM73" s="478">
        <v>1</v>
      </c>
      <c r="BN73" s="478">
        <v>50000</v>
      </c>
      <c r="BO73" s="478">
        <v>50000</v>
      </c>
    </row>
    <row r="74" spans="1:67" s="378" customFormat="1" ht="10.5">
      <c r="A74" s="477" t="s">
        <v>534</v>
      </c>
      <c r="B74" s="478"/>
      <c r="C74" s="478"/>
      <c r="D74" s="478"/>
      <c r="E74" s="478"/>
      <c r="F74" s="478"/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  <c r="R74" s="478"/>
      <c r="S74" s="478"/>
      <c r="T74" s="478">
        <v>1</v>
      </c>
      <c r="U74" s="478" t="s">
        <v>714</v>
      </c>
      <c r="V74" s="478" t="s">
        <v>714</v>
      </c>
      <c r="W74" s="478"/>
      <c r="X74" s="478"/>
      <c r="Y74" s="478"/>
      <c r="Z74" s="478"/>
      <c r="AA74" s="478"/>
      <c r="AB74" s="478"/>
      <c r="AC74" s="478">
        <v>1</v>
      </c>
      <c r="AD74" s="478">
        <v>50000</v>
      </c>
      <c r="AE74" s="478">
        <v>50000</v>
      </c>
      <c r="AF74" s="478"/>
      <c r="AG74" s="478"/>
      <c r="AH74" s="478"/>
      <c r="AI74" s="478"/>
      <c r="AJ74" s="478"/>
      <c r="AK74" s="478"/>
      <c r="AL74" s="478"/>
      <c r="AM74" s="478"/>
      <c r="AN74" s="478"/>
      <c r="AO74" s="478">
        <v>1</v>
      </c>
      <c r="AP74" s="478">
        <v>50000</v>
      </c>
      <c r="AQ74" s="478">
        <v>50000</v>
      </c>
      <c r="AR74" s="478"/>
      <c r="AS74" s="478"/>
      <c r="AT74" s="478"/>
      <c r="AU74" s="478"/>
      <c r="AV74" s="478"/>
      <c r="AW74" s="478"/>
      <c r="AX74" s="478">
        <v>1</v>
      </c>
      <c r="AY74" s="478">
        <v>500000</v>
      </c>
      <c r="AZ74" s="478">
        <v>500000</v>
      </c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>
        <v>4</v>
      </c>
      <c r="BN74" s="478" t="s">
        <v>715</v>
      </c>
      <c r="BO74" s="478" t="s">
        <v>715</v>
      </c>
    </row>
    <row r="75" spans="1:67" s="378" customFormat="1" ht="10.5">
      <c r="A75" s="477" t="s">
        <v>413</v>
      </c>
      <c r="B75" s="478">
        <v>5</v>
      </c>
      <c r="C75" s="478">
        <v>23500000</v>
      </c>
      <c r="D75" s="478">
        <v>22450000</v>
      </c>
      <c r="E75" s="478">
        <v>3</v>
      </c>
      <c r="F75" s="478">
        <v>205500000</v>
      </c>
      <c r="G75" s="478">
        <v>32000000</v>
      </c>
      <c r="H75" s="478">
        <v>55</v>
      </c>
      <c r="I75" s="478">
        <v>100410000</v>
      </c>
      <c r="J75" s="478">
        <v>78672000</v>
      </c>
      <c r="K75" s="478">
        <v>3</v>
      </c>
      <c r="L75" s="478">
        <v>7500000</v>
      </c>
      <c r="M75" s="478">
        <v>6180000</v>
      </c>
      <c r="N75" s="478"/>
      <c r="O75" s="478"/>
      <c r="P75" s="478"/>
      <c r="Q75" s="478">
        <v>45</v>
      </c>
      <c r="R75" s="478">
        <v>82060000</v>
      </c>
      <c r="S75" s="478">
        <v>66821500</v>
      </c>
      <c r="T75" s="478">
        <v>169</v>
      </c>
      <c r="U75" s="478">
        <v>215680000</v>
      </c>
      <c r="V75" s="478">
        <v>186198000</v>
      </c>
      <c r="W75" s="478">
        <v>9</v>
      </c>
      <c r="X75" s="478">
        <v>7500000</v>
      </c>
      <c r="Y75" s="478">
        <v>7137500</v>
      </c>
      <c r="Z75" s="478">
        <v>33</v>
      </c>
      <c r="AA75" s="478">
        <v>49350000</v>
      </c>
      <c r="AB75" s="478">
        <v>24775000</v>
      </c>
      <c r="AC75" s="478">
        <v>32</v>
      </c>
      <c r="AD75" s="478">
        <v>15750000</v>
      </c>
      <c r="AE75" s="478">
        <v>12076650</v>
      </c>
      <c r="AF75" s="478">
        <v>6</v>
      </c>
      <c r="AG75" s="478">
        <v>8200000</v>
      </c>
      <c r="AH75" s="478">
        <v>3700000</v>
      </c>
      <c r="AI75" s="478">
        <v>16</v>
      </c>
      <c r="AJ75" s="478">
        <v>22071303</v>
      </c>
      <c r="AK75" s="478">
        <v>10469212</v>
      </c>
      <c r="AL75" s="478">
        <v>29</v>
      </c>
      <c r="AM75" s="478">
        <v>66360000</v>
      </c>
      <c r="AN75" s="478">
        <v>68925525</v>
      </c>
      <c r="AO75" s="478">
        <v>18</v>
      </c>
      <c r="AP75" s="478">
        <v>11425000</v>
      </c>
      <c r="AQ75" s="478">
        <v>10774500</v>
      </c>
      <c r="AR75" s="478"/>
      <c r="AS75" s="478"/>
      <c r="AT75" s="478"/>
      <c r="AU75" s="478">
        <v>7</v>
      </c>
      <c r="AV75" s="478">
        <v>3950000</v>
      </c>
      <c r="AW75" s="478">
        <v>2305000</v>
      </c>
      <c r="AX75" s="478">
        <v>13</v>
      </c>
      <c r="AY75" s="478">
        <v>3810000</v>
      </c>
      <c r="AZ75" s="478">
        <v>3797500</v>
      </c>
      <c r="BA75" s="478">
        <v>3</v>
      </c>
      <c r="BB75" s="478">
        <v>5250000</v>
      </c>
      <c r="BC75" s="478">
        <v>3750000</v>
      </c>
      <c r="BD75" s="478">
        <v>11</v>
      </c>
      <c r="BE75" s="478">
        <v>17150000</v>
      </c>
      <c r="BF75" s="478">
        <v>15125000</v>
      </c>
      <c r="BG75" s="478"/>
      <c r="BH75" s="478"/>
      <c r="BI75" s="478"/>
      <c r="BJ75" s="478"/>
      <c r="BK75" s="478"/>
      <c r="BL75" s="478"/>
      <c r="BM75" s="478">
        <v>457</v>
      </c>
      <c r="BN75" s="478">
        <v>845466303</v>
      </c>
      <c r="BO75" s="478">
        <v>555157387</v>
      </c>
    </row>
    <row r="76" spans="1:67" s="378" customFormat="1" ht="10.5">
      <c r="A76" s="477" t="s">
        <v>535</v>
      </c>
      <c r="B76" s="478"/>
      <c r="C76" s="478"/>
      <c r="D76" s="478"/>
      <c r="E76" s="478"/>
      <c r="F76" s="478"/>
      <c r="G76" s="478"/>
      <c r="H76" s="478">
        <v>1</v>
      </c>
      <c r="I76" s="478">
        <v>500000</v>
      </c>
      <c r="J76" s="478">
        <v>500000</v>
      </c>
      <c r="K76" s="478"/>
      <c r="L76" s="478"/>
      <c r="M76" s="478"/>
      <c r="N76" s="478"/>
      <c r="O76" s="478"/>
      <c r="P76" s="478"/>
      <c r="Q76" s="478"/>
      <c r="R76" s="478"/>
      <c r="S76" s="478"/>
      <c r="T76" s="478">
        <v>3</v>
      </c>
      <c r="U76" s="478">
        <v>650000</v>
      </c>
      <c r="V76" s="478">
        <v>490000</v>
      </c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8"/>
      <c r="AH76" s="478"/>
      <c r="AI76" s="478"/>
      <c r="AJ76" s="478"/>
      <c r="AK76" s="478"/>
      <c r="AL76" s="478"/>
      <c r="AM76" s="478"/>
      <c r="AN76" s="478"/>
      <c r="AO76" s="478"/>
      <c r="AP76" s="478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>
        <v>4</v>
      </c>
      <c r="BN76" s="478">
        <v>1150000</v>
      </c>
      <c r="BO76" s="478">
        <v>990000</v>
      </c>
    </row>
    <row r="77" spans="1:67" s="378" customFormat="1" ht="10.5">
      <c r="A77" s="477" t="s">
        <v>536</v>
      </c>
      <c r="B77" s="478"/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>
        <v>1</v>
      </c>
      <c r="R77" s="478">
        <v>250000</v>
      </c>
      <c r="S77" s="478">
        <v>250000</v>
      </c>
      <c r="T77" s="478">
        <v>4</v>
      </c>
      <c r="U77" s="478">
        <v>2300000</v>
      </c>
      <c r="V77" s="478">
        <v>1385000</v>
      </c>
      <c r="W77" s="478"/>
      <c r="X77" s="478"/>
      <c r="Y77" s="478"/>
      <c r="Z77" s="478">
        <v>1</v>
      </c>
      <c r="AA77" s="478">
        <v>1000000</v>
      </c>
      <c r="AB77" s="478">
        <v>500000</v>
      </c>
      <c r="AC77" s="478">
        <v>1</v>
      </c>
      <c r="AD77" s="478">
        <v>50000</v>
      </c>
      <c r="AE77" s="478">
        <v>50000</v>
      </c>
      <c r="AF77" s="478"/>
      <c r="AG77" s="478"/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8"/>
      <c r="AU77" s="478"/>
      <c r="AV77" s="478"/>
      <c r="AW77" s="478"/>
      <c r="AX77" s="478"/>
      <c r="AY77" s="478"/>
      <c r="AZ77" s="478"/>
      <c r="BA77" s="478"/>
      <c r="BB77" s="478"/>
      <c r="BC77" s="478"/>
      <c r="BD77" s="478">
        <v>2</v>
      </c>
      <c r="BE77" s="478">
        <v>550000</v>
      </c>
      <c r="BF77" s="478">
        <v>550000</v>
      </c>
      <c r="BG77" s="478"/>
      <c r="BH77" s="478"/>
      <c r="BI77" s="478"/>
      <c r="BJ77" s="478"/>
      <c r="BK77" s="478"/>
      <c r="BL77" s="478"/>
      <c r="BM77" s="478">
        <v>9</v>
      </c>
      <c r="BN77" s="478">
        <v>4150000</v>
      </c>
      <c r="BO77" s="478">
        <v>2735000</v>
      </c>
    </row>
    <row r="78" spans="1:67" s="378" customFormat="1" ht="10.5">
      <c r="A78" s="477" t="s">
        <v>575</v>
      </c>
      <c r="B78" s="478"/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>
        <v>1</v>
      </c>
      <c r="U78" s="478">
        <v>500000</v>
      </c>
      <c r="V78" s="478">
        <v>500000</v>
      </c>
      <c r="W78" s="478"/>
      <c r="X78" s="478"/>
      <c r="Y78" s="478"/>
      <c r="Z78" s="478"/>
      <c r="AA78" s="478"/>
      <c r="AB78" s="478"/>
      <c r="AC78" s="478"/>
      <c r="AD78" s="478"/>
      <c r="AE78" s="478"/>
      <c r="AF78" s="478"/>
      <c r="AG78" s="478"/>
      <c r="AH78" s="478"/>
      <c r="AI78" s="478"/>
      <c r="AJ78" s="478"/>
      <c r="AK78" s="478"/>
      <c r="AL78" s="478"/>
      <c r="AM78" s="478"/>
      <c r="AN78" s="478"/>
      <c r="AO78" s="478"/>
      <c r="AP78" s="478"/>
      <c r="AQ78" s="478"/>
      <c r="AR78" s="478"/>
      <c r="AS78" s="478"/>
      <c r="AT78" s="478"/>
      <c r="AU78" s="478"/>
      <c r="AV78" s="478"/>
      <c r="AW78" s="478"/>
      <c r="AX78" s="478"/>
      <c r="AY78" s="478"/>
      <c r="AZ78" s="478"/>
      <c r="BA78" s="478"/>
      <c r="BB78" s="478"/>
      <c r="BC78" s="478"/>
      <c r="BD78" s="478"/>
      <c r="BE78" s="478"/>
      <c r="BF78" s="478"/>
      <c r="BG78" s="478"/>
      <c r="BH78" s="478"/>
      <c r="BI78" s="478"/>
      <c r="BJ78" s="478"/>
      <c r="BK78" s="478"/>
      <c r="BL78" s="478"/>
      <c r="BM78" s="478">
        <v>1</v>
      </c>
      <c r="BN78" s="478">
        <v>500000</v>
      </c>
      <c r="BO78" s="478">
        <v>500000</v>
      </c>
    </row>
    <row r="79" spans="1:67" s="378" customFormat="1" ht="10.5">
      <c r="A79" s="477" t="s">
        <v>537</v>
      </c>
      <c r="B79" s="478"/>
      <c r="C79" s="478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  <c r="T79" s="478">
        <v>2</v>
      </c>
      <c r="U79" s="478">
        <v>31200000</v>
      </c>
      <c r="V79" s="478">
        <v>7188000</v>
      </c>
      <c r="W79" s="478"/>
      <c r="X79" s="478"/>
      <c r="Y79" s="478"/>
      <c r="Z79" s="478">
        <v>1</v>
      </c>
      <c r="AA79" s="478">
        <v>400000</v>
      </c>
      <c r="AB79" s="478">
        <v>160000</v>
      </c>
      <c r="AC79" s="478">
        <v>1</v>
      </c>
      <c r="AD79" s="478">
        <v>500000</v>
      </c>
      <c r="AE79" s="478">
        <v>500000</v>
      </c>
      <c r="AF79" s="478"/>
      <c r="AG79" s="478"/>
      <c r="AH79" s="478"/>
      <c r="AI79" s="478"/>
      <c r="AJ79" s="478"/>
      <c r="AK79" s="478"/>
      <c r="AL79" s="478"/>
      <c r="AM79" s="478"/>
      <c r="AN79" s="478"/>
      <c r="AO79" s="478">
        <v>1</v>
      </c>
      <c r="AP79" s="478">
        <v>50000</v>
      </c>
      <c r="AQ79" s="478">
        <v>50000</v>
      </c>
      <c r="AR79" s="478"/>
      <c r="AS79" s="478"/>
      <c r="AT79" s="478"/>
      <c r="AU79" s="478"/>
      <c r="AV79" s="478"/>
      <c r="AW79" s="478"/>
      <c r="AX79" s="478"/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>
        <v>5</v>
      </c>
      <c r="BN79" s="478">
        <v>32150000</v>
      </c>
      <c r="BO79" s="478">
        <v>7898000</v>
      </c>
    </row>
    <row r="80" spans="1:67" s="378" customFormat="1" ht="10.5">
      <c r="A80" s="477" t="s">
        <v>538</v>
      </c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>
        <v>1</v>
      </c>
      <c r="U80" s="478">
        <v>1000000</v>
      </c>
      <c r="V80" s="478">
        <v>1000000</v>
      </c>
      <c r="W80" s="478"/>
      <c r="X80" s="478"/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478"/>
      <c r="AN80" s="478"/>
      <c r="AO80" s="478"/>
      <c r="AP80" s="478"/>
      <c r="AQ80" s="478"/>
      <c r="AR80" s="478"/>
      <c r="AS80" s="478"/>
      <c r="AT80" s="478"/>
      <c r="AU80" s="478">
        <v>1</v>
      </c>
      <c r="AV80" s="478">
        <v>400000</v>
      </c>
      <c r="AW80" s="478">
        <v>400000</v>
      </c>
      <c r="AX80" s="478"/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8"/>
      <c r="BM80" s="478">
        <v>2</v>
      </c>
      <c r="BN80" s="478">
        <v>1400000</v>
      </c>
      <c r="BO80" s="478">
        <v>1400000</v>
      </c>
    </row>
    <row r="81" spans="1:67" s="493" customFormat="1" ht="15.75">
      <c r="A81" s="482" t="s">
        <v>207</v>
      </c>
      <c r="B81" s="483">
        <v>7</v>
      </c>
      <c r="C81" s="483">
        <v>24750000</v>
      </c>
      <c r="D81" s="483">
        <v>23700000</v>
      </c>
      <c r="E81" s="483">
        <v>6</v>
      </c>
      <c r="F81" s="483">
        <v>355850000</v>
      </c>
      <c r="G81" s="483">
        <v>180850000</v>
      </c>
      <c r="H81" s="483">
        <v>81</v>
      </c>
      <c r="I81" s="483">
        <v>1235609244</v>
      </c>
      <c r="J81" s="483">
        <v>638019622</v>
      </c>
      <c r="K81" s="483">
        <v>3</v>
      </c>
      <c r="L81" s="483">
        <v>7500000</v>
      </c>
      <c r="M81" s="483">
        <v>6180000</v>
      </c>
      <c r="N81" s="483">
        <v>0</v>
      </c>
      <c r="O81" s="483">
        <v>0</v>
      </c>
      <c r="P81" s="483">
        <v>0</v>
      </c>
      <c r="Q81" s="483">
        <v>61</v>
      </c>
      <c r="R81" s="483">
        <v>185910000</v>
      </c>
      <c r="S81" s="483">
        <v>166971500</v>
      </c>
      <c r="T81" s="483">
        <v>312</v>
      </c>
      <c r="U81" s="483" t="s">
        <v>718</v>
      </c>
      <c r="V81" s="483" t="s">
        <v>719</v>
      </c>
      <c r="W81" s="483">
        <v>26</v>
      </c>
      <c r="X81" s="483">
        <v>22800000</v>
      </c>
      <c r="Y81" s="483">
        <v>18992500</v>
      </c>
      <c r="Z81" s="483">
        <v>50</v>
      </c>
      <c r="AA81" s="483">
        <v>67400000</v>
      </c>
      <c r="AB81" s="483">
        <v>37372500</v>
      </c>
      <c r="AC81" s="483">
        <v>55</v>
      </c>
      <c r="AD81" s="483">
        <v>22350000</v>
      </c>
      <c r="AE81" s="483">
        <v>18042650</v>
      </c>
      <c r="AF81" s="483">
        <v>8</v>
      </c>
      <c r="AG81" s="483">
        <v>13300000</v>
      </c>
      <c r="AH81" s="483">
        <v>7300000</v>
      </c>
      <c r="AI81" s="483">
        <v>29</v>
      </c>
      <c r="AJ81" s="483">
        <v>53121303</v>
      </c>
      <c r="AK81" s="483">
        <v>37719212</v>
      </c>
      <c r="AL81" s="483">
        <v>56</v>
      </c>
      <c r="AM81" s="483">
        <v>97120000</v>
      </c>
      <c r="AN81" s="483">
        <v>83083025</v>
      </c>
      <c r="AO81" s="483">
        <v>33</v>
      </c>
      <c r="AP81" s="483">
        <v>25525000</v>
      </c>
      <c r="AQ81" s="483">
        <v>23594500</v>
      </c>
      <c r="AR81" s="483">
        <v>0</v>
      </c>
      <c r="AS81" s="483">
        <v>0</v>
      </c>
      <c r="AT81" s="483">
        <v>0</v>
      </c>
      <c r="AU81" s="483">
        <v>14</v>
      </c>
      <c r="AV81" s="483">
        <v>5850000</v>
      </c>
      <c r="AW81" s="483">
        <v>4135000</v>
      </c>
      <c r="AX81" s="483">
        <v>16</v>
      </c>
      <c r="AY81" s="483">
        <v>5560000</v>
      </c>
      <c r="AZ81" s="483">
        <v>4877500</v>
      </c>
      <c r="BA81" s="483">
        <v>6</v>
      </c>
      <c r="BB81" s="483">
        <v>7350000</v>
      </c>
      <c r="BC81" s="483">
        <v>5800000</v>
      </c>
      <c r="BD81" s="483">
        <v>17</v>
      </c>
      <c r="BE81" s="483">
        <v>20000000</v>
      </c>
      <c r="BF81" s="483">
        <v>16175000</v>
      </c>
      <c r="BG81" s="483">
        <v>0</v>
      </c>
      <c r="BH81" s="483">
        <v>0</v>
      </c>
      <c r="BI81" s="483">
        <v>0</v>
      </c>
      <c r="BJ81" s="483">
        <v>0</v>
      </c>
      <c r="BK81" s="483">
        <v>0</v>
      </c>
      <c r="BL81" s="483">
        <v>0</v>
      </c>
      <c r="BM81" s="483">
        <v>780</v>
      </c>
      <c r="BN81" s="483">
        <v>3033200189</v>
      </c>
      <c r="BO81" s="483">
        <v>2039418651</v>
      </c>
    </row>
    <row r="82" ht="15">
      <c r="A82" s="481" t="s">
        <v>642</v>
      </c>
    </row>
    <row r="83" ht="15">
      <c r="A83" s="481" t="s">
        <v>643</v>
      </c>
    </row>
    <row r="84" ht="15">
      <c r="A84" s="481" t="s">
        <v>644</v>
      </c>
    </row>
    <row r="85" ht="15">
      <c r="A85" s="376"/>
    </row>
    <row r="86" ht="15">
      <c r="A86" s="376"/>
    </row>
    <row r="87" ht="15">
      <c r="A87" s="376"/>
    </row>
    <row r="88" ht="15">
      <c r="A88" s="376"/>
    </row>
    <row r="89" ht="15">
      <c r="A89" s="376"/>
    </row>
    <row r="90" ht="15">
      <c r="A90" s="376"/>
    </row>
    <row r="91" ht="15">
      <c r="A91" s="376"/>
    </row>
    <row r="92" ht="15">
      <c r="A92" s="376"/>
    </row>
    <row r="93" ht="15">
      <c r="A93" s="376"/>
    </row>
    <row r="94" ht="15">
      <c r="A94" s="376"/>
    </row>
    <row r="95" ht="15">
      <c r="A95" s="376"/>
    </row>
    <row r="96" ht="15">
      <c r="A96" s="376"/>
    </row>
    <row r="97" ht="15">
      <c r="A97" s="376"/>
    </row>
    <row r="98" ht="15">
      <c r="A98" s="376"/>
    </row>
    <row r="99" ht="15">
      <c r="A99" s="376"/>
    </row>
    <row r="100" ht="15">
      <c r="A100" s="376"/>
    </row>
    <row r="101" ht="15">
      <c r="A101" s="376"/>
    </row>
    <row r="102" ht="15">
      <c r="A102" s="376"/>
    </row>
    <row r="103" ht="15">
      <c r="A103" s="376"/>
    </row>
    <row r="104" ht="15">
      <c r="A104" s="376"/>
    </row>
    <row r="105" ht="15">
      <c r="A105" s="376"/>
    </row>
    <row r="106" ht="15">
      <c r="A106" s="376"/>
    </row>
    <row r="107" ht="15">
      <c r="A107" s="376"/>
    </row>
    <row r="108" ht="15">
      <c r="A108" s="376"/>
    </row>
    <row r="109" ht="15">
      <c r="A109" s="376"/>
    </row>
    <row r="110" ht="15">
      <c r="A110" s="376"/>
    </row>
    <row r="111" ht="15">
      <c r="A111" s="376"/>
    </row>
    <row r="112" ht="15">
      <c r="A112" s="376"/>
    </row>
    <row r="113" ht="15">
      <c r="A113" s="376"/>
    </row>
    <row r="114" ht="15">
      <c r="A114" s="376"/>
    </row>
    <row r="115" ht="15">
      <c r="A115" s="376"/>
    </row>
    <row r="116" ht="15">
      <c r="A116" s="376"/>
    </row>
    <row r="117" ht="15">
      <c r="A117" s="376"/>
    </row>
    <row r="118" ht="15">
      <c r="A118" s="376"/>
    </row>
    <row r="119" ht="15">
      <c r="A119" s="376"/>
    </row>
    <row r="120" ht="15">
      <c r="A120" s="376"/>
    </row>
    <row r="121" ht="15">
      <c r="A121" s="376"/>
    </row>
    <row r="122" ht="15">
      <c r="A122" s="376"/>
    </row>
    <row r="123" ht="15">
      <c r="A123" s="376"/>
    </row>
    <row r="124" ht="15">
      <c r="A124" s="376"/>
    </row>
    <row r="125" ht="15">
      <c r="A125" s="376"/>
    </row>
    <row r="126" ht="15">
      <c r="A126" s="376"/>
    </row>
    <row r="127" ht="15">
      <c r="A127" s="376"/>
    </row>
    <row r="128" ht="15">
      <c r="A128" s="376"/>
    </row>
    <row r="129" ht="15">
      <c r="A129" s="376"/>
    </row>
    <row r="130" ht="15">
      <c r="A130" s="376"/>
    </row>
    <row r="131" ht="15">
      <c r="A131" s="376"/>
    </row>
    <row r="132" ht="15">
      <c r="A132" s="376"/>
    </row>
    <row r="133" ht="15">
      <c r="A133" s="376"/>
    </row>
    <row r="134" ht="15">
      <c r="A134" s="376"/>
    </row>
    <row r="135" ht="15">
      <c r="A135" s="376"/>
    </row>
    <row r="136" ht="15">
      <c r="A136" s="376"/>
    </row>
    <row r="137" ht="15">
      <c r="A137" s="376"/>
    </row>
    <row r="138" ht="15">
      <c r="A138" s="376"/>
    </row>
    <row r="139" ht="15">
      <c r="A139" s="376"/>
    </row>
    <row r="140" ht="15">
      <c r="A140" s="376"/>
    </row>
    <row r="141" ht="15">
      <c r="A141" s="376"/>
    </row>
    <row r="142" ht="15">
      <c r="A142" s="376"/>
    </row>
    <row r="143" ht="15">
      <c r="A143" s="376"/>
    </row>
    <row r="144" ht="15">
      <c r="A144" s="376"/>
    </row>
    <row r="145" ht="15">
      <c r="A145" s="376"/>
    </row>
    <row r="146" ht="15">
      <c r="A146" s="376"/>
    </row>
    <row r="147" ht="15">
      <c r="A147" s="376"/>
    </row>
    <row r="148" ht="15">
      <c r="A148" s="376"/>
    </row>
    <row r="149" ht="15">
      <c r="A149" s="376"/>
    </row>
    <row r="150" ht="15">
      <c r="A150" s="376"/>
    </row>
    <row r="151" ht="15">
      <c r="A151" s="376"/>
    </row>
    <row r="152" ht="15">
      <c r="A152" s="376"/>
    </row>
    <row r="153" ht="15">
      <c r="A153" s="376"/>
    </row>
    <row r="154" ht="15">
      <c r="A154" s="376"/>
    </row>
    <row r="155" ht="15">
      <c r="A155" s="376"/>
    </row>
    <row r="156" ht="15">
      <c r="A156" s="376"/>
    </row>
    <row r="157" ht="15">
      <c r="A157" s="376"/>
    </row>
    <row r="158" ht="15">
      <c r="A158" s="376"/>
    </row>
    <row r="159" ht="15">
      <c r="A159" s="376"/>
    </row>
    <row r="160" ht="15">
      <c r="A160" s="376"/>
    </row>
    <row r="161" ht="15">
      <c r="A161" s="376"/>
    </row>
    <row r="162" ht="15">
      <c r="A162" s="376"/>
    </row>
    <row r="163" ht="15">
      <c r="A163" s="376"/>
    </row>
    <row r="164" ht="15">
      <c r="A164" s="376"/>
    </row>
    <row r="165" ht="15">
      <c r="A165" s="376"/>
    </row>
    <row r="166" ht="15">
      <c r="A166" s="376"/>
    </row>
    <row r="167" ht="15">
      <c r="A167" s="376"/>
    </row>
    <row r="168" ht="15">
      <c r="A168" s="376"/>
    </row>
    <row r="169" ht="15">
      <c r="A169" s="376"/>
    </row>
    <row r="170" ht="15">
      <c r="A170" s="376"/>
    </row>
    <row r="171" ht="15">
      <c r="A171" s="376"/>
    </row>
    <row r="172" ht="15">
      <c r="A172" s="376"/>
    </row>
    <row r="173" ht="15">
      <c r="A173" s="376"/>
    </row>
    <row r="174" ht="15">
      <c r="A174" s="376"/>
    </row>
    <row r="175" ht="15">
      <c r="A175" s="376"/>
    </row>
    <row r="176" ht="15">
      <c r="A176" s="376"/>
    </row>
    <row r="177" ht="15">
      <c r="A177" s="376"/>
    </row>
    <row r="178" ht="15">
      <c r="A178" s="376"/>
    </row>
    <row r="179" ht="15">
      <c r="A179" s="376"/>
    </row>
    <row r="180" ht="15">
      <c r="A180" s="376"/>
    </row>
    <row r="181" ht="15">
      <c r="A181" s="376"/>
    </row>
    <row r="182" ht="15">
      <c r="A182" s="376"/>
    </row>
    <row r="183" ht="15">
      <c r="A183" s="376"/>
    </row>
    <row r="184" ht="15">
      <c r="A184" s="376"/>
    </row>
    <row r="185" ht="15">
      <c r="A185" s="376"/>
    </row>
    <row r="186" ht="15">
      <c r="A186" s="376"/>
    </row>
    <row r="187" ht="15">
      <c r="A187" s="376"/>
    </row>
    <row r="188" ht="15">
      <c r="A188" s="376"/>
    </row>
    <row r="189" ht="15">
      <c r="A189" s="376"/>
    </row>
    <row r="190" ht="15">
      <c r="A190" s="376"/>
    </row>
    <row r="191" ht="15">
      <c r="A191" s="376"/>
    </row>
    <row r="192" ht="15">
      <c r="A192" s="376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&amp;L23.02.2024&amp;CTÜRKİYE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81"/>
  <sheetViews>
    <sheetView zoomScale="160" zoomScaleNormal="160" zoomScalePageLayoutView="0" workbookViewId="0" topLeftCell="A1">
      <selection activeCell="B1" sqref="B1:S1"/>
    </sheetView>
  </sheetViews>
  <sheetFormatPr defaultColWidth="9.140625" defaultRowHeight="15"/>
  <cols>
    <col min="1" max="1" width="11.7109375" style="383" bestFit="1" customWidth="1"/>
    <col min="2" max="2" width="4.140625" style="384" bestFit="1" customWidth="1"/>
    <col min="3" max="3" width="8.7109375" style="384" bestFit="1" customWidth="1"/>
    <col min="4" max="4" width="7.7109375" style="384" bestFit="1" customWidth="1"/>
    <col min="5" max="5" width="4.421875" style="384" bestFit="1" customWidth="1"/>
    <col min="6" max="7" width="7.28125" style="384" bestFit="1" customWidth="1"/>
    <col min="8" max="8" width="4.140625" style="384" bestFit="1" customWidth="1"/>
    <col min="9" max="10" width="8.7109375" style="384" bestFit="1" customWidth="1"/>
    <col min="11" max="11" width="4.140625" style="384" bestFit="1" customWidth="1"/>
    <col min="12" max="13" width="7.28125" style="384" bestFit="1" customWidth="1"/>
    <col min="14" max="14" width="4.140625" style="384" bestFit="1" customWidth="1"/>
    <col min="15" max="15" width="8.7109375" style="384" bestFit="1" customWidth="1"/>
    <col min="16" max="16" width="7.28125" style="384" bestFit="1" customWidth="1"/>
    <col min="17" max="17" width="4.140625" style="384" bestFit="1" customWidth="1"/>
    <col min="18" max="19" width="9.7109375" style="384" bestFit="1" customWidth="1"/>
    <col min="20" max="20" width="4.28125" style="384" bestFit="1" customWidth="1"/>
    <col min="21" max="22" width="8.7109375" style="384" bestFit="1" customWidth="1"/>
    <col min="23" max="23" width="6.57421875" style="384" customWidth="1"/>
    <col min="24" max="24" width="8.421875" style="384" customWidth="1"/>
    <col min="25" max="25" width="8.28125" style="384" customWidth="1"/>
    <col min="26" max="26" width="4.28125" style="384" bestFit="1" customWidth="1"/>
    <col min="27" max="27" width="8.28125" style="384" bestFit="1" customWidth="1"/>
    <col min="28" max="28" width="7.7109375" style="384" bestFit="1" customWidth="1"/>
    <col min="29" max="29" width="4.140625" style="384" bestFit="1" customWidth="1"/>
    <col min="30" max="30" width="9.00390625" style="384" customWidth="1"/>
    <col min="31" max="31" width="8.28125" style="384" customWidth="1"/>
    <col min="32" max="32" width="4.140625" style="384" bestFit="1" customWidth="1"/>
    <col min="33" max="33" width="9.57421875" style="384" customWidth="1"/>
    <col min="34" max="34" width="8.7109375" style="384" bestFit="1" customWidth="1"/>
    <col min="35" max="35" width="4.140625" style="384" bestFit="1" customWidth="1"/>
    <col min="36" max="37" width="8.7109375" style="384" bestFit="1" customWidth="1"/>
    <col min="38" max="38" width="4.140625" style="384" bestFit="1" customWidth="1"/>
    <col min="39" max="39" width="7.28125" style="384" bestFit="1" customWidth="1"/>
    <col min="40" max="40" width="6.8515625" style="384" bestFit="1" customWidth="1"/>
    <col min="41" max="41" width="4.140625" style="384" bestFit="1" customWidth="1"/>
    <col min="42" max="42" width="8.7109375" style="384" bestFit="1" customWidth="1"/>
    <col min="43" max="43" width="7.28125" style="384" bestFit="1" customWidth="1"/>
    <col min="44" max="44" width="4.140625" style="384" bestFit="1" customWidth="1"/>
    <col min="45" max="46" width="7.28125" style="384" bestFit="1" customWidth="1"/>
    <col min="47" max="47" width="4.140625" style="384" bestFit="1" customWidth="1"/>
    <col min="48" max="49" width="9.7109375" style="384" bestFit="1" customWidth="1"/>
    <col min="50" max="50" width="4.28125" style="384" bestFit="1" customWidth="1"/>
    <col min="51" max="51" width="7.140625" style="384" bestFit="1" customWidth="1"/>
    <col min="52" max="52" width="6.8515625" style="384" bestFit="1" customWidth="1"/>
    <col min="53" max="53" width="4.140625" style="384" bestFit="1" customWidth="1"/>
    <col min="54" max="54" width="7.140625" style="384" bestFit="1" customWidth="1"/>
    <col min="55" max="55" width="6.8515625" style="384" bestFit="1" customWidth="1"/>
    <col min="56" max="56" width="4.28125" style="384" bestFit="1" customWidth="1"/>
    <col min="57" max="58" width="8.7109375" style="384" bestFit="1" customWidth="1"/>
    <col min="59" max="59" width="4.140625" style="384" bestFit="1" customWidth="1"/>
    <col min="60" max="61" width="8.7109375" style="384" bestFit="1" customWidth="1"/>
    <col min="62" max="62" width="4.140625" style="384" bestFit="1" customWidth="1"/>
    <col min="63" max="63" width="10.7109375" style="384" customWidth="1"/>
    <col min="64" max="64" width="8.7109375" style="384" bestFit="1" customWidth="1"/>
    <col min="65" max="65" width="4.28125" style="384" bestFit="1" customWidth="1"/>
    <col min="66" max="66" width="7.28125" style="384" bestFit="1" customWidth="1"/>
    <col min="67" max="67" width="7.7109375" style="384" customWidth="1"/>
    <col min="68" max="68" width="4.140625" style="384" bestFit="1" customWidth="1"/>
    <col min="69" max="70" width="8.7109375" style="384" bestFit="1" customWidth="1"/>
    <col min="71" max="71" width="4.28125" style="384" bestFit="1" customWidth="1"/>
    <col min="72" max="73" width="7.28125" style="384" bestFit="1" customWidth="1"/>
    <col min="74" max="74" width="4.28125" style="384" bestFit="1" customWidth="1"/>
    <col min="75" max="75" width="7.140625" style="384" bestFit="1" customWidth="1"/>
    <col min="76" max="76" width="6.8515625" style="384" bestFit="1" customWidth="1"/>
    <col min="77" max="77" width="4.140625" style="384" bestFit="1" customWidth="1"/>
    <col min="78" max="79" width="8.7109375" style="384" bestFit="1" customWidth="1"/>
    <col min="80" max="80" width="4.28125" style="384" bestFit="1" customWidth="1"/>
    <col min="81" max="81" width="10.57421875" style="384" bestFit="1" customWidth="1"/>
    <col min="82" max="82" width="9.7109375" style="384" bestFit="1" customWidth="1"/>
    <col min="83" max="83" width="4.28125" style="384" bestFit="1" customWidth="1"/>
    <col min="84" max="85" width="7.28125" style="384" bestFit="1" customWidth="1"/>
    <col min="86" max="86" width="4.140625" style="384" bestFit="1" customWidth="1"/>
    <col min="87" max="88" width="7.28125" style="384" bestFit="1" customWidth="1"/>
    <col min="89" max="89" width="4.140625" style="384" bestFit="1" customWidth="1"/>
    <col min="90" max="90" width="7.140625" style="384" bestFit="1" customWidth="1"/>
    <col min="91" max="91" width="7.57421875" style="384" bestFit="1" customWidth="1"/>
    <col min="92" max="92" width="4.140625" style="384" bestFit="1" customWidth="1"/>
    <col min="93" max="94" width="9.7109375" style="384" bestFit="1" customWidth="1"/>
    <col min="95" max="95" width="4.421875" style="384" bestFit="1" customWidth="1"/>
    <col min="96" max="96" width="8.7109375" style="384" bestFit="1" customWidth="1"/>
    <col min="97" max="97" width="7.57421875" style="384" bestFit="1" customWidth="1"/>
    <col min="98" max="98" width="4.421875" style="384" bestFit="1" customWidth="1"/>
    <col min="99" max="100" width="9.7109375" style="384" bestFit="1" customWidth="1"/>
    <col min="101" max="101" width="5.421875" style="384" bestFit="1" customWidth="1"/>
    <col min="102" max="103" width="10.57421875" style="384" bestFit="1" customWidth="1"/>
    <col min="104" max="104" width="4.421875" style="384" bestFit="1" customWidth="1"/>
    <col min="105" max="106" width="8.7109375" style="384" bestFit="1" customWidth="1"/>
    <col min="107" max="107" width="4.140625" style="384" bestFit="1" customWidth="1"/>
    <col min="108" max="108" width="7.140625" style="384" bestFit="1" customWidth="1"/>
    <col min="109" max="109" width="6.8515625" style="384" bestFit="1" customWidth="1"/>
    <col min="110" max="110" width="4.140625" style="384" bestFit="1" customWidth="1"/>
    <col min="111" max="111" width="7.140625" style="384" bestFit="1" customWidth="1"/>
    <col min="112" max="112" width="6.8515625" style="384" bestFit="1" customWidth="1"/>
    <col min="113" max="113" width="4.140625" style="384" bestFit="1" customWidth="1"/>
    <col min="114" max="115" width="8.7109375" style="384" bestFit="1" customWidth="1"/>
    <col min="116" max="116" width="4.140625" style="384" bestFit="1" customWidth="1"/>
    <col min="117" max="118" width="7.28125" style="384" bestFit="1" customWidth="1"/>
    <col min="119" max="119" width="4.140625" style="384" bestFit="1" customWidth="1"/>
    <col min="120" max="121" width="8.7109375" style="384" bestFit="1" customWidth="1"/>
    <col min="122" max="122" width="4.140625" style="384" bestFit="1" customWidth="1"/>
    <col min="123" max="123" width="11.140625" style="384" customWidth="1"/>
    <col min="124" max="124" width="9.7109375" style="384" bestFit="1" customWidth="1"/>
    <col min="125" max="125" width="4.140625" style="384" bestFit="1" customWidth="1"/>
    <col min="126" max="127" width="8.7109375" style="384" bestFit="1" customWidth="1"/>
    <col min="128" max="128" width="4.140625" style="384" bestFit="1" customWidth="1"/>
    <col min="129" max="129" width="8.7109375" style="384" customWidth="1"/>
    <col min="130" max="130" width="7.28125" style="384" bestFit="1" customWidth="1"/>
    <col min="131" max="131" width="4.140625" style="384" bestFit="1" customWidth="1"/>
    <col min="132" max="132" width="11.28125" style="384" customWidth="1"/>
    <col min="133" max="133" width="7.28125" style="384" bestFit="1" customWidth="1"/>
    <col min="134" max="134" width="4.28125" style="384" bestFit="1" customWidth="1"/>
    <col min="135" max="135" width="11.57421875" style="384" customWidth="1"/>
    <col min="136" max="136" width="9.00390625" style="384" customWidth="1"/>
    <col min="137" max="137" width="4.28125" style="384" bestFit="1" customWidth="1"/>
    <col min="138" max="139" width="8.7109375" style="384" bestFit="1" customWidth="1"/>
    <col min="140" max="140" width="4.140625" style="384" bestFit="1" customWidth="1"/>
    <col min="141" max="142" width="8.7109375" style="384" bestFit="1" customWidth="1"/>
    <col min="143" max="143" width="4.140625" style="384" bestFit="1" customWidth="1"/>
    <col min="144" max="145" width="8.7109375" style="384" bestFit="1" customWidth="1"/>
    <col min="146" max="146" width="4.140625" style="384" bestFit="1" customWidth="1"/>
    <col min="147" max="147" width="7.140625" style="384" bestFit="1" customWidth="1"/>
    <col min="148" max="148" width="6.8515625" style="384" bestFit="1" customWidth="1"/>
    <col min="149" max="149" width="4.140625" style="384" bestFit="1" customWidth="1"/>
    <col min="150" max="151" width="7.28125" style="384" bestFit="1" customWidth="1"/>
    <col min="152" max="152" width="4.140625" style="384" bestFit="1" customWidth="1"/>
    <col min="153" max="154" width="7.28125" style="384" bestFit="1" customWidth="1"/>
    <col min="155" max="155" width="4.28125" style="384" bestFit="1" customWidth="1"/>
    <col min="156" max="157" width="7.28125" style="384" bestFit="1" customWidth="1"/>
    <col min="158" max="158" width="4.28125" style="384" bestFit="1" customWidth="1"/>
    <col min="159" max="159" width="8.7109375" style="384" bestFit="1" customWidth="1"/>
    <col min="160" max="160" width="7.28125" style="384" bestFit="1" customWidth="1"/>
    <col min="161" max="161" width="4.28125" style="384" bestFit="1" customWidth="1"/>
    <col min="162" max="163" width="8.7109375" style="384" bestFit="1" customWidth="1"/>
    <col min="164" max="164" width="4.140625" style="384" bestFit="1" customWidth="1"/>
    <col min="165" max="166" width="8.7109375" style="384" bestFit="1" customWidth="1"/>
    <col min="167" max="167" width="4.140625" style="384" bestFit="1" customWidth="1"/>
    <col min="168" max="168" width="8.8515625" style="384" customWidth="1"/>
    <col min="169" max="169" width="6.8515625" style="384" bestFit="1" customWidth="1"/>
    <col min="170" max="170" width="4.57421875" style="384" customWidth="1"/>
    <col min="171" max="171" width="7.28125" style="384" bestFit="1" customWidth="1"/>
    <col min="172" max="172" width="7.8515625" style="384" customWidth="1"/>
    <col min="173" max="173" width="4.140625" style="384" bestFit="1" customWidth="1"/>
    <col min="174" max="174" width="8.7109375" style="384" bestFit="1" customWidth="1"/>
    <col min="175" max="175" width="7.28125" style="384" bestFit="1" customWidth="1"/>
    <col min="176" max="176" width="4.140625" style="384" bestFit="1" customWidth="1"/>
    <col min="177" max="178" width="8.7109375" style="384" bestFit="1" customWidth="1"/>
    <col min="179" max="179" width="4.140625" style="384" bestFit="1" customWidth="1"/>
    <col min="180" max="180" width="7.140625" style="384" bestFit="1" customWidth="1"/>
    <col min="181" max="181" width="6.8515625" style="384" bestFit="1" customWidth="1"/>
    <col min="182" max="182" width="4.140625" style="384" bestFit="1" customWidth="1"/>
    <col min="183" max="184" width="8.7109375" style="384" bestFit="1" customWidth="1"/>
    <col min="185" max="185" width="4.140625" style="384" bestFit="1" customWidth="1"/>
    <col min="186" max="186" width="7.140625" style="384" bestFit="1" customWidth="1"/>
    <col min="187" max="187" width="6.8515625" style="384" bestFit="1" customWidth="1"/>
    <col min="188" max="188" width="4.140625" style="384" bestFit="1" customWidth="1"/>
    <col min="189" max="189" width="9.7109375" style="384" bestFit="1" customWidth="1"/>
    <col min="190" max="190" width="8.7109375" style="384" bestFit="1" customWidth="1"/>
    <col min="191" max="191" width="4.140625" style="384" bestFit="1" customWidth="1"/>
    <col min="192" max="193" width="7.28125" style="384" bestFit="1" customWidth="1"/>
    <col min="194" max="194" width="4.140625" style="384" bestFit="1" customWidth="1"/>
    <col min="195" max="195" width="8.28125" style="384" bestFit="1" customWidth="1"/>
    <col min="196" max="196" width="7.57421875" style="384" bestFit="1" customWidth="1"/>
    <col min="197" max="197" width="4.140625" style="384" bestFit="1" customWidth="1"/>
    <col min="198" max="199" width="8.7109375" style="384" bestFit="1" customWidth="1"/>
    <col min="200" max="200" width="4.140625" style="384" bestFit="1" customWidth="1"/>
    <col min="201" max="201" width="9.7109375" style="384" customWidth="1"/>
    <col min="202" max="202" width="9.28125" style="384" customWidth="1"/>
    <col min="203" max="203" width="4.140625" style="384" bestFit="1" customWidth="1"/>
    <col min="204" max="204" width="8.28125" style="384" customWidth="1"/>
    <col min="205" max="205" width="7.28125" style="384" bestFit="1" customWidth="1"/>
    <col min="206" max="206" width="4.140625" style="384" bestFit="1" customWidth="1"/>
    <col min="207" max="207" width="8.28125" style="384" customWidth="1"/>
    <col min="208" max="208" width="6.8515625" style="384" bestFit="1" customWidth="1"/>
    <col min="209" max="209" width="4.140625" style="384" bestFit="1" customWidth="1"/>
    <col min="210" max="211" width="8.7109375" style="384" bestFit="1" customWidth="1"/>
    <col min="212" max="212" width="4.140625" style="384" bestFit="1" customWidth="1"/>
    <col min="213" max="213" width="8.7109375" style="384" bestFit="1" customWidth="1"/>
    <col min="214" max="214" width="7.28125" style="384" bestFit="1" customWidth="1"/>
    <col min="215" max="215" width="4.140625" style="384" bestFit="1" customWidth="1"/>
    <col min="216" max="216" width="8.7109375" style="384" bestFit="1" customWidth="1"/>
    <col min="217" max="217" width="7.28125" style="384" bestFit="1" customWidth="1"/>
    <col min="218" max="218" width="4.140625" style="384" bestFit="1" customWidth="1"/>
    <col min="219" max="220" width="8.7109375" style="384" bestFit="1" customWidth="1"/>
    <col min="221" max="221" width="4.140625" style="384" bestFit="1" customWidth="1"/>
    <col min="222" max="222" width="7.140625" style="384" bestFit="1" customWidth="1"/>
    <col min="223" max="223" width="6.8515625" style="384" bestFit="1" customWidth="1"/>
    <col min="224" max="224" width="4.140625" style="384" bestFit="1" customWidth="1"/>
    <col min="225" max="225" width="7.140625" style="384" bestFit="1" customWidth="1"/>
    <col min="226" max="226" width="7.57421875" style="384" bestFit="1" customWidth="1"/>
    <col min="227" max="227" width="4.140625" style="384" bestFit="1" customWidth="1"/>
    <col min="228" max="229" width="7.28125" style="384" bestFit="1" customWidth="1"/>
    <col min="230" max="230" width="4.140625" style="384" bestFit="1" customWidth="1"/>
    <col min="231" max="232" width="9.7109375" style="384" bestFit="1" customWidth="1"/>
    <col min="233" max="233" width="4.140625" style="384" bestFit="1" customWidth="1"/>
    <col min="234" max="234" width="7.28125" style="384" bestFit="1" customWidth="1"/>
    <col min="235" max="235" width="6.8515625" style="384" bestFit="1" customWidth="1"/>
    <col min="236" max="236" width="4.140625" style="384" bestFit="1" customWidth="1"/>
    <col min="237" max="238" width="8.7109375" style="384" bestFit="1" customWidth="1"/>
    <col min="239" max="239" width="4.140625" style="384" bestFit="1" customWidth="1"/>
    <col min="240" max="241" width="8.7109375" style="384" bestFit="1" customWidth="1"/>
    <col min="242" max="242" width="4.140625" style="384" bestFit="1" customWidth="1"/>
    <col min="243" max="244" width="7.28125" style="384" bestFit="1" customWidth="1"/>
    <col min="245" max="245" width="5.421875" style="384" bestFit="1" customWidth="1"/>
    <col min="246" max="247" width="10.57421875" style="384" bestFit="1" customWidth="1"/>
    <col min="248" max="16384" width="9.140625" style="383" customWidth="1"/>
  </cols>
  <sheetData>
    <row r="1" spans="2:19" ht="7.5">
      <c r="B1" s="692" t="s">
        <v>659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2:19" ht="7.5" customHeight="1">
      <c r="B2" s="693" t="s">
        <v>664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</row>
    <row r="3" spans="1:247" ht="7.5">
      <c r="A3" s="385"/>
      <c r="B3" s="689" t="s">
        <v>120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89"/>
      <c r="BJ3" s="689"/>
      <c r="BK3" s="689"/>
      <c r="BL3" s="689"/>
      <c r="BM3" s="689"/>
      <c r="BN3" s="689"/>
      <c r="BO3" s="689"/>
      <c r="BP3" s="689"/>
      <c r="BQ3" s="689"/>
      <c r="BR3" s="689"/>
      <c r="BS3" s="689"/>
      <c r="BT3" s="689"/>
      <c r="BU3" s="689"/>
      <c r="BV3" s="689"/>
      <c r="BW3" s="689"/>
      <c r="BX3" s="689"/>
      <c r="BY3" s="689"/>
      <c r="BZ3" s="689"/>
      <c r="CA3" s="689"/>
      <c r="CB3" s="689"/>
      <c r="CC3" s="689"/>
      <c r="CD3" s="689"/>
      <c r="CE3" s="689"/>
      <c r="CF3" s="689"/>
      <c r="CG3" s="689"/>
      <c r="CH3" s="689"/>
      <c r="CI3" s="689"/>
      <c r="CJ3" s="689"/>
      <c r="CK3" s="689"/>
      <c r="CL3" s="689"/>
      <c r="CM3" s="689"/>
      <c r="CN3" s="689"/>
      <c r="CO3" s="689"/>
      <c r="CP3" s="689"/>
      <c r="CQ3" s="689"/>
      <c r="CR3" s="689"/>
      <c r="CS3" s="689"/>
      <c r="CT3" s="689"/>
      <c r="CU3" s="689"/>
      <c r="CV3" s="689"/>
      <c r="CW3" s="689"/>
      <c r="CX3" s="689"/>
      <c r="CY3" s="689"/>
      <c r="CZ3" s="689"/>
      <c r="DA3" s="689"/>
      <c r="DB3" s="689"/>
      <c r="DC3" s="689"/>
      <c r="DD3" s="689"/>
      <c r="DE3" s="689"/>
      <c r="DF3" s="689"/>
      <c r="DG3" s="689"/>
      <c r="DH3" s="689"/>
      <c r="DI3" s="689"/>
      <c r="DJ3" s="689"/>
      <c r="DK3" s="689"/>
      <c r="DL3" s="689"/>
      <c r="DM3" s="689"/>
      <c r="DN3" s="689"/>
      <c r="DO3" s="689"/>
      <c r="DP3" s="689"/>
      <c r="DQ3" s="689"/>
      <c r="DR3" s="689"/>
      <c r="DS3" s="689"/>
      <c r="DT3" s="689"/>
      <c r="DU3" s="689"/>
      <c r="DV3" s="689"/>
      <c r="DW3" s="689"/>
      <c r="DX3" s="689"/>
      <c r="DY3" s="689"/>
      <c r="DZ3" s="689"/>
      <c r="EA3" s="689"/>
      <c r="EB3" s="689"/>
      <c r="EC3" s="689"/>
      <c r="ED3" s="689"/>
      <c r="EE3" s="689"/>
      <c r="EF3" s="689"/>
      <c r="EG3" s="689"/>
      <c r="EH3" s="689"/>
      <c r="EI3" s="689"/>
      <c r="EJ3" s="689"/>
      <c r="EK3" s="689"/>
      <c r="EL3" s="689"/>
      <c r="EM3" s="689"/>
      <c r="EN3" s="689"/>
      <c r="EO3" s="689"/>
      <c r="EP3" s="689"/>
      <c r="EQ3" s="689"/>
      <c r="ER3" s="689"/>
      <c r="ES3" s="689"/>
      <c r="ET3" s="689"/>
      <c r="EU3" s="689"/>
      <c r="EV3" s="689"/>
      <c r="EW3" s="689"/>
      <c r="EX3" s="689"/>
      <c r="EY3" s="689"/>
      <c r="EZ3" s="689"/>
      <c r="FA3" s="689"/>
      <c r="FB3" s="689"/>
      <c r="FC3" s="689"/>
      <c r="FD3" s="689"/>
      <c r="FE3" s="689"/>
      <c r="FF3" s="689"/>
      <c r="FG3" s="689"/>
      <c r="FH3" s="689"/>
      <c r="FI3" s="689"/>
      <c r="FJ3" s="689"/>
      <c r="FK3" s="689"/>
      <c r="FL3" s="689"/>
      <c r="FM3" s="689"/>
      <c r="FN3" s="689"/>
      <c r="FO3" s="689"/>
      <c r="FP3" s="689"/>
      <c r="FQ3" s="689"/>
      <c r="FR3" s="689"/>
      <c r="FS3" s="689"/>
      <c r="FT3" s="689"/>
      <c r="FU3" s="689"/>
      <c r="FV3" s="689"/>
      <c r="FW3" s="689"/>
      <c r="FX3" s="689"/>
      <c r="FY3" s="689"/>
      <c r="FZ3" s="689"/>
      <c r="GA3" s="689"/>
      <c r="GB3" s="689"/>
      <c r="GC3" s="689"/>
      <c r="GD3" s="689"/>
      <c r="GE3" s="689"/>
      <c r="GF3" s="689"/>
      <c r="GG3" s="689"/>
      <c r="GH3" s="689"/>
      <c r="GI3" s="689"/>
      <c r="GJ3" s="689"/>
      <c r="GK3" s="689"/>
      <c r="GL3" s="689"/>
      <c r="GM3" s="689"/>
      <c r="GN3" s="689"/>
      <c r="GO3" s="689"/>
      <c r="GP3" s="689"/>
      <c r="GQ3" s="689"/>
      <c r="GR3" s="689"/>
      <c r="GS3" s="689"/>
      <c r="GT3" s="689"/>
      <c r="GU3" s="689"/>
      <c r="GV3" s="689"/>
      <c r="GW3" s="689"/>
      <c r="GX3" s="689"/>
      <c r="GY3" s="689"/>
      <c r="GZ3" s="689"/>
      <c r="HA3" s="689"/>
      <c r="HB3" s="689"/>
      <c r="HC3" s="689"/>
      <c r="HD3" s="689"/>
      <c r="HE3" s="689"/>
      <c r="HF3" s="689"/>
      <c r="HG3" s="689"/>
      <c r="HH3" s="689"/>
      <c r="HI3" s="689"/>
      <c r="HJ3" s="689"/>
      <c r="HK3" s="689"/>
      <c r="HL3" s="689"/>
      <c r="HM3" s="689"/>
      <c r="HN3" s="689"/>
      <c r="HO3" s="689"/>
      <c r="HP3" s="689"/>
      <c r="HQ3" s="689"/>
      <c r="HR3" s="689"/>
      <c r="HS3" s="689"/>
      <c r="HT3" s="689"/>
      <c r="HU3" s="689"/>
      <c r="HV3" s="689"/>
      <c r="HW3" s="689"/>
      <c r="HX3" s="689"/>
      <c r="HY3" s="689"/>
      <c r="HZ3" s="689"/>
      <c r="IA3" s="689"/>
      <c r="IB3" s="689"/>
      <c r="IC3" s="689"/>
      <c r="ID3" s="689"/>
      <c r="IE3" s="689"/>
      <c r="IF3" s="689"/>
      <c r="IG3" s="689"/>
      <c r="IH3" s="689"/>
      <c r="II3" s="689"/>
      <c r="IJ3" s="689"/>
      <c r="IK3" s="690" t="s">
        <v>207</v>
      </c>
      <c r="IL3" s="690"/>
      <c r="IM3" s="690"/>
    </row>
    <row r="4" spans="1:247" s="419" customFormat="1" ht="7.5">
      <c r="A4" s="418" t="s">
        <v>503</v>
      </c>
      <c r="B4" s="691" t="s">
        <v>127</v>
      </c>
      <c r="C4" s="691"/>
      <c r="D4" s="691"/>
      <c r="E4" s="691" t="s">
        <v>128</v>
      </c>
      <c r="F4" s="691"/>
      <c r="G4" s="691"/>
      <c r="H4" s="691" t="s">
        <v>129</v>
      </c>
      <c r="I4" s="691"/>
      <c r="J4" s="691"/>
      <c r="K4" s="691" t="s">
        <v>130</v>
      </c>
      <c r="L4" s="691"/>
      <c r="M4" s="691"/>
      <c r="N4" s="691" t="s">
        <v>131</v>
      </c>
      <c r="O4" s="691"/>
      <c r="P4" s="691"/>
      <c r="Q4" s="691" t="s">
        <v>132</v>
      </c>
      <c r="R4" s="691"/>
      <c r="S4" s="691"/>
      <c r="T4" s="691" t="s">
        <v>133</v>
      </c>
      <c r="U4" s="691"/>
      <c r="V4" s="691"/>
      <c r="W4" s="691" t="s">
        <v>134</v>
      </c>
      <c r="X4" s="691"/>
      <c r="Y4" s="691"/>
      <c r="Z4" s="691" t="s">
        <v>135</v>
      </c>
      <c r="AA4" s="691"/>
      <c r="AB4" s="691"/>
      <c r="AC4" s="691" t="s">
        <v>136</v>
      </c>
      <c r="AD4" s="691"/>
      <c r="AE4" s="691"/>
      <c r="AF4" s="691" t="s">
        <v>137</v>
      </c>
      <c r="AG4" s="691"/>
      <c r="AH4" s="691"/>
      <c r="AI4" s="691" t="s">
        <v>138</v>
      </c>
      <c r="AJ4" s="691"/>
      <c r="AK4" s="691"/>
      <c r="AL4" s="691" t="s">
        <v>139</v>
      </c>
      <c r="AM4" s="691"/>
      <c r="AN4" s="691"/>
      <c r="AO4" s="691" t="s">
        <v>140</v>
      </c>
      <c r="AP4" s="691"/>
      <c r="AQ4" s="691"/>
      <c r="AR4" s="691" t="s">
        <v>141</v>
      </c>
      <c r="AS4" s="691"/>
      <c r="AT4" s="691"/>
      <c r="AU4" s="691" t="s">
        <v>142</v>
      </c>
      <c r="AV4" s="691"/>
      <c r="AW4" s="691"/>
      <c r="AX4" s="691" t="s">
        <v>143</v>
      </c>
      <c r="AY4" s="691"/>
      <c r="AZ4" s="691"/>
      <c r="BA4" s="691" t="s">
        <v>144</v>
      </c>
      <c r="BB4" s="691"/>
      <c r="BC4" s="691"/>
      <c r="BD4" s="691" t="s">
        <v>145</v>
      </c>
      <c r="BE4" s="691"/>
      <c r="BF4" s="691"/>
      <c r="BG4" s="691" t="s">
        <v>146</v>
      </c>
      <c r="BH4" s="691"/>
      <c r="BI4" s="691"/>
      <c r="BJ4" s="691" t="s">
        <v>147</v>
      </c>
      <c r="BK4" s="691"/>
      <c r="BL4" s="691"/>
      <c r="BM4" s="691" t="s">
        <v>148</v>
      </c>
      <c r="BN4" s="691"/>
      <c r="BO4" s="691"/>
      <c r="BP4" s="691" t="s">
        <v>149</v>
      </c>
      <c r="BQ4" s="691"/>
      <c r="BR4" s="691"/>
      <c r="BS4" s="691" t="s">
        <v>150</v>
      </c>
      <c r="BT4" s="691"/>
      <c r="BU4" s="691"/>
      <c r="BV4" s="691" t="s">
        <v>151</v>
      </c>
      <c r="BW4" s="691"/>
      <c r="BX4" s="691"/>
      <c r="BY4" s="691" t="s">
        <v>152</v>
      </c>
      <c r="BZ4" s="691"/>
      <c r="CA4" s="691"/>
      <c r="CB4" s="691" t="s">
        <v>153</v>
      </c>
      <c r="CC4" s="691"/>
      <c r="CD4" s="691"/>
      <c r="CE4" s="691" t="s">
        <v>154</v>
      </c>
      <c r="CF4" s="691"/>
      <c r="CG4" s="691"/>
      <c r="CH4" s="691" t="s">
        <v>155</v>
      </c>
      <c r="CI4" s="691"/>
      <c r="CJ4" s="691"/>
      <c r="CK4" s="691" t="s">
        <v>156</v>
      </c>
      <c r="CL4" s="691"/>
      <c r="CM4" s="691"/>
      <c r="CN4" s="691" t="s">
        <v>157</v>
      </c>
      <c r="CO4" s="691"/>
      <c r="CP4" s="691"/>
      <c r="CQ4" s="691" t="s">
        <v>158</v>
      </c>
      <c r="CR4" s="691"/>
      <c r="CS4" s="691"/>
      <c r="CT4" s="691" t="s">
        <v>268</v>
      </c>
      <c r="CU4" s="691"/>
      <c r="CV4" s="691"/>
      <c r="CW4" s="691" t="s">
        <v>159</v>
      </c>
      <c r="CX4" s="691"/>
      <c r="CY4" s="691"/>
      <c r="CZ4" s="691" t="s">
        <v>160</v>
      </c>
      <c r="DA4" s="691"/>
      <c r="DB4" s="691"/>
      <c r="DC4" s="691" t="s">
        <v>161</v>
      </c>
      <c r="DD4" s="691"/>
      <c r="DE4" s="691"/>
      <c r="DF4" s="691" t="s">
        <v>162</v>
      </c>
      <c r="DG4" s="691"/>
      <c r="DH4" s="691"/>
      <c r="DI4" s="691" t="s">
        <v>163</v>
      </c>
      <c r="DJ4" s="691"/>
      <c r="DK4" s="691"/>
      <c r="DL4" s="691" t="s">
        <v>164</v>
      </c>
      <c r="DM4" s="691"/>
      <c r="DN4" s="691"/>
      <c r="DO4" s="691" t="s">
        <v>165</v>
      </c>
      <c r="DP4" s="691"/>
      <c r="DQ4" s="691"/>
      <c r="DR4" s="691" t="s">
        <v>166</v>
      </c>
      <c r="DS4" s="691"/>
      <c r="DT4" s="691"/>
      <c r="DU4" s="691" t="s">
        <v>167</v>
      </c>
      <c r="DV4" s="691"/>
      <c r="DW4" s="691"/>
      <c r="DX4" s="691" t="s">
        <v>168</v>
      </c>
      <c r="DY4" s="691"/>
      <c r="DZ4" s="691"/>
      <c r="EA4" s="691" t="s">
        <v>169</v>
      </c>
      <c r="EB4" s="691"/>
      <c r="EC4" s="691"/>
      <c r="ED4" s="691" t="s">
        <v>170</v>
      </c>
      <c r="EE4" s="691"/>
      <c r="EF4" s="691"/>
      <c r="EG4" s="691" t="s">
        <v>429</v>
      </c>
      <c r="EH4" s="691"/>
      <c r="EI4" s="691"/>
      <c r="EJ4" s="691" t="s">
        <v>172</v>
      </c>
      <c r="EK4" s="691"/>
      <c r="EL4" s="691"/>
      <c r="EM4" s="691" t="s">
        <v>173</v>
      </c>
      <c r="EN4" s="691"/>
      <c r="EO4" s="691"/>
      <c r="EP4" s="691" t="s">
        <v>174</v>
      </c>
      <c r="EQ4" s="691"/>
      <c r="ER4" s="691"/>
      <c r="ES4" s="691" t="s">
        <v>175</v>
      </c>
      <c r="ET4" s="691"/>
      <c r="EU4" s="691"/>
      <c r="EV4" s="691" t="s">
        <v>176</v>
      </c>
      <c r="EW4" s="691"/>
      <c r="EX4" s="691"/>
      <c r="EY4" s="691" t="s">
        <v>177</v>
      </c>
      <c r="EZ4" s="691"/>
      <c r="FA4" s="691"/>
      <c r="FB4" s="691" t="s">
        <v>178</v>
      </c>
      <c r="FC4" s="691"/>
      <c r="FD4" s="691"/>
      <c r="FE4" s="691" t="s">
        <v>179</v>
      </c>
      <c r="FF4" s="691"/>
      <c r="FG4" s="691"/>
      <c r="FH4" s="691" t="s">
        <v>180</v>
      </c>
      <c r="FI4" s="691"/>
      <c r="FJ4" s="691"/>
      <c r="FK4" s="691" t="s">
        <v>181</v>
      </c>
      <c r="FL4" s="691"/>
      <c r="FM4" s="691"/>
      <c r="FN4" s="691" t="s">
        <v>182</v>
      </c>
      <c r="FO4" s="691"/>
      <c r="FP4" s="691"/>
      <c r="FQ4" s="691" t="s">
        <v>183</v>
      </c>
      <c r="FR4" s="691"/>
      <c r="FS4" s="691"/>
      <c r="FT4" s="691" t="s">
        <v>184</v>
      </c>
      <c r="FU4" s="691"/>
      <c r="FV4" s="691"/>
      <c r="FW4" s="691" t="s">
        <v>185</v>
      </c>
      <c r="FX4" s="691"/>
      <c r="FY4" s="691"/>
      <c r="FZ4" s="691" t="s">
        <v>186</v>
      </c>
      <c r="GA4" s="691"/>
      <c r="GB4" s="691"/>
      <c r="GC4" s="691" t="s">
        <v>187</v>
      </c>
      <c r="GD4" s="691"/>
      <c r="GE4" s="691"/>
      <c r="GF4" s="691" t="s">
        <v>428</v>
      </c>
      <c r="GG4" s="691"/>
      <c r="GH4" s="691"/>
      <c r="GI4" s="691" t="s">
        <v>189</v>
      </c>
      <c r="GJ4" s="691"/>
      <c r="GK4" s="691"/>
      <c r="GL4" s="691" t="s">
        <v>190</v>
      </c>
      <c r="GM4" s="691"/>
      <c r="GN4" s="691"/>
      <c r="GO4" s="691" t="s">
        <v>191</v>
      </c>
      <c r="GP4" s="691"/>
      <c r="GQ4" s="691"/>
      <c r="GR4" s="691" t="s">
        <v>192</v>
      </c>
      <c r="GS4" s="691"/>
      <c r="GT4" s="691"/>
      <c r="GU4" s="691" t="s">
        <v>193</v>
      </c>
      <c r="GV4" s="691"/>
      <c r="GW4" s="691"/>
      <c r="GX4" s="691" t="s">
        <v>194</v>
      </c>
      <c r="GY4" s="691"/>
      <c r="GZ4" s="691"/>
      <c r="HA4" s="691" t="s">
        <v>195</v>
      </c>
      <c r="HB4" s="691"/>
      <c r="HC4" s="691"/>
      <c r="HD4" s="691" t="s">
        <v>196</v>
      </c>
      <c r="HE4" s="691"/>
      <c r="HF4" s="691"/>
      <c r="HG4" s="691" t="s">
        <v>197</v>
      </c>
      <c r="HH4" s="691"/>
      <c r="HI4" s="691"/>
      <c r="HJ4" s="691" t="s">
        <v>198</v>
      </c>
      <c r="HK4" s="691"/>
      <c r="HL4" s="691"/>
      <c r="HM4" s="691" t="s">
        <v>199</v>
      </c>
      <c r="HN4" s="691"/>
      <c r="HO4" s="691"/>
      <c r="HP4" s="691" t="s">
        <v>200</v>
      </c>
      <c r="HQ4" s="691"/>
      <c r="HR4" s="691"/>
      <c r="HS4" s="691" t="s">
        <v>201</v>
      </c>
      <c r="HT4" s="691"/>
      <c r="HU4" s="691"/>
      <c r="HV4" s="691" t="s">
        <v>202</v>
      </c>
      <c r="HW4" s="691"/>
      <c r="HX4" s="691"/>
      <c r="HY4" s="691" t="s">
        <v>203</v>
      </c>
      <c r="HZ4" s="691"/>
      <c r="IA4" s="691"/>
      <c r="IB4" s="691" t="s">
        <v>204</v>
      </c>
      <c r="IC4" s="691"/>
      <c r="ID4" s="691"/>
      <c r="IE4" s="691" t="s">
        <v>205</v>
      </c>
      <c r="IF4" s="691"/>
      <c r="IG4" s="691"/>
      <c r="IH4" s="691" t="s">
        <v>206</v>
      </c>
      <c r="II4" s="691"/>
      <c r="IJ4" s="691"/>
      <c r="IK4" s="689"/>
      <c r="IL4" s="689"/>
      <c r="IM4" s="689"/>
    </row>
    <row r="5" spans="1:247" ht="7.5">
      <c r="A5" s="385"/>
      <c r="B5" s="413" t="s">
        <v>9</v>
      </c>
      <c r="C5" s="413" t="s">
        <v>501</v>
      </c>
      <c r="D5" s="413" t="s">
        <v>502</v>
      </c>
      <c r="E5" s="413" t="s">
        <v>9</v>
      </c>
      <c r="F5" s="413" t="s">
        <v>501</v>
      </c>
      <c r="G5" s="413" t="s">
        <v>502</v>
      </c>
      <c r="H5" s="413" t="s">
        <v>9</v>
      </c>
      <c r="I5" s="413" t="s">
        <v>501</v>
      </c>
      <c r="J5" s="413" t="s">
        <v>502</v>
      </c>
      <c r="K5" s="413" t="s">
        <v>9</v>
      </c>
      <c r="L5" s="413" t="s">
        <v>501</v>
      </c>
      <c r="M5" s="413" t="s">
        <v>502</v>
      </c>
      <c r="N5" s="413" t="s">
        <v>9</v>
      </c>
      <c r="O5" s="413" t="s">
        <v>501</v>
      </c>
      <c r="P5" s="413" t="s">
        <v>502</v>
      </c>
      <c r="Q5" s="413" t="s">
        <v>9</v>
      </c>
      <c r="R5" s="413" t="s">
        <v>501</v>
      </c>
      <c r="S5" s="413" t="s">
        <v>502</v>
      </c>
      <c r="T5" s="413" t="s">
        <v>9</v>
      </c>
      <c r="U5" s="413" t="s">
        <v>501</v>
      </c>
      <c r="V5" s="413" t="s">
        <v>502</v>
      </c>
      <c r="W5" s="413" t="s">
        <v>9</v>
      </c>
      <c r="X5" s="413" t="s">
        <v>501</v>
      </c>
      <c r="Y5" s="413" t="s">
        <v>502</v>
      </c>
      <c r="Z5" s="413" t="s">
        <v>9</v>
      </c>
      <c r="AA5" s="413" t="s">
        <v>501</v>
      </c>
      <c r="AB5" s="413" t="s">
        <v>502</v>
      </c>
      <c r="AC5" s="413" t="s">
        <v>9</v>
      </c>
      <c r="AD5" s="413" t="s">
        <v>501</v>
      </c>
      <c r="AE5" s="413" t="s">
        <v>502</v>
      </c>
      <c r="AF5" s="413" t="s">
        <v>9</v>
      </c>
      <c r="AG5" s="413" t="s">
        <v>501</v>
      </c>
      <c r="AH5" s="413" t="s">
        <v>502</v>
      </c>
      <c r="AI5" s="413" t="s">
        <v>9</v>
      </c>
      <c r="AJ5" s="413" t="s">
        <v>501</v>
      </c>
      <c r="AK5" s="413" t="s">
        <v>502</v>
      </c>
      <c r="AL5" s="413" t="s">
        <v>9</v>
      </c>
      <c r="AM5" s="413" t="s">
        <v>501</v>
      </c>
      <c r="AN5" s="413" t="s">
        <v>502</v>
      </c>
      <c r="AO5" s="413" t="s">
        <v>9</v>
      </c>
      <c r="AP5" s="413" t="s">
        <v>501</v>
      </c>
      <c r="AQ5" s="413" t="s">
        <v>502</v>
      </c>
      <c r="AR5" s="413" t="s">
        <v>9</v>
      </c>
      <c r="AS5" s="413" t="s">
        <v>501</v>
      </c>
      <c r="AT5" s="413" t="s">
        <v>502</v>
      </c>
      <c r="AU5" s="413" t="s">
        <v>9</v>
      </c>
      <c r="AV5" s="413" t="s">
        <v>501</v>
      </c>
      <c r="AW5" s="413" t="s">
        <v>502</v>
      </c>
      <c r="AX5" s="413" t="s">
        <v>9</v>
      </c>
      <c r="AY5" s="413" t="s">
        <v>501</v>
      </c>
      <c r="AZ5" s="413" t="s">
        <v>502</v>
      </c>
      <c r="BA5" s="413" t="s">
        <v>9</v>
      </c>
      <c r="BB5" s="413" t="s">
        <v>501</v>
      </c>
      <c r="BC5" s="413" t="s">
        <v>502</v>
      </c>
      <c r="BD5" s="413" t="s">
        <v>9</v>
      </c>
      <c r="BE5" s="413" t="s">
        <v>501</v>
      </c>
      <c r="BF5" s="413" t="s">
        <v>502</v>
      </c>
      <c r="BG5" s="413" t="s">
        <v>9</v>
      </c>
      <c r="BH5" s="413" t="s">
        <v>501</v>
      </c>
      <c r="BI5" s="413" t="s">
        <v>502</v>
      </c>
      <c r="BJ5" s="413" t="s">
        <v>9</v>
      </c>
      <c r="BK5" s="413" t="s">
        <v>501</v>
      </c>
      <c r="BL5" s="413" t="s">
        <v>502</v>
      </c>
      <c r="BM5" s="413" t="s">
        <v>9</v>
      </c>
      <c r="BN5" s="413" t="s">
        <v>501</v>
      </c>
      <c r="BO5" s="413" t="s">
        <v>502</v>
      </c>
      <c r="BP5" s="413" t="s">
        <v>9</v>
      </c>
      <c r="BQ5" s="413" t="s">
        <v>501</v>
      </c>
      <c r="BR5" s="413" t="s">
        <v>502</v>
      </c>
      <c r="BS5" s="413" t="s">
        <v>9</v>
      </c>
      <c r="BT5" s="413" t="s">
        <v>501</v>
      </c>
      <c r="BU5" s="413" t="s">
        <v>502</v>
      </c>
      <c r="BV5" s="413" t="s">
        <v>9</v>
      </c>
      <c r="BW5" s="413" t="s">
        <v>501</v>
      </c>
      <c r="BX5" s="413" t="s">
        <v>502</v>
      </c>
      <c r="BY5" s="413" t="s">
        <v>9</v>
      </c>
      <c r="BZ5" s="413" t="s">
        <v>501</v>
      </c>
      <c r="CA5" s="413" t="s">
        <v>502</v>
      </c>
      <c r="CB5" s="413" t="s">
        <v>9</v>
      </c>
      <c r="CC5" s="413" t="s">
        <v>501</v>
      </c>
      <c r="CD5" s="413" t="s">
        <v>502</v>
      </c>
      <c r="CE5" s="413" t="s">
        <v>9</v>
      </c>
      <c r="CF5" s="413" t="s">
        <v>501</v>
      </c>
      <c r="CG5" s="413" t="s">
        <v>502</v>
      </c>
      <c r="CH5" s="413" t="s">
        <v>9</v>
      </c>
      <c r="CI5" s="413" t="s">
        <v>501</v>
      </c>
      <c r="CJ5" s="413" t="s">
        <v>502</v>
      </c>
      <c r="CK5" s="413" t="s">
        <v>9</v>
      </c>
      <c r="CL5" s="413" t="s">
        <v>501</v>
      </c>
      <c r="CM5" s="413" t="s">
        <v>502</v>
      </c>
      <c r="CN5" s="413" t="s">
        <v>9</v>
      </c>
      <c r="CO5" s="413" t="s">
        <v>501</v>
      </c>
      <c r="CP5" s="413" t="s">
        <v>502</v>
      </c>
      <c r="CQ5" s="413" t="s">
        <v>9</v>
      </c>
      <c r="CR5" s="413" t="s">
        <v>501</v>
      </c>
      <c r="CS5" s="413" t="s">
        <v>502</v>
      </c>
      <c r="CT5" s="413" t="s">
        <v>9</v>
      </c>
      <c r="CU5" s="413" t="s">
        <v>501</v>
      </c>
      <c r="CV5" s="413" t="s">
        <v>502</v>
      </c>
      <c r="CW5" s="413" t="s">
        <v>9</v>
      </c>
      <c r="CX5" s="413" t="s">
        <v>501</v>
      </c>
      <c r="CY5" s="413" t="s">
        <v>502</v>
      </c>
      <c r="CZ5" s="413" t="s">
        <v>9</v>
      </c>
      <c r="DA5" s="413" t="s">
        <v>501</v>
      </c>
      <c r="DB5" s="413" t="s">
        <v>502</v>
      </c>
      <c r="DC5" s="413" t="s">
        <v>9</v>
      </c>
      <c r="DD5" s="413" t="s">
        <v>501</v>
      </c>
      <c r="DE5" s="413" t="s">
        <v>502</v>
      </c>
      <c r="DF5" s="413" t="s">
        <v>9</v>
      </c>
      <c r="DG5" s="413" t="s">
        <v>501</v>
      </c>
      <c r="DH5" s="413" t="s">
        <v>502</v>
      </c>
      <c r="DI5" s="413" t="s">
        <v>9</v>
      </c>
      <c r="DJ5" s="413" t="s">
        <v>501</v>
      </c>
      <c r="DK5" s="413" t="s">
        <v>502</v>
      </c>
      <c r="DL5" s="413" t="s">
        <v>9</v>
      </c>
      <c r="DM5" s="413" t="s">
        <v>501</v>
      </c>
      <c r="DN5" s="413" t="s">
        <v>502</v>
      </c>
      <c r="DO5" s="413" t="s">
        <v>9</v>
      </c>
      <c r="DP5" s="413" t="s">
        <v>501</v>
      </c>
      <c r="DQ5" s="413" t="s">
        <v>502</v>
      </c>
      <c r="DR5" s="413" t="s">
        <v>9</v>
      </c>
      <c r="DS5" s="413" t="s">
        <v>501</v>
      </c>
      <c r="DT5" s="413" t="s">
        <v>502</v>
      </c>
      <c r="DU5" s="413" t="s">
        <v>9</v>
      </c>
      <c r="DV5" s="413" t="s">
        <v>501</v>
      </c>
      <c r="DW5" s="413" t="s">
        <v>502</v>
      </c>
      <c r="DX5" s="413" t="s">
        <v>9</v>
      </c>
      <c r="DY5" s="413" t="s">
        <v>501</v>
      </c>
      <c r="DZ5" s="413" t="s">
        <v>502</v>
      </c>
      <c r="EA5" s="413" t="s">
        <v>9</v>
      </c>
      <c r="EB5" s="413" t="s">
        <v>501</v>
      </c>
      <c r="EC5" s="413" t="s">
        <v>502</v>
      </c>
      <c r="ED5" s="413" t="s">
        <v>9</v>
      </c>
      <c r="EE5" s="413" t="s">
        <v>501</v>
      </c>
      <c r="EF5" s="413" t="s">
        <v>502</v>
      </c>
      <c r="EG5" s="413" t="s">
        <v>9</v>
      </c>
      <c r="EH5" s="413" t="s">
        <v>501</v>
      </c>
      <c r="EI5" s="413" t="s">
        <v>502</v>
      </c>
      <c r="EJ5" s="413" t="s">
        <v>9</v>
      </c>
      <c r="EK5" s="413" t="s">
        <v>501</v>
      </c>
      <c r="EL5" s="413" t="s">
        <v>502</v>
      </c>
      <c r="EM5" s="413" t="s">
        <v>9</v>
      </c>
      <c r="EN5" s="413" t="s">
        <v>501</v>
      </c>
      <c r="EO5" s="413" t="s">
        <v>502</v>
      </c>
      <c r="EP5" s="413" t="s">
        <v>9</v>
      </c>
      <c r="EQ5" s="413" t="s">
        <v>501</v>
      </c>
      <c r="ER5" s="413" t="s">
        <v>502</v>
      </c>
      <c r="ES5" s="413" t="s">
        <v>9</v>
      </c>
      <c r="ET5" s="413" t="s">
        <v>501</v>
      </c>
      <c r="EU5" s="413" t="s">
        <v>502</v>
      </c>
      <c r="EV5" s="413" t="s">
        <v>9</v>
      </c>
      <c r="EW5" s="413" t="s">
        <v>501</v>
      </c>
      <c r="EX5" s="413" t="s">
        <v>502</v>
      </c>
      <c r="EY5" s="413" t="s">
        <v>9</v>
      </c>
      <c r="EZ5" s="413" t="s">
        <v>501</v>
      </c>
      <c r="FA5" s="413" t="s">
        <v>502</v>
      </c>
      <c r="FB5" s="413" t="s">
        <v>9</v>
      </c>
      <c r="FC5" s="413" t="s">
        <v>501</v>
      </c>
      <c r="FD5" s="413" t="s">
        <v>502</v>
      </c>
      <c r="FE5" s="413" t="s">
        <v>9</v>
      </c>
      <c r="FF5" s="413" t="s">
        <v>501</v>
      </c>
      <c r="FG5" s="413" t="s">
        <v>502</v>
      </c>
      <c r="FH5" s="413" t="s">
        <v>9</v>
      </c>
      <c r="FI5" s="413" t="s">
        <v>501</v>
      </c>
      <c r="FJ5" s="413" t="s">
        <v>502</v>
      </c>
      <c r="FK5" s="413" t="s">
        <v>9</v>
      </c>
      <c r="FL5" s="413" t="s">
        <v>501</v>
      </c>
      <c r="FM5" s="413" t="s">
        <v>502</v>
      </c>
      <c r="FN5" s="413" t="s">
        <v>9</v>
      </c>
      <c r="FO5" s="413" t="s">
        <v>501</v>
      </c>
      <c r="FP5" s="413" t="s">
        <v>502</v>
      </c>
      <c r="FQ5" s="413" t="s">
        <v>9</v>
      </c>
      <c r="FR5" s="413" t="s">
        <v>501</v>
      </c>
      <c r="FS5" s="413" t="s">
        <v>502</v>
      </c>
      <c r="FT5" s="413" t="s">
        <v>9</v>
      </c>
      <c r="FU5" s="413" t="s">
        <v>501</v>
      </c>
      <c r="FV5" s="413" t="s">
        <v>502</v>
      </c>
      <c r="FW5" s="413" t="s">
        <v>9</v>
      </c>
      <c r="FX5" s="413" t="s">
        <v>501</v>
      </c>
      <c r="FY5" s="413" t="s">
        <v>502</v>
      </c>
      <c r="FZ5" s="413" t="s">
        <v>9</v>
      </c>
      <c r="GA5" s="413" t="s">
        <v>501</v>
      </c>
      <c r="GB5" s="413" t="s">
        <v>502</v>
      </c>
      <c r="GC5" s="413" t="s">
        <v>9</v>
      </c>
      <c r="GD5" s="413" t="s">
        <v>501</v>
      </c>
      <c r="GE5" s="413" t="s">
        <v>502</v>
      </c>
      <c r="GF5" s="413" t="s">
        <v>9</v>
      </c>
      <c r="GG5" s="413" t="s">
        <v>501</v>
      </c>
      <c r="GH5" s="413" t="s">
        <v>502</v>
      </c>
      <c r="GI5" s="413" t="s">
        <v>9</v>
      </c>
      <c r="GJ5" s="413" t="s">
        <v>501</v>
      </c>
      <c r="GK5" s="413" t="s">
        <v>502</v>
      </c>
      <c r="GL5" s="413" t="s">
        <v>9</v>
      </c>
      <c r="GM5" s="413" t="s">
        <v>501</v>
      </c>
      <c r="GN5" s="413" t="s">
        <v>502</v>
      </c>
      <c r="GO5" s="413" t="s">
        <v>9</v>
      </c>
      <c r="GP5" s="413" t="s">
        <v>501</v>
      </c>
      <c r="GQ5" s="413" t="s">
        <v>502</v>
      </c>
      <c r="GR5" s="413" t="s">
        <v>9</v>
      </c>
      <c r="GS5" s="413" t="s">
        <v>501</v>
      </c>
      <c r="GT5" s="413" t="s">
        <v>502</v>
      </c>
      <c r="GU5" s="413" t="s">
        <v>9</v>
      </c>
      <c r="GV5" s="413" t="s">
        <v>501</v>
      </c>
      <c r="GW5" s="413" t="s">
        <v>502</v>
      </c>
      <c r="GX5" s="413" t="s">
        <v>9</v>
      </c>
      <c r="GY5" s="413" t="s">
        <v>501</v>
      </c>
      <c r="GZ5" s="413" t="s">
        <v>502</v>
      </c>
      <c r="HA5" s="413" t="s">
        <v>9</v>
      </c>
      <c r="HB5" s="413" t="s">
        <v>501</v>
      </c>
      <c r="HC5" s="413" t="s">
        <v>502</v>
      </c>
      <c r="HD5" s="413" t="s">
        <v>9</v>
      </c>
      <c r="HE5" s="413" t="s">
        <v>501</v>
      </c>
      <c r="HF5" s="413" t="s">
        <v>502</v>
      </c>
      <c r="HG5" s="413" t="s">
        <v>9</v>
      </c>
      <c r="HH5" s="413" t="s">
        <v>501</v>
      </c>
      <c r="HI5" s="413" t="s">
        <v>502</v>
      </c>
      <c r="HJ5" s="413" t="s">
        <v>9</v>
      </c>
      <c r="HK5" s="413" t="s">
        <v>501</v>
      </c>
      <c r="HL5" s="413" t="s">
        <v>502</v>
      </c>
      <c r="HM5" s="413" t="s">
        <v>9</v>
      </c>
      <c r="HN5" s="413" t="s">
        <v>501</v>
      </c>
      <c r="HO5" s="413" t="s">
        <v>502</v>
      </c>
      <c r="HP5" s="413" t="s">
        <v>9</v>
      </c>
      <c r="HQ5" s="413" t="s">
        <v>501</v>
      </c>
      <c r="HR5" s="413" t="s">
        <v>502</v>
      </c>
      <c r="HS5" s="413" t="s">
        <v>9</v>
      </c>
      <c r="HT5" s="413" t="s">
        <v>501</v>
      </c>
      <c r="HU5" s="413" t="s">
        <v>502</v>
      </c>
      <c r="HV5" s="413" t="s">
        <v>9</v>
      </c>
      <c r="HW5" s="413" t="s">
        <v>501</v>
      </c>
      <c r="HX5" s="413" t="s">
        <v>502</v>
      </c>
      <c r="HY5" s="413" t="s">
        <v>9</v>
      </c>
      <c r="HZ5" s="413" t="s">
        <v>501</v>
      </c>
      <c r="IA5" s="413" t="s">
        <v>502</v>
      </c>
      <c r="IB5" s="413" t="s">
        <v>9</v>
      </c>
      <c r="IC5" s="413" t="s">
        <v>501</v>
      </c>
      <c r="ID5" s="413" t="s">
        <v>502</v>
      </c>
      <c r="IE5" s="413" t="s">
        <v>9</v>
      </c>
      <c r="IF5" s="413" t="s">
        <v>501</v>
      </c>
      <c r="IG5" s="413" t="s">
        <v>502</v>
      </c>
      <c r="IH5" s="413" t="s">
        <v>9</v>
      </c>
      <c r="II5" s="413" t="s">
        <v>501</v>
      </c>
      <c r="IJ5" s="413" t="s">
        <v>502</v>
      </c>
      <c r="IK5" s="413" t="s">
        <v>9</v>
      </c>
      <c r="IL5" s="413" t="s">
        <v>501</v>
      </c>
      <c r="IM5" s="413" t="s">
        <v>502</v>
      </c>
    </row>
    <row r="6" spans="1:247" s="436" customFormat="1" ht="6.75">
      <c r="A6" s="433" t="s">
        <v>564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>
        <v>1</v>
      </c>
      <c r="AV6" s="434">
        <v>50000</v>
      </c>
      <c r="AW6" s="434">
        <v>37500</v>
      </c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>
        <v>6</v>
      </c>
      <c r="CX6" s="434">
        <v>2599244</v>
      </c>
      <c r="CY6" s="434">
        <v>1749622</v>
      </c>
      <c r="CZ6" s="434"/>
      <c r="DA6" s="434"/>
      <c r="DB6" s="434"/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4"/>
      <c r="DZ6" s="434"/>
      <c r="EA6" s="434"/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4"/>
      <c r="ER6" s="434"/>
      <c r="ES6" s="434"/>
      <c r="ET6" s="434"/>
      <c r="EU6" s="434"/>
      <c r="EV6" s="434"/>
      <c r="EW6" s="434"/>
      <c r="EX6" s="434"/>
      <c r="EY6" s="434"/>
      <c r="EZ6" s="434"/>
      <c r="FA6" s="434"/>
      <c r="FB6" s="434"/>
      <c r="FC6" s="434"/>
      <c r="FD6" s="434"/>
      <c r="FE6" s="434"/>
      <c r="FF6" s="434"/>
      <c r="FG6" s="434"/>
      <c r="FH6" s="434"/>
      <c r="FI6" s="434"/>
      <c r="FJ6" s="434"/>
      <c r="FK6" s="434"/>
      <c r="FL6" s="434"/>
      <c r="FM6" s="434"/>
      <c r="FN6" s="434"/>
      <c r="FO6" s="434"/>
      <c r="FP6" s="434"/>
      <c r="FQ6" s="434"/>
      <c r="FR6" s="434"/>
      <c r="FS6" s="434"/>
      <c r="FT6" s="434"/>
      <c r="FU6" s="434"/>
      <c r="FV6" s="434"/>
      <c r="FW6" s="434"/>
      <c r="FX6" s="434"/>
      <c r="FY6" s="434"/>
      <c r="FZ6" s="434"/>
      <c r="GA6" s="434"/>
      <c r="GB6" s="434"/>
      <c r="GC6" s="434"/>
      <c r="GD6" s="434"/>
      <c r="GE6" s="434"/>
      <c r="GF6" s="434"/>
      <c r="GG6" s="434"/>
      <c r="GH6" s="434"/>
      <c r="GI6" s="434"/>
      <c r="GJ6" s="434"/>
      <c r="GK6" s="434"/>
      <c r="GL6" s="434"/>
      <c r="GM6" s="434"/>
      <c r="GN6" s="434"/>
      <c r="GO6" s="434"/>
      <c r="GP6" s="434"/>
      <c r="GQ6" s="434"/>
      <c r="GR6" s="434"/>
      <c r="GS6" s="434"/>
      <c r="GT6" s="434"/>
      <c r="GU6" s="434"/>
      <c r="GV6" s="434"/>
      <c r="GW6" s="434"/>
      <c r="GX6" s="434"/>
      <c r="GY6" s="434"/>
      <c r="GZ6" s="434"/>
      <c r="HA6" s="434"/>
      <c r="HB6" s="434"/>
      <c r="HC6" s="434"/>
      <c r="HD6" s="434"/>
      <c r="HE6" s="434"/>
      <c r="HF6" s="434"/>
      <c r="HG6" s="434"/>
      <c r="HH6" s="434"/>
      <c r="HI6" s="434"/>
      <c r="HJ6" s="434"/>
      <c r="HK6" s="434"/>
      <c r="HL6" s="434"/>
      <c r="HM6" s="434"/>
      <c r="HN6" s="434"/>
      <c r="HO6" s="434"/>
      <c r="HP6" s="434"/>
      <c r="HQ6" s="434"/>
      <c r="HR6" s="434"/>
      <c r="HS6" s="434"/>
      <c r="HT6" s="434"/>
      <c r="HU6" s="434"/>
      <c r="HV6" s="434"/>
      <c r="HW6" s="434"/>
      <c r="HX6" s="434"/>
      <c r="HY6" s="434"/>
      <c r="HZ6" s="434"/>
      <c r="IA6" s="434"/>
      <c r="IB6" s="434"/>
      <c r="IC6" s="434"/>
      <c r="ID6" s="434"/>
      <c r="IE6" s="434"/>
      <c r="IF6" s="434"/>
      <c r="IG6" s="434"/>
      <c r="IH6" s="434"/>
      <c r="II6" s="434"/>
      <c r="IJ6" s="434"/>
      <c r="IK6" s="435">
        <v>7</v>
      </c>
      <c r="IL6" s="435">
        <v>2649244</v>
      </c>
      <c r="IM6" s="435">
        <v>1787122</v>
      </c>
    </row>
    <row r="7" spans="1:247" s="436" customFormat="1" ht="6.75">
      <c r="A7" s="433" t="s">
        <v>547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>
        <v>1</v>
      </c>
      <c r="AV7" s="434">
        <v>500000</v>
      </c>
      <c r="AW7" s="434">
        <v>350000</v>
      </c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>
        <v>1</v>
      </c>
      <c r="CX7" s="434">
        <v>1000000</v>
      </c>
      <c r="CY7" s="434">
        <v>500000</v>
      </c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4"/>
      <c r="GG7" s="434"/>
      <c r="GH7" s="434"/>
      <c r="GI7" s="434"/>
      <c r="GJ7" s="434"/>
      <c r="GK7" s="434"/>
      <c r="GL7" s="434"/>
      <c r="GM7" s="434"/>
      <c r="GN7" s="434"/>
      <c r="GO7" s="434"/>
      <c r="GP7" s="434"/>
      <c r="GQ7" s="434"/>
      <c r="GR7" s="434"/>
      <c r="GS7" s="434"/>
      <c r="GT7" s="434"/>
      <c r="GU7" s="434"/>
      <c r="GV7" s="434"/>
      <c r="GW7" s="434"/>
      <c r="GX7" s="434"/>
      <c r="GY7" s="434"/>
      <c r="GZ7" s="434"/>
      <c r="HA7" s="434"/>
      <c r="HB7" s="434"/>
      <c r="HC7" s="434"/>
      <c r="HD7" s="434"/>
      <c r="HE7" s="434"/>
      <c r="HF7" s="434"/>
      <c r="HG7" s="434"/>
      <c r="HH7" s="434"/>
      <c r="HI7" s="434"/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5">
        <v>2</v>
      </c>
      <c r="IL7" s="435">
        <v>1500000</v>
      </c>
      <c r="IM7" s="435">
        <v>850000</v>
      </c>
    </row>
    <row r="8" spans="1:247" s="436" customFormat="1" ht="6.75">
      <c r="A8" s="433" t="s">
        <v>504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>
        <v>4</v>
      </c>
      <c r="R8" s="434">
        <v>1800000</v>
      </c>
      <c r="S8" s="434">
        <v>1362500</v>
      </c>
      <c r="T8" s="434">
        <v>2</v>
      </c>
      <c r="U8" s="434">
        <v>24000000</v>
      </c>
      <c r="V8" s="434">
        <v>21960000</v>
      </c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>
        <v>1</v>
      </c>
      <c r="BE8" s="434">
        <v>1000000</v>
      </c>
      <c r="BF8" s="434">
        <v>500000</v>
      </c>
      <c r="BG8" s="434">
        <v>1</v>
      </c>
      <c r="BH8" s="434">
        <v>100000</v>
      </c>
      <c r="BI8" s="434">
        <v>100000</v>
      </c>
      <c r="BJ8" s="434"/>
      <c r="BK8" s="434"/>
      <c r="BL8" s="434"/>
      <c r="BM8" s="434"/>
      <c r="BN8" s="434"/>
      <c r="BO8" s="434"/>
      <c r="BP8" s="434">
        <v>1</v>
      </c>
      <c r="BQ8" s="434">
        <v>300000</v>
      </c>
      <c r="BR8" s="434">
        <v>153000</v>
      </c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>
        <v>1</v>
      </c>
      <c r="CF8" s="434">
        <v>2000000</v>
      </c>
      <c r="CG8" s="434">
        <v>1000000</v>
      </c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>
        <v>1</v>
      </c>
      <c r="CU8" s="434">
        <v>300000</v>
      </c>
      <c r="CV8" s="434">
        <v>300000</v>
      </c>
      <c r="CW8" s="434">
        <v>6</v>
      </c>
      <c r="CX8" s="434">
        <v>6800000</v>
      </c>
      <c r="CY8" s="434">
        <v>6777500</v>
      </c>
      <c r="CZ8" s="434">
        <v>3</v>
      </c>
      <c r="DA8" s="434">
        <v>510000</v>
      </c>
      <c r="DB8" s="434">
        <v>446000</v>
      </c>
      <c r="DC8" s="434"/>
      <c r="DD8" s="434"/>
      <c r="DE8" s="434"/>
      <c r="DF8" s="434"/>
      <c r="DG8" s="434"/>
      <c r="DH8" s="434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4"/>
      <c r="DT8" s="434"/>
      <c r="DU8" s="434"/>
      <c r="DV8" s="434"/>
      <c r="DW8" s="434"/>
      <c r="DX8" s="434"/>
      <c r="DY8" s="434"/>
      <c r="DZ8" s="434"/>
      <c r="EA8" s="434"/>
      <c r="EB8" s="434"/>
      <c r="EC8" s="434"/>
      <c r="ED8" s="434">
        <v>1</v>
      </c>
      <c r="EE8" s="434">
        <v>450000</v>
      </c>
      <c r="EF8" s="434">
        <v>150000</v>
      </c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>
        <v>1</v>
      </c>
      <c r="FF8" s="434">
        <v>5000000</v>
      </c>
      <c r="FG8" s="434">
        <v>800000</v>
      </c>
      <c r="FH8" s="434"/>
      <c r="FI8" s="434"/>
      <c r="FJ8" s="434"/>
      <c r="FK8" s="434"/>
      <c r="FL8" s="434"/>
      <c r="FM8" s="434"/>
      <c r="FN8" s="434"/>
      <c r="FO8" s="434"/>
      <c r="FP8" s="434"/>
      <c r="FQ8" s="434"/>
      <c r="FR8" s="434"/>
      <c r="FS8" s="434"/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/>
      <c r="GG8" s="434"/>
      <c r="GH8" s="434"/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5">
        <v>22</v>
      </c>
      <c r="IL8" s="435">
        <v>42260000</v>
      </c>
      <c r="IM8" s="435">
        <v>33549000</v>
      </c>
    </row>
    <row r="9" spans="1:247" s="436" customFormat="1" ht="6.75">
      <c r="A9" s="433" t="s">
        <v>706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>
        <v>1</v>
      </c>
      <c r="CX9" s="434">
        <v>100000</v>
      </c>
      <c r="CY9" s="434">
        <v>100000</v>
      </c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5">
        <v>1</v>
      </c>
      <c r="IL9" s="435">
        <v>100000</v>
      </c>
      <c r="IM9" s="435">
        <v>100000</v>
      </c>
    </row>
    <row r="10" spans="1:247" s="436" customFormat="1" ht="6.75">
      <c r="A10" s="433" t="s">
        <v>609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>
        <v>1</v>
      </c>
      <c r="CX10" s="434">
        <v>1000000</v>
      </c>
      <c r="CY10" s="434">
        <v>1000000</v>
      </c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5">
        <v>1</v>
      </c>
      <c r="IL10" s="435">
        <v>1000000</v>
      </c>
      <c r="IM10" s="435">
        <v>1000000</v>
      </c>
    </row>
    <row r="11" spans="1:247" s="436" customFormat="1" ht="6.75">
      <c r="A11" s="433" t="s">
        <v>505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>
        <v>2</v>
      </c>
      <c r="R11" s="434">
        <v>100000</v>
      </c>
      <c r="S11" s="434">
        <v>100000</v>
      </c>
      <c r="T11" s="434"/>
      <c r="U11" s="434"/>
      <c r="V11" s="434"/>
      <c r="W11" s="434"/>
      <c r="X11" s="434"/>
      <c r="Y11" s="434"/>
      <c r="Z11" s="434">
        <v>1</v>
      </c>
      <c r="AA11" s="434">
        <v>100000</v>
      </c>
      <c r="AB11" s="434">
        <v>50000</v>
      </c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5">
        <v>3</v>
      </c>
      <c r="IL11" s="435">
        <v>200000</v>
      </c>
      <c r="IM11" s="435">
        <v>150000</v>
      </c>
    </row>
    <row r="12" spans="1:247" s="436" customFormat="1" ht="6.75">
      <c r="A12" s="433" t="s">
        <v>506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>
        <v>1</v>
      </c>
      <c r="U12" s="434">
        <v>1000000</v>
      </c>
      <c r="V12" s="434">
        <v>330000</v>
      </c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>
        <v>1</v>
      </c>
      <c r="CX12" s="434">
        <v>13900000</v>
      </c>
      <c r="CY12" s="434">
        <v>13900000</v>
      </c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5">
        <v>2</v>
      </c>
      <c r="IL12" s="435">
        <v>14900000</v>
      </c>
      <c r="IM12" s="435">
        <v>14230000</v>
      </c>
    </row>
    <row r="13" spans="1:247" s="436" customFormat="1" ht="6.75">
      <c r="A13" s="433" t="s">
        <v>507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>
        <v>1</v>
      </c>
      <c r="R13" s="434">
        <v>250000</v>
      </c>
      <c r="S13" s="434">
        <v>250000</v>
      </c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>
        <v>1</v>
      </c>
      <c r="CU13" s="434">
        <v>500000</v>
      </c>
      <c r="CV13" s="434">
        <v>250000</v>
      </c>
      <c r="CW13" s="434">
        <v>11</v>
      </c>
      <c r="CX13" s="434">
        <v>8150000</v>
      </c>
      <c r="CY13" s="434">
        <v>4655000</v>
      </c>
      <c r="CZ13" s="434">
        <v>2</v>
      </c>
      <c r="DA13" s="434">
        <v>350000</v>
      </c>
      <c r="DB13" s="434">
        <v>125000</v>
      </c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5">
        <v>15</v>
      </c>
      <c r="IL13" s="435">
        <v>9250000</v>
      </c>
      <c r="IM13" s="435">
        <v>5280000</v>
      </c>
    </row>
    <row r="14" spans="1:247" s="436" customFormat="1" ht="6.75">
      <c r="A14" s="433" t="s">
        <v>264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>
        <v>9</v>
      </c>
      <c r="CX14" s="434">
        <v>5700000</v>
      </c>
      <c r="CY14" s="434">
        <v>5700000</v>
      </c>
      <c r="CZ14" s="434"/>
      <c r="DA14" s="434"/>
      <c r="DB14" s="434"/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4"/>
      <c r="GD14" s="434"/>
      <c r="GE14" s="434"/>
      <c r="GF14" s="434"/>
      <c r="GG14" s="434"/>
      <c r="GH14" s="434"/>
      <c r="GI14" s="434"/>
      <c r="GJ14" s="434"/>
      <c r="GK14" s="434"/>
      <c r="GL14" s="434"/>
      <c r="GM14" s="434"/>
      <c r="GN14" s="434"/>
      <c r="GO14" s="434"/>
      <c r="GP14" s="434"/>
      <c r="GQ14" s="434"/>
      <c r="GR14" s="434"/>
      <c r="GS14" s="434"/>
      <c r="GT14" s="434"/>
      <c r="GU14" s="434"/>
      <c r="GV14" s="434"/>
      <c r="GW14" s="434"/>
      <c r="GX14" s="434"/>
      <c r="GY14" s="434"/>
      <c r="GZ14" s="434"/>
      <c r="HA14" s="434"/>
      <c r="HB14" s="434"/>
      <c r="HC14" s="434"/>
      <c r="HD14" s="434"/>
      <c r="HE14" s="434"/>
      <c r="HF14" s="434"/>
      <c r="HG14" s="434"/>
      <c r="HH14" s="434"/>
      <c r="HI14" s="434"/>
      <c r="HJ14" s="434"/>
      <c r="HK14" s="434"/>
      <c r="HL14" s="434"/>
      <c r="HM14" s="434"/>
      <c r="HN14" s="434"/>
      <c r="HO14" s="434"/>
      <c r="HP14" s="434"/>
      <c r="HQ14" s="434"/>
      <c r="HR14" s="434"/>
      <c r="HS14" s="434"/>
      <c r="HT14" s="434"/>
      <c r="HU14" s="434"/>
      <c r="HV14" s="434"/>
      <c r="HW14" s="434"/>
      <c r="HX14" s="434"/>
      <c r="HY14" s="434"/>
      <c r="HZ14" s="434"/>
      <c r="IA14" s="434"/>
      <c r="IB14" s="434"/>
      <c r="IC14" s="434"/>
      <c r="ID14" s="434"/>
      <c r="IE14" s="434"/>
      <c r="IF14" s="434"/>
      <c r="IG14" s="434"/>
      <c r="IH14" s="434"/>
      <c r="II14" s="434"/>
      <c r="IJ14" s="434"/>
      <c r="IK14" s="435">
        <v>9</v>
      </c>
      <c r="IL14" s="435">
        <v>5700000</v>
      </c>
      <c r="IM14" s="435">
        <v>5700000</v>
      </c>
    </row>
    <row r="15" spans="1:247" s="436" customFormat="1" ht="6.75">
      <c r="A15" s="433" t="s">
        <v>558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>
        <v>1</v>
      </c>
      <c r="CX15" s="434">
        <v>2000000</v>
      </c>
      <c r="CY15" s="434">
        <v>2000000</v>
      </c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  <c r="FL15" s="434"/>
      <c r="FM15" s="434"/>
      <c r="FN15" s="434"/>
      <c r="FO15" s="434"/>
      <c r="FP15" s="434"/>
      <c r="FQ15" s="434"/>
      <c r="FR15" s="434"/>
      <c r="FS15" s="434"/>
      <c r="FT15" s="434"/>
      <c r="FU15" s="434"/>
      <c r="FV15" s="434"/>
      <c r="FW15" s="434"/>
      <c r="FX15" s="434"/>
      <c r="FY15" s="434"/>
      <c r="FZ15" s="434"/>
      <c r="GA15" s="434"/>
      <c r="GB15" s="434"/>
      <c r="GC15" s="434"/>
      <c r="GD15" s="434"/>
      <c r="GE15" s="434"/>
      <c r="GF15" s="434"/>
      <c r="GG15" s="434"/>
      <c r="GH15" s="434"/>
      <c r="GI15" s="434"/>
      <c r="GJ15" s="434"/>
      <c r="GK15" s="434"/>
      <c r="GL15" s="434"/>
      <c r="GM15" s="434"/>
      <c r="GN15" s="434"/>
      <c r="GO15" s="434"/>
      <c r="GP15" s="434"/>
      <c r="GQ15" s="434"/>
      <c r="GR15" s="434"/>
      <c r="GS15" s="434"/>
      <c r="GT15" s="434"/>
      <c r="GU15" s="434"/>
      <c r="GV15" s="434"/>
      <c r="GW15" s="434"/>
      <c r="GX15" s="434"/>
      <c r="GY15" s="434"/>
      <c r="GZ15" s="434"/>
      <c r="HA15" s="434"/>
      <c r="HB15" s="434"/>
      <c r="HC15" s="434"/>
      <c r="HD15" s="434"/>
      <c r="HE15" s="434"/>
      <c r="HF15" s="434"/>
      <c r="HG15" s="434"/>
      <c r="HH15" s="434"/>
      <c r="HI15" s="434"/>
      <c r="HJ15" s="434"/>
      <c r="HK15" s="434"/>
      <c r="HL15" s="434"/>
      <c r="HM15" s="434"/>
      <c r="HN15" s="434"/>
      <c r="HO15" s="434"/>
      <c r="HP15" s="434"/>
      <c r="HQ15" s="434"/>
      <c r="HR15" s="434"/>
      <c r="HS15" s="434"/>
      <c r="HT15" s="434"/>
      <c r="HU15" s="434"/>
      <c r="HV15" s="434"/>
      <c r="HW15" s="434"/>
      <c r="HX15" s="434"/>
      <c r="HY15" s="434"/>
      <c r="HZ15" s="434"/>
      <c r="IA15" s="434"/>
      <c r="IB15" s="434"/>
      <c r="IC15" s="434"/>
      <c r="ID15" s="434"/>
      <c r="IE15" s="434"/>
      <c r="IF15" s="434"/>
      <c r="IG15" s="434"/>
      <c r="IH15" s="434"/>
      <c r="II15" s="434"/>
      <c r="IJ15" s="434"/>
      <c r="IK15" s="435">
        <v>1</v>
      </c>
      <c r="IL15" s="435">
        <v>2000000</v>
      </c>
      <c r="IM15" s="435">
        <v>2000000</v>
      </c>
    </row>
    <row r="16" spans="1:247" s="436" customFormat="1" ht="6.75">
      <c r="A16" s="433" t="s">
        <v>548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>
        <v>1</v>
      </c>
      <c r="U16" s="434">
        <v>100000</v>
      </c>
      <c r="V16" s="434">
        <v>100000</v>
      </c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5">
        <v>1</v>
      </c>
      <c r="IL16" s="435">
        <v>100000</v>
      </c>
      <c r="IM16" s="435">
        <v>100000</v>
      </c>
    </row>
    <row r="17" spans="1:247" s="436" customFormat="1" ht="6.75">
      <c r="A17" s="433" t="s">
        <v>610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>
        <v>1</v>
      </c>
      <c r="DM17" s="434">
        <v>100000</v>
      </c>
      <c r="DN17" s="434">
        <v>80000</v>
      </c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5">
        <v>1</v>
      </c>
      <c r="IL17" s="435">
        <v>100000</v>
      </c>
      <c r="IM17" s="435">
        <v>80000</v>
      </c>
    </row>
    <row r="18" spans="1:247" s="436" customFormat="1" ht="6.75">
      <c r="A18" s="433" t="s">
        <v>508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>
        <v>7</v>
      </c>
      <c r="CX18" s="434">
        <v>33690000</v>
      </c>
      <c r="CY18" s="434">
        <v>33645000</v>
      </c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5">
        <v>7</v>
      </c>
      <c r="IL18" s="435">
        <v>33690000</v>
      </c>
      <c r="IM18" s="435">
        <v>33645000</v>
      </c>
    </row>
    <row r="19" spans="1:247" s="436" customFormat="1" ht="6.75">
      <c r="A19" s="433" t="s">
        <v>632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>
        <v>1</v>
      </c>
      <c r="U19" s="434">
        <v>100000</v>
      </c>
      <c r="V19" s="434">
        <v>100000</v>
      </c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>
        <v>1</v>
      </c>
      <c r="CX19" s="434">
        <v>50000</v>
      </c>
      <c r="CY19" s="434">
        <v>25000</v>
      </c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  <c r="GG19" s="434"/>
      <c r="GH19" s="434"/>
      <c r="GI19" s="434"/>
      <c r="GJ19" s="434"/>
      <c r="GK19" s="434"/>
      <c r="GL19" s="434"/>
      <c r="GM19" s="434"/>
      <c r="GN19" s="434"/>
      <c r="GO19" s="434"/>
      <c r="GP19" s="434"/>
      <c r="GQ19" s="434"/>
      <c r="GR19" s="434"/>
      <c r="GS19" s="434"/>
      <c r="GT19" s="434"/>
      <c r="GU19" s="434"/>
      <c r="GV19" s="434"/>
      <c r="GW19" s="434"/>
      <c r="GX19" s="434"/>
      <c r="GY19" s="434"/>
      <c r="GZ19" s="434"/>
      <c r="HA19" s="434"/>
      <c r="HB19" s="434"/>
      <c r="HC19" s="434"/>
      <c r="HD19" s="434"/>
      <c r="HE19" s="434"/>
      <c r="HF19" s="434"/>
      <c r="HG19" s="434"/>
      <c r="HH19" s="434"/>
      <c r="HI19" s="434"/>
      <c r="HJ19" s="434"/>
      <c r="HK19" s="434"/>
      <c r="HL19" s="434"/>
      <c r="HM19" s="434"/>
      <c r="HN19" s="434"/>
      <c r="HO19" s="434"/>
      <c r="HP19" s="434"/>
      <c r="HQ19" s="434"/>
      <c r="HR19" s="434"/>
      <c r="HS19" s="434"/>
      <c r="HT19" s="434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5">
        <v>2</v>
      </c>
      <c r="IL19" s="435">
        <v>150000</v>
      </c>
      <c r="IM19" s="435">
        <v>125000</v>
      </c>
    </row>
    <row r="20" spans="1:247" s="436" customFormat="1" ht="6.75">
      <c r="A20" s="433" t="s">
        <v>509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>
        <v>15</v>
      </c>
      <c r="CX20" s="434">
        <v>970700000</v>
      </c>
      <c r="CY20" s="434">
        <v>903320000</v>
      </c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5">
        <v>15</v>
      </c>
      <c r="IL20" s="435">
        <v>970700000</v>
      </c>
      <c r="IM20" s="435">
        <v>903320000</v>
      </c>
    </row>
    <row r="21" spans="1:247" s="436" customFormat="1" ht="6.75">
      <c r="A21" s="433" t="s">
        <v>707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>
        <v>1</v>
      </c>
      <c r="CX21" s="434">
        <v>100000</v>
      </c>
      <c r="CY21" s="434">
        <v>100000</v>
      </c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5">
        <v>1</v>
      </c>
      <c r="IL21" s="435">
        <v>100000</v>
      </c>
      <c r="IM21" s="435">
        <v>100000</v>
      </c>
    </row>
    <row r="22" spans="1:247" s="436" customFormat="1" ht="6.75">
      <c r="A22" s="433" t="s">
        <v>633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>
        <v>1</v>
      </c>
      <c r="BE22" s="434">
        <v>500000</v>
      </c>
      <c r="BF22" s="434">
        <v>250000</v>
      </c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5">
        <v>1</v>
      </c>
      <c r="IL22" s="435">
        <v>500000</v>
      </c>
      <c r="IM22" s="435">
        <v>250000</v>
      </c>
    </row>
    <row r="23" spans="1:247" s="436" customFormat="1" ht="6.75">
      <c r="A23" s="433" t="s">
        <v>634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>
        <v>1</v>
      </c>
      <c r="CX23" s="434">
        <v>250000</v>
      </c>
      <c r="CY23" s="434">
        <v>250000</v>
      </c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5">
        <v>1</v>
      </c>
      <c r="IL23" s="435">
        <v>250000</v>
      </c>
      <c r="IM23" s="435">
        <v>250000</v>
      </c>
    </row>
    <row r="24" spans="1:247" s="436" customFormat="1" ht="6.75">
      <c r="A24" s="433" t="s">
        <v>510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>
        <v>1</v>
      </c>
      <c r="R24" s="434">
        <v>100000</v>
      </c>
      <c r="S24" s="434">
        <v>100000</v>
      </c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>
        <v>2</v>
      </c>
      <c r="CX24" s="434">
        <v>20350000</v>
      </c>
      <c r="CY24" s="434">
        <v>20350000</v>
      </c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/>
      <c r="II24" s="434"/>
      <c r="IJ24" s="434"/>
      <c r="IK24" s="435">
        <v>3</v>
      </c>
      <c r="IL24" s="435">
        <v>20450000</v>
      </c>
      <c r="IM24" s="435">
        <v>20450000</v>
      </c>
    </row>
    <row r="25" spans="1:247" s="436" customFormat="1" ht="6.75">
      <c r="A25" s="433" t="s">
        <v>635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>
        <v>1</v>
      </c>
      <c r="CX25" s="434">
        <v>100000</v>
      </c>
      <c r="CY25" s="434">
        <v>100000</v>
      </c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5">
        <v>1</v>
      </c>
      <c r="IL25" s="435">
        <v>100000</v>
      </c>
      <c r="IM25" s="435">
        <v>100000</v>
      </c>
    </row>
    <row r="26" spans="1:247" s="436" customFormat="1" ht="6.75">
      <c r="A26" s="433" t="s">
        <v>555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>
        <v>2</v>
      </c>
      <c r="AV26" s="434">
        <v>600000</v>
      </c>
      <c r="AW26" s="434">
        <v>600000</v>
      </c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>
        <v>6</v>
      </c>
      <c r="CX26" s="434">
        <v>5900000</v>
      </c>
      <c r="CY26" s="434">
        <v>3420000</v>
      </c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5">
        <v>8</v>
      </c>
      <c r="IL26" s="435">
        <v>6500000</v>
      </c>
      <c r="IM26" s="435">
        <v>4020000</v>
      </c>
    </row>
    <row r="27" spans="1:247" s="436" customFormat="1" ht="6.75">
      <c r="A27" s="433" t="s">
        <v>611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>
        <v>1</v>
      </c>
      <c r="CX27" s="434">
        <v>250000</v>
      </c>
      <c r="CY27" s="434">
        <v>250000</v>
      </c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5">
        <v>1</v>
      </c>
      <c r="IL27" s="435">
        <v>250000</v>
      </c>
      <c r="IM27" s="435">
        <v>250000</v>
      </c>
    </row>
    <row r="28" spans="1:247" s="436" customFormat="1" ht="6.75">
      <c r="A28" s="433" t="s">
        <v>511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>
        <v>1</v>
      </c>
      <c r="U28" s="434">
        <v>10000000</v>
      </c>
      <c r="V28" s="434">
        <v>10000000</v>
      </c>
      <c r="W28" s="434"/>
      <c r="X28" s="434"/>
      <c r="Y28" s="434"/>
      <c r="Z28" s="434">
        <v>1</v>
      </c>
      <c r="AA28" s="434">
        <v>20000000</v>
      </c>
      <c r="AB28" s="434">
        <v>19600000</v>
      </c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>
        <v>2</v>
      </c>
      <c r="CX28" s="434">
        <v>1250000</v>
      </c>
      <c r="CY28" s="434">
        <v>1000000</v>
      </c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>
        <v>1</v>
      </c>
      <c r="EB28" s="434">
        <v>1000000</v>
      </c>
      <c r="EC28" s="434">
        <v>1000000</v>
      </c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/>
      <c r="GM28" s="434"/>
      <c r="GN28" s="434"/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5">
        <v>5</v>
      </c>
      <c r="IL28" s="435">
        <v>32250000</v>
      </c>
      <c r="IM28" s="435">
        <v>31600000</v>
      </c>
    </row>
    <row r="29" spans="1:247" s="436" customFormat="1" ht="6.75">
      <c r="A29" s="433" t="s">
        <v>612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>
        <v>2</v>
      </c>
      <c r="R29" s="434">
        <v>10300000</v>
      </c>
      <c r="S29" s="434">
        <v>3840000</v>
      </c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>
        <v>1</v>
      </c>
      <c r="CX29" s="434">
        <v>400000</v>
      </c>
      <c r="CY29" s="434">
        <v>400000</v>
      </c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5">
        <v>3</v>
      </c>
      <c r="IL29" s="435">
        <v>10700000</v>
      </c>
      <c r="IM29" s="435">
        <v>4240000</v>
      </c>
    </row>
    <row r="30" spans="1:247" s="436" customFormat="1" ht="6.75">
      <c r="A30" s="433" t="s">
        <v>512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>
        <v>1</v>
      </c>
      <c r="AY30" s="434">
        <v>500000</v>
      </c>
      <c r="AZ30" s="434">
        <v>500000</v>
      </c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>
        <v>1</v>
      </c>
      <c r="CX30" s="434">
        <v>1500000</v>
      </c>
      <c r="CY30" s="434">
        <v>1500000</v>
      </c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  <c r="GG30" s="434"/>
      <c r="GH30" s="434"/>
      <c r="GI30" s="434"/>
      <c r="GJ30" s="434"/>
      <c r="GK30" s="434"/>
      <c r="GL30" s="434"/>
      <c r="GM30" s="434"/>
      <c r="GN30" s="434"/>
      <c r="GO30" s="434"/>
      <c r="GP30" s="434"/>
      <c r="GQ30" s="434"/>
      <c r="GR30" s="434"/>
      <c r="GS30" s="434"/>
      <c r="GT30" s="434"/>
      <c r="GU30" s="434"/>
      <c r="GV30" s="434"/>
      <c r="GW30" s="434"/>
      <c r="GX30" s="434"/>
      <c r="GY30" s="434"/>
      <c r="GZ30" s="434"/>
      <c r="HA30" s="434"/>
      <c r="HB30" s="434"/>
      <c r="HC30" s="434"/>
      <c r="HD30" s="434"/>
      <c r="HE30" s="434"/>
      <c r="HF30" s="434"/>
      <c r="HG30" s="434"/>
      <c r="HH30" s="434"/>
      <c r="HI30" s="434"/>
      <c r="HJ30" s="434"/>
      <c r="HK30" s="434"/>
      <c r="HL30" s="434"/>
      <c r="HM30" s="434"/>
      <c r="HN30" s="434"/>
      <c r="HO30" s="434"/>
      <c r="HP30" s="434"/>
      <c r="HQ30" s="434"/>
      <c r="HR30" s="434"/>
      <c r="HS30" s="434"/>
      <c r="HT30" s="434"/>
      <c r="HU30" s="434"/>
      <c r="HV30" s="434"/>
      <c r="HW30" s="434"/>
      <c r="HX30" s="434"/>
      <c r="HY30" s="434"/>
      <c r="HZ30" s="434"/>
      <c r="IA30" s="434"/>
      <c r="IB30" s="434"/>
      <c r="IC30" s="434"/>
      <c r="ID30" s="434"/>
      <c r="IE30" s="434"/>
      <c r="IF30" s="434"/>
      <c r="IG30" s="434"/>
      <c r="IH30" s="434"/>
      <c r="II30" s="434"/>
      <c r="IJ30" s="434"/>
      <c r="IK30" s="435">
        <v>2</v>
      </c>
      <c r="IL30" s="435">
        <v>2000000</v>
      </c>
      <c r="IM30" s="435">
        <v>2000000</v>
      </c>
    </row>
    <row r="31" spans="1:247" s="436" customFormat="1" ht="6.75">
      <c r="A31" s="433" t="s">
        <v>513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>
        <v>3</v>
      </c>
      <c r="CX31" s="434">
        <v>4600000</v>
      </c>
      <c r="CY31" s="434">
        <v>2560000</v>
      </c>
      <c r="CZ31" s="434">
        <v>1</v>
      </c>
      <c r="DA31" s="434">
        <v>200000</v>
      </c>
      <c r="DB31" s="434">
        <v>130000</v>
      </c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>
        <v>1</v>
      </c>
      <c r="DY31" s="434">
        <v>500000</v>
      </c>
      <c r="DZ31" s="434">
        <v>250000</v>
      </c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5">
        <v>5</v>
      </c>
      <c r="IL31" s="435">
        <v>5300000</v>
      </c>
      <c r="IM31" s="435">
        <v>2940000</v>
      </c>
    </row>
    <row r="32" spans="1:247" s="436" customFormat="1" ht="6.75">
      <c r="A32" s="433" t="s">
        <v>514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>
        <v>4</v>
      </c>
      <c r="CX32" s="434">
        <v>1100000</v>
      </c>
      <c r="CY32" s="434">
        <v>1100000</v>
      </c>
      <c r="CZ32" s="434">
        <v>1</v>
      </c>
      <c r="DA32" s="434">
        <v>250000</v>
      </c>
      <c r="DB32" s="434">
        <v>250000</v>
      </c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  <c r="GG32" s="434"/>
      <c r="GH32" s="434"/>
      <c r="GI32" s="434"/>
      <c r="GJ32" s="434"/>
      <c r="GK32" s="434"/>
      <c r="GL32" s="434"/>
      <c r="GM32" s="434"/>
      <c r="GN32" s="434"/>
      <c r="GO32" s="434"/>
      <c r="GP32" s="434"/>
      <c r="GQ32" s="434"/>
      <c r="GR32" s="434"/>
      <c r="GS32" s="434"/>
      <c r="GT32" s="434"/>
      <c r="GU32" s="434"/>
      <c r="GV32" s="434"/>
      <c r="GW32" s="434"/>
      <c r="GX32" s="434"/>
      <c r="GY32" s="434"/>
      <c r="GZ32" s="434"/>
      <c r="HA32" s="434"/>
      <c r="HB32" s="434"/>
      <c r="HC32" s="434"/>
      <c r="HD32" s="434"/>
      <c r="HE32" s="434"/>
      <c r="HF32" s="434"/>
      <c r="HG32" s="434"/>
      <c r="HH32" s="434"/>
      <c r="HI32" s="434"/>
      <c r="HJ32" s="434"/>
      <c r="HK32" s="434"/>
      <c r="HL32" s="434"/>
      <c r="HM32" s="434"/>
      <c r="HN32" s="434"/>
      <c r="HO32" s="434"/>
      <c r="HP32" s="434"/>
      <c r="HQ32" s="434"/>
      <c r="HR32" s="434"/>
      <c r="HS32" s="434"/>
      <c r="HT32" s="434"/>
      <c r="HU32" s="434"/>
      <c r="HV32" s="434"/>
      <c r="HW32" s="434"/>
      <c r="HX32" s="434"/>
      <c r="HY32" s="434"/>
      <c r="HZ32" s="434"/>
      <c r="IA32" s="434"/>
      <c r="IB32" s="434"/>
      <c r="IC32" s="434"/>
      <c r="ID32" s="434"/>
      <c r="IE32" s="434"/>
      <c r="IF32" s="434"/>
      <c r="IG32" s="434"/>
      <c r="IH32" s="434"/>
      <c r="II32" s="434"/>
      <c r="IJ32" s="434"/>
      <c r="IK32" s="435">
        <v>5</v>
      </c>
      <c r="IL32" s="435">
        <v>1350000</v>
      </c>
      <c r="IM32" s="435">
        <v>1350000</v>
      </c>
    </row>
    <row r="33" spans="1:247" s="436" customFormat="1" ht="6.75">
      <c r="A33" s="433" t="s">
        <v>636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>
        <v>1</v>
      </c>
      <c r="CX33" s="434">
        <v>250000</v>
      </c>
      <c r="CY33" s="434">
        <v>250000</v>
      </c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  <c r="GG33" s="434"/>
      <c r="GH33" s="434"/>
      <c r="GI33" s="434"/>
      <c r="GJ33" s="434"/>
      <c r="GK33" s="434"/>
      <c r="GL33" s="434"/>
      <c r="GM33" s="434"/>
      <c r="GN33" s="434"/>
      <c r="GO33" s="434"/>
      <c r="GP33" s="434"/>
      <c r="GQ33" s="434"/>
      <c r="GR33" s="434"/>
      <c r="GS33" s="434"/>
      <c r="GT33" s="434"/>
      <c r="GU33" s="434"/>
      <c r="GV33" s="434"/>
      <c r="GW33" s="434"/>
      <c r="GX33" s="434"/>
      <c r="GY33" s="434"/>
      <c r="GZ33" s="434"/>
      <c r="HA33" s="434"/>
      <c r="HB33" s="434"/>
      <c r="HC33" s="434"/>
      <c r="HD33" s="434"/>
      <c r="HE33" s="434"/>
      <c r="HF33" s="434"/>
      <c r="HG33" s="434"/>
      <c r="HH33" s="434"/>
      <c r="HI33" s="434"/>
      <c r="HJ33" s="434"/>
      <c r="HK33" s="434"/>
      <c r="HL33" s="434"/>
      <c r="HM33" s="434"/>
      <c r="HN33" s="434"/>
      <c r="HO33" s="434"/>
      <c r="HP33" s="434"/>
      <c r="HQ33" s="434"/>
      <c r="HR33" s="434"/>
      <c r="HS33" s="434"/>
      <c r="HT33" s="434"/>
      <c r="HU33" s="434"/>
      <c r="HV33" s="434"/>
      <c r="HW33" s="434"/>
      <c r="HX33" s="434"/>
      <c r="HY33" s="434"/>
      <c r="HZ33" s="434"/>
      <c r="IA33" s="434"/>
      <c r="IB33" s="434"/>
      <c r="IC33" s="434"/>
      <c r="ID33" s="434"/>
      <c r="IE33" s="434"/>
      <c r="IF33" s="434"/>
      <c r="IG33" s="434"/>
      <c r="IH33" s="434"/>
      <c r="II33" s="434"/>
      <c r="IJ33" s="434"/>
      <c r="IK33" s="435">
        <v>1</v>
      </c>
      <c r="IL33" s="435">
        <v>250000</v>
      </c>
      <c r="IM33" s="435">
        <v>250000</v>
      </c>
    </row>
    <row r="34" spans="1:247" s="436" customFormat="1" ht="6.75">
      <c r="A34" s="433" t="s">
        <v>515</v>
      </c>
      <c r="B34" s="434">
        <v>1</v>
      </c>
      <c r="C34" s="434">
        <v>250000</v>
      </c>
      <c r="D34" s="434">
        <v>250000</v>
      </c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>
        <v>1</v>
      </c>
      <c r="R34" s="434">
        <v>250000</v>
      </c>
      <c r="S34" s="434">
        <v>250000</v>
      </c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>
        <v>1</v>
      </c>
      <c r="AV34" s="434">
        <v>500000</v>
      </c>
      <c r="AW34" s="434">
        <v>500000</v>
      </c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>
        <v>1</v>
      </c>
      <c r="CU34" s="434">
        <v>3000000</v>
      </c>
      <c r="CV34" s="434">
        <v>3000000</v>
      </c>
      <c r="CW34" s="434">
        <v>5</v>
      </c>
      <c r="CX34" s="434">
        <v>3100000</v>
      </c>
      <c r="CY34" s="434">
        <v>3100000</v>
      </c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/>
      <c r="HB34" s="434"/>
      <c r="HC34" s="434"/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5">
        <v>9</v>
      </c>
      <c r="IL34" s="435">
        <v>7100000</v>
      </c>
      <c r="IM34" s="435">
        <v>7100000</v>
      </c>
    </row>
    <row r="35" spans="1:247" s="436" customFormat="1" ht="6.75">
      <c r="A35" s="433" t="s">
        <v>516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>
        <v>1</v>
      </c>
      <c r="U35" s="434">
        <v>1500000</v>
      </c>
      <c r="V35" s="434">
        <v>1500000</v>
      </c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>
        <v>1</v>
      </c>
      <c r="AV35" s="434">
        <v>1000000</v>
      </c>
      <c r="AW35" s="434">
        <v>1000000</v>
      </c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>
        <v>4</v>
      </c>
      <c r="CX35" s="434">
        <v>900000</v>
      </c>
      <c r="CY35" s="434">
        <v>283000</v>
      </c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5">
        <v>6</v>
      </c>
      <c r="IL35" s="435">
        <v>3400000</v>
      </c>
      <c r="IM35" s="435">
        <v>2783000</v>
      </c>
    </row>
    <row r="36" spans="1:247" s="436" customFormat="1" ht="6.75">
      <c r="A36" s="433" t="s">
        <v>517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>
        <v>2</v>
      </c>
      <c r="AV36" s="434">
        <v>350000</v>
      </c>
      <c r="AW36" s="434">
        <v>275000</v>
      </c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>
        <v>1</v>
      </c>
      <c r="CU36" s="434">
        <v>50000</v>
      </c>
      <c r="CV36" s="434">
        <v>37500</v>
      </c>
      <c r="CW36" s="434">
        <v>31</v>
      </c>
      <c r="CX36" s="434">
        <v>28300000</v>
      </c>
      <c r="CY36" s="434">
        <v>25120000</v>
      </c>
      <c r="CZ36" s="434">
        <v>1</v>
      </c>
      <c r="DA36" s="434">
        <v>500000</v>
      </c>
      <c r="DB36" s="434">
        <v>500000</v>
      </c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>
        <v>2</v>
      </c>
      <c r="GM36" s="434">
        <v>1500000</v>
      </c>
      <c r="GN36" s="434">
        <v>1500000</v>
      </c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5">
        <v>37</v>
      </c>
      <c r="IL36" s="435">
        <v>30700000</v>
      </c>
      <c r="IM36" s="435">
        <v>27432500</v>
      </c>
    </row>
    <row r="37" spans="1:247" s="436" customFormat="1" ht="6.75">
      <c r="A37" s="433" t="s">
        <v>518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>
        <v>2</v>
      </c>
      <c r="CX37" s="434">
        <v>250000</v>
      </c>
      <c r="CY37" s="434">
        <v>250000</v>
      </c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5">
        <v>2</v>
      </c>
      <c r="IL37" s="435">
        <v>250000</v>
      </c>
      <c r="IM37" s="435">
        <v>250000</v>
      </c>
    </row>
    <row r="38" spans="1:247" s="436" customFormat="1" ht="6.75">
      <c r="A38" s="433" t="s">
        <v>519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>
        <v>1</v>
      </c>
      <c r="U38" s="434">
        <v>9000000</v>
      </c>
      <c r="V38" s="434">
        <v>2700000</v>
      </c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>
        <v>2</v>
      </c>
      <c r="CX38" s="434">
        <v>550000</v>
      </c>
      <c r="CY38" s="434">
        <v>550000</v>
      </c>
      <c r="CZ38" s="434">
        <v>1</v>
      </c>
      <c r="DA38" s="434">
        <v>1400000</v>
      </c>
      <c r="DB38" s="434">
        <v>1400000</v>
      </c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/>
      <c r="HW38" s="434"/>
      <c r="HX38" s="434"/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5">
        <v>4</v>
      </c>
      <c r="IL38" s="435">
        <v>10950000</v>
      </c>
      <c r="IM38" s="435">
        <v>4650000</v>
      </c>
    </row>
    <row r="39" spans="1:247" s="436" customFormat="1" ht="6.75">
      <c r="A39" s="433" t="s">
        <v>549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>
        <v>1</v>
      </c>
      <c r="CU39" s="434">
        <v>30000000</v>
      </c>
      <c r="CV39" s="434">
        <v>18000000</v>
      </c>
      <c r="CW39" s="434">
        <v>3</v>
      </c>
      <c r="CX39" s="434">
        <v>2200000</v>
      </c>
      <c r="CY39" s="434">
        <v>2200000</v>
      </c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>
        <v>1</v>
      </c>
      <c r="DM39" s="434">
        <v>1000000</v>
      </c>
      <c r="DN39" s="434">
        <v>1000000</v>
      </c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5">
        <v>5</v>
      </c>
      <c r="IL39" s="435">
        <v>33200000</v>
      </c>
      <c r="IM39" s="435">
        <v>21200000</v>
      </c>
    </row>
    <row r="40" spans="1:247" s="436" customFormat="1" ht="6.75">
      <c r="A40" s="437" t="s">
        <v>520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>
        <v>3</v>
      </c>
      <c r="CX40" s="434">
        <v>564610000</v>
      </c>
      <c r="CY40" s="434">
        <v>60610000</v>
      </c>
      <c r="CZ40" s="434">
        <v>1</v>
      </c>
      <c r="DA40" s="434">
        <v>50000</v>
      </c>
      <c r="DB40" s="434">
        <v>49000</v>
      </c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  <c r="GG40" s="434"/>
      <c r="GH40" s="434"/>
      <c r="GI40" s="434"/>
      <c r="GJ40" s="434"/>
      <c r="GK40" s="434"/>
      <c r="GL40" s="434"/>
      <c r="GM40" s="434"/>
      <c r="GN40" s="434"/>
      <c r="GO40" s="434"/>
      <c r="GP40" s="434"/>
      <c r="GQ40" s="434"/>
      <c r="GR40" s="434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4"/>
      <c r="HE40" s="434"/>
      <c r="HF40" s="434"/>
      <c r="HG40" s="434"/>
      <c r="HH40" s="434"/>
      <c r="HI40" s="434"/>
      <c r="HJ40" s="434"/>
      <c r="HK40" s="434"/>
      <c r="HL40" s="434"/>
      <c r="HM40" s="434"/>
      <c r="HN40" s="434"/>
      <c r="HO40" s="434"/>
      <c r="HP40" s="434"/>
      <c r="HQ40" s="434"/>
      <c r="HR40" s="434"/>
      <c r="HS40" s="434"/>
      <c r="HT40" s="434"/>
      <c r="HU40" s="434"/>
      <c r="HV40" s="434"/>
      <c r="HW40" s="434"/>
      <c r="HX40" s="434"/>
      <c r="HY40" s="434"/>
      <c r="HZ40" s="434"/>
      <c r="IA40" s="434"/>
      <c r="IB40" s="434"/>
      <c r="IC40" s="434"/>
      <c r="ID40" s="434"/>
      <c r="IE40" s="434"/>
      <c r="IF40" s="434"/>
      <c r="IG40" s="434"/>
      <c r="IH40" s="434"/>
      <c r="II40" s="434"/>
      <c r="IJ40" s="434"/>
      <c r="IK40" s="435">
        <v>4</v>
      </c>
      <c r="IL40" s="435">
        <v>564660000</v>
      </c>
      <c r="IM40" s="435">
        <v>60659000</v>
      </c>
    </row>
    <row r="41" spans="1:247" s="436" customFormat="1" ht="6.75">
      <c r="A41" s="433" t="s">
        <v>521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>
        <v>2</v>
      </c>
      <c r="CX41" s="434">
        <v>250000</v>
      </c>
      <c r="CY41" s="434">
        <v>250000</v>
      </c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5">
        <v>2</v>
      </c>
      <c r="IL41" s="435">
        <v>250000</v>
      </c>
      <c r="IM41" s="435">
        <v>250000</v>
      </c>
    </row>
    <row r="42" spans="1:247" s="436" customFormat="1" ht="6.75">
      <c r="A42" s="433" t="s">
        <v>613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>
        <v>7</v>
      </c>
      <c r="CX42" s="434">
        <v>7500000</v>
      </c>
      <c r="CY42" s="434">
        <v>6095000</v>
      </c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/>
      <c r="HW42" s="434"/>
      <c r="HX42" s="434"/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5">
        <v>7</v>
      </c>
      <c r="IL42" s="435">
        <v>7500000</v>
      </c>
      <c r="IM42" s="435">
        <v>6095000</v>
      </c>
    </row>
    <row r="43" spans="1:247" s="436" customFormat="1" ht="6.75">
      <c r="A43" s="433" t="s">
        <v>522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>
        <v>1</v>
      </c>
      <c r="CX43" s="434">
        <v>250000</v>
      </c>
      <c r="CY43" s="434">
        <v>250000</v>
      </c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/>
      <c r="GM43" s="434"/>
      <c r="GN43" s="434"/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5">
        <v>1</v>
      </c>
      <c r="IL43" s="435">
        <v>250000</v>
      </c>
      <c r="IM43" s="435">
        <v>250000</v>
      </c>
    </row>
    <row r="44" spans="1:247" s="436" customFormat="1" ht="6.75">
      <c r="A44" s="433" t="s">
        <v>637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>
        <v>1</v>
      </c>
      <c r="AV44" s="434">
        <v>50000</v>
      </c>
      <c r="AW44" s="434">
        <v>12500</v>
      </c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/>
      <c r="CX44" s="434"/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/>
      <c r="GM44" s="434"/>
      <c r="GN44" s="434"/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5">
        <v>1</v>
      </c>
      <c r="IL44" s="435">
        <v>50000</v>
      </c>
      <c r="IM44" s="435">
        <v>12500</v>
      </c>
    </row>
    <row r="45" spans="1:247" s="436" customFormat="1" ht="6.75">
      <c r="A45" s="433" t="s">
        <v>523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>
        <v>3</v>
      </c>
      <c r="CX45" s="434">
        <v>1350000</v>
      </c>
      <c r="CY45" s="434">
        <v>1350000</v>
      </c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5">
        <v>3</v>
      </c>
      <c r="IL45" s="435">
        <v>1350000</v>
      </c>
      <c r="IM45" s="435">
        <v>1350000</v>
      </c>
    </row>
    <row r="46" spans="1:247" s="436" customFormat="1" ht="6.75">
      <c r="A46" s="433" t="s">
        <v>524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>
        <v>1</v>
      </c>
      <c r="AV46" s="434">
        <v>500000</v>
      </c>
      <c r="AW46" s="434">
        <v>450000</v>
      </c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>
        <v>1</v>
      </c>
      <c r="CX46" s="434">
        <v>1000000</v>
      </c>
      <c r="CY46" s="434">
        <v>1000000</v>
      </c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  <c r="HY46" s="434"/>
      <c r="HZ46" s="434"/>
      <c r="IA46" s="434"/>
      <c r="IB46" s="434"/>
      <c r="IC46" s="434"/>
      <c r="ID46" s="434"/>
      <c r="IE46" s="434"/>
      <c r="IF46" s="434"/>
      <c r="IG46" s="434"/>
      <c r="IH46" s="434"/>
      <c r="II46" s="434"/>
      <c r="IJ46" s="434"/>
      <c r="IK46" s="435">
        <v>2</v>
      </c>
      <c r="IL46" s="435">
        <v>1500000</v>
      </c>
      <c r="IM46" s="435">
        <v>1450000</v>
      </c>
    </row>
    <row r="47" spans="1:247" s="436" customFormat="1" ht="6.75">
      <c r="A47" s="433" t="s">
        <v>638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>
        <v>2</v>
      </c>
      <c r="CX47" s="434">
        <v>550000</v>
      </c>
      <c r="CY47" s="434">
        <v>350000</v>
      </c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5">
        <v>2</v>
      </c>
      <c r="IL47" s="435">
        <v>550000</v>
      </c>
      <c r="IM47" s="435">
        <v>350000</v>
      </c>
    </row>
    <row r="48" spans="1:247" s="436" customFormat="1" ht="6.75">
      <c r="A48" s="433" t="s">
        <v>708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/>
      <c r="CL48" s="434"/>
      <c r="CM48" s="434"/>
      <c r="CN48" s="434"/>
      <c r="CO48" s="434"/>
      <c r="CP48" s="434"/>
      <c r="CQ48" s="434"/>
      <c r="CR48" s="434"/>
      <c r="CS48" s="434"/>
      <c r="CT48" s="434"/>
      <c r="CU48" s="434"/>
      <c r="CV48" s="434"/>
      <c r="CW48" s="434">
        <v>1</v>
      </c>
      <c r="CX48" s="434">
        <v>250000</v>
      </c>
      <c r="CY48" s="434">
        <v>250000</v>
      </c>
      <c r="CZ48" s="434"/>
      <c r="DA48" s="434"/>
      <c r="DB48" s="434"/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/>
      <c r="FU48" s="434"/>
      <c r="FV48" s="434"/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  <c r="GG48" s="434"/>
      <c r="GH48" s="434"/>
      <c r="GI48" s="434"/>
      <c r="GJ48" s="434"/>
      <c r="GK48" s="434"/>
      <c r="GL48" s="434"/>
      <c r="GM48" s="434"/>
      <c r="GN48" s="434"/>
      <c r="GO48" s="434"/>
      <c r="GP48" s="434"/>
      <c r="GQ48" s="434"/>
      <c r="GR48" s="434"/>
      <c r="GS48" s="434"/>
      <c r="GT48" s="434"/>
      <c r="GU48" s="434"/>
      <c r="GV48" s="434"/>
      <c r="GW48" s="434"/>
      <c r="GX48" s="434"/>
      <c r="GY48" s="434"/>
      <c r="GZ48" s="434"/>
      <c r="HA48" s="434"/>
      <c r="HB48" s="434"/>
      <c r="HC48" s="434"/>
      <c r="HD48" s="434"/>
      <c r="HE48" s="434"/>
      <c r="HF48" s="434"/>
      <c r="HG48" s="434"/>
      <c r="HH48" s="434"/>
      <c r="HI48" s="434"/>
      <c r="HJ48" s="434"/>
      <c r="HK48" s="434"/>
      <c r="HL48" s="434"/>
      <c r="HM48" s="434"/>
      <c r="HN48" s="434"/>
      <c r="HO48" s="434"/>
      <c r="HP48" s="434"/>
      <c r="HQ48" s="434"/>
      <c r="HR48" s="434"/>
      <c r="HS48" s="434"/>
      <c r="HT48" s="434"/>
      <c r="HU48" s="434"/>
      <c r="HV48" s="434"/>
      <c r="HW48" s="434"/>
      <c r="HX48" s="434"/>
      <c r="HY48" s="434"/>
      <c r="HZ48" s="434"/>
      <c r="IA48" s="434"/>
      <c r="IB48" s="434"/>
      <c r="IC48" s="434"/>
      <c r="ID48" s="434"/>
      <c r="IE48" s="434"/>
      <c r="IF48" s="434"/>
      <c r="IG48" s="434"/>
      <c r="IH48" s="434"/>
      <c r="II48" s="434"/>
      <c r="IJ48" s="434"/>
      <c r="IK48" s="435">
        <v>1</v>
      </c>
      <c r="IL48" s="435">
        <v>250000</v>
      </c>
      <c r="IM48" s="435">
        <v>250000</v>
      </c>
    </row>
    <row r="49" spans="1:247" s="436" customFormat="1" ht="6.75">
      <c r="A49" s="438" t="s">
        <v>525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>
        <v>2</v>
      </c>
      <c r="CX49" s="434">
        <v>450000</v>
      </c>
      <c r="CY49" s="434">
        <v>322500</v>
      </c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/>
      <c r="FO49" s="434"/>
      <c r="FP49" s="434"/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  <c r="GG49" s="434"/>
      <c r="GH49" s="434"/>
      <c r="GI49" s="434"/>
      <c r="GJ49" s="434"/>
      <c r="GK49" s="434"/>
      <c r="GL49" s="434"/>
      <c r="GM49" s="434"/>
      <c r="GN49" s="434"/>
      <c r="GO49" s="434"/>
      <c r="GP49" s="434"/>
      <c r="GQ49" s="434"/>
      <c r="GR49" s="434"/>
      <c r="GS49" s="434"/>
      <c r="GT49" s="434"/>
      <c r="GU49" s="434"/>
      <c r="GV49" s="434"/>
      <c r="GW49" s="434"/>
      <c r="GX49" s="434"/>
      <c r="GY49" s="434"/>
      <c r="GZ49" s="434"/>
      <c r="HA49" s="434"/>
      <c r="HB49" s="434"/>
      <c r="HC49" s="434"/>
      <c r="HD49" s="434"/>
      <c r="HE49" s="434"/>
      <c r="HF49" s="434"/>
      <c r="HG49" s="434"/>
      <c r="HH49" s="434"/>
      <c r="HI49" s="434"/>
      <c r="HJ49" s="434"/>
      <c r="HK49" s="434"/>
      <c r="HL49" s="434"/>
      <c r="HM49" s="434"/>
      <c r="HN49" s="434"/>
      <c r="HO49" s="434"/>
      <c r="HP49" s="434"/>
      <c r="HQ49" s="434"/>
      <c r="HR49" s="434"/>
      <c r="HS49" s="434"/>
      <c r="HT49" s="434"/>
      <c r="HU49" s="434"/>
      <c r="HV49" s="434"/>
      <c r="HW49" s="434"/>
      <c r="HX49" s="434"/>
      <c r="HY49" s="434"/>
      <c r="HZ49" s="434"/>
      <c r="IA49" s="434"/>
      <c r="IB49" s="434"/>
      <c r="IC49" s="434"/>
      <c r="ID49" s="434"/>
      <c r="IE49" s="434"/>
      <c r="IF49" s="434"/>
      <c r="IG49" s="434"/>
      <c r="IH49" s="434"/>
      <c r="II49" s="434"/>
      <c r="IJ49" s="434"/>
      <c r="IK49" s="435">
        <v>2</v>
      </c>
      <c r="IL49" s="435">
        <v>450000</v>
      </c>
      <c r="IM49" s="435">
        <v>322500</v>
      </c>
    </row>
    <row r="50" spans="1:247" s="436" customFormat="1" ht="6.75">
      <c r="A50" s="433" t="s">
        <v>550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/>
      <c r="CU50" s="434"/>
      <c r="CV50" s="434"/>
      <c r="CW50" s="434">
        <v>1</v>
      </c>
      <c r="CX50" s="434">
        <v>250000</v>
      </c>
      <c r="CY50" s="434">
        <v>250000</v>
      </c>
      <c r="CZ50" s="434"/>
      <c r="DA50" s="434"/>
      <c r="DB50" s="434"/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/>
      <c r="FF50" s="434"/>
      <c r="FG50" s="434"/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  <c r="GG50" s="434"/>
      <c r="GH50" s="434"/>
      <c r="GI50" s="434"/>
      <c r="GJ50" s="434"/>
      <c r="GK50" s="434"/>
      <c r="GL50" s="434"/>
      <c r="GM50" s="434"/>
      <c r="GN50" s="434"/>
      <c r="GO50" s="434"/>
      <c r="GP50" s="434"/>
      <c r="GQ50" s="434"/>
      <c r="GR50" s="434"/>
      <c r="GS50" s="434"/>
      <c r="GT50" s="434"/>
      <c r="GU50" s="434"/>
      <c r="GV50" s="434"/>
      <c r="GW50" s="434"/>
      <c r="GX50" s="434"/>
      <c r="GY50" s="434"/>
      <c r="GZ50" s="434"/>
      <c r="HA50" s="434"/>
      <c r="HB50" s="434"/>
      <c r="HC50" s="434"/>
      <c r="HD50" s="434"/>
      <c r="HE50" s="434"/>
      <c r="HF50" s="434"/>
      <c r="HG50" s="434"/>
      <c r="HH50" s="434"/>
      <c r="HI50" s="434"/>
      <c r="HJ50" s="434"/>
      <c r="HK50" s="434"/>
      <c r="HL50" s="434"/>
      <c r="HM50" s="434"/>
      <c r="HN50" s="434"/>
      <c r="HO50" s="434"/>
      <c r="HP50" s="434"/>
      <c r="HQ50" s="434"/>
      <c r="HR50" s="434"/>
      <c r="HS50" s="434"/>
      <c r="HT50" s="434"/>
      <c r="HU50" s="434"/>
      <c r="HV50" s="434"/>
      <c r="HW50" s="434"/>
      <c r="HX50" s="434"/>
      <c r="HY50" s="434"/>
      <c r="HZ50" s="434"/>
      <c r="IA50" s="434"/>
      <c r="IB50" s="434"/>
      <c r="IC50" s="434"/>
      <c r="ID50" s="434"/>
      <c r="IE50" s="434"/>
      <c r="IF50" s="434"/>
      <c r="IG50" s="434"/>
      <c r="IH50" s="434"/>
      <c r="II50" s="434"/>
      <c r="IJ50" s="434"/>
      <c r="IK50" s="435">
        <v>1</v>
      </c>
      <c r="IL50" s="435">
        <v>250000</v>
      </c>
      <c r="IM50" s="435">
        <v>250000</v>
      </c>
    </row>
    <row r="51" spans="1:247" s="436" customFormat="1" ht="6.75">
      <c r="A51" s="433" t="s">
        <v>526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>
        <v>5</v>
      </c>
      <c r="CX51" s="434">
        <v>1750000</v>
      </c>
      <c r="CY51" s="434">
        <v>1600000</v>
      </c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/>
      <c r="EN51" s="434"/>
      <c r="EO51" s="434"/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/>
      <c r="FC51" s="434"/>
      <c r="FD51" s="434"/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/>
      <c r="GA51" s="434"/>
      <c r="GB51" s="434"/>
      <c r="GC51" s="434"/>
      <c r="GD51" s="434"/>
      <c r="GE51" s="434"/>
      <c r="GF51" s="434"/>
      <c r="GG51" s="434"/>
      <c r="GH51" s="434"/>
      <c r="GI51" s="434"/>
      <c r="GJ51" s="434"/>
      <c r="GK51" s="434"/>
      <c r="GL51" s="434"/>
      <c r="GM51" s="434"/>
      <c r="GN51" s="434"/>
      <c r="GO51" s="434"/>
      <c r="GP51" s="434"/>
      <c r="GQ51" s="434"/>
      <c r="GR51" s="434"/>
      <c r="GS51" s="434"/>
      <c r="GT51" s="434"/>
      <c r="GU51" s="434"/>
      <c r="GV51" s="434"/>
      <c r="GW51" s="434"/>
      <c r="GX51" s="434"/>
      <c r="GY51" s="434"/>
      <c r="GZ51" s="434"/>
      <c r="HA51" s="434"/>
      <c r="HB51" s="434"/>
      <c r="HC51" s="434"/>
      <c r="HD51" s="434"/>
      <c r="HE51" s="434"/>
      <c r="HF51" s="434"/>
      <c r="HG51" s="434"/>
      <c r="HH51" s="434"/>
      <c r="HI51" s="434"/>
      <c r="HJ51" s="434"/>
      <c r="HK51" s="434"/>
      <c r="HL51" s="434"/>
      <c r="HM51" s="434"/>
      <c r="HN51" s="434"/>
      <c r="HO51" s="434"/>
      <c r="HP51" s="434"/>
      <c r="HQ51" s="434"/>
      <c r="HR51" s="434"/>
      <c r="HS51" s="434"/>
      <c r="HT51" s="434"/>
      <c r="HU51" s="434"/>
      <c r="HV51" s="434"/>
      <c r="HW51" s="434"/>
      <c r="HX51" s="434"/>
      <c r="HY51" s="434"/>
      <c r="HZ51" s="434"/>
      <c r="IA51" s="434"/>
      <c r="IB51" s="434"/>
      <c r="IC51" s="434"/>
      <c r="ID51" s="434"/>
      <c r="IE51" s="434"/>
      <c r="IF51" s="434"/>
      <c r="IG51" s="434"/>
      <c r="IH51" s="434"/>
      <c r="II51" s="434"/>
      <c r="IJ51" s="434"/>
      <c r="IK51" s="435">
        <v>5</v>
      </c>
      <c r="IL51" s="435">
        <v>1750000</v>
      </c>
      <c r="IM51" s="435">
        <v>1600000</v>
      </c>
    </row>
    <row r="52" spans="1:247" s="436" customFormat="1" ht="6.75">
      <c r="A52" s="433" t="s">
        <v>527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>
        <v>1</v>
      </c>
      <c r="U52" s="434">
        <v>100000</v>
      </c>
      <c r="V52" s="434">
        <v>100000</v>
      </c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>
        <v>1</v>
      </c>
      <c r="CU52" s="434">
        <v>3000000</v>
      </c>
      <c r="CV52" s="434">
        <v>3000000</v>
      </c>
      <c r="CW52" s="434">
        <v>3</v>
      </c>
      <c r="CX52" s="434">
        <v>1200000</v>
      </c>
      <c r="CY52" s="434">
        <v>950000</v>
      </c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  <c r="GG52" s="434"/>
      <c r="GH52" s="434"/>
      <c r="GI52" s="434"/>
      <c r="GJ52" s="434"/>
      <c r="GK52" s="434"/>
      <c r="GL52" s="434"/>
      <c r="GM52" s="434"/>
      <c r="GN52" s="434"/>
      <c r="GO52" s="434"/>
      <c r="GP52" s="434"/>
      <c r="GQ52" s="434"/>
      <c r="GR52" s="434"/>
      <c r="GS52" s="434"/>
      <c r="GT52" s="434"/>
      <c r="GU52" s="434"/>
      <c r="GV52" s="434"/>
      <c r="GW52" s="434"/>
      <c r="GX52" s="434"/>
      <c r="GY52" s="434"/>
      <c r="GZ52" s="434"/>
      <c r="HA52" s="434"/>
      <c r="HB52" s="434"/>
      <c r="HC52" s="434"/>
      <c r="HD52" s="434"/>
      <c r="HE52" s="434"/>
      <c r="HF52" s="434"/>
      <c r="HG52" s="434"/>
      <c r="HH52" s="434"/>
      <c r="HI52" s="434"/>
      <c r="HJ52" s="434"/>
      <c r="HK52" s="434"/>
      <c r="HL52" s="434"/>
      <c r="HM52" s="434"/>
      <c r="HN52" s="434"/>
      <c r="HO52" s="434"/>
      <c r="HP52" s="434"/>
      <c r="HQ52" s="434"/>
      <c r="HR52" s="434"/>
      <c r="HS52" s="434"/>
      <c r="HT52" s="434"/>
      <c r="HU52" s="434"/>
      <c r="HV52" s="434"/>
      <c r="HW52" s="434"/>
      <c r="HX52" s="434"/>
      <c r="HY52" s="434"/>
      <c r="HZ52" s="434"/>
      <c r="IA52" s="434"/>
      <c r="IB52" s="434"/>
      <c r="IC52" s="434"/>
      <c r="ID52" s="434"/>
      <c r="IE52" s="434"/>
      <c r="IF52" s="434"/>
      <c r="IG52" s="434"/>
      <c r="IH52" s="434"/>
      <c r="II52" s="434"/>
      <c r="IJ52" s="434"/>
      <c r="IK52" s="435">
        <v>5</v>
      </c>
      <c r="IL52" s="435">
        <v>4300000</v>
      </c>
      <c r="IM52" s="435">
        <v>4050000</v>
      </c>
    </row>
    <row r="53" spans="1:247" s="436" customFormat="1" ht="6.75">
      <c r="A53" s="433" t="s">
        <v>709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>
        <v>1</v>
      </c>
      <c r="BQ53" s="434">
        <v>150000000</v>
      </c>
      <c r="BR53" s="434">
        <v>148500000</v>
      </c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/>
      <c r="CX53" s="434"/>
      <c r="CY53" s="434"/>
      <c r="CZ53" s="434"/>
      <c r="DA53" s="434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  <c r="GG53" s="434"/>
      <c r="GH53" s="434"/>
      <c r="GI53" s="434"/>
      <c r="GJ53" s="434"/>
      <c r="GK53" s="434"/>
      <c r="GL53" s="434"/>
      <c r="GM53" s="434"/>
      <c r="GN53" s="434"/>
      <c r="GO53" s="434"/>
      <c r="GP53" s="434"/>
      <c r="GQ53" s="434"/>
      <c r="GR53" s="434"/>
      <c r="GS53" s="434"/>
      <c r="GT53" s="434"/>
      <c r="GU53" s="434"/>
      <c r="GV53" s="434"/>
      <c r="GW53" s="434"/>
      <c r="GX53" s="434"/>
      <c r="GY53" s="434"/>
      <c r="GZ53" s="434"/>
      <c r="HA53" s="434"/>
      <c r="HB53" s="434"/>
      <c r="HC53" s="434"/>
      <c r="HD53" s="434"/>
      <c r="HE53" s="434"/>
      <c r="HF53" s="434"/>
      <c r="HG53" s="434"/>
      <c r="HH53" s="434"/>
      <c r="HI53" s="434"/>
      <c r="HJ53" s="434"/>
      <c r="HK53" s="434"/>
      <c r="HL53" s="434"/>
      <c r="HM53" s="434"/>
      <c r="HN53" s="434"/>
      <c r="HO53" s="434"/>
      <c r="HP53" s="434"/>
      <c r="HQ53" s="434"/>
      <c r="HR53" s="434"/>
      <c r="HS53" s="434"/>
      <c r="HT53" s="434"/>
      <c r="HU53" s="434"/>
      <c r="HV53" s="434"/>
      <c r="HW53" s="434"/>
      <c r="HX53" s="434"/>
      <c r="HY53" s="434"/>
      <c r="HZ53" s="434"/>
      <c r="IA53" s="434"/>
      <c r="IB53" s="434"/>
      <c r="IC53" s="434"/>
      <c r="ID53" s="434"/>
      <c r="IE53" s="434"/>
      <c r="IF53" s="434"/>
      <c r="IG53" s="434"/>
      <c r="IH53" s="434"/>
      <c r="II53" s="434"/>
      <c r="IJ53" s="434"/>
      <c r="IK53" s="435">
        <v>1</v>
      </c>
      <c r="IL53" s="435">
        <v>150000000</v>
      </c>
      <c r="IM53" s="435">
        <v>148500000</v>
      </c>
    </row>
    <row r="54" spans="1:247" s="436" customFormat="1" ht="6.75">
      <c r="A54" s="433" t="s">
        <v>528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>
        <v>1</v>
      </c>
      <c r="CX54" s="434">
        <v>10000000</v>
      </c>
      <c r="CY54" s="434">
        <v>10000000</v>
      </c>
      <c r="CZ54" s="434"/>
      <c r="DA54" s="434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  <c r="FF54" s="434"/>
      <c r="FG54" s="434"/>
      <c r="FH54" s="434"/>
      <c r="FI54" s="434"/>
      <c r="FJ54" s="434"/>
      <c r="FK54" s="434"/>
      <c r="FL54" s="434"/>
      <c r="FM54" s="434"/>
      <c r="FN54" s="434"/>
      <c r="FO54" s="434"/>
      <c r="FP54" s="434"/>
      <c r="FQ54" s="434"/>
      <c r="FR54" s="434"/>
      <c r="FS54" s="434"/>
      <c r="FT54" s="434"/>
      <c r="FU54" s="434"/>
      <c r="FV54" s="434"/>
      <c r="FW54" s="434"/>
      <c r="FX54" s="434"/>
      <c r="FY54" s="434"/>
      <c r="FZ54" s="434"/>
      <c r="GA54" s="434"/>
      <c r="GB54" s="434"/>
      <c r="GC54" s="434"/>
      <c r="GD54" s="434"/>
      <c r="GE54" s="434"/>
      <c r="GF54" s="434"/>
      <c r="GG54" s="434"/>
      <c r="GH54" s="434"/>
      <c r="GI54" s="434"/>
      <c r="GJ54" s="434"/>
      <c r="GK54" s="434"/>
      <c r="GL54" s="434"/>
      <c r="GM54" s="434"/>
      <c r="GN54" s="434"/>
      <c r="GO54" s="434"/>
      <c r="GP54" s="434"/>
      <c r="GQ54" s="434"/>
      <c r="GR54" s="434"/>
      <c r="GS54" s="434"/>
      <c r="GT54" s="434"/>
      <c r="GU54" s="434"/>
      <c r="GV54" s="434"/>
      <c r="GW54" s="434"/>
      <c r="GX54" s="434"/>
      <c r="GY54" s="434"/>
      <c r="GZ54" s="434"/>
      <c r="HA54" s="434"/>
      <c r="HB54" s="434"/>
      <c r="HC54" s="434"/>
      <c r="HD54" s="434"/>
      <c r="HE54" s="434"/>
      <c r="HF54" s="434"/>
      <c r="HG54" s="434"/>
      <c r="HH54" s="434"/>
      <c r="HI54" s="434"/>
      <c r="HJ54" s="434"/>
      <c r="HK54" s="434"/>
      <c r="HL54" s="434"/>
      <c r="HM54" s="434"/>
      <c r="HN54" s="434"/>
      <c r="HO54" s="434"/>
      <c r="HP54" s="434"/>
      <c r="HQ54" s="434"/>
      <c r="HR54" s="434"/>
      <c r="HS54" s="434"/>
      <c r="HT54" s="434"/>
      <c r="HU54" s="434"/>
      <c r="HV54" s="434"/>
      <c r="HW54" s="434"/>
      <c r="HX54" s="434"/>
      <c r="HY54" s="434"/>
      <c r="HZ54" s="434"/>
      <c r="IA54" s="434"/>
      <c r="IB54" s="434"/>
      <c r="IC54" s="434"/>
      <c r="ID54" s="434"/>
      <c r="IE54" s="434"/>
      <c r="IF54" s="434"/>
      <c r="IG54" s="434"/>
      <c r="IH54" s="434"/>
      <c r="II54" s="434"/>
      <c r="IJ54" s="434"/>
      <c r="IK54" s="435">
        <v>1</v>
      </c>
      <c r="IL54" s="435">
        <v>10000000</v>
      </c>
      <c r="IM54" s="435">
        <v>10000000</v>
      </c>
    </row>
    <row r="55" spans="1:247" s="436" customFormat="1" ht="6.75">
      <c r="A55" s="433" t="s">
        <v>573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/>
      <c r="CU55" s="434"/>
      <c r="CV55" s="434"/>
      <c r="CW55" s="434">
        <v>2</v>
      </c>
      <c r="CX55" s="434">
        <v>5750000</v>
      </c>
      <c r="CY55" s="434">
        <v>4250000</v>
      </c>
      <c r="CZ55" s="434"/>
      <c r="DA55" s="434"/>
      <c r="DB55" s="434"/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4"/>
      <c r="DN55" s="434"/>
      <c r="DO55" s="434"/>
      <c r="DP55" s="434"/>
      <c r="DQ55" s="434"/>
      <c r="DR55" s="434"/>
      <c r="DS55" s="434"/>
      <c r="DT55" s="434"/>
      <c r="DU55" s="434"/>
      <c r="DV55" s="434"/>
      <c r="DW55" s="434"/>
      <c r="DX55" s="434"/>
      <c r="DY55" s="434"/>
      <c r="DZ55" s="434"/>
      <c r="EA55" s="434"/>
      <c r="EB55" s="434"/>
      <c r="EC55" s="434"/>
      <c r="ED55" s="434"/>
      <c r="EE55" s="434"/>
      <c r="EF55" s="434"/>
      <c r="EG55" s="434"/>
      <c r="EH55" s="434"/>
      <c r="EI55" s="434"/>
      <c r="EJ55" s="434"/>
      <c r="EK55" s="434"/>
      <c r="EL55" s="434"/>
      <c r="EM55" s="434"/>
      <c r="EN55" s="434"/>
      <c r="EO55" s="434"/>
      <c r="EP55" s="434"/>
      <c r="EQ55" s="434"/>
      <c r="ER55" s="434"/>
      <c r="ES55" s="434">
        <v>1</v>
      </c>
      <c r="ET55" s="434">
        <v>1000000</v>
      </c>
      <c r="EU55" s="434">
        <v>1000000</v>
      </c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  <c r="FG55" s="434"/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/>
      <c r="GA55" s="434"/>
      <c r="GB55" s="434"/>
      <c r="GC55" s="434"/>
      <c r="GD55" s="434"/>
      <c r="GE55" s="434"/>
      <c r="GF55" s="434"/>
      <c r="GG55" s="434"/>
      <c r="GH55" s="434"/>
      <c r="GI55" s="434"/>
      <c r="GJ55" s="434"/>
      <c r="GK55" s="434"/>
      <c r="GL55" s="434"/>
      <c r="GM55" s="434"/>
      <c r="GN55" s="434"/>
      <c r="GO55" s="434"/>
      <c r="GP55" s="434"/>
      <c r="GQ55" s="434"/>
      <c r="GR55" s="434"/>
      <c r="GS55" s="434"/>
      <c r="GT55" s="434"/>
      <c r="GU55" s="434"/>
      <c r="GV55" s="434"/>
      <c r="GW55" s="434"/>
      <c r="GX55" s="434"/>
      <c r="GY55" s="434"/>
      <c r="GZ55" s="434"/>
      <c r="HA55" s="434"/>
      <c r="HB55" s="434"/>
      <c r="HC55" s="434"/>
      <c r="HD55" s="434"/>
      <c r="HE55" s="434"/>
      <c r="HF55" s="434"/>
      <c r="HG55" s="434"/>
      <c r="HH55" s="434"/>
      <c r="HI55" s="434"/>
      <c r="HJ55" s="434"/>
      <c r="HK55" s="434"/>
      <c r="HL55" s="434"/>
      <c r="HM55" s="434"/>
      <c r="HN55" s="434"/>
      <c r="HO55" s="434"/>
      <c r="HP55" s="434"/>
      <c r="HQ55" s="434"/>
      <c r="HR55" s="434"/>
      <c r="HS55" s="434"/>
      <c r="HT55" s="434"/>
      <c r="HU55" s="434"/>
      <c r="HV55" s="434"/>
      <c r="HW55" s="434"/>
      <c r="HX55" s="434"/>
      <c r="HY55" s="434"/>
      <c r="HZ55" s="434"/>
      <c r="IA55" s="434"/>
      <c r="IB55" s="434"/>
      <c r="IC55" s="434"/>
      <c r="ID55" s="434"/>
      <c r="IE55" s="434"/>
      <c r="IF55" s="434"/>
      <c r="IG55" s="434"/>
      <c r="IH55" s="434"/>
      <c r="II55" s="434"/>
      <c r="IJ55" s="434"/>
      <c r="IK55" s="435">
        <v>3</v>
      </c>
      <c r="IL55" s="435">
        <v>6750000</v>
      </c>
      <c r="IM55" s="435">
        <v>5250000</v>
      </c>
    </row>
    <row r="56" spans="1:247" s="436" customFormat="1" ht="6.75">
      <c r="A56" s="433" t="s">
        <v>614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>
        <v>1</v>
      </c>
      <c r="CX56" s="434">
        <v>3000000</v>
      </c>
      <c r="CY56" s="434">
        <v>1200000</v>
      </c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  <c r="GG56" s="434"/>
      <c r="GH56" s="434"/>
      <c r="GI56" s="434"/>
      <c r="GJ56" s="434"/>
      <c r="GK56" s="434"/>
      <c r="GL56" s="434"/>
      <c r="GM56" s="434"/>
      <c r="GN56" s="434"/>
      <c r="GO56" s="434"/>
      <c r="GP56" s="434"/>
      <c r="GQ56" s="434"/>
      <c r="GR56" s="434"/>
      <c r="GS56" s="434"/>
      <c r="GT56" s="434"/>
      <c r="GU56" s="434"/>
      <c r="GV56" s="434"/>
      <c r="GW56" s="434"/>
      <c r="GX56" s="434"/>
      <c r="GY56" s="434"/>
      <c r="GZ56" s="434"/>
      <c r="HA56" s="434"/>
      <c r="HB56" s="434"/>
      <c r="HC56" s="434"/>
      <c r="HD56" s="434"/>
      <c r="HE56" s="434"/>
      <c r="HF56" s="434"/>
      <c r="HG56" s="434"/>
      <c r="HH56" s="434"/>
      <c r="HI56" s="434"/>
      <c r="HJ56" s="434"/>
      <c r="HK56" s="434"/>
      <c r="HL56" s="434"/>
      <c r="HM56" s="434"/>
      <c r="HN56" s="434"/>
      <c r="HO56" s="434"/>
      <c r="HP56" s="434"/>
      <c r="HQ56" s="434"/>
      <c r="HR56" s="434"/>
      <c r="HS56" s="434"/>
      <c r="HT56" s="434"/>
      <c r="HU56" s="434"/>
      <c r="HV56" s="434"/>
      <c r="HW56" s="434"/>
      <c r="HX56" s="434"/>
      <c r="HY56" s="434"/>
      <c r="HZ56" s="434"/>
      <c r="IA56" s="434"/>
      <c r="IB56" s="434"/>
      <c r="IC56" s="434"/>
      <c r="ID56" s="434"/>
      <c r="IE56" s="434"/>
      <c r="IF56" s="434"/>
      <c r="IG56" s="434"/>
      <c r="IH56" s="434"/>
      <c r="II56" s="434"/>
      <c r="IJ56" s="434"/>
      <c r="IK56" s="435">
        <v>1</v>
      </c>
      <c r="IL56" s="435">
        <v>3000000</v>
      </c>
      <c r="IM56" s="435">
        <v>1200000</v>
      </c>
    </row>
    <row r="57" spans="1:247" s="436" customFormat="1" ht="6.75">
      <c r="A57" s="433" t="s">
        <v>529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>
        <v>1</v>
      </c>
      <c r="CU57" s="434">
        <v>5000000</v>
      </c>
      <c r="CV57" s="434">
        <v>5000000</v>
      </c>
      <c r="CW57" s="434">
        <v>13</v>
      </c>
      <c r="CX57" s="434">
        <v>43910000</v>
      </c>
      <c r="CY57" s="434">
        <v>19615000</v>
      </c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4"/>
      <c r="DT57" s="434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4"/>
      <c r="EG57" s="434"/>
      <c r="EH57" s="434"/>
      <c r="EI57" s="434"/>
      <c r="EJ57" s="434"/>
      <c r="EK57" s="434"/>
      <c r="EL57" s="434"/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/>
      <c r="FF57" s="434"/>
      <c r="FG57" s="434"/>
      <c r="FH57" s="434"/>
      <c r="FI57" s="434"/>
      <c r="FJ57" s="434"/>
      <c r="FK57" s="434"/>
      <c r="FL57" s="434"/>
      <c r="FM57" s="434"/>
      <c r="FN57" s="434"/>
      <c r="FO57" s="434"/>
      <c r="FP57" s="434"/>
      <c r="FQ57" s="434"/>
      <c r="FR57" s="434"/>
      <c r="FS57" s="434"/>
      <c r="FT57" s="434"/>
      <c r="FU57" s="434"/>
      <c r="FV57" s="434"/>
      <c r="FW57" s="434"/>
      <c r="FX57" s="434"/>
      <c r="FY57" s="434"/>
      <c r="FZ57" s="434"/>
      <c r="GA57" s="434"/>
      <c r="GB57" s="434"/>
      <c r="GC57" s="434"/>
      <c r="GD57" s="434"/>
      <c r="GE57" s="434"/>
      <c r="GF57" s="434"/>
      <c r="GG57" s="434"/>
      <c r="GH57" s="434"/>
      <c r="GI57" s="434"/>
      <c r="GJ57" s="434"/>
      <c r="GK57" s="434"/>
      <c r="GL57" s="434"/>
      <c r="GM57" s="434"/>
      <c r="GN57" s="434"/>
      <c r="GO57" s="434"/>
      <c r="GP57" s="434"/>
      <c r="GQ57" s="434"/>
      <c r="GR57" s="434"/>
      <c r="GS57" s="434"/>
      <c r="GT57" s="434"/>
      <c r="GU57" s="434"/>
      <c r="GV57" s="434"/>
      <c r="GW57" s="434"/>
      <c r="GX57" s="434"/>
      <c r="GY57" s="434"/>
      <c r="GZ57" s="434"/>
      <c r="HA57" s="434"/>
      <c r="HB57" s="434"/>
      <c r="HC57" s="434"/>
      <c r="HD57" s="434"/>
      <c r="HE57" s="434"/>
      <c r="HF57" s="434"/>
      <c r="HG57" s="434"/>
      <c r="HH57" s="434"/>
      <c r="HI57" s="434"/>
      <c r="HJ57" s="434"/>
      <c r="HK57" s="434"/>
      <c r="HL57" s="434"/>
      <c r="HM57" s="434"/>
      <c r="HN57" s="434"/>
      <c r="HO57" s="434"/>
      <c r="HP57" s="434"/>
      <c r="HQ57" s="434"/>
      <c r="HR57" s="434"/>
      <c r="HS57" s="434"/>
      <c r="HT57" s="434"/>
      <c r="HU57" s="434"/>
      <c r="HV57" s="434"/>
      <c r="HW57" s="434"/>
      <c r="HX57" s="434"/>
      <c r="HY57" s="434"/>
      <c r="HZ57" s="434"/>
      <c r="IA57" s="434"/>
      <c r="IB57" s="434"/>
      <c r="IC57" s="434"/>
      <c r="ID57" s="434"/>
      <c r="IE57" s="434"/>
      <c r="IF57" s="434"/>
      <c r="IG57" s="434"/>
      <c r="IH57" s="434"/>
      <c r="II57" s="434"/>
      <c r="IJ57" s="434"/>
      <c r="IK57" s="435">
        <v>14</v>
      </c>
      <c r="IL57" s="435">
        <v>48910000</v>
      </c>
      <c r="IM57" s="435">
        <v>24615000</v>
      </c>
    </row>
    <row r="58" spans="1:247" s="436" customFormat="1" ht="6.75">
      <c r="A58" s="438" t="s">
        <v>639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>
        <v>1</v>
      </c>
      <c r="CX58" s="434">
        <v>50000</v>
      </c>
      <c r="CY58" s="434">
        <v>50000</v>
      </c>
      <c r="CZ58" s="434">
        <v>1</v>
      </c>
      <c r="DA58" s="434">
        <v>150000</v>
      </c>
      <c r="DB58" s="434">
        <v>150000</v>
      </c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  <c r="GG58" s="434"/>
      <c r="GH58" s="434"/>
      <c r="GI58" s="434"/>
      <c r="GJ58" s="434"/>
      <c r="GK58" s="434"/>
      <c r="GL58" s="434"/>
      <c r="GM58" s="434"/>
      <c r="GN58" s="434"/>
      <c r="GO58" s="434"/>
      <c r="GP58" s="434"/>
      <c r="GQ58" s="434"/>
      <c r="GR58" s="434"/>
      <c r="GS58" s="434"/>
      <c r="GT58" s="434"/>
      <c r="GU58" s="434"/>
      <c r="GV58" s="434"/>
      <c r="GW58" s="434"/>
      <c r="GX58" s="434"/>
      <c r="GY58" s="434"/>
      <c r="GZ58" s="434"/>
      <c r="HA58" s="434"/>
      <c r="HB58" s="434"/>
      <c r="HC58" s="434"/>
      <c r="HD58" s="434"/>
      <c r="HE58" s="434"/>
      <c r="HF58" s="434"/>
      <c r="HG58" s="434"/>
      <c r="HH58" s="434"/>
      <c r="HI58" s="434"/>
      <c r="HJ58" s="434"/>
      <c r="HK58" s="434"/>
      <c r="HL58" s="434"/>
      <c r="HM58" s="434"/>
      <c r="HN58" s="434"/>
      <c r="HO58" s="434"/>
      <c r="HP58" s="434"/>
      <c r="HQ58" s="434"/>
      <c r="HR58" s="434"/>
      <c r="HS58" s="434"/>
      <c r="HT58" s="434"/>
      <c r="HU58" s="434"/>
      <c r="HV58" s="434"/>
      <c r="HW58" s="434"/>
      <c r="HX58" s="434"/>
      <c r="HY58" s="434"/>
      <c r="HZ58" s="434"/>
      <c r="IA58" s="434"/>
      <c r="IB58" s="434"/>
      <c r="IC58" s="434"/>
      <c r="ID58" s="434"/>
      <c r="IE58" s="434"/>
      <c r="IF58" s="434"/>
      <c r="IG58" s="434"/>
      <c r="IH58" s="434"/>
      <c r="II58" s="434"/>
      <c r="IJ58" s="434"/>
      <c r="IK58" s="435">
        <v>2</v>
      </c>
      <c r="IL58" s="435">
        <v>200000</v>
      </c>
      <c r="IM58" s="435">
        <v>200000</v>
      </c>
    </row>
    <row r="59" spans="1:247" s="436" customFormat="1" ht="6.75">
      <c r="A59" s="433" t="s">
        <v>559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4">
        <v>1</v>
      </c>
      <c r="CX59" s="434">
        <v>100000</v>
      </c>
      <c r="CY59" s="434">
        <v>100000</v>
      </c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  <c r="FG59" s="434"/>
      <c r="FH59" s="434"/>
      <c r="FI59" s="434"/>
      <c r="FJ59" s="434"/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  <c r="GG59" s="434"/>
      <c r="GH59" s="434"/>
      <c r="GI59" s="434"/>
      <c r="GJ59" s="434"/>
      <c r="GK59" s="434"/>
      <c r="GL59" s="434"/>
      <c r="GM59" s="434"/>
      <c r="GN59" s="434"/>
      <c r="GO59" s="434"/>
      <c r="GP59" s="434"/>
      <c r="GQ59" s="434"/>
      <c r="GR59" s="434"/>
      <c r="GS59" s="434"/>
      <c r="GT59" s="434"/>
      <c r="GU59" s="434"/>
      <c r="GV59" s="434"/>
      <c r="GW59" s="434"/>
      <c r="GX59" s="434"/>
      <c r="GY59" s="434"/>
      <c r="GZ59" s="434"/>
      <c r="HA59" s="434"/>
      <c r="HB59" s="434"/>
      <c r="HC59" s="434"/>
      <c r="HD59" s="434"/>
      <c r="HE59" s="434"/>
      <c r="HF59" s="434"/>
      <c r="HG59" s="434"/>
      <c r="HH59" s="434"/>
      <c r="HI59" s="434"/>
      <c r="HJ59" s="434"/>
      <c r="HK59" s="434"/>
      <c r="HL59" s="434"/>
      <c r="HM59" s="434"/>
      <c r="HN59" s="434"/>
      <c r="HO59" s="434"/>
      <c r="HP59" s="434"/>
      <c r="HQ59" s="434"/>
      <c r="HR59" s="434"/>
      <c r="HS59" s="434"/>
      <c r="HT59" s="434"/>
      <c r="HU59" s="434"/>
      <c r="HV59" s="434"/>
      <c r="HW59" s="434"/>
      <c r="HX59" s="434"/>
      <c r="HY59" s="434"/>
      <c r="HZ59" s="434"/>
      <c r="IA59" s="434"/>
      <c r="IB59" s="434"/>
      <c r="IC59" s="434"/>
      <c r="ID59" s="434"/>
      <c r="IE59" s="434"/>
      <c r="IF59" s="434"/>
      <c r="IG59" s="434"/>
      <c r="IH59" s="434"/>
      <c r="II59" s="434"/>
      <c r="IJ59" s="434"/>
      <c r="IK59" s="435">
        <v>1</v>
      </c>
      <c r="IL59" s="435">
        <v>100000</v>
      </c>
      <c r="IM59" s="435">
        <v>100000</v>
      </c>
    </row>
    <row r="60" spans="1:247" s="436" customFormat="1" ht="6.75">
      <c r="A60" s="433" t="s">
        <v>530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>
        <v>1</v>
      </c>
      <c r="R60" s="434">
        <v>500000</v>
      </c>
      <c r="S60" s="434">
        <v>300000</v>
      </c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>
        <v>4</v>
      </c>
      <c r="CX60" s="434">
        <v>3360000</v>
      </c>
      <c r="CY60" s="434">
        <v>1560000</v>
      </c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  <c r="GG60" s="434"/>
      <c r="GH60" s="434"/>
      <c r="GI60" s="434"/>
      <c r="GJ60" s="434"/>
      <c r="GK60" s="434"/>
      <c r="GL60" s="434"/>
      <c r="GM60" s="434"/>
      <c r="GN60" s="434"/>
      <c r="GO60" s="434"/>
      <c r="GP60" s="434"/>
      <c r="GQ60" s="434"/>
      <c r="GR60" s="434"/>
      <c r="GS60" s="434"/>
      <c r="GT60" s="434"/>
      <c r="GU60" s="434"/>
      <c r="GV60" s="434"/>
      <c r="GW60" s="434"/>
      <c r="GX60" s="434"/>
      <c r="GY60" s="434"/>
      <c r="GZ60" s="434"/>
      <c r="HA60" s="434"/>
      <c r="HB60" s="434"/>
      <c r="HC60" s="434"/>
      <c r="HD60" s="434"/>
      <c r="HE60" s="434"/>
      <c r="HF60" s="434"/>
      <c r="HG60" s="434"/>
      <c r="HH60" s="434"/>
      <c r="HI60" s="434"/>
      <c r="HJ60" s="434"/>
      <c r="HK60" s="434"/>
      <c r="HL60" s="434"/>
      <c r="HM60" s="434"/>
      <c r="HN60" s="434"/>
      <c r="HO60" s="434"/>
      <c r="HP60" s="434"/>
      <c r="HQ60" s="434"/>
      <c r="HR60" s="434"/>
      <c r="HS60" s="434"/>
      <c r="HT60" s="434"/>
      <c r="HU60" s="434"/>
      <c r="HV60" s="434"/>
      <c r="HW60" s="434"/>
      <c r="HX60" s="434"/>
      <c r="HY60" s="434"/>
      <c r="HZ60" s="434"/>
      <c r="IA60" s="434"/>
      <c r="IB60" s="434"/>
      <c r="IC60" s="434"/>
      <c r="ID60" s="434"/>
      <c r="IE60" s="434"/>
      <c r="IF60" s="434"/>
      <c r="IG60" s="434"/>
      <c r="IH60" s="434"/>
      <c r="II60" s="434"/>
      <c r="IJ60" s="434"/>
      <c r="IK60" s="435">
        <v>5</v>
      </c>
      <c r="IL60" s="435">
        <v>3860000</v>
      </c>
      <c r="IM60" s="435">
        <v>1860000</v>
      </c>
    </row>
    <row r="61" spans="1:247" s="436" customFormat="1" ht="6.75">
      <c r="A61" s="433" t="s">
        <v>531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>
        <v>3</v>
      </c>
      <c r="CX61" s="434">
        <v>300000</v>
      </c>
      <c r="CY61" s="434">
        <v>300000</v>
      </c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5">
        <v>3</v>
      </c>
      <c r="IL61" s="435">
        <v>300000</v>
      </c>
      <c r="IM61" s="435">
        <v>300000</v>
      </c>
    </row>
    <row r="62" spans="1:247" s="436" customFormat="1" ht="6.75">
      <c r="A62" s="433" t="s">
        <v>710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/>
      <c r="BN62" s="434"/>
      <c r="BO62" s="434"/>
      <c r="BP62" s="434"/>
      <c r="BQ62" s="434"/>
      <c r="BR62" s="434"/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/>
      <c r="CU62" s="434"/>
      <c r="CV62" s="434"/>
      <c r="CW62" s="434">
        <v>2</v>
      </c>
      <c r="CX62" s="434">
        <v>100000</v>
      </c>
      <c r="CY62" s="434">
        <v>100000</v>
      </c>
      <c r="CZ62" s="434"/>
      <c r="DA62" s="434"/>
      <c r="DB62" s="434"/>
      <c r="DC62" s="434"/>
      <c r="DD62" s="434"/>
      <c r="DE62" s="434"/>
      <c r="DF62" s="434"/>
      <c r="DG62" s="434"/>
      <c r="DH62" s="434"/>
      <c r="DI62" s="434"/>
      <c r="DJ62" s="434"/>
      <c r="DK62" s="434"/>
      <c r="DL62" s="434"/>
      <c r="DM62" s="434"/>
      <c r="DN62" s="434"/>
      <c r="DO62" s="434"/>
      <c r="DP62" s="434"/>
      <c r="DQ62" s="434"/>
      <c r="DR62" s="434"/>
      <c r="DS62" s="434"/>
      <c r="DT62" s="434"/>
      <c r="DU62" s="434"/>
      <c r="DV62" s="434"/>
      <c r="DW62" s="434"/>
      <c r="DX62" s="434"/>
      <c r="DY62" s="434"/>
      <c r="DZ62" s="434"/>
      <c r="EA62" s="434"/>
      <c r="EB62" s="434"/>
      <c r="EC62" s="434"/>
      <c r="ED62" s="434"/>
      <c r="EE62" s="434"/>
      <c r="EF62" s="434"/>
      <c r="EG62" s="434"/>
      <c r="EH62" s="434"/>
      <c r="EI62" s="434"/>
      <c r="EJ62" s="434"/>
      <c r="EK62" s="434"/>
      <c r="EL62" s="434"/>
      <c r="EM62" s="434"/>
      <c r="EN62" s="434"/>
      <c r="EO62" s="434"/>
      <c r="EP62" s="434"/>
      <c r="EQ62" s="434"/>
      <c r="ER62" s="434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/>
      <c r="FF62" s="434"/>
      <c r="FG62" s="434"/>
      <c r="FH62" s="434"/>
      <c r="FI62" s="434"/>
      <c r="FJ62" s="434"/>
      <c r="FK62" s="434"/>
      <c r="FL62" s="434"/>
      <c r="FM62" s="434"/>
      <c r="FN62" s="434"/>
      <c r="FO62" s="434"/>
      <c r="FP62" s="434"/>
      <c r="FQ62" s="434"/>
      <c r="FR62" s="434"/>
      <c r="FS62" s="434"/>
      <c r="FT62" s="434"/>
      <c r="FU62" s="434"/>
      <c r="FV62" s="434"/>
      <c r="FW62" s="434"/>
      <c r="FX62" s="434"/>
      <c r="FY62" s="434"/>
      <c r="FZ62" s="434"/>
      <c r="GA62" s="434"/>
      <c r="GB62" s="434"/>
      <c r="GC62" s="434"/>
      <c r="GD62" s="434"/>
      <c r="GE62" s="434"/>
      <c r="GF62" s="434"/>
      <c r="GG62" s="434"/>
      <c r="GH62" s="434"/>
      <c r="GI62" s="434"/>
      <c r="GJ62" s="434"/>
      <c r="GK62" s="434"/>
      <c r="GL62" s="434"/>
      <c r="GM62" s="434"/>
      <c r="GN62" s="434"/>
      <c r="GO62" s="434"/>
      <c r="GP62" s="434"/>
      <c r="GQ62" s="434"/>
      <c r="GR62" s="434"/>
      <c r="GS62" s="434"/>
      <c r="GT62" s="434"/>
      <c r="GU62" s="434"/>
      <c r="GV62" s="434"/>
      <c r="GW62" s="434"/>
      <c r="GX62" s="434"/>
      <c r="GY62" s="434"/>
      <c r="GZ62" s="434"/>
      <c r="HA62" s="434"/>
      <c r="HB62" s="434"/>
      <c r="HC62" s="434"/>
      <c r="HD62" s="434"/>
      <c r="HE62" s="434"/>
      <c r="HF62" s="434"/>
      <c r="HG62" s="434"/>
      <c r="HH62" s="434"/>
      <c r="HI62" s="434"/>
      <c r="HJ62" s="434"/>
      <c r="HK62" s="434"/>
      <c r="HL62" s="434"/>
      <c r="HM62" s="434"/>
      <c r="HN62" s="434"/>
      <c r="HO62" s="434"/>
      <c r="HP62" s="434"/>
      <c r="HQ62" s="434"/>
      <c r="HR62" s="434"/>
      <c r="HS62" s="434"/>
      <c r="HT62" s="434"/>
      <c r="HU62" s="434"/>
      <c r="HV62" s="434"/>
      <c r="HW62" s="434"/>
      <c r="HX62" s="434"/>
      <c r="HY62" s="434"/>
      <c r="HZ62" s="434"/>
      <c r="IA62" s="434"/>
      <c r="IB62" s="434"/>
      <c r="IC62" s="434"/>
      <c r="ID62" s="434"/>
      <c r="IE62" s="434"/>
      <c r="IF62" s="434"/>
      <c r="IG62" s="434"/>
      <c r="IH62" s="434"/>
      <c r="II62" s="434"/>
      <c r="IJ62" s="434"/>
      <c r="IK62" s="435">
        <v>2</v>
      </c>
      <c r="IL62" s="435">
        <v>100000</v>
      </c>
      <c r="IM62" s="435">
        <v>100000</v>
      </c>
    </row>
    <row r="63" spans="1:247" s="436" customFormat="1" ht="6.75">
      <c r="A63" s="433" t="s">
        <v>615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4"/>
      <c r="CF63" s="434"/>
      <c r="CG63" s="434"/>
      <c r="CH63" s="434"/>
      <c r="CI63" s="434"/>
      <c r="CJ63" s="434"/>
      <c r="CK63" s="434"/>
      <c r="CL63" s="434"/>
      <c r="CM63" s="434"/>
      <c r="CN63" s="434"/>
      <c r="CO63" s="434"/>
      <c r="CP63" s="434"/>
      <c r="CQ63" s="434"/>
      <c r="CR63" s="434"/>
      <c r="CS63" s="434"/>
      <c r="CT63" s="434"/>
      <c r="CU63" s="434"/>
      <c r="CV63" s="434"/>
      <c r="CW63" s="434">
        <v>1</v>
      </c>
      <c r="CX63" s="434">
        <v>100000</v>
      </c>
      <c r="CY63" s="434">
        <v>100000</v>
      </c>
      <c r="CZ63" s="434"/>
      <c r="DA63" s="434"/>
      <c r="DB63" s="434"/>
      <c r="DC63" s="434"/>
      <c r="DD63" s="434"/>
      <c r="DE63" s="434"/>
      <c r="DF63" s="434"/>
      <c r="DG63" s="434"/>
      <c r="DH63" s="434"/>
      <c r="DI63" s="434"/>
      <c r="DJ63" s="434"/>
      <c r="DK63" s="434"/>
      <c r="DL63" s="434"/>
      <c r="DM63" s="434"/>
      <c r="DN63" s="434"/>
      <c r="DO63" s="434"/>
      <c r="DP63" s="434"/>
      <c r="DQ63" s="434"/>
      <c r="DR63" s="434"/>
      <c r="DS63" s="434"/>
      <c r="DT63" s="434"/>
      <c r="DU63" s="434"/>
      <c r="DV63" s="434"/>
      <c r="DW63" s="434"/>
      <c r="DX63" s="434"/>
      <c r="DY63" s="434"/>
      <c r="DZ63" s="434"/>
      <c r="EA63" s="434"/>
      <c r="EB63" s="434"/>
      <c r="EC63" s="434"/>
      <c r="ED63" s="434"/>
      <c r="EE63" s="434"/>
      <c r="EF63" s="434"/>
      <c r="EG63" s="434"/>
      <c r="EH63" s="434"/>
      <c r="EI63" s="434"/>
      <c r="EJ63" s="434"/>
      <c r="EK63" s="434"/>
      <c r="EL63" s="434"/>
      <c r="EM63" s="434"/>
      <c r="EN63" s="434"/>
      <c r="EO63" s="434"/>
      <c r="EP63" s="434"/>
      <c r="EQ63" s="434"/>
      <c r="ER63" s="434"/>
      <c r="ES63" s="434"/>
      <c r="ET63" s="434"/>
      <c r="EU63" s="434"/>
      <c r="EV63" s="434"/>
      <c r="EW63" s="434"/>
      <c r="EX63" s="434"/>
      <c r="EY63" s="434"/>
      <c r="EZ63" s="434"/>
      <c r="FA63" s="434"/>
      <c r="FB63" s="434"/>
      <c r="FC63" s="434"/>
      <c r="FD63" s="434"/>
      <c r="FE63" s="434"/>
      <c r="FF63" s="434"/>
      <c r="FG63" s="434"/>
      <c r="FH63" s="434"/>
      <c r="FI63" s="434"/>
      <c r="FJ63" s="434"/>
      <c r="FK63" s="434"/>
      <c r="FL63" s="434"/>
      <c r="FM63" s="434"/>
      <c r="FN63" s="434"/>
      <c r="FO63" s="434"/>
      <c r="FP63" s="434"/>
      <c r="FQ63" s="434"/>
      <c r="FR63" s="434"/>
      <c r="FS63" s="434"/>
      <c r="FT63" s="434"/>
      <c r="FU63" s="434"/>
      <c r="FV63" s="434"/>
      <c r="FW63" s="434"/>
      <c r="FX63" s="434"/>
      <c r="FY63" s="434"/>
      <c r="FZ63" s="434"/>
      <c r="GA63" s="434"/>
      <c r="GB63" s="434"/>
      <c r="GC63" s="434"/>
      <c r="GD63" s="434"/>
      <c r="GE63" s="434"/>
      <c r="GF63" s="434"/>
      <c r="GG63" s="434"/>
      <c r="GH63" s="434"/>
      <c r="GI63" s="434"/>
      <c r="GJ63" s="434"/>
      <c r="GK63" s="434"/>
      <c r="GL63" s="434"/>
      <c r="GM63" s="434"/>
      <c r="GN63" s="434"/>
      <c r="GO63" s="434"/>
      <c r="GP63" s="434"/>
      <c r="GQ63" s="434"/>
      <c r="GR63" s="434"/>
      <c r="GS63" s="434"/>
      <c r="GT63" s="434"/>
      <c r="GU63" s="434"/>
      <c r="GV63" s="434"/>
      <c r="GW63" s="434"/>
      <c r="GX63" s="434"/>
      <c r="GY63" s="434"/>
      <c r="GZ63" s="434"/>
      <c r="HA63" s="434"/>
      <c r="HB63" s="434"/>
      <c r="HC63" s="434"/>
      <c r="HD63" s="434"/>
      <c r="HE63" s="434"/>
      <c r="HF63" s="434"/>
      <c r="HG63" s="434"/>
      <c r="HH63" s="434"/>
      <c r="HI63" s="434"/>
      <c r="HJ63" s="434"/>
      <c r="HK63" s="434"/>
      <c r="HL63" s="434"/>
      <c r="HM63" s="434"/>
      <c r="HN63" s="434"/>
      <c r="HO63" s="434"/>
      <c r="HP63" s="434"/>
      <c r="HQ63" s="434"/>
      <c r="HR63" s="434"/>
      <c r="HS63" s="434"/>
      <c r="HT63" s="434"/>
      <c r="HU63" s="434"/>
      <c r="HV63" s="434"/>
      <c r="HW63" s="434"/>
      <c r="HX63" s="434"/>
      <c r="HY63" s="434"/>
      <c r="HZ63" s="434"/>
      <c r="IA63" s="434"/>
      <c r="IB63" s="434"/>
      <c r="IC63" s="434"/>
      <c r="ID63" s="434"/>
      <c r="IE63" s="434"/>
      <c r="IF63" s="434"/>
      <c r="IG63" s="434"/>
      <c r="IH63" s="434"/>
      <c r="II63" s="434"/>
      <c r="IJ63" s="434"/>
      <c r="IK63" s="435">
        <v>1</v>
      </c>
      <c r="IL63" s="435">
        <v>100000</v>
      </c>
      <c r="IM63" s="435">
        <v>100000</v>
      </c>
    </row>
    <row r="64" spans="1:247" s="436" customFormat="1" ht="6.75">
      <c r="A64" s="433" t="s">
        <v>640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>
        <v>1</v>
      </c>
      <c r="U64" s="434">
        <v>10000000</v>
      </c>
      <c r="V64" s="434">
        <v>150000</v>
      </c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/>
      <c r="CX64" s="434"/>
      <c r="CY64" s="434"/>
      <c r="CZ64" s="434"/>
      <c r="DA64" s="434"/>
      <c r="DB64" s="434"/>
      <c r="DC64" s="434"/>
      <c r="DD64" s="434"/>
      <c r="DE64" s="434"/>
      <c r="DF64" s="434"/>
      <c r="DG64" s="434"/>
      <c r="DH64" s="434"/>
      <c r="DI64" s="434"/>
      <c r="DJ64" s="434"/>
      <c r="DK64" s="434"/>
      <c r="DL64" s="434"/>
      <c r="DM64" s="434"/>
      <c r="DN64" s="434"/>
      <c r="DO64" s="434"/>
      <c r="DP64" s="434"/>
      <c r="DQ64" s="434"/>
      <c r="DR64" s="434"/>
      <c r="DS64" s="434"/>
      <c r="DT64" s="434"/>
      <c r="DU64" s="434"/>
      <c r="DV64" s="434"/>
      <c r="DW64" s="434"/>
      <c r="DX64" s="434"/>
      <c r="DY64" s="434"/>
      <c r="DZ64" s="434"/>
      <c r="EA64" s="434"/>
      <c r="EB64" s="434"/>
      <c r="EC64" s="434"/>
      <c r="ED64" s="434"/>
      <c r="EE64" s="434"/>
      <c r="EF64" s="434"/>
      <c r="EG64" s="434"/>
      <c r="EH64" s="434"/>
      <c r="EI64" s="434"/>
      <c r="EJ64" s="434"/>
      <c r="EK64" s="434"/>
      <c r="EL64" s="434"/>
      <c r="EM64" s="434"/>
      <c r="EN64" s="434"/>
      <c r="EO64" s="434"/>
      <c r="EP64" s="434"/>
      <c r="EQ64" s="434"/>
      <c r="ER64" s="434"/>
      <c r="ES64" s="434"/>
      <c r="ET64" s="434"/>
      <c r="EU64" s="434"/>
      <c r="EV64" s="434"/>
      <c r="EW64" s="434"/>
      <c r="EX64" s="434"/>
      <c r="EY64" s="434"/>
      <c r="EZ64" s="434"/>
      <c r="FA64" s="434"/>
      <c r="FB64" s="434"/>
      <c r="FC64" s="434"/>
      <c r="FD64" s="434"/>
      <c r="FE64" s="434"/>
      <c r="FF64" s="434"/>
      <c r="FG64" s="434"/>
      <c r="FH64" s="434"/>
      <c r="FI64" s="434"/>
      <c r="FJ64" s="434"/>
      <c r="FK64" s="434"/>
      <c r="FL64" s="434"/>
      <c r="FM64" s="434"/>
      <c r="FN64" s="434"/>
      <c r="FO64" s="434"/>
      <c r="FP64" s="434"/>
      <c r="FQ64" s="434"/>
      <c r="FR64" s="434"/>
      <c r="FS64" s="434"/>
      <c r="FT64" s="434"/>
      <c r="FU64" s="434"/>
      <c r="FV64" s="434"/>
      <c r="FW64" s="434"/>
      <c r="FX64" s="434"/>
      <c r="FY64" s="434"/>
      <c r="FZ64" s="434"/>
      <c r="GA64" s="434"/>
      <c r="GB64" s="434"/>
      <c r="GC64" s="434"/>
      <c r="GD64" s="434"/>
      <c r="GE64" s="434"/>
      <c r="GF64" s="434"/>
      <c r="GG64" s="434"/>
      <c r="GH64" s="434"/>
      <c r="GI64" s="434"/>
      <c r="GJ64" s="434"/>
      <c r="GK64" s="434"/>
      <c r="GL64" s="434"/>
      <c r="GM64" s="434"/>
      <c r="GN64" s="434"/>
      <c r="GO64" s="434"/>
      <c r="GP64" s="434"/>
      <c r="GQ64" s="434"/>
      <c r="GR64" s="434"/>
      <c r="GS64" s="434"/>
      <c r="GT64" s="434"/>
      <c r="GU64" s="434"/>
      <c r="GV64" s="434"/>
      <c r="GW64" s="434"/>
      <c r="GX64" s="434"/>
      <c r="GY64" s="434"/>
      <c r="GZ64" s="434"/>
      <c r="HA64" s="434"/>
      <c r="HB64" s="434"/>
      <c r="HC64" s="434"/>
      <c r="HD64" s="434"/>
      <c r="HE64" s="434"/>
      <c r="HF64" s="434"/>
      <c r="HG64" s="434"/>
      <c r="HH64" s="434"/>
      <c r="HI64" s="434"/>
      <c r="HJ64" s="434"/>
      <c r="HK64" s="434"/>
      <c r="HL64" s="434"/>
      <c r="HM64" s="434"/>
      <c r="HN64" s="434"/>
      <c r="HO64" s="434"/>
      <c r="HP64" s="434"/>
      <c r="HQ64" s="434"/>
      <c r="HR64" s="434"/>
      <c r="HS64" s="434"/>
      <c r="HT64" s="434"/>
      <c r="HU64" s="434"/>
      <c r="HV64" s="434"/>
      <c r="HW64" s="434"/>
      <c r="HX64" s="434"/>
      <c r="HY64" s="434"/>
      <c r="HZ64" s="434"/>
      <c r="IA64" s="434"/>
      <c r="IB64" s="434"/>
      <c r="IC64" s="434"/>
      <c r="ID64" s="434"/>
      <c r="IE64" s="434"/>
      <c r="IF64" s="434"/>
      <c r="IG64" s="434"/>
      <c r="IH64" s="434"/>
      <c r="II64" s="434"/>
      <c r="IJ64" s="434"/>
      <c r="IK64" s="435">
        <v>1</v>
      </c>
      <c r="IL64" s="435">
        <v>10000000</v>
      </c>
      <c r="IM64" s="435">
        <v>150000</v>
      </c>
    </row>
    <row r="65" spans="1:247" s="436" customFormat="1" ht="6.75">
      <c r="A65" s="433" t="s">
        <v>566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>
        <v>5</v>
      </c>
      <c r="U65" s="434">
        <v>38350000</v>
      </c>
      <c r="V65" s="434">
        <v>38095000</v>
      </c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4"/>
      <c r="AU65" s="434">
        <v>1</v>
      </c>
      <c r="AV65" s="434">
        <v>500000</v>
      </c>
      <c r="AW65" s="434">
        <v>450000</v>
      </c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434"/>
      <c r="BL65" s="434"/>
      <c r="BM65" s="434"/>
      <c r="BN65" s="434"/>
      <c r="BO65" s="434"/>
      <c r="BP65" s="434"/>
      <c r="BQ65" s="434"/>
      <c r="BR65" s="434"/>
      <c r="BS65" s="434"/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4"/>
      <c r="CJ65" s="434"/>
      <c r="CK65" s="434"/>
      <c r="CL65" s="434"/>
      <c r="CM65" s="434"/>
      <c r="CN65" s="434"/>
      <c r="CO65" s="434"/>
      <c r="CP65" s="434"/>
      <c r="CQ65" s="434"/>
      <c r="CR65" s="434"/>
      <c r="CS65" s="434"/>
      <c r="CT65" s="434">
        <v>2</v>
      </c>
      <c r="CU65" s="434">
        <v>1100000</v>
      </c>
      <c r="CV65" s="434">
        <v>600000</v>
      </c>
      <c r="CW65" s="434">
        <v>7</v>
      </c>
      <c r="CX65" s="434">
        <v>3110000</v>
      </c>
      <c r="CY65" s="434">
        <v>2440000</v>
      </c>
      <c r="CZ65" s="434"/>
      <c r="DA65" s="434"/>
      <c r="DB65" s="434"/>
      <c r="DC65" s="434"/>
      <c r="DD65" s="434"/>
      <c r="DE65" s="434"/>
      <c r="DF65" s="434"/>
      <c r="DG65" s="434"/>
      <c r="DH65" s="434"/>
      <c r="DI65" s="434"/>
      <c r="DJ65" s="434"/>
      <c r="DK65" s="434"/>
      <c r="DL65" s="434"/>
      <c r="DM65" s="434"/>
      <c r="DN65" s="434"/>
      <c r="DO65" s="434"/>
      <c r="DP65" s="434"/>
      <c r="DQ65" s="434"/>
      <c r="DR65" s="434"/>
      <c r="DS65" s="434"/>
      <c r="DT65" s="434"/>
      <c r="DU65" s="434"/>
      <c r="DV65" s="434"/>
      <c r="DW65" s="434"/>
      <c r="DX65" s="434"/>
      <c r="DY65" s="434"/>
      <c r="DZ65" s="434"/>
      <c r="EA65" s="434"/>
      <c r="EB65" s="434"/>
      <c r="EC65" s="434"/>
      <c r="ED65" s="434"/>
      <c r="EE65" s="434"/>
      <c r="EF65" s="434"/>
      <c r="EG65" s="434"/>
      <c r="EH65" s="434"/>
      <c r="EI65" s="434"/>
      <c r="EJ65" s="434"/>
      <c r="EK65" s="434"/>
      <c r="EL65" s="434"/>
      <c r="EM65" s="434"/>
      <c r="EN65" s="434"/>
      <c r="EO65" s="434"/>
      <c r="EP65" s="434"/>
      <c r="EQ65" s="434"/>
      <c r="ER65" s="434"/>
      <c r="ES65" s="434"/>
      <c r="ET65" s="434"/>
      <c r="EU65" s="434"/>
      <c r="EV65" s="434"/>
      <c r="EW65" s="434"/>
      <c r="EX65" s="434"/>
      <c r="EY65" s="434"/>
      <c r="EZ65" s="434"/>
      <c r="FA65" s="434"/>
      <c r="FB65" s="434"/>
      <c r="FC65" s="434"/>
      <c r="FD65" s="434"/>
      <c r="FE65" s="434"/>
      <c r="FF65" s="434"/>
      <c r="FG65" s="434"/>
      <c r="FH65" s="434"/>
      <c r="FI65" s="434"/>
      <c r="FJ65" s="434"/>
      <c r="FK65" s="434"/>
      <c r="FL65" s="434"/>
      <c r="FM65" s="434"/>
      <c r="FN65" s="434"/>
      <c r="FO65" s="434"/>
      <c r="FP65" s="434"/>
      <c r="FQ65" s="434"/>
      <c r="FR65" s="434"/>
      <c r="FS65" s="434"/>
      <c r="FT65" s="434"/>
      <c r="FU65" s="434"/>
      <c r="FV65" s="434"/>
      <c r="FW65" s="434"/>
      <c r="FX65" s="434"/>
      <c r="FY65" s="434"/>
      <c r="FZ65" s="434"/>
      <c r="GA65" s="434"/>
      <c r="GB65" s="434"/>
      <c r="GC65" s="434"/>
      <c r="GD65" s="434"/>
      <c r="GE65" s="434"/>
      <c r="GF65" s="434"/>
      <c r="GG65" s="434"/>
      <c r="GH65" s="434"/>
      <c r="GI65" s="434"/>
      <c r="GJ65" s="434"/>
      <c r="GK65" s="434"/>
      <c r="GL65" s="434"/>
      <c r="GM65" s="434"/>
      <c r="GN65" s="434"/>
      <c r="GO65" s="434"/>
      <c r="GP65" s="434"/>
      <c r="GQ65" s="434"/>
      <c r="GR65" s="434"/>
      <c r="GS65" s="434"/>
      <c r="GT65" s="434"/>
      <c r="GU65" s="434"/>
      <c r="GV65" s="434"/>
      <c r="GW65" s="434"/>
      <c r="GX65" s="434"/>
      <c r="GY65" s="434"/>
      <c r="GZ65" s="434"/>
      <c r="HA65" s="434"/>
      <c r="HB65" s="434"/>
      <c r="HC65" s="434"/>
      <c r="HD65" s="434"/>
      <c r="HE65" s="434"/>
      <c r="HF65" s="434"/>
      <c r="HG65" s="434"/>
      <c r="HH65" s="434"/>
      <c r="HI65" s="434"/>
      <c r="HJ65" s="434"/>
      <c r="HK65" s="434"/>
      <c r="HL65" s="434"/>
      <c r="HM65" s="434"/>
      <c r="HN65" s="434"/>
      <c r="HO65" s="434"/>
      <c r="HP65" s="434"/>
      <c r="HQ65" s="434"/>
      <c r="HR65" s="434"/>
      <c r="HS65" s="434"/>
      <c r="HT65" s="434"/>
      <c r="HU65" s="434"/>
      <c r="HV65" s="434"/>
      <c r="HW65" s="434"/>
      <c r="HX65" s="434"/>
      <c r="HY65" s="434"/>
      <c r="HZ65" s="434"/>
      <c r="IA65" s="434"/>
      <c r="IB65" s="434"/>
      <c r="IC65" s="434"/>
      <c r="ID65" s="434"/>
      <c r="IE65" s="434"/>
      <c r="IF65" s="434"/>
      <c r="IG65" s="434"/>
      <c r="IH65" s="434"/>
      <c r="II65" s="434"/>
      <c r="IJ65" s="434"/>
      <c r="IK65" s="435">
        <v>15</v>
      </c>
      <c r="IL65" s="435">
        <v>43060000</v>
      </c>
      <c r="IM65" s="435">
        <v>41585000</v>
      </c>
    </row>
    <row r="66" spans="1:247" s="436" customFormat="1" ht="6.75">
      <c r="A66" s="433" t="s">
        <v>556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4"/>
      <c r="BQ66" s="434"/>
      <c r="BR66" s="434"/>
      <c r="BS66" s="434"/>
      <c r="BT66" s="434"/>
      <c r="BU66" s="434"/>
      <c r="BV66" s="434"/>
      <c r="BW66" s="434"/>
      <c r="BX66" s="434"/>
      <c r="BY66" s="434"/>
      <c r="BZ66" s="434"/>
      <c r="CA66" s="434"/>
      <c r="CB66" s="434"/>
      <c r="CC66" s="434"/>
      <c r="CD66" s="434"/>
      <c r="CE66" s="434"/>
      <c r="CF66" s="434"/>
      <c r="CG66" s="434"/>
      <c r="CH66" s="434"/>
      <c r="CI66" s="434"/>
      <c r="CJ66" s="434"/>
      <c r="CK66" s="434"/>
      <c r="CL66" s="434"/>
      <c r="CM66" s="434"/>
      <c r="CN66" s="434"/>
      <c r="CO66" s="434"/>
      <c r="CP66" s="434"/>
      <c r="CQ66" s="434"/>
      <c r="CR66" s="434"/>
      <c r="CS66" s="434"/>
      <c r="CT66" s="434"/>
      <c r="CU66" s="434"/>
      <c r="CV66" s="434"/>
      <c r="CW66" s="434">
        <v>1</v>
      </c>
      <c r="CX66" s="434">
        <v>200000</v>
      </c>
      <c r="CY66" s="434">
        <v>200000</v>
      </c>
      <c r="CZ66" s="434"/>
      <c r="DA66" s="434"/>
      <c r="DB66" s="434"/>
      <c r="DC66" s="434"/>
      <c r="DD66" s="434"/>
      <c r="DE66" s="434"/>
      <c r="DF66" s="434"/>
      <c r="DG66" s="434"/>
      <c r="DH66" s="434"/>
      <c r="DI66" s="434"/>
      <c r="DJ66" s="434"/>
      <c r="DK66" s="434"/>
      <c r="DL66" s="434"/>
      <c r="DM66" s="434"/>
      <c r="DN66" s="434"/>
      <c r="DO66" s="434"/>
      <c r="DP66" s="434"/>
      <c r="DQ66" s="434"/>
      <c r="DR66" s="434"/>
      <c r="DS66" s="434"/>
      <c r="DT66" s="434"/>
      <c r="DU66" s="434"/>
      <c r="DV66" s="434"/>
      <c r="DW66" s="434"/>
      <c r="DX66" s="434"/>
      <c r="DY66" s="434"/>
      <c r="DZ66" s="434"/>
      <c r="EA66" s="434"/>
      <c r="EB66" s="434"/>
      <c r="EC66" s="434"/>
      <c r="ED66" s="434"/>
      <c r="EE66" s="434"/>
      <c r="EF66" s="434"/>
      <c r="EG66" s="434"/>
      <c r="EH66" s="434"/>
      <c r="EI66" s="434"/>
      <c r="EJ66" s="434"/>
      <c r="EK66" s="434"/>
      <c r="EL66" s="434"/>
      <c r="EM66" s="434"/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4"/>
      <c r="FE66" s="434"/>
      <c r="FF66" s="434"/>
      <c r="FG66" s="434"/>
      <c r="FH66" s="434"/>
      <c r="FI66" s="434"/>
      <c r="FJ66" s="434"/>
      <c r="FK66" s="434"/>
      <c r="FL66" s="434"/>
      <c r="FM66" s="434"/>
      <c r="FN66" s="434"/>
      <c r="FO66" s="434"/>
      <c r="FP66" s="434"/>
      <c r="FQ66" s="434"/>
      <c r="FR66" s="434"/>
      <c r="FS66" s="434"/>
      <c r="FT66" s="434"/>
      <c r="FU66" s="434"/>
      <c r="FV66" s="434"/>
      <c r="FW66" s="434"/>
      <c r="FX66" s="434"/>
      <c r="FY66" s="434"/>
      <c r="FZ66" s="434"/>
      <c r="GA66" s="434"/>
      <c r="GB66" s="434"/>
      <c r="GC66" s="434"/>
      <c r="GD66" s="434"/>
      <c r="GE66" s="434"/>
      <c r="GF66" s="434"/>
      <c r="GG66" s="434"/>
      <c r="GH66" s="434"/>
      <c r="GI66" s="434"/>
      <c r="GJ66" s="434"/>
      <c r="GK66" s="434"/>
      <c r="GL66" s="434"/>
      <c r="GM66" s="434"/>
      <c r="GN66" s="434"/>
      <c r="GO66" s="434"/>
      <c r="GP66" s="434"/>
      <c r="GQ66" s="434"/>
      <c r="GR66" s="434"/>
      <c r="GS66" s="434"/>
      <c r="GT66" s="434"/>
      <c r="GU66" s="434"/>
      <c r="GV66" s="434"/>
      <c r="GW66" s="434"/>
      <c r="GX66" s="434"/>
      <c r="GY66" s="434"/>
      <c r="GZ66" s="434"/>
      <c r="HA66" s="434"/>
      <c r="HB66" s="434"/>
      <c r="HC66" s="434"/>
      <c r="HD66" s="434"/>
      <c r="HE66" s="434"/>
      <c r="HF66" s="434"/>
      <c r="HG66" s="434"/>
      <c r="HH66" s="434"/>
      <c r="HI66" s="434"/>
      <c r="HJ66" s="434"/>
      <c r="HK66" s="434"/>
      <c r="HL66" s="434"/>
      <c r="HM66" s="434"/>
      <c r="HN66" s="434"/>
      <c r="HO66" s="434"/>
      <c r="HP66" s="434"/>
      <c r="HQ66" s="434"/>
      <c r="HR66" s="434"/>
      <c r="HS66" s="434"/>
      <c r="HT66" s="434"/>
      <c r="HU66" s="434"/>
      <c r="HV66" s="434"/>
      <c r="HW66" s="434"/>
      <c r="HX66" s="434"/>
      <c r="HY66" s="434"/>
      <c r="HZ66" s="434"/>
      <c r="IA66" s="434"/>
      <c r="IB66" s="434"/>
      <c r="IC66" s="434"/>
      <c r="ID66" s="434"/>
      <c r="IE66" s="434"/>
      <c r="IF66" s="434"/>
      <c r="IG66" s="434"/>
      <c r="IH66" s="434"/>
      <c r="II66" s="434"/>
      <c r="IJ66" s="434"/>
      <c r="IK66" s="435">
        <v>1</v>
      </c>
      <c r="IL66" s="435">
        <v>200000</v>
      </c>
      <c r="IM66" s="435">
        <v>200000</v>
      </c>
    </row>
    <row r="67" spans="1:247" s="436" customFormat="1" ht="6.75">
      <c r="A67" s="433" t="s">
        <v>616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  <c r="AW67" s="434"/>
      <c r="AX67" s="434"/>
      <c r="AY67" s="434"/>
      <c r="AZ67" s="434"/>
      <c r="BA67" s="434"/>
      <c r="BB67" s="434"/>
      <c r="BC67" s="434"/>
      <c r="BD67" s="434"/>
      <c r="BE67" s="434"/>
      <c r="BF67" s="434"/>
      <c r="BG67" s="434"/>
      <c r="BH67" s="434"/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4"/>
      <c r="BT67" s="434"/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4"/>
      <c r="CF67" s="434"/>
      <c r="CG67" s="434"/>
      <c r="CH67" s="434"/>
      <c r="CI67" s="434"/>
      <c r="CJ67" s="434"/>
      <c r="CK67" s="434"/>
      <c r="CL67" s="434"/>
      <c r="CM67" s="434"/>
      <c r="CN67" s="434"/>
      <c r="CO67" s="434"/>
      <c r="CP67" s="434"/>
      <c r="CQ67" s="434"/>
      <c r="CR67" s="434"/>
      <c r="CS67" s="434"/>
      <c r="CT67" s="434"/>
      <c r="CU67" s="434"/>
      <c r="CV67" s="434"/>
      <c r="CW67" s="434">
        <v>2</v>
      </c>
      <c r="CX67" s="434">
        <v>200000</v>
      </c>
      <c r="CY67" s="434">
        <v>200000</v>
      </c>
      <c r="CZ67" s="434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  <c r="DK67" s="434"/>
      <c r="DL67" s="434"/>
      <c r="DM67" s="434"/>
      <c r="DN67" s="434"/>
      <c r="DO67" s="434"/>
      <c r="DP67" s="434"/>
      <c r="DQ67" s="434"/>
      <c r="DR67" s="434"/>
      <c r="DS67" s="434"/>
      <c r="DT67" s="434"/>
      <c r="DU67" s="434"/>
      <c r="DV67" s="434"/>
      <c r="DW67" s="434"/>
      <c r="DX67" s="434"/>
      <c r="DY67" s="434"/>
      <c r="DZ67" s="434"/>
      <c r="EA67" s="434"/>
      <c r="EB67" s="434"/>
      <c r="EC67" s="434"/>
      <c r="ED67" s="434"/>
      <c r="EE67" s="434"/>
      <c r="EF67" s="434"/>
      <c r="EG67" s="434"/>
      <c r="EH67" s="434"/>
      <c r="EI67" s="434"/>
      <c r="EJ67" s="434"/>
      <c r="EK67" s="434"/>
      <c r="EL67" s="434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  <c r="FK67" s="434"/>
      <c r="FL67" s="434"/>
      <c r="FM67" s="434"/>
      <c r="FN67" s="434"/>
      <c r="FO67" s="434"/>
      <c r="FP67" s="434"/>
      <c r="FQ67" s="434"/>
      <c r="FR67" s="434"/>
      <c r="FS67" s="434"/>
      <c r="FT67" s="434"/>
      <c r="FU67" s="434"/>
      <c r="FV67" s="434"/>
      <c r="FW67" s="434"/>
      <c r="FX67" s="434"/>
      <c r="FY67" s="434"/>
      <c r="FZ67" s="434"/>
      <c r="GA67" s="434"/>
      <c r="GB67" s="434"/>
      <c r="GC67" s="434"/>
      <c r="GD67" s="434"/>
      <c r="GE67" s="434"/>
      <c r="GF67" s="434"/>
      <c r="GG67" s="434"/>
      <c r="GH67" s="434"/>
      <c r="GI67" s="434"/>
      <c r="GJ67" s="434"/>
      <c r="GK67" s="434"/>
      <c r="GL67" s="434"/>
      <c r="GM67" s="434"/>
      <c r="GN67" s="434"/>
      <c r="GO67" s="434"/>
      <c r="GP67" s="434"/>
      <c r="GQ67" s="434"/>
      <c r="GR67" s="434"/>
      <c r="GS67" s="434"/>
      <c r="GT67" s="434"/>
      <c r="GU67" s="434"/>
      <c r="GV67" s="434"/>
      <c r="GW67" s="434"/>
      <c r="GX67" s="434"/>
      <c r="GY67" s="434"/>
      <c r="GZ67" s="434"/>
      <c r="HA67" s="434"/>
      <c r="HB67" s="434"/>
      <c r="HC67" s="434"/>
      <c r="HD67" s="434"/>
      <c r="HE67" s="434"/>
      <c r="HF67" s="434"/>
      <c r="HG67" s="434"/>
      <c r="HH67" s="434"/>
      <c r="HI67" s="434"/>
      <c r="HJ67" s="434"/>
      <c r="HK67" s="434"/>
      <c r="HL67" s="434"/>
      <c r="HM67" s="434"/>
      <c r="HN67" s="434"/>
      <c r="HO67" s="434"/>
      <c r="HP67" s="434"/>
      <c r="HQ67" s="434"/>
      <c r="HR67" s="434"/>
      <c r="HS67" s="434"/>
      <c r="HT67" s="434"/>
      <c r="HU67" s="434"/>
      <c r="HV67" s="434"/>
      <c r="HW67" s="434"/>
      <c r="HX67" s="434"/>
      <c r="HY67" s="434"/>
      <c r="HZ67" s="434"/>
      <c r="IA67" s="434"/>
      <c r="IB67" s="434"/>
      <c r="IC67" s="434"/>
      <c r="ID67" s="434"/>
      <c r="IE67" s="434"/>
      <c r="IF67" s="434"/>
      <c r="IG67" s="434"/>
      <c r="IH67" s="434"/>
      <c r="II67" s="434"/>
      <c r="IJ67" s="434"/>
      <c r="IK67" s="435">
        <v>2</v>
      </c>
      <c r="IL67" s="435">
        <v>200000</v>
      </c>
      <c r="IM67" s="435">
        <v>200000</v>
      </c>
    </row>
    <row r="68" spans="1:247" s="436" customFormat="1" ht="6.75">
      <c r="A68" s="433" t="s">
        <v>711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4"/>
      <c r="BT68" s="434"/>
      <c r="BU68" s="434"/>
      <c r="BV68" s="434"/>
      <c r="BW68" s="434"/>
      <c r="BX68" s="434"/>
      <c r="BY68" s="434"/>
      <c r="BZ68" s="434"/>
      <c r="CA68" s="434"/>
      <c r="CB68" s="434"/>
      <c r="CC68" s="434"/>
      <c r="CD68" s="434"/>
      <c r="CE68" s="434"/>
      <c r="CF68" s="434"/>
      <c r="CG68" s="434"/>
      <c r="CH68" s="434"/>
      <c r="CI68" s="434"/>
      <c r="CJ68" s="434"/>
      <c r="CK68" s="434"/>
      <c r="CL68" s="434"/>
      <c r="CM68" s="434"/>
      <c r="CN68" s="434"/>
      <c r="CO68" s="434"/>
      <c r="CP68" s="434"/>
      <c r="CQ68" s="434"/>
      <c r="CR68" s="434"/>
      <c r="CS68" s="434"/>
      <c r="CT68" s="434"/>
      <c r="CU68" s="434"/>
      <c r="CV68" s="434"/>
      <c r="CW68" s="434">
        <v>1</v>
      </c>
      <c r="CX68" s="434">
        <v>10000000</v>
      </c>
      <c r="CY68" s="434">
        <v>4000000</v>
      </c>
      <c r="CZ68" s="434"/>
      <c r="DA68" s="434"/>
      <c r="DB68" s="434"/>
      <c r="DC68" s="434"/>
      <c r="DD68" s="434"/>
      <c r="DE68" s="434"/>
      <c r="DF68" s="434"/>
      <c r="DG68" s="434"/>
      <c r="DH68" s="434"/>
      <c r="DI68" s="434"/>
      <c r="DJ68" s="434"/>
      <c r="DK68" s="434"/>
      <c r="DL68" s="434"/>
      <c r="DM68" s="434"/>
      <c r="DN68" s="434"/>
      <c r="DO68" s="434"/>
      <c r="DP68" s="434"/>
      <c r="DQ68" s="434"/>
      <c r="DR68" s="434"/>
      <c r="DS68" s="434"/>
      <c r="DT68" s="434"/>
      <c r="DU68" s="434"/>
      <c r="DV68" s="434"/>
      <c r="DW68" s="434"/>
      <c r="DX68" s="434"/>
      <c r="DY68" s="434"/>
      <c r="DZ68" s="434"/>
      <c r="EA68" s="434"/>
      <c r="EB68" s="434"/>
      <c r="EC68" s="434"/>
      <c r="ED68" s="434"/>
      <c r="EE68" s="434"/>
      <c r="EF68" s="434"/>
      <c r="EG68" s="434"/>
      <c r="EH68" s="434"/>
      <c r="EI68" s="434"/>
      <c r="EJ68" s="434"/>
      <c r="EK68" s="434"/>
      <c r="EL68" s="434"/>
      <c r="EM68" s="434"/>
      <c r="EN68" s="434"/>
      <c r="EO68" s="434"/>
      <c r="EP68" s="434"/>
      <c r="EQ68" s="434"/>
      <c r="ER68" s="434"/>
      <c r="ES68" s="434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4"/>
      <c r="FK68" s="434"/>
      <c r="FL68" s="434"/>
      <c r="FM68" s="434"/>
      <c r="FN68" s="434"/>
      <c r="FO68" s="434"/>
      <c r="FP68" s="434"/>
      <c r="FQ68" s="434"/>
      <c r="FR68" s="434"/>
      <c r="FS68" s="434"/>
      <c r="FT68" s="434"/>
      <c r="FU68" s="434"/>
      <c r="FV68" s="434"/>
      <c r="FW68" s="434"/>
      <c r="FX68" s="434"/>
      <c r="FY68" s="434"/>
      <c r="FZ68" s="434"/>
      <c r="GA68" s="434"/>
      <c r="GB68" s="434"/>
      <c r="GC68" s="434"/>
      <c r="GD68" s="434"/>
      <c r="GE68" s="434"/>
      <c r="GF68" s="434"/>
      <c r="GG68" s="434"/>
      <c r="GH68" s="434"/>
      <c r="GI68" s="434"/>
      <c r="GJ68" s="434"/>
      <c r="GK68" s="434"/>
      <c r="GL68" s="434"/>
      <c r="GM68" s="434"/>
      <c r="GN68" s="434"/>
      <c r="GO68" s="434"/>
      <c r="GP68" s="434"/>
      <c r="GQ68" s="434"/>
      <c r="GR68" s="434"/>
      <c r="GS68" s="434"/>
      <c r="GT68" s="434"/>
      <c r="GU68" s="434"/>
      <c r="GV68" s="434"/>
      <c r="GW68" s="434"/>
      <c r="GX68" s="434"/>
      <c r="GY68" s="434"/>
      <c r="GZ68" s="434"/>
      <c r="HA68" s="434"/>
      <c r="HB68" s="434"/>
      <c r="HC68" s="434"/>
      <c r="HD68" s="434"/>
      <c r="HE68" s="434"/>
      <c r="HF68" s="434"/>
      <c r="HG68" s="434"/>
      <c r="HH68" s="434"/>
      <c r="HI68" s="434"/>
      <c r="HJ68" s="434"/>
      <c r="HK68" s="434"/>
      <c r="HL68" s="434"/>
      <c r="HM68" s="434"/>
      <c r="HN68" s="434"/>
      <c r="HO68" s="434"/>
      <c r="HP68" s="434"/>
      <c r="HQ68" s="434"/>
      <c r="HR68" s="434"/>
      <c r="HS68" s="434"/>
      <c r="HT68" s="434"/>
      <c r="HU68" s="434"/>
      <c r="HV68" s="434"/>
      <c r="HW68" s="434"/>
      <c r="HX68" s="434"/>
      <c r="HY68" s="434"/>
      <c r="HZ68" s="434"/>
      <c r="IA68" s="434"/>
      <c r="IB68" s="434"/>
      <c r="IC68" s="434"/>
      <c r="ID68" s="434"/>
      <c r="IE68" s="434"/>
      <c r="IF68" s="434"/>
      <c r="IG68" s="434"/>
      <c r="IH68" s="434"/>
      <c r="II68" s="434"/>
      <c r="IJ68" s="434"/>
      <c r="IK68" s="435">
        <v>1</v>
      </c>
      <c r="IL68" s="435">
        <v>10000000</v>
      </c>
      <c r="IM68" s="435">
        <v>4000000</v>
      </c>
    </row>
    <row r="69" spans="1:247" s="436" customFormat="1" ht="6.75">
      <c r="A69" s="433" t="s">
        <v>551</v>
      </c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4"/>
      <c r="CJ69" s="434"/>
      <c r="CK69" s="434"/>
      <c r="CL69" s="434"/>
      <c r="CM69" s="434"/>
      <c r="CN69" s="434"/>
      <c r="CO69" s="434"/>
      <c r="CP69" s="434"/>
      <c r="CQ69" s="434"/>
      <c r="CR69" s="434"/>
      <c r="CS69" s="434"/>
      <c r="CT69" s="434"/>
      <c r="CU69" s="434"/>
      <c r="CV69" s="434"/>
      <c r="CW69" s="434">
        <v>6</v>
      </c>
      <c r="CX69" s="434">
        <v>2400000</v>
      </c>
      <c r="CY69" s="434">
        <v>2208000</v>
      </c>
      <c r="CZ69" s="434"/>
      <c r="DA69" s="434"/>
      <c r="DB69" s="434"/>
      <c r="DC69" s="434"/>
      <c r="DD69" s="434"/>
      <c r="DE69" s="434"/>
      <c r="DF69" s="434"/>
      <c r="DG69" s="434"/>
      <c r="DH69" s="434"/>
      <c r="DI69" s="434"/>
      <c r="DJ69" s="434"/>
      <c r="DK69" s="434"/>
      <c r="DL69" s="434"/>
      <c r="DM69" s="434"/>
      <c r="DN69" s="434"/>
      <c r="DO69" s="434"/>
      <c r="DP69" s="434"/>
      <c r="DQ69" s="434"/>
      <c r="DR69" s="434"/>
      <c r="DS69" s="434"/>
      <c r="DT69" s="434"/>
      <c r="DU69" s="434"/>
      <c r="DV69" s="434"/>
      <c r="DW69" s="434"/>
      <c r="DX69" s="434"/>
      <c r="DY69" s="434"/>
      <c r="DZ69" s="434"/>
      <c r="EA69" s="434"/>
      <c r="EB69" s="434"/>
      <c r="EC69" s="434"/>
      <c r="ED69" s="434"/>
      <c r="EE69" s="434"/>
      <c r="EF69" s="434"/>
      <c r="EG69" s="434"/>
      <c r="EH69" s="434"/>
      <c r="EI69" s="434"/>
      <c r="EJ69" s="434"/>
      <c r="EK69" s="434"/>
      <c r="EL69" s="434"/>
      <c r="EM69" s="434"/>
      <c r="EN69" s="434"/>
      <c r="EO69" s="434"/>
      <c r="EP69" s="434"/>
      <c r="EQ69" s="434"/>
      <c r="ER69" s="434"/>
      <c r="ES69" s="434"/>
      <c r="ET69" s="434"/>
      <c r="EU69" s="434"/>
      <c r="EV69" s="434"/>
      <c r="EW69" s="434"/>
      <c r="EX69" s="434"/>
      <c r="EY69" s="434"/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4"/>
      <c r="FK69" s="434"/>
      <c r="FL69" s="434"/>
      <c r="FM69" s="434"/>
      <c r="FN69" s="434"/>
      <c r="FO69" s="434"/>
      <c r="FP69" s="434"/>
      <c r="FQ69" s="434"/>
      <c r="FR69" s="434"/>
      <c r="FS69" s="434"/>
      <c r="FT69" s="434"/>
      <c r="FU69" s="434"/>
      <c r="FV69" s="434"/>
      <c r="FW69" s="434"/>
      <c r="FX69" s="434"/>
      <c r="FY69" s="434"/>
      <c r="FZ69" s="434"/>
      <c r="GA69" s="434"/>
      <c r="GB69" s="434"/>
      <c r="GC69" s="434"/>
      <c r="GD69" s="434"/>
      <c r="GE69" s="434"/>
      <c r="GF69" s="434"/>
      <c r="GG69" s="434"/>
      <c r="GH69" s="434"/>
      <c r="GI69" s="434"/>
      <c r="GJ69" s="434"/>
      <c r="GK69" s="434"/>
      <c r="GL69" s="434"/>
      <c r="GM69" s="434"/>
      <c r="GN69" s="434"/>
      <c r="GO69" s="434"/>
      <c r="GP69" s="434"/>
      <c r="GQ69" s="434"/>
      <c r="GR69" s="434"/>
      <c r="GS69" s="434"/>
      <c r="GT69" s="434"/>
      <c r="GU69" s="434"/>
      <c r="GV69" s="434"/>
      <c r="GW69" s="434"/>
      <c r="GX69" s="434"/>
      <c r="GY69" s="434"/>
      <c r="GZ69" s="434"/>
      <c r="HA69" s="434"/>
      <c r="HB69" s="434"/>
      <c r="HC69" s="434"/>
      <c r="HD69" s="434"/>
      <c r="HE69" s="434"/>
      <c r="HF69" s="434"/>
      <c r="HG69" s="434"/>
      <c r="HH69" s="434"/>
      <c r="HI69" s="434"/>
      <c r="HJ69" s="434"/>
      <c r="HK69" s="434"/>
      <c r="HL69" s="434"/>
      <c r="HM69" s="434"/>
      <c r="HN69" s="434"/>
      <c r="HO69" s="434"/>
      <c r="HP69" s="434"/>
      <c r="HQ69" s="434"/>
      <c r="HR69" s="434"/>
      <c r="HS69" s="434"/>
      <c r="HT69" s="434"/>
      <c r="HU69" s="434"/>
      <c r="HV69" s="434"/>
      <c r="HW69" s="434"/>
      <c r="HX69" s="434"/>
      <c r="HY69" s="434"/>
      <c r="HZ69" s="434"/>
      <c r="IA69" s="434"/>
      <c r="IB69" s="434"/>
      <c r="IC69" s="434"/>
      <c r="ID69" s="434"/>
      <c r="IE69" s="434"/>
      <c r="IF69" s="434"/>
      <c r="IG69" s="434"/>
      <c r="IH69" s="434"/>
      <c r="II69" s="434"/>
      <c r="IJ69" s="434"/>
      <c r="IK69" s="435">
        <v>6</v>
      </c>
      <c r="IL69" s="435">
        <v>2400000</v>
      </c>
      <c r="IM69" s="435">
        <v>2208000</v>
      </c>
    </row>
    <row r="70" spans="1:247" s="436" customFormat="1" ht="6.75">
      <c r="A70" s="433" t="s">
        <v>532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>
        <v>1</v>
      </c>
      <c r="AV70" s="434">
        <v>500000</v>
      </c>
      <c r="AW70" s="434">
        <v>500000</v>
      </c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>
        <v>1</v>
      </c>
      <c r="CO70" s="434">
        <v>1000000</v>
      </c>
      <c r="CP70" s="434">
        <v>1000000</v>
      </c>
      <c r="CQ70" s="434"/>
      <c r="CR70" s="434"/>
      <c r="CS70" s="434"/>
      <c r="CT70" s="434">
        <v>2</v>
      </c>
      <c r="CU70" s="434">
        <v>1100000</v>
      </c>
      <c r="CV70" s="434">
        <v>600000</v>
      </c>
      <c r="CW70" s="434">
        <v>2</v>
      </c>
      <c r="CX70" s="434">
        <v>2200000</v>
      </c>
      <c r="CY70" s="434">
        <v>2200000</v>
      </c>
      <c r="CZ70" s="434"/>
      <c r="DA70" s="434"/>
      <c r="DB70" s="434"/>
      <c r="DC70" s="434"/>
      <c r="DD70" s="434"/>
      <c r="DE70" s="434"/>
      <c r="DF70" s="434"/>
      <c r="DG70" s="434"/>
      <c r="DH70" s="434"/>
      <c r="DI70" s="434"/>
      <c r="DJ70" s="434"/>
      <c r="DK70" s="434"/>
      <c r="DL70" s="434"/>
      <c r="DM70" s="434"/>
      <c r="DN70" s="434"/>
      <c r="DO70" s="434"/>
      <c r="DP70" s="434"/>
      <c r="DQ70" s="434"/>
      <c r="DR70" s="434"/>
      <c r="DS70" s="434"/>
      <c r="DT70" s="434"/>
      <c r="DU70" s="434"/>
      <c r="DV70" s="434"/>
      <c r="DW70" s="434"/>
      <c r="DX70" s="434"/>
      <c r="DY70" s="434"/>
      <c r="DZ70" s="434"/>
      <c r="EA70" s="434"/>
      <c r="EB70" s="434"/>
      <c r="EC70" s="434"/>
      <c r="ED70" s="434"/>
      <c r="EE70" s="434"/>
      <c r="EF70" s="434"/>
      <c r="EG70" s="434"/>
      <c r="EH70" s="434"/>
      <c r="EI70" s="434"/>
      <c r="EJ70" s="434"/>
      <c r="EK70" s="434"/>
      <c r="EL70" s="434"/>
      <c r="EM70" s="434"/>
      <c r="EN70" s="434"/>
      <c r="EO70" s="434"/>
      <c r="EP70" s="434"/>
      <c r="EQ70" s="434"/>
      <c r="ER70" s="434"/>
      <c r="ES70" s="434"/>
      <c r="ET70" s="434"/>
      <c r="EU70" s="434"/>
      <c r="EV70" s="434"/>
      <c r="EW70" s="434"/>
      <c r="EX70" s="434"/>
      <c r="EY70" s="434"/>
      <c r="EZ70" s="434"/>
      <c r="FA70" s="434"/>
      <c r="FB70" s="434"/>
      <c r="FC70" s="434"/>
      <c r="FD70" s="434"/>
      <c r="FE70" s="434"/>
      <c r="FF70" s="434"/>
      <c r="FG70" s="434"/>
      <c r="FH70" s="434"/>
      <c r="FI70" s="434"/>
      <c r="FJ70" s="434"/>
      <c r="FK70" s="434"/>
      <c r="FL70" s="434"/>
      <c r="FM70" s="434"/>
      <c r="FN70" s="434"/>
      <c r="FO70" s="434"/>
      <c r="FP70" s="434"/>
      <c r="FQ70" s="434"/>
      <c r="FR70" s="434"/>
      <c r="FS70" s="434"/>
      <c r="FT70" s="434"/>
      <c r="FU70" s="434"/>
      <c r="FV70" s="434"/>
      <c r="FW70" s="434"/>
      <c r="FX70" s="434"/>
      <c r="FY70" s="434"/>
      <c r="FZ70" s="434"/>
      <c r="GA70" s="434"/>
      <c r="GB70" s="434"/>
      <c r="GC70" s="434"/>
      <c r="GD70" s="434"/>
      <c r="GE70" s="434"/>
      <c r="GF70" s="434"/>
      <c r="GG70" s="434"/>
      <c r="GH70" s="434"/>
      <c r="GI70" s="434"/>
      <c r="GJ70" s="434"/>
      <c r="GK70" s="434"/>
      <c r="GL70" s="434"/>
      <c r="GM70" s="434"/>
      <c r="GN70" s="434"/>
      <c r="GO70" s="434"/>
      <c r="GP70" s="434"/>
      <c r="GQ70" s="434"/>
      <c r="GR70" s="434"/>
      <c r="GS70" s="434"/>
      <c r="GT70" s="434"/>
      <c r="GU70" s="434"/>
      <c r="GV70" s="434"/>
      <c r="GW70" s="434"/>
      <c r="GX70" s="434"/>
      <c r="GY70" s="434"/>
      <c r="GZ70" s="434"/>
      <c r="HA70" s="434"/>
      <c r="HB70" s="434"/>
      <c r="HC70" s="434"/>
      <c r="HD70" s="434"/>
      <c r="HE70" s="434"/>
      <c r="HF70" s="434"/>
      <c r="HG70" s="434"/>
      <c r="HH70" s="434"/>
      <c r="HI70" s="434"/>
      <c r="HJ70" s="434"/>
      <c r="HK70" s="434"/>
      <c r="HL70" s="434"/>
      <c r="HM70" s="434"/>
      <c r="HN70" s="434"/>
      <c r="HO70" s="434"/>
      <c r="HP70" s="434"/>
      <c r="HQ70" s="434"/>
      <c r="HR70" s="434"/>
      <c r="HS70" s="434"/>
      <c r="HT70" s="434"/>
      <c r="HU70" s="434"/>
      <c r="HV70" s="434"/>
      <c r="HW70" s="434"/>
      <c r="HX70" s="434"/>
      <c r="HY70" s="434"/>
      <c r="HZ70" s="434"/>
      <c r="IA70" s="434"/>
      <c r="IB70" s="434"/>
      <c r="IC70" s="434"/>
      <c r="ID70" s="434"/>
      <c r="IE70" s="434"/>
      <c r="IF70" s="434"/>
      <c r="IG70" s="434"/>
      <c r="IH70" s="434"/>
      <c r="II70" s="434"/>
      <c r="IJ70" s="434"/>
      <c r="IK70" s="435">
        <v>6</v>
      </c>
      <c r="IL70" s="435">
        <v>4800000</v>
      </c>
      <c r="IM70" s="435">
        <v>4300000</v>
      </c>
    </row>
    <row r="71" spans="1:247" s="436" customFormat="1" ht="6.75">
      <c r="A71" s="433" t="s">
        <v>533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>
        <v>1</v>
      </c>
      <c r="U71" s="434">
        <v>9000000</v>
      </c>
      <c r="V71" s="434">
        <v>3600000</v>
      </c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4"/>
      <c r="CW71" s="434">
        <v>4</v>
      </c>
      <c r="CX71" s="434">
        <v>2000000</v>
      </c>
      <c r="CY71" s="434">
        <v>1855000</v>
      </c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4"/>
      <c r="DM71" s="434"/>
      <c r="DN71" s="434"/>
      <c r="DO71" s="434"/>
      <c r="DP71" s="434"/>
      <c r="DQ71" s="434"/>
      <c r="DR71" s="434"/>
      <c r="DS71" s="434"/>
      <c r="DT71" s="434"/>
      <c r="DU71" s="434"/>
      <c r="DV71" s="434"/>
      <c r="DW71" s="434"/>
      <c r="DX71" s="434"/>
      <c r="DY71" s="434"/>
      <c r="DZ71" s="434"/>
      <c r="EA71" s="434"/>
      <c r="EB71" s="434"/>
      <c r="EC71" s="434"/>
      <c r="ED71" s="434"/>
      <c r="EE71" s="434"/>
      <c r="EF71" s="434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4"/>
      <c r="ET71" s="434"/>
      <c r="EU71" s="434"/>
      <c r="EV71" s="434"/>
      <c r="EW71" s="434"/>
      <c r="EX71" s="434"/>
      <c r="EY71" s="434"/>
      <c r="EZ71" s="434"/>
      <c r="FA71" s="434"/>
      <c r="FB71" s="434"/>
      <c r="FC71" s="434"/>
      <c r="FD71" s="434"/>
      <c r="FE71" s="434"/>
      <c r="FF71" s="434"/>
      <c r="FG71" s="434"/>
      <c r="FH71" s="434"/>
      <c r="FI71" s="434"/>
      <c r="FJ71" s="434"/>
      <c r="FK71" s="434"/>
      <c r="FL71" s="434"/>
      <c r="FM71" s="434"/>
      <c r="FN71" s="434"/>
      <c r="FO71" s="434"/>
      <c r="FP71" s="434"/>
      <c r="FQ71" s="434"/>
      <c r="FR71" s="434"/>
      <c r="FS71" s="434"/>
      <c r="FT71" s="434"/>
      <c r="FU71" s="434"/>
      <c r="FV71" s="434"/>
      <c r="FW71" s="434"/>
      <c r="FX71" s="434"/>
      <c r="FY71" s="434"/>
      <c r="FZ71" s="434"/>
      <c r="GA71" s="434"/>
      <c r="GB71" s="434"/>
      <c r="GC71" s="434"/>
      <c r="GD71" s="434"/>
      <c r="GE71" s="434"/>
      <c r="GF71" s="434"/>
      <c r="GG71" s="434"/>
      <c r="GH71" s="434"/>
      <c r="GI71" s="434"/>
      <c r="GJ71" s="434"/>
      <c r="GK71" s="434"/>
      <c r="GL71" s="434"/>
      <c r="GM71" s="434"/>
      <c r="GN71" s="434"/>
      <c r="GO71" s="434"/>
      <c r="GP71" s="434"/>
      <c r="GQ71" s="434"/>
      <c r="GR71" s="434"/>
      <c r="GS71" s="434"/>
      <c r="GT71" s="434"/>
      <c r="GU71" s="434"/>
      <c r="GV71" s="434"/>
      <c r="GW71" s="434"/>
      <c r="GX71" s="434"/>
      <c r="GY71" s="434"/>
      <c r="GZ71" s="434"/>
      <c r="HA71" s="434"/>
      <c r="HB71" s="434"/>
      <c r="HC71" s="434"/>
      <c r="HD71" s="434"/>
      <c r="HE71" s="434"/>
      <c r="HF71" s="434"/>
      <c r="HG71" s="434"/>
      <c r="HH71" s="434"/>
      <c r="HI71" s="434"/>
      <c r="HJ71" s="434"/>
      <c r="HK71" s="434"/>
      <c r="HL71" s="434"/>
      <c r="HM71" s="434"/>
      <c r="HN71" s="434"/>
      <c r="HO71" s="434"/>
      <c r="HP71" s="434"/>
      <c r="HQ71" s="434"/>
      <c r="HR71" s="434"/>
      <c r="HS71" s="434"/>
      <c r="HT71" s="434"/>
      <c r="HU71" s="434"/>
      <c r="HV71" s="434"/>
      <c r="HW71" s="434"/>
      <c r="HX71" s="434"/>
      <c r="HY71" s="434"/>
      <c r="HZ71" s="434"/>
      <c r="IA71" s="434"/>
      <c r="IB71" s="434"/>
      <c r="IC71" s="434"/>
      <c r="ID71" s="434"/>
      <c r="IE71" s="434"/>
      <c r="IF71" s="434"/>
      <c r="IG71" s="434"/>
      <c r="IH71" s="434"/>
      <c r="II71" s="434"/>
      <c r="IJ71" s="434"/>
      <c r="IK71" s="435">
        <v>5</v>
      </c>
      <c r="IL71" s="435">
        <v>11000000</v>
      </c>
      <c r="IM71" s="435">
        <v>5455000</v>
      </c>
    </row>
    <row r="72" spans="1:247" s="436" customFormat="1" ht="6.75">
      <c r="A72" s="433" t="s">
        <v>712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  <c r="CV72" s="434"/>
      <c r="CW72" s="434">
        <v>1</v>
      </c>
      <c r="CX72" s="434">
        <v>100000</v>
      </c>
      <c r="CY72" s="434">
        <v>100000</v>
      </c>
      <c r="CZ72" s="434"/>
      <c r="DA72" s="434"/>
      <c r="DB72" s="434"/>
      <c r="DC72" s="434"/>
      <c r="DD72" s="434"/>
      <c r="DE72" s="434"/>
      <c r="DF72" s="434"/>
      <c r="DG72" s="434"/>
      <c r="DH72" s="434"/>
      <c r="DI72" s="434"/>
      <c r="DJ72" s="434"/>
      <c r="DK72" s="434"/>
      <c r="DL72" s="434"/>
      <c r="DM72" s="434"/>
      <c r="DN72" s="434"/>
      <c r="DO72" s="434"/>
      <c r="DP72" s="434"/>
      <c r="DQ72" s="434"/>
      <c r="DR72" s="434"/>
      <c r="DS72" s="434"/>
      <c r="DT72" s="434"/>
      <c r="DU72" s="434"/>
      <c r="DV72" s="434"/>
      <c r="DW72" s="434"/>
      <c r="DX72" s="434"/>
      <c r="DY72" s="434"/>
      <c r="DZ72" s="434"/>
      <c r="EA72" s="434"/>
      <c r="EB72" s="434"/>
      <c r="EC72" s="434"/>
      <c r="ED72" s="434"/>
      <c r="EE72" s="434"/>
      <c r="EF72" s="434"/>
      <c r="EG72" s="434"/>
      <c r="EH72" s="434"/>
      <c r="EI72" s="434"/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434"/>
      <c r="FM72" s="434"/>
      <c r="FN72" s="434"/>
      <c r="FO72" s="434"/>
      <c r="FP72" s="434"/>
      <c r="FQ72" s="434"/>
      <c r="FR72" s="434"/>
      <c r="FS72" s="434"/>
      <c r="FT72" s="434"/>
      <c r="FU72" s="434"/>
      <c r="FV72" s="434"/>
      <c r="FW72" s="434"/>
      <c r="FX72" s="434"/>
      <c r="FY72" s="434"/>
      <c r="FZ72" s="434"/>
      <c r="GA72" s="434"/>
      <c r="GB72" s="434"/>
      <c r="GC72" s="434"/>
      <c r="GD72" s="434"/>
      <c r="GE72" s="434"/>
      <c r="GF72" s="434"/>
      <c r="GG72" s="434"/>
      <c r="GH72" s="434"/>
      <c r="GI72" s="434"/>
      <c r="GJ72" s="434"/>
      <c r="GK72" s="434"/>
      <c r="GL72" s="434"/>
      <c r="GM72" s="434"/>
      <c r="GN72" s="434"/>
      <c r="GO72" s="434"/>
      <c r="GP72" s="434"/>
      <c r="GQ72" s="434"/>
      <c r="GR72" s="434"/>
      <c r="GS72" s="434"/>
      <c r="GT72" s="434"/>
      <c r="GU72" s="434"/>
      <c r="GV72" s="434"/>
      <c r="GW72" s="434"/>
      <c r="GX72" s="434"/>
      <c r="GY72" s="434"/>
      <c r="GZ72" s="434"/>
      <c r="HA72" s="434"/>
      <c r="HB72" s="434"/>
      <c r="HC72" s="434"/>
      <c r="HD72" s="434"/>
      <c r="HE72" s="434"/>
      <c r="HF72" s="434"/>
      <c r="HG72" s="434"/>
      <c r="HH72" s="434"/>
      <c r="HI72" s="434"/>
      <c r="HJ72" s="434"/>
      <c r="HK72" s="434"/>
      <c r="HL72" s="434"/>
      <c r="HM72" s="434"/>
      <c r="HN72" s="434"/>
      <c r="HO72" s="434"/>
      <c r="HP72" s="434"/>
      <c r="HQ72" s="434"/>
      <c r="HR72" s="434"/>
      <c r="HS72" s="434"/>
      <c r="HT72" s="434"/>
      <c r="HU72" s="434"/>
      <c r="HV72" s="434"/>
      <c r="HW72" s="434"/>
      <c r="HX72" s="434"/>
      <c r="HY72" s="434"/>
      <c r="HZ72" s="434"/>
      <c r="IA72" s="434"/>
      <c r="IB72" s="434"/>
      <c r="IC72" s="434"/>
      <c r="ID72" s="434"/>
      <c r="IE72" s="434"/>
      <c r="IF72" s="434"/>
      <c r="IG72" s="434"/>
      <c r="IH72" s="434"/>
      <c r="II72" s="434"/>
      <c r="IJ72" s="434"/>
      <c r="IK72" s="435">
        <v>1</v>
      </c>
      <c r="IL72" s="435">
        <v>100000</v>
      </c>
      <c r="IM72" s="435">
        <v>100000</v>
      </c>
    </row>
    <row r="73" spans="1:247" s="436" customFormat="1" ht="6.75">
      <c r="A73" s="433" t="s">
        <v>713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/>
      <c r="AV73" s="434"/>
      <c r="AW73" s="434"/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34"/>
      <c r="CN73" s="434"/>
      <c r="CO73" s="434"/>
      <c r="CP73" s="434"/>
      <c r="CQ73" s="434"/>
      <c r="CR73" s="434"/>
      <c r="CS73" s="434"/>
      <c r="CT73" s="434"/>
      <c r="CU73" s="434"/>
      <c r="CV73" s="434"/>
      <c r="CW73" s="434">
        <v>1</v>
      </c>
      <c r="CX73" s="434">
        <v>50000</v>
      </c>
      <c r="CY73" s="434">
        <v>50000</v>
      </c>
      <c r="CZ73" s="434"/>
      <c r="DA73" s="434"/>
      <c r="DB73" s="434"/>
      <c r="DC73" s="434"/>
      <c r="DD73" s="434"/>
      <c r="DE73" s="434"/>
      <c r="DF73" s="434"/>
      <c r="DG73" s="434"/>
      <c r="DH73" s="434"/>
      <c r="DI73" s="434"/>
      <c r="DJ73" s="434"/>
      <c r="DK73" s="434"/>
      <c r="DL73" s="434"/>
      <c r="DM73" s="434"/>
      <c r="DN73" s="434"/>
      <c r="DO73" s="434"/>
      <c r="DP73" s="434"/>
      <c r="DQ73" s="434"/>
      <c r="DR73" s="434"/>
      <c r="DS73" s="434"/>
      <c r="DT73" s="434"/>
      <c r="DU73" s="434"/>
      <c r="DV73" s="434"/>
      <c r="DW73" s="434"/>
      <c r="DX73" s="434"/>
      <c r="DY73" s="434"/>
      <c r="DZ73" s="434"/>
      <c r="EA73" s="434"/>
      <c r="EB73" s="434"/>
      <c r="EC73" s="434"/>
      <c r="ED73" s="434"/>
      <c r="EE73" s="434"/>
      <c r="EF73" s="434"/>
      <c r="EG73" s="434"/>
      <c r="EH73" s="434"/>
      <c r="EI73" s="434"/>
      <c r="EJ73" s="434"/>
      <c r="EK73" s="434"/>
      <c r="EL73" s="43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  <c r="FG73" s="434"/>
      <c r="FH73" s="434"/>
      <c r="FI73" s="434"/>
      <c r="FJ73" s="434"/>
      <c r="FK73" s="434"/>
      <c r="FL73" s="434"/>
      <c r="FM73" s="434"/>
      <c r="FN73" s="434"/>
      <c r="FO73" s="434"/>
      <c r="FP73" s="434"/>
      <c r="FQ73" s="434"/>
      <c r="FR73" s="434"/>
      <c r="FS73" s="434"/>
      <c r="FT73" s="434"/>
      <c r="FU73" s="434"/>
      <c r="FV73" s="434"/>
      <c r="FW73" s="434"/>
      <c r="FX73" s="434"/>
      <c r="FY73" s="434"/>
      <c r="FZ73" s="434"/>
      <c r="GA73" s="434"/>
      <c r="GB73" s="434"/>
      <c r="GC73" s="434"/>
      <c r="GD73" s="434"/>
      <c r="GE73" s="434"/>
      <c r="GF73" s="434"/>
      <c r="GG73" s="434"/>
      <c r="GH73" s="434"/>
      <c r="GI73" s="434"/>
      <c r="GJ73" s="434"/>
      <c r="GK73" s="434"/>
      <c r="GL73" s="434"/>
      <c r="GM73" s="434"/>
      <c r="GN73" s="434"/>
      <c r="GO73" s="434"/>
      <c r="GP73" s="434"/>
      <c r="GQ73" s="434"/>
      <c r="GR73" s="434"/>
      <c r="GS73" s="434"/>
      <c r="GT73" s="434"/>
      <c r="GU73" s="434"/>
      <c r="GV73" s="434"/>
      <c r="GW73" s="434"/>
      <c r="GX73" s="434"/>
      <c r="GY73" s="434"/>
      <c r="GZ73" s="434"/>
      <c r="HA73" s="434"/>
      <c r="HB73" s="434"/>
      <c r="HC73" s="434"/>
      <c r="HD73" s="434"/>
      <c r="HE73" s="434"/>
      <c r="HF73" s="434"/>
      <c r="HG73" s="434"/>
      <c r="HH73" s="434"/>
      <c r="HI73" s="434"/>
      <c r="HJ73" s="434"/>
      <c r="HK73" s="434"/>
      <c r="HL73" s="434"/>
      <c r="HM73" s="434"/>
      <c r="HN73" s="434"/>
      <c r="HO73" s="434"/>
      <c r="HP73" s="434"/>
      <c r="HQ73" s="434"/>
      <c r="HR73" s="434"/>
      <c r="HS73" s="434"/>
      <c r="HT73" s="434"/>
      <c r="HU73" s="434"/>
      <c r="HV73" s="434"/>
      <c r="HW73" s="434"/>
      <c r="HX73" s="434"/>
      <c r="HY73" s="434"/>
      <c r="HZ73" s="434"/>
      <c r="IA73" s="434"/>
      <c r="IB73" s="434"/>
      <c r="IC73" s="434"/>
      <c r="ID73" s="434"/>
      <c r="IE73" s="434"/>
      <c r="IF73" s="434"/>
      <c r="IG73" s="434"/>
      <c r="IH73" s="434"/>
      <c r="II73" s="434"/>
      <c r="IJ73" s="434"/>
      <c r="IK73" s="435">
        <v>1</v>
      </c>
      <c r="IL73" s="435">
        <v>50000</v>
      </c>
      <c r="IM73" s="435">
        <v>50000</v>
      </c>
    </row>
    <row r="74" spans="1:247" s="436" customFormat="1" ht="6.75">
      <c r="A74" s="433" t="s">
        <v>534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34"/>
      <c r="CN74" s="434"/>
      <c r="CO74" s="434"/>
      <c r="CP74" s="434"/>
      <c r="CQ74" s="434"/>
      <c r="CR74" s="434"/>
      <c r="CS74" s="434"/>
      <c r="CT74" s="434"/>
      <c r="CU74" s="434"/>
      <c r="CV74" s="434"/>
      <c r="CW74" s="434">
        <v>3</v>
      </c>
      <c r="CX74" s="434" t="s">
        <v>720</v>
      </c>
      <c r="CY74" s="434" t="s">
        <v>720</v>
      </c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  <c r="DK74" s="434"/>
      <c r="DL74" s="434"/>
      <c r="DM74" s="434"/>
      <c r="DN74" s="434"/>
      <c r="DO74" s="434"/>
      <c r="DP74" s="434"/>
      <c r="DQ74" s="434"/>
      <c r="DR74" s="434"/>
      <c r="DS74" s="434"/>
      <c r="DT74" s="434"/>
      <c r="DU74" s="434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/>
      <c r="EN74" s="434"/>
      <c r="EO74" s="434"/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4"/>
      <c r="FE74" s="434">
        <v>1</v>
      </c>
      <c r="FF74" s="434">
        <v>50000</v>
      </c>
      <c r="FG74" s="434">
        <v>50000</v>
      </c>
      <c r="FH74" s="434"/>
      <c r="FI74" s="434"/>
      <c r="FJ74" s="434"/>
      <c r="FK74" s="434"/>
      <c r="FL74" s="434"/>
      <c r="FM74" s="434"/>
      <c r="FN74" s="434"/>
      <c r="FO74" s="434"/>
      <c r="FP74" s="434"/>
      <c r="FQ74" s="434"/>
      <c r="FR74" s="434"/>
      <c r="FS74" s="434"/>
      <c r="FT74" s="434"/>
      <c r="FU74" s="434"/>
      <c r="FV74" s="434"/>
      <c r="FW74" s="434"/>
      <c r="FX74" s="434"/>
      <c r="FY74" s="434"/>
      <c r="FZ74" s="434"/>
      <c r="GA74" s="434"/>
      <c r="GB74" s="434"/>
      <c r="GC74" s="434"/>
      <c r="GD74" s="434"/>
      <c r="GE74" s="434"/>
      <c r="GF74" s="434"/>
      <c r="GG74" s="434"/>
      <c r="GH74" s="434"/>
      <c r="GI74" s="434"/>
      <c r="GJ74" s="434"/>
      <c r="GK74" s="434"/>
      <c r="GL74" s="434"/>
      <c r="GM74" s="434"/>
      <c r="GN74" s="434"/>
      <c r="GO74" s="434"/>
      <c r="GP74" s="434"/>
      <c r="GQ74" s="434"/>
      <c r="GR74" s="434"/>
      <c r="GS74" s="434"/>
      <c r="GT74" s="434"/>
      <c r="GU74" s="434"/>
      <c r="GV74" s="434"/>
      <c r="GW74" s="434"/>
      <c r="GX74" s="434"/>
      <c r="GY74" s="434"/>
      <c r="GZ74" s="434"/>
      <c r="HA74" s="434"/>
      <c r="HB74" s="434"/>
      <c r="HC74" s="434"/>
      <c r="HD74" s="434"/>
      <c r="HE74" s="434"/>
      <c r="HF74" s="434"/>
      <c r="HG74" s="434"/>
      <c r="HH74" s="434"/>
      <c r="HI74" s="434"/>
      <c r="HJ74" s="434"/>
      <c r="HK74" s="434"/>
      <c r="HL74" s="434"/>
      <c r="HM74" s="434"/>
      <c r="HN74" s="434"/>
      <c r="HO74" s="434"/>
      <c r="HP74" s="434"/>
      <c r="HQ74" s="434"/>
      <c r="HR74" s="434"/>
      <c r="HS74" s="434"/>
      <c r="HT74" s="434"/>
      <c r="HU74" s="434"/>
      <c r="HV74" s="434"/>
      <c r="HW74" s="434"/>
      <c r="HX74" s="434"/>
      <c r="HY74" s="434"/>
      <c r="HZ74" s="434"/>
      <c r="IA74" s="434"/>
      <c r="IB74" s="434"/>
      <c r="IC74" s="434"/>
      <c r="ID74" s="434"/>
      <c r="IE74" s="434"/>
      <c r="IF74" s="434"/>
      <c r="IG74" s="434"/>
      <c r="IH74" s="434"/>
      <c r="II74" s="434"/>
      <c r="IJ74" s="434"/>
      <c r="IK74" s="435">
        <v>4</v>
      </c>
      <c r="IL74" s="435" t="s">
        <v>715</v>
      </c>
      <c r="IM74" s="435" t="s">
        <v>715</v>
      </c>
    </row>
    <row r="75" spans="1:247" s="436" customFormat="1" ht="6.75">
      <c r="A75" s="433" t="s">
        <v>413</v>
      </c>
      <c r="B75" s="434">
        <v>16</v>
      </c>
      <c r="C75" s="434">
        <v>33750000</v>
      </c>
      <c r="D75" s="434">
        <v>32160000</v>
      </c>
      <c r="E75" s="434"/>
      <c r="F75" s="434"/>
      <c r="G75" s="434"/>
      <c r="H75" s="434"/>
      <c r="I75" s="434"/>
      <c r="J75" s="434"/>
      <c r="K75" s="434"/>
      <c r="L75" s="434"/>
      <c r="M75" s="434"/>
      <c r="N75" s="434">
        <v>1</v>
      </c>
      <c r="O75" s="434">
        <v>500000</v>
      </c>
      <c r="P75" s="434">
        <v>200000</v>
      </c>
      <c r="Q75" s="434">
        <v>36</v>
      </c>
      <c r="R75" s="434">
        <v>48650000</v>
      </c>
      <c r="S75" s="434">
        <v>32777650</v>
      </c>
      <c r="T75" s="434">
        <v>29</v>
      </c>
      <c r="U75" s="434">
        <v>37400000</v>
      </c>
      <c r="V75" s="434">
        <v>30880500</v>
      </c>
      <c r="W75" s="434"/>
      <c r="X75" s="434"/>
      <c r="Y75" s="434"/>
      <c r="Z75" s="434">
        <v>3</v>
      </c>
      <c r="AA75" s="434">
        <v>51500000</v>
      </c>
      <c r="AB75" s="434">
        <v>51500000</v>
      </c>
      <c r="AC75" s="434">
        <v>1</v>
      </c>
      <c r="AD75" s="434">
        <v>200000</v>
      </c>
      <c r="AE75" s="434">
        <v>100000</v>
      </c>
      <c r="AF75" s="434"/>
      <c r="AG75" s="434"/>
      <c r="AH75" s="434"/>
      <c r="AI75" s="434"/>
      <c r="AJ75" s="434"/>
      <c r="AK75" s="434"/>
      <c r="AL75" s="434"/>
      <c r="AM75" s="434"/>
      <c r="AN75" s="434"/>
      <c r="AO75" s="434"/>
      <c r="AP75" s="434"/>
      <c r="AQ75" s="434"/>
      <c r="AR75" s="434"/>
      <c r="AS75" s="434"/>
      <c r="AT75" s="434"/>
      <c r="AU75" s="434">
        <v>24</v>
      </c>
      <c r="AV75" s="434">
        <v>51600000</v>
      </c>
      <c r="AW75" s="434">
        <v>39396000</v>
      </c>
      <c r="AX75" s="434"/>
      <c r="AY75" s="434"/>
      <c r="AZ75" s="434"/>
      <c r="BA75" s="434"/>
      <c r="BB75" s="434"/>
      <c r="BC75" s="434"/>
      <c r="BD75" s="434">
        <v>2</v>
      </c>
      <c r="BE75" s="434">
        <v>1050000</v>
      </c>
      <c r="BF75" s="434">
        <v>550000</v>
      </c>
      <c r="BG75" s="434">
        <v>4</v>
      </c>
      <c r="BH75" s="434">
        <v>4150000</v>
      </c>
      <c r="BI75" s="434">
        <v>4065000</v>
      </c>
      <c r="BJ75" s="434">
        <v>1</v>
      </c>
      <c r="BK75" s="434">
        <v>300000</v>
      </c>
      <c r="BL75" s="434">
        <v>300000</v>
      </c>
      <c r="BM75" s="434">
        <v>3</v>
      </c>
      <c r="BN75" s="434">
        <v>20900000</v>
      </c>
      <c r="BO75" s="434">
        <v>20850000</v>
      </c>
      <c r="BP75" s="434">
        <v>1</v>
      </c>
      <c r="BQ75" s="434">
        <v>150000000</v>
      </c>
      <c r="BR75" s="434">
        <v>1500000</v>
      </c>
      <c r="BS75" s="434">
        <v>1</v>
      </c>
      <c r="BT75" s="434">
        <v>2000000</v>
      </c>
      <c r="BU75" s="434">
        <v>2000000</v>
      </c>
      <c r="BV75" s="434"/>
      <c r="BW75" s="434"/>
      <c r="BX75" s="434"/>
      <c r="BY75" s="434">
        <v>1</v>
      </c>
      <c r="BZ75" s="434">
        <v>700000</v>
      </c>
      <c r="CA75" s="434">
        <v>700000</v>
      </c>
      <c r="CB75" s="434">
        <v>25</v>
      </c>
      <c r="CC75" s="434">
        <v>75800000</v>
      </c>
      <c r="CD75" s="434">
        <v>67110000</v>
      </c>
      <c r="CE75" s="434">
        <v>1</v>
      </c>
      <c r="CF75" s="434">
        <v>2500000</v>
      </c>
      <c r="CG75" s="434">
        <v>1000000</v>
      </c>
      <c r="CH75" s="434"/>
      <c r="CI75" s="434"/>
      <c r="CJ75" s="434"/>
      <c r="CK75" s="434">
        <v>1</v>
      </c>
      <c r="CL75" s="434">
        <v>500000</v>
      </c>
      <c r="CM75" s="434">
        <v>500000</v>
      </c>
      <c r="CN75" s="434">
        <v>10</v>
      </c>
      <c r="CO75" s="434">
        <v>63000000</v>
      </c>
      <c r="CP75" s="434">
        <v>36850000</v>
      </c>
      <c r="CQ75" s="434">
        <v>1</v>
      </c>
      <c r="CR75" s="434">
        <v>1000000</v>
      </c>
      <c r="CS75" s="434">
        <v>1000000</v>
      </c>
      <c r="CT75" s="434">
        <v>17</v>
      </c>
      <c r="CU75" s="434">
        <v>33510000</v>
      </c>
      <c r="CV75" s="434">
        <v>28660000</v>
      </c>
      <c r="CW75" s="434">
        <v>169</v>
      </c>
      <c r="CX75" s="434" t="s">
        <v>721</v>
      </c>
      <c r="CY75" s="434" t="s">
        <v>722</v>
      </c>
      <c r="CZ75" s="434">
        <v>31</v>
      </c>
      <c r="DA75" s="434">
        <v>13570000</v>
      </c>
      <c r="DB75" s="434">
        <v>10282000</v>
      </c>
      <c r="DC75" s="434"/>
      <c r="DD75" s="434"/>
      <c r="DE75" s="434"/>
      <c r="DF75" s="434"/>
      <c r="DG75" s="434"/>
      <c r="DH75" s="434"/>
      <c r="DI75" s="434">
        <v>11</v>
      </c>
      <c r="DJ75" s="434">
        <v>9000000</v>
      </c>
      <c r="DK75" s="434">
        <v>13950025</v>
      </c>
      <c r="DL75" s="434">
        <v>1</v>
      </c>
      <c r="DM75" s="434">
        <v>250000</v>
      </c>
      <c r="DN75" s="434">
        <v>250000</v>
      </c>
      <c r="DO75" s="434"/>
      <c r="DP75" s="434"/>
      <c r="DQ75" s="434"/>
      <c r="DR75" s="434">
        <v>14</v>
      </c>
      <c r="DS75" s="434">
        <v>17500000</v>
      </c>
      <c r="DT75" s="434">
        <v>16500000</v>
      </c>
      <c r="DU75" s="434">
        <v>8</v>
      </c>
      <c r="DV75" s="434">
        <v>37100000</v>
      </c>
      <c r="DW75" s="434">
        <v>28100000</v>
      </c>
      <c r="DX75" s="434"/>
      <c r="DY75" s="434"/>
      <c r="DZ75" s="434"/>
      <c r="EA75" s="434">
        <v>1</v>
      </c>
      <c r="EB75" s="434">
        <v>100000</v>
      </c>
      <c r="EC75" s="434">
        <v>100000</v>
      </c>
      <c r="ED75" s="434">
        <v>1</v>
      </c>
      <c r="EE75" s="434">
        <v>2000000</v>
      </c>
      <c r="EF75" s="434">
        <v>1000000</v>
      </c>
      <c r="EG75" s="434">
        <v>6</v>
      </c>
      <c r="EH75" s="434">
        <v>5610000</v>
      </c>
      <c r="EI75" s="434">
        <v>5540000</v>
      </c>
      <c r="EJ75" s="434"/>
      <c r="EK75" s="434"/>
      <c r="EL75" s="434"/>
      <c r="EM75" s="434">
        <v>7</v>
      </c>
      <c r="EN75" s="434">
        <v>4400000</v>
      </c>
      <c r="EO75" s="434">
        <v>3899000</v>
      </c>
      <c r="EP75" s="434"/>
      <c r="EQ75" s="434"/>
      <c r="ER75" s="434"/>
      <c r="ES75" s="434">
        <v>4</v>
      </c>
      <c r="ET75" s="434">
        <v>14000000</v>
      </c>
      <c r="EU75" s="434">
        <v>9000000</v>
      </c>
      <c r="EV75" s="434"/>
      <c r="EW75" s="434"/>
      <c r="EX75" s="434"/>
      <c r="EY75" s="434">
        <v>1</v>
      </c>
      <c r="EZ75" s="434">
        <v>500000</v>
      </c>
      <c r="FA75" s="434">
        <v>495000</v>
      </c>
      <c r="FB75" s="434"/>
      <c r="FC75" s="434"/>
      <c r="FD75" s="434"/>
      <c r="FE75" s="434">
        <v>4</v>
      </c>
      <c r="FF75" s="434">
        <v>11250000</v>
      </c>
      <c r="FG75" s="434">
        <v>7000000</v>
      </c>
      <c r="FH75" s="434">
        <v>1</v>
      </c>
      <c r="FI75" s="434">
        <v>50000</v>
      </c>
      <c r="FJ75" s="434">
        <v>50000</v>
      </c>
      <c r="FK75" s="434"/>
      <c r="FL75" s="434"/>
      <c r="FM75" s="434"/>
      <c r="FN75" s="434"/>
      <c r="FO75" s="434"/>
      <c r="FP75" s="434"/>
      <c r="FQ75" s="434"/>
      <c r="FR75" s="434"/>
      <c r="FS75" s="434"/>
      <c r="FT75" s="434">
        <v>2</v>
      </c>
      <c r="FU75" s="434">
        <v>1100000</v>
      </c>
      <c r="FV75" s="434">
        <v>1100000</v>
      </c>
      <c r="FW75" s="434"/>
      <c r="FX75" s="434"/>
      <c r="FY75" s="434"/>
      <c r="FZ75" s="434">
        <v>1</v>
      </c>
      <c r="GA75" s="434">
        <v>1000000</v>
      </c>
      <c r="GB75" s="434">
        <v>1000000</v>
      </c>
      <c r="GC75" s="434"/>
      <c r="GD75" s="434"/>
      <c r="GE75" s="434"/>
      <c r="GF75" s="434">
        <v>9</v>
      </c>
      <c r="GG75" s="434">
        <v>14500000</v>
      </c>
      <c r="GH75" s="434">
        <v>14500000</v>
      </c>
      <c r="GI75" s="434">
        <v>1</v>
      </c>
      <c r="GJ75" s="434">
        <v>250000</v>
      </c>
      <c r="GK75" s="434">
        <v>83000</v>
      </c>
      <c r="GL75" s="434"/>
      <c r="GM75" s="434"/>
      <c r="GN75" s="434"/>
      <c r="GO75" s="434"/>
      <c r="GP75" s="434"/>
      <c r="GQ75" s="434"/>
      <c r="GR75" s="434">
        <v>1</v>
      </c>
      <c r="GS75" s="434">
        <v>500000</v>
      </c>
      <c r="GT75" s="434">
        <v>225000</v>
      </c>
      <c r="GU75" s="434"/>
      <c r="GV75" s="434"/>
      <c r="GW75" s="434"/>
      <c r="GX75" s="434"/>
      <c r="GY75" s="434"/>
      <c r="GZ75" s="434"/>
      <c r="HA75" s="434">
        <v>2</v>
      </c>
      <c r="HB75" s="434">
        <v>1500000</v>
      </c>
      <c r="HC75" s="434">
        <v>1250000</v>
      </c>
      <c r="HD75" s="434"/>
      <c r="HE75" s="434"/>
      <c r="HF75" s="434"/>
      <c r="HG75" s="434"/>
      <c r="HH75" s="434"/>
      <c r="HI75" s="434"/>
      <c r="HJ75" s="434"/>
      <c r="HK75" s="434"/>
      <c r="HL75" s="434"/>
      <c r="HM75" s="434"/>
      <c r="HN75" s="434"/>
      <c r="HO75" s="434"/>
      <c r="HP75" s="434"/>
      <c r="HQ75" s="434"/>
      <c r="HR75" s="434"/>
      <c r="HS75" s="434"/>
      <c r="HT75" s="434"/>
      <c r="HU75" s="434"/>
      <c r="HV75" s="434">
        <v>1</v>
      </c>
      <c r="HW75" s="434">
        <v>500000</v>
      </c>
      <c r="HX75" s="434">
        <v>500000</v>
      </c>
      <c r="HY75" s="434"/>
      <c r="HZ75" s="434"/>
      <c r="IA75" s="434"/>
      <c r="IB75" s="434">
        <v>1</v>
      </c>
      <c r="IC75" s="434">
        <v>1000000</v>
      </c>
      <c r="ID75" s="434">
        <v>1000000</v>
      </c>
      <c r="IE75" s="434">
        <v>1</v>
      </c>
      <c r="IF75" s="434">
        <v>2000000</v>
      </c>
      <c r="IG75" s="434">
        <v>500000</v>
      </c>
      <c r="IH75" s="434">
        <v>1</v>
      </c>
      <c r="II75" s="434">
        <v>250000</v>
      </c>
      <c r="IJ75" s="434">
        <v>250000</v>
      </c>
      <c r="IK75" s="435">
        <v>457</v>
      </c>
      <c r="IL75" s="435" t="s">
        <v>716</v>
      </c>
      <c r="IM75" s="435" t="s">
        <v>717</v>
      </c>
    </row>
    <row r="76" spans="1:247" s="436" customFormat="1" ht="6.75">
      <c r="A76" s="433" t="s">
        <v>535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>
        <v>4</v>
      </c>
      <c r="CX76" s="434">
        <v>1150000</v>
      </c>
      <c r="CY76" s="434">
        <v>990000</v>
      </c>
      <c r="CZ76" s="434"/>
      <c r="DA76" s="434"/>
      <c r="DB76" s="434"/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  <c r="FG76" s="434"/>
      <c r="FH76" s="434"/>
      <c r="FI76" s="434"/>
      <c r="FJ76" s="434"/>
      <c r="FK76" s="434"/>
      <c r="FL76" s="434"/>
      <c r="FM76" s="434"/>
      <c r="FN76" s="434"/>
      <c r="FO76" s="434"/>
      <c r="FP76" s="434"/>
      <c r="FQ76" s="434"/>
      <c r="FR76" s="434"/>
      <c r="FS76" s="434"/>
      <c r="FT76" s="434"/>
      <c r="FU76" s="434"/>
      <c r="FV76" s="434"/>
      <c r="FW76" s="434"/>
      <c r="FX76" s="434"/>
      <c r="FY76" s="434"/>
      <c r="FZ76" s="434"/>
      <c r="GA76" s="434"/>
      <c r="GB76" s="434"/>
      <c r="GC76" s="434"/>
      <c r="GD76" s="434"/>
      <c r="GE76" s="434"/>
      <c r="GF76" s="434"/>
      <c r="GG76" s="434"/>
      <c r="GH76" s="434"/>
      <c r="GI76" s="434"/>
      <c r="GJ76" s="434"/>
      <c r="GK76" s="434"/>
      <c r="GL76" s="434"/>
      <c r="GM76" s="434"/>
      <c r="GN76" s="434"/>
      <c r="GO76" s="434"/>
      <c r="GP76" s="434"/>
      <c r="GQ76" s="434"/>
      <c r="GR76" s="434"/>
      <c r="GS76" s="434"/>
      <c r="GT76" s="434"/>
      <c r="GU76" s="434"/>
      <c r="GV76" s="434"/>
      <c r="GW76" s="434"/>
      <c r="GX76" s="434"/>
      <c r="GY76" s="434"/>
      <c r="GZ76" s="434"/>
      <c r="HA76" s="434"/>
      <c r="HB76" s="434"/>
      <c r="HC76" s="434"/>
      <c r="HD76" s="434"/>
      <c r="HE76" s="434"/>
      <c r="HF76" s="434"/>
      <c r="HG76" s="434"/>
      <c r="HH76" s="434"/>
      <c r="HI76" s="434"/>
      <c r="HJ76" s="434"/>
      <c r="HK76" s="434"/>
      <c r="HL76" s="434"/>
      <c r="HM76" s="434"/>
      <c r="HN76" s="434"/>
      <c r="HO76" s="434"/>
      <c r="HP76" s="434"/>
      <c r="HQ76" s="434"/>
      <c r="HR76" s="434"/>
      <c r="HS76" s="434"/>
      <c r="HT76" s="434"/>
      <c r="HU76" s="434"/>
      <c r="HV76" s="434"/>
      <c r="HW76" s="434"/>
      <c r="HX76" s="434"/>
      <c r="HY76" s="434"/>
      <c r="HZ76" s="434"/>
      <c r="IA76" s="434"/>
      <c r="IB76" s="434"/>
      <c r="IC76" s="434"/>
      <c r="ID76" s="434"/>
      <c r="IE76" s="434"/>
      <c r="IF76" s="434"/>
      <c r="IG76" s="434"/>
      <c r="IH76" s="434"/>
      <c r="II76" s="434"/>
      <c r="IJ76" s="434"/>
      <c r="IK76" s="435">
        <v>4</v>
      </c>
      <c r="IL76" s="435">
        <v>1150000</v>
      </c>
      <c r="IM76" s="435">
        <v>990000</v>
      </c>
    </row>
    <row r="77" spans="1:247" s="436" customFormat="1" ht="6.75">
      <c r="A77" s="433" t="s">
        <v>536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>
        <v>2</v>
      </c>
      <c r="U77" s="434">
        <v>550000</v>
      </c>
      <c r="V77" s="434">
        <v>550000</v>
      </c>
      <c r="W77" s="434"/>
      <c r="X77" s="434"/>
      <c r="Y77" s="434"/>
      <c r="Z77" s="434">
        <v>1</v>
      </c>
      <c r="AA77" s="434">
        <v>1000000</v>
      </c>
      <c r="AB77" s="434">
        <v>500000</v>
      </c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  <c r="AO77" s="434"/>
      <c r="AP77" s="434"/>
      <c r="AQ77" s="434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>
        <v>5</v>
      </c>
      <c r="CX77" s="434">
        <v>1600000</v>
      </c>
      <c r="CY77" s="434">
        <v>685000</v>
      </c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>
        <v>1</v>
      </c>
      <c r="FF77" s="434">
        <v>1000000</v>
      </c>
      <c r="FG77" s="434">
        <v>1000000</v>
      </c>
      <c r="FH77" s="434"/>
      <c r="FI77" s="434"/>
      <c r="FJ77" s="434"/>
      <c r="FK77" s="434"/>
      <c r="FL77" s="434"/>
      <c r="FM77" s="434"/>
      <c r="FN77" s="434"/>
      <c r="FO77" s="434"/>
      <c r="FP77" s="434"/>
      <c r="FQ77" s="434"/>
      <c r="FR77" s="434"/>
      <c r="FS77" s="434"/>
      <c r="FT77" s="434"/>
      <c r="FU77" s="434"/>
      <c r="FV77" s="434"/>
      <c r="FW77" s="434"/>
      <c r="FX77" s="434"/>
      <c r="FY77" s="434"/>
      <c r="FZ77" s="434"/>
      <c r="GA77" s="434"/>
      <c r="GB77" s="434"/>
      <c r="GC77" s="434"/>
      <c r="GD77" s="434"/>
      <c r="GE77" s="434"/>
      <c r="GF77" s="434"/>
      <c r="GG77" s="434"/>
      <c r="GH77" s="434"/>
      <c r="GI77" s="434"/>
      <c r="GJ77" s="434"/>
      <c r="GK77" s="434"/>
      <c r="GL77" s="434"/>
      <c r="GM77" s="434"/>
      <c r="GN77" s="434"/>
      <c r="GO77" s="434"/>
      <c r="GP77" s="434"/>
      <c r="GQ77" s="434"/>
      <c r="GR77" s="434"/>
      <c r="GS77" s="434"/>
      <c r="GT77" s="434"/>
      <c r="GU77" s="434"/>
      <c r="GV77" s="434"/>
      <c r="GW77" s="434"/>
      <c r="GX77" s="434"/>
      <c r="GY77" s="434"/>
      <c r="GZ77" s="434"/>
      <c r="HA77" s="434"/>
      <c r="HB77" s="434"/>
      <c r="HC77" s="434"/>
      <c r="HD77" s="434"/>
      <c r="HE77" s="434"/>
      <c r="HF77" s="434"/>
      <c r="HG77" s="434"/>
      <c r="HH77" s="434"/>
      <c r="HI77" s="434"/>
      <c r="HJ77" s="434"/>
      <c r="HK77" s="434"/>
      <c r="HL77" s="434"/>
      <c r="HM77" s="434"/>
      <c r="HN77" s="434"/>
      <c r="HO77" s="434"/>
      <c r="HP77" s="434"/>
      <c r="HQ77" s="434"/>
      <c r="HR77" s="434"/>
      <c r="HS77" s="434"/>
      <c r="HT77" s="434"/>
      <c r="HU77" s="434"/>
      <c r="HV77" s="434"/>
      <c r="HW77" s="434"/>
      <c r="HX77" s="434"/>
      <c r="HY77" s="434"/>
      <c r="HZ77" s="434"/>
      <c r="IA77" s="434"/>
      <c r="IB77" s="434"/>
      <c r="IC77" s="434"/>
      <c r="ID77" s="434"/>
      <c r="IE77" s="434"/>
      <c r="IF77" s="434"/>
      <c r="IG77" s="434"/>
      <c r="IH77" s="434"/>
      <c r="II77" s="434"/>
      <c r="IJ77" s="434"/>
      <c r="IK77" s="435">
        <v>9</v>
      </c>
      <c r="IL77" s="435">
        <v>4150000</v>
      </c>
      <c r="IM77" s="435">
        <v>2735000</v>
      </c>
    </row>
    <row r="78" spans="1:247" s="436" customFormat="1" ht="6.75">
      <c r="A78" s="433" t="s">
        <v>575</v>
      </c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434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434"/>
      <c r="AN78" s="434"/>
      <c r="AO78" s="434"/>
      <c r="AP78" s="434"/>
      <c r="AQ78" s="434"/>
      <c r="AR78" s="434"/>
      <c r="AS78" s="434"/>
      <c r="AT78" s="434"/>
      <c r="AU78" s="434"/>
      <c r="AV78" s="434"/>
      <c r="AW78" s="434"/>
      <c r="AX78" s="434"/>
      <c r="AY78" s="434"/>
      <c r="AZ78" s="434"/>
      <c r="BA78" s="434"/>
      <c r="BB78" s="434"/>
      <c r="BC78" s="434"/>
      <c r="BD78" s="434"/>
      <c r="BE78" s="434"/>
      <c r="BF78" s="434"/>
      <c r="BG78" s="434"/>
      <c r="BH78" s="434"/>
      <c r="BI78" s="434"/>
      <c r="BJ78" s="434"/>
      <c r="BK78" s="434"/>
      <c r="BL78" s="434"/>
      <c r="BM78" s="434"/>
      <c r="BN78" s="434"/>
      <c r="BO78" s="434"/>
      <c r="BP78" s="434"/>
      <c r="BQ78" s="434"/>
      <c r="BR78" s="434"/>
      <c r="BS78" s="434"/>
      <c r="BT78" s="434"/>
      <c r="BU78" s="434"/>
      <c r="BV78" s="434"/>
      <c r="BW78" s="434"/>
      <c r="BX78" s="434"/>
      <c r="BY78" s="434"/>
      <c r="BZ78" s="434"/>
      <c r="CA78" s="434"/>
      <c r="CB78" s="434"/>
      <c r="CC78" s="434"/>
      <c r="CD78" s="434"/>
      <c r="CE78" s="434"/>
      <c r="CF78" s="434"/>
      <c r="CG78" s="434"/>
      <c r="CH78" s="434"/>
      <c r="CI78" s="434"/>
      <c r="CJ78" s="434"/>
      <c r="CK78" s="434"/>
      <c r="CL78" s="434"/>
      <c r="CM78" s="434"/>
      <c r="CN78" s="434"/>
      <c r="CO78" s="434"/>
      <c r="CP78" s="434"/>
      <c r="CQ78" s="434"/>
      <c r="CR78" s="434"/>
      <c r="CS78" s="434"/>
      <c r="CT78" s="434"/>
      <c r="CU78" s="434"/>
      <c r="CV78" s="434"/>
      <c r="CW78" s="434">
        <v>1</v>
      </c>
      <c r="CX78" s="434">
        <v>500000</v>
      </c>
      <c r="CY78" s="434">
        <v>500000</v>
      </c>
      <c r="CZ78" s="434"/>
      <c r="DA78" s="434"/>
      <c r="DB78" s="434"/>
      <c r="DC78" s="434"/>
      <c r="DD78" s="434"/>
      <c r="DE78" s="434"/>
      <c r="DF78" s="434"/>
      <c r="DG78" s="434"/>
      <c r="DH78" s="434"/>
      <c r="DI78" s="434"/>
      <c r="DJ78" s="434"/>
      <c r="DK78" s="434"/>
      <c r="DL78" s="434"/>
      <c r="DM78" s="434"/>
      <c r="DN78" s="434"/>
      <c r="DO78" s="434"/>
      <c r="DP78" s="434"/>
      <c r="DQ78" s="434"/>
      <c r="DR78" s="434"/>
      <c r="DS78" s="434"/>
      <c r="DT78" s="434"/>
      <c r="DU78" s="434"/>
      <c r="DV78" s="434"/>
      <c r="DW78" s="434"/>
      <c r="DX78" s="434"/>
      <c r="DY78" s="434"/>
      <c r="DZ78" s="434"/>
      <c r="EA78" s="434"/>
      <c r="EB78" s="434"/>
      <c r="EC78" s="434"/>
      <c r="ED78" s="434"/>
      <c r="EE78" s="434"/>
      <c r="EF78" s="434"/>
      <c r="EG78" s="434"/>
      <c r="EH78" s="434"/>
      <c r="EI78" s="434"/>
      <c r="EJ78" s="434"/>
      <c r="EK78" s="434"/>
      <c r="EL78" s="434"/>
      <c r="EM78" s="434"/>
      <c r="EN78" s="434"/>
      <c r="EO78" s="434"/>
      <c r="EP78" s="434"/>
      <c r="EQ78" s="434"/>
      <c r="ER78" s="434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  <c r="FG78" s="434"/>
      <c r="FH78" s="434"/>
      <c r="FI78" s="434"/>
      <c r="FJ78" s="434"/>
      <c r="FK78" s="434"/>
      <c r="FL78" s="434"/>
      <c r="FM78" s="434"/>
      <c r="FN78" s="434"/>
      <c r="FO78" s="434"/>
      <c r="FP78" s="434"/>
      <c r="FQ78" s="434"/>
      <c r="FR78" s="434"/>
      <c r="FS78" s="434"/>
      <c r="FT78" s="434"/>
      <c r="FU78" s="434"/>
      <c r="FV78" s="434"/>
      <c r="FW78" s="434"/>
      <c r="FX78" s="434"/>
      <c r="FY78" s="434"/>
      <c r="FZ78" s="434"/>
      <c r="GA78" s="434"/>
      <c r="GB78" s="434"/>
      <c r="GC78" s="434"/>
      <c r="GD78" s="434"/>
      <c r="GE78" s="434"/>
      <c r="GF78" s="434"/>
      <c r="GG78" s="434"/>
      <c r="GH78" s="434"/>
      <c r="GI78" s="434"/>
      <c r="GJ78" s="434"/>
      <c r="GK78" s="434"/>
      <c r="GL78" s="434"/>
      <c r="GM78" s="434"/>
      <c r="GN78" s="434"/>
      <c r="GO78" s="434"/>
      <c r="GP78" s="434"/>
      <c r="GQ78" s="434"/>
      <c r="GR78" s="434"/>
      <c r="GS78" s="434"/>
      <c r="GT78" s="434"/>
      <c r="GU78" s="434"/>
      <c r="GV78" s="434"/>
      <c r="GW78" s="434"/>
      <c r="GX78" s="434"/>
      <c r="GY78" s="434"/>
      <c r="GZ78" s="434"/>
      <c r="HA78" s="434"/>
      <c r="HB78" s="434"/>
      <c r="HC78" s="434"/>
      <c r="HD78" s="434"/>
      <c r="HE78" s="434"/>
      <c r="HF78" s="434"/>
      <c r="HG78" s="434"/>
      <c r="HH78" s="434"/>
      <c r="HI78" s="434"/>
      <c r="HJ78" s="434"/>
      <c r="HK78" s="434"/>
      <c r="HL78" s="434"/>
      <c r="HM78" s="434"/>
      <c r="HN78" s="434"/>
      <c r="HO78" s="434"/>
      <c r="HP78" s="434"/>
      <c r="HQ78" s="434"/>
      <c r="HR78" s="434"/>
      <c r="HS78" s="434"/>
      <c r="HT78" s="434"/>
      <c r="HU78" s="434"/>
      <c r="HV78" s="434"/>
      <c r="HW78" s="434"/>
      <c r="HX78" s="434"/>
      <c r="HY78" s="434"/>
      <c r="HZ78" s="434"/>
      <c r="IA78" s="434"/>
      <c r="IB78" s="434"/>
      <c r="IC78" s="434"/>
      <c r="ID78" s="434"/>
      <c r="IE78" s="434"/>
      <c r="IF78" s="434"/>
      <c r="IG78" s="434"/>
      <c r="IH78" s="434"/>
      <c r="II78" s="434"/>
      <c r="IJ78" s="434"/>
      <c r="IK78" s="435">
        <v>1</v>
      </c>
      <c r="IL78" s="435">
        <v>500000</v>
      </c>
      <c r="IM78" s="435">
        <v>500000</v>
      </c>
    </row>
    <row r="79" spans="1:247" s="436" customFormat="1" ht="6.75">
      <c r="A79" s="433" t="s">
        <v>537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>
        <v>1</v>
      </c>
      <c r="AV79" s="434">
        <v>400000</v>
      </c>
      <c r="AW79" s="434">
        <v>160000</v>
      </c>
      <c r="AX79" s="434"/>
      <c r="AY79" s="434"/>
      <c r="AZ79" s="434"/>
      <c r="BA79" s="434"/>
      <c r="BB79" s="434"/>
      <c r="BC79" s="434"/>
      <c r="BD79" s="434"/>
      <c r="BE79" s="434"/>
      <c r="BF79" s="434"/>
      <c r="BG79" s="434"/>
      <c r="BH79" s="434"/>
      <c r="BI79" s="434"/>
      <c r="BJ79" s="434"/>
      <c r="BK79" s="434"/>
      <c r="BL79" s="434"/>
      <c r="BM79" s="434"/>
      <c r="BN79" s="434"/>
      <c r="BO79" s="434"/>
      <c r="BP79" s="434"/>
      <c r="BQ79" s="434"/>
      <c r="BR79" s="434"/>
      <c r="BS79" s="434"/>
      <c r="BT79" s="434"/>
      <c r="BU79" s="434"/>
      <c r="BV79" s="434"/>
      <c r="BW79" s="434"/>
      <c r="BX79" s="434"/>
      <c r="BY79" s="434"/>
      <c r="BZ79" s="434"/>
      <c r="CA79" s="434"/>
      <c r="CB79" s="434"/>
      <c r="CC79" s="434"/>
      <c r="CD79" s="434"/>
      <c r="CE79" s="434"/>
      <c r="CF79" s="434"/>
      <c r="CG79" s="434"/>
      <c r="CH79" s="434"/>
      <c r="CI79" s="434"/>
      <c r="CJ79" s="434"/>
      <c r="CK79" s="434"/>
      <c r="CL79" s="434"/>
      <c r="CM79" s="434"/>
      <c r="CN79" s="434"/>
      <c r="CO79" s="434"/>
      <c r="CP79" s="434"/>
      <c r="CQ79" s="434"/>
      <c r="CR79" s="434"/>
      <c r="CS79" s="434"/>
      <c r="CT79" s="434">
        <v>1</v>
      </c>
      <c r="CU79" s="434">
        <v>30000000</v>
      </c>
      <c r="CV79" s="434">
        <v>6000000</v>
      </c>
      <c r="CW79" s="434">
        <v>3</v>
      </c>
      <c r="CX79" s="434">
        <v>1750000</v>
      </c>
      <c r="CY79" s="434">
        <v>1738000</v>
      </c>
      <c r="CZ79" s="434"/>
      <c r="DA79" s="434"/>
      <c r="DB79" s="434"/>
      <c r="DC79" s="434"/>
      <c r="DD79" s="434"/>
      <c r="DE79" s="434"/>
      <c r="DF79" s="434"/>
      <c r="DG79" s="434"/>
      <c r="DH79" s="434"/>
      <c r="DI79" s="434"/>
      <c r="DJ79" s="434"/>
      <c r="DK79" s="434"/>
      <c r="DL79" s="434"/>
      <c r="DM79" s="434"/>
      <c r="DN79" s="434"/>
      <c r="DO79" s="434"/>
      <c r="DP79" s="434"/>
      <c r="DQ79" s="434"/>
      <c r="DR79" s="434"/>
      <c r="DS79" s="434"/>
      <c r="DT79" s="434"/>
      <c r="DU79" s="434"/>
      <c r="DV79" s="434"/>
      <c r="DW79" s="434"/>
      <c r="DX79" s="434"/>
      <c r="DY79" s="434"/>
      <c r="DZ79" s="434"/>
      <c r="EA79" s="434"/>
      <c r="EB79" s="434"/>
      <c r="EC79" s="434"/>
      <c r="ED79" s="434"/>
      <c r="EE79" s="434"/>
      <c r="EF79" s="434"/>
      <c r="EG79" s="434"/>
      <c r="EH79" s="434"/>
      <c r="EI79" s="434"/>
      <c r="EJ79" s="434"/>
      <c r="EK79" s="434"/>
      <c r="EL79" s="434"/>
      <c r="EM79" s="434"/>
      <c r="EN79" s="434"/>
      <c r="EO79" s="434"/>
      <c r="EP79" s="434"/>
      <c r="EQ79" s="434"/>
      <c r="ER79" s="434"/>
      <c r="ES79" s="434"/>
      <c r="ET79" s="434"/>
      <c r="EU79" s="434"/>
      <c r="EV79" s="434"/>
      <c r="EW79" s="434"/>
      <c r="EX79" s="434"/>
      <c r="EY79" s="434"/>
      <c r="EZ79" s="434"/>
      <c r="FA79" s="434"/>
      <c r="FB79" s="434"/>
      <c r="FC79" s="434"/>
      <c r="FD79" s="434"/>
      <c r="FE79" s="434"/>
      <c r="FF79" s="434"/>
      <c r="FG79" s="434"/>
      <c r="FH79" s="434"/>
      <c r="FI79" s="434"/>
      <c r="FJ79" s="434"/>
      <c r="FK79" s="434"/>
      <c r="FL79" s="434"/>
      <c r="FM79" s="434"/>
      <c r="FN79" s="434"/>
      <c r="FO79" s="434"/>
      <c r="FP79" s="434"/>
      <c r="FQ79" s="434"/>
      <c r="FR79" s="434"/>
      <c r="FS79" s="434"/>
      <c r="FT79" s="434"/>
      <c r="FU79" s="434"/>
      <c r="FV79" s="434"/>
      <c r="FW79" s="434"/>
      <c r="FX79" s="434"/>
      <c r="FY79" s="434"/>
      <c r="FZ79" s="434"/>
      <c r="GA79" s="434"/>
      <c r="GB79" s="434"/>
      <c r="GC79" s="434"/>
      <c r="GD79" s="434"/>
      <c r="GE79" s="434"/>
      <c r="GF79" s="434"/>
      <c r="GG79" s="434"/>
      <c r="GH79" s="434"/>
      <c r="GI79" s="434"/>
      <c r="GJ79" s="434"/>
      <c r="GK79" s="434"/>
      <c r="GL79" s="434"/>
      <c r="GM79" s="434"/>
      <c r="GN79" s="434"/>
      <c r="GO79" s="434"/>
      <c r="GP79" s="434"/>
      <c r="GQ79" s="434"/>
      <c r="GR79" s="434"/>
      <c r="GS79" s="434"/>
      <c r="GT79" s="434"/>
      <c r="GU79" s="434"/>
      <c r="GV79" s="434"/>
      <c r="GW79" s="434"/>
      <c r="GX79" s="434"/>
      <c r="GY79" s="434"/>
      <c r="GZ79" s="434"/>
      <c r="HA79" s="434"/>
      <c r="HB79" s="434"/>
      <c r="HC79" s="434"/>
      <c r="HD79" s="434"/>
      <c r="HE79" s="434"/>
      <c r="HF79" s="434"/>
      <c r="HG79" s="434"/>
      <c r="HH79" s="434"/>
      <c r="HI79" s="434"/>
      <c r="HJ79" s="434"/>
      <c r="HK79" s="434"/>
      <c r="HL79" s="434"/>
      <c r="HM79" s="434"/>
      <c r="HN79" s="434"/>
      <c r="HO79" s="434"/>
      <c r="HP79" s="434"/>
      <c r="HQ79" s="434"/>
      <c r="HR79" s="434"/>
      <c r="HS79" s="434"/>
      <c r="HT79" s="434"/>
      <c r="HU79" s="434"/>
      <c r="HV79" s="434"/>
      <c r="HW79" s="434"/>
      <c r="HX79" s="434"/>
      <c r="HY79" s="434"/>
      <c r="HZ79" s="434"/>
      <c r="IA79" s="434"/>
      <c r="IB79" s="434"/>
      <c r="IC79" s="434"/>
      <c r="ID79" s="434"/>
      <c r="IE79" s="434"/>
      <c r="IF79" s="434"/>
      <c r="IG79" s="434"/>
      <c r="IH79" s="434"/>
      <c r="II79" s="434"/>
      <c r="IJ79" s="434"/>
      <c r="IK79" s="435">
        <v>5</v>
      </c>
      <c r="IL79" s="435">
        <v>32150000</v>
      </c>
      <c r="IM79" s="435">
        <v>7898000</v>
      </c>
    </row>
    <row r="80" spans="1:247" s="436" customFormat="1" ht="6.75">
      <c r="A80" s="433" t="s">
        <v>538</v>
      </c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434"/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4"/>
      <c r="BZ80" s="434"/>
      <c r="CA80" s="434"/>
      <c r="CB80" s="434"/>
      <c r="CC80" s="434"/>
      <c r="CD80" s="434"/>
      <c r="CE80" s="434"/>
      <c r="CF80" s="434"/>
      <c r="CG80" s="434"/>
      <c r="CH80" s="434"/>
      <c r="CI80" s="434"/>
      <c r="CJ80" s="434"/>
      <c r="CK80" s="434"/>
      <c r="CL80" s="434"/>
      <c r="CM80" s="434"/>
      <c r="CN80" s="434"/>
      <c r="CO80" s="434"/>
      <c r="CP80" s="434"/>
      <c r="CQ80" s="434"/>
      <c r="CR80" s="434"/>
      <c r="CS80" s="434"/>
      <c r="CT80" s="434"/>
      <c r="CU80" s="434"/>
      <c r="CV80" s="434"/>
      <c r="CW80" s="434">
        <v>2</v>
      </c>
      <c r="CX80" s="434">
        <v>1400000</v>
      </c>
      <c r="CY80" s="434">
        <v>1400000</v>
      </c>
      <c r="CZ80" s="434"/>
      <c r="DA80" s="434"/>
      <c r="DB80" s="434"/>
      <c r="DC80" s="434"/>
      <c r="DD80" s="434"/>
      <c r="DE80" s="434"/>
      <c r="DF80" s="434"/>
      <c r="DG80" s="434"/>
      <c r="DH80" s="434"/>
      <c r="DI80" s="434"/>
      <c r="DJ80" s="434"/>
      <c r="DK80" s="434"/>
      <c r="DL80" s="434"/>
      <c r="DM80" s="434"/>
      <c r="DN80" s="434"/>
      <c r="DO80" s="434"/>
      <c r="DP80" s="434"/>
      <c r="DQ80" s="434"/>
      <c r="DR80" s="434"/>
      <c r="DS80" s="434"/>
      <c r="DT80" s="434"/>
      <c r="DU80" s="434"/>
      <c r="DV80" s="434"/>
      <c r="DW80" s="434"/>
      <c r="DX80" s="434"/>
      <c r="DY80" s="434"/>
      <c r="DZ80" s="434"/>
      <c r="EA80" s="434"/>
      <c r="EB80" s="434"/>
      <c r="EC80" s="434"/>
      <c r="ED80" s="434"/>
      <c r="EE80" s="434"/>
      <c r="EF80" s="434"/>
      <c r="EG80" s="434"/>
      <c r="EH80" s="434"/>
      <c r="EI80" s="434"/>
      <c r="EJ80" s="434"/>
      <c r="EK80" s="434"/>
      <c r="EL80" s="434"/>
      <c r="EM80" s="434"/>
      <c r="EN80" s="434"/>
      <c r="EO80" s="434"/>
      <c r="EP80" s="434"/>
      <c r="EQ80" s="434"/>
      <c r="ER80" s="434"/>
      <c r="ES80" s="434"/>
      <c r="ET80" s="434"/>
      <c r="EU80" s="434"/>
      <c r="EV80" s="434"/>
      <c r="EW80" s="434"/>
      <c r="EX80" s="434"/>
      <c r="EY80" s="434"/>
      <c r="EZ80" s="434"/>
      <c r="FA80" s="434"/>
      <c r="FB80" s="434"/>
      <c r="FC80" s="434"/>
      <c r="FD80" s="434"/>
      <c r="FE80" s="434"/>
      <c r="FF80" s="434"/>
      <c r="FG80" s="434"/>
      <c r="FH80" s="434"/>
      <c r="FI80" s="434"/>
      <c r="FJ80" s="434"/>
      <c r="FK80" s="434"/>
      <c r="FL80" s="434"/>
      <c r="FM80" s="434"/>
      <c r="FN80" s="434"/>
      <c r="FO80" s="434"/>
      <c r="FP80" s="434"/>
      <c r="FQ80" s="434"/>
      <c r="FR80" s="434"/>
      <c r="FS80" s="434"/>
      <c r="FT80" s="434"/>
      <c r="FU80" s="434"/>
      <c r="FV80" s="434"/>
      <c r="FW80" s="434"/>
      <c r="FX80" s="434"/>
      <c r="FY80" s="434"/>
      <c r="FZ80" s="434"/>
      <c r="GA80" s="434"/>
      <c r="GB80" s="434"/>
      <c r="GC80" s="434"/>
      <c r="GD80" s="434"/>
      <c r="GE80" s="434"/>
      <c r="GF80" s="434"/>
      <c r="GG80" s="434"/>
      <c r="GH80" s="434"/>
      <c r="GI80" s="434"/>
      <c r="GJ80" s="434"/>
      <c r="GK80" s="434"/>
      <c r="GL80" s="434"/>
      <c r="GM80" s="434"/>
      <c r="GN80" s="434"/>
      <c r="GO80" s="434"/>
      <c r="GP80" s="434"/>
      <c r="GQ80" s="434"/>
      <c r="GR80" s="434"/>
      <c r="GS80" s="434"/>
      <c r="GT80" s="434"/>
      <c r="GU80" s="434"/>
      <c r="GV80" s="434"/>
      <c r="GW80" s="434"/>
      <c r="GX80" s="434"/>
      <c r="GY80" s="434"/>
      <c r="GZ80" s="434"/>
      <c r="HA80" s="434"/>
      <c r="HB80" s="434"/>
      <c r="HC80" s="434"/>
      <c r="HD80" s="434"/>
      <c r="HE80" s="434"/>
      <c r="HF80" s="434"/>
      <c r="HG80" s="434"/>
      <c r="HH80" s="434"/>
      <c r="HI80" s="434"/>
      <c r="HJ80" s="434"/>
      <c r="HK80" s="434"/>
      <c r="HL80" s="434"/>
      <c r="HM80" s="434"/>
      <c r="HN80" s="434"/>
      <c r="HO80" s="434"/>
      <c r="HP80" s="434"/>
      <c r="HQ80" s="434"/>
      <c r="HR80" s="434"/>
      <c r="HS80" s="434"/>
      <c r="HT80" s="434"/>
      <c r="HU80" s="434"/>
      <c r="HV80" s="434"/>
      <c r="HW80" s="434"/>
      <c r="HX80" s="434"/>
      <c r="HY80" s="434"/>
      <c r="HZ80" s="434"/>
      <c r="IA80" s="434"/>
      <c r="IB80" s="434"/>
      <c r="IC80" s="434"/>
      <c r="ID80" s="434"/>
      <c r="IE80" s="434"/>
      <c r="IF80" s="434"/>
      <c r="IG80" s="434"/>
      <c r="IH80" s="434"/>
      <c r="II80" s="434"/>
      <c r="IJ80" s="434"/>
      <c r="IK80" s="435">
        <v>2</v>
      </c>
      <c r="IL80" s="435">
        <v>1400000</v>
      </c>
      <c r="IM80" s="435">
        <v>1400000</v>
      </c>
    </row>
    <row r="81" spans="1:247" s="440" customFormat="1" ht="6.75">
      <c r="A81" s="439" t="s">
        <v>207</v>
      </c>
      <c r="B81" s="435">
        <v>17</v>
      </c>
      <c r="C81" s="435">
        <v>34000000</v>
      </c>
      <c r="D81" s="435">
        <v>32410000</v>
      </c>
      <c r="E81" s="435">
        <v>0</v>
      </c>
      <c r="F81" s="435">
        <v>0</v>
      </c>
      <c r="G81" s="435">
        <v>0</v>
      </c>
      <c r="H81" s="435">
        <v>0</v>
      </c>
      <c r="I81" s="435">
        <v>0</v>
      </c>
      <c r="J81" s="435">
        <v>0</v>
      </c>
      <c r="K81" s="435">
        <v>0</v>
      </c>
      <c r="L81" s="435">
        <v>0</v>
      </c>
      <c r="M81" s="435">
        <v>0</v>
      </c>
      <c r="N81" s="435">
        <v>1</v>
      </c>
      <c r="O81" s="435">
        <v>500000</v>
      </c>
      <c r="P81" s="435">
        <v>200000</v>
      </c>
      <c r="Q81" s="435">
        <v>48</v>
      </c>
      <c r="R81" s="435">
        <v>61950000</v>
      </c>
      <c r="S81" s="435">
        <v>38980150</v>
      </c>
      <c r="T81" s="435">
        <v>47</v>
      </c>
      <c r="U81" s="435">
        <v>141100000</v>
      </c>
      <c r="V81" s="435">
        <v>110065500</v>
      </c>
      <c r="W81" s="435">
        <v>0</v>
      </c>
      <c r="X81" s="435">
        <v>0</v>
      </c>
      <c r="Y81" s="435">
        <v>0</v>
      </c>
      <c r="Z81" s="435">
        <v>6</v>
      </c>
      <c r="AA81" s="435">
        <v>72600000</v>
      </c>
      <c r="AB81" s="435">
        <v>71650000</v>
      </c>
      <c r="AC81" s="435">
        <v>1</v>
      </c>
      <c r="AD81" s="435">
        <v>200000</v>
      </c>
      <c r="AE81" s="435">
        <v>100000</v>
      </c>
      <c r="AF81" s="435">
        <v>0</v>
      </c>
      <c r="AG81" s="435">
        <v>0</v>
      </c>
      <c r="AH81" s="435">
        <v>0</v>
      </c>
      <c r="AI81" s="435">
        <v>0</v>
      </c>
      <c r="AJ81" s="435">
        <v>0</v>
      </c>
      <c r="AK81" s="435">
        <v>0</v>
      </c>
      <c r="AL81" s="435">
        <v>0</v>
      </c>
      <c r="AM81" s="435">
        <v>0</v>
      </c>
      <c r="AN81" s="435">
        <v>0</v>
      </c>
      <c r="AO81" s="435">
        <v>0</v>
      </c>
      <c r="AP81" s="435">
        <v>0</v>
      </c>
      <c r="AQ81" s="435">
        <v>0</v>
      </c>
      <c r="AR81" s="435">
        <v>0</v>
      </c>
      <c r="AS81" s="435">
        <v>0</v>
      </c>
      <c r="AT81" s="435">
        <v>0</v>
      </c>
      <c r="AU81" s="435">
        <v>37</v>
      </c>
      <c r="AV81" s="435">
        <v>56550000</v>
      </c>
      <c r="AW81" s="435">
        <v>43731000</v>
      </c>
      <c r="AX81" s="435">
        <v>1</v>
      </c>
      <c r="AY81" s="435">
        <v>500000</v>
      </c>
      <c r="AZ81" s="435">
        <v>500000</v>
      </c>
      <c r="BA81" s="435">
        <v>0</v>
      </c>
      <c r="BB81" s="435">
        <v>0</v>
      </c>
      <c r="BC81" s="435">
        <v>0</v>
      </c>
      <c r="BD81" s="435">
        <v>4</v>
      </c>
      <c r="BE81" s="435">
        <v>2550000</v>
      </c>
      <c r="BF81" s="435">
        <v>1300000</v>
      </c>
      <c r="BG81" s="435">
        <v>5</v>
      </c>
      <c r="BH81" s="435">
        <v>4250000</v>
      </c>
      <c r="BI81" s="435">
        <v>4165000</v>
      </c>
      <c r="BJ81" s="435">
        <v>1</v>
      </c>
      <c r="BK81" s="435">
        <v>300000</v>
      </c>
      <c r="BL81" s="435">
        <v>300000</v>
      </c>
      <c r="BM81" s="435">
        <v>3</v>
      </c>
      <c r="BN81" s="435">
        <v>20900000</v>
      </c>
      <c r="BO81" s="435">
        <v>20850000</v>
      </c>
      <c r="BP81" s="435">
        <v>3</v>
      </c>
      <c r="BQ81" s="435">
        <v>300300000</v>
      </c>
      <c r="BR81" s="435">
        <v>150153000</v>
      </c>
      <c r="BS81" s="435">
        <v>1</v>
      </c>
      <c r="BT81" s="435">
        <v>2000000</v>
      </c>
      <c r="BU81" s="435">
        <v>2000000</v>
      </c>
      <c r="BV81" s="435">
        <v>0</v>
      </c>
      <c r="BW81" s="435">
        <v>0</v>
      </c>
      <c r="BX81" s="435">
        <v>0</v>
      </c>
      <c r="BY81" s="435">
        <v>1</v>
      </c>
      <c r="BZ81" s="435">
        <v>700000</v>
      </c>
      <c r="CA81" s="435">
        <v>700000</v>
      </c>
      <c r="CB81" s="435">
        <v>25</v>
      </c>
      <c r="CC81" s="435">
        <v>75800000</v>
      </c>
      <c r="CD81" s="435">
        <v>67110000</v>
      </c>
      <c r="CE81" s="435">
        <v>2</v>
      </c>
      <c r="CF81" s="435">
        <v>4500000</v>
      </c>
      <c r="CG81" s="435">
        <v>2000000</v>
      </c>
      <c r="CH81" s="435">
        <v>0</v>
      </c>
      <c r="CI81" s="435">
        <v>0</v>
      </c>
      <c r="CJ81" s="435">
        <v>0</v>
      </c>
      <c r="CK81" s="435">
        <v>1</v>
      </c>
      <c r="CL81" s="435">
        <v>500000</v>
      </c>
      <c r="CM81" s="435">
        <v>500000</v>
      </c>
      <c r="CN81" s="435">
        <v>11</v>
      </c>
      <c r="CO81" s="435">
        <v>64000000</v>
      </c>
      <c r="CP81" s="435">
        <v>37850000</v>
      </c>
      <c r="CQ81" s="435">
        <v>1</v>
      </c>
      <c r="CR81" s="435">
        <v>1000000</v>
      </c>
      <c r="CS81" s="435">
        <v>1000000</v>
      </c>
      <c r="CT81" s="435">
        <v>29</v>
      </c>
      <c r="CU81" s="435">
        <v>107560000</v>
      </c>
      <c r="CV81" s="435">
        <v>65447500</v>
      </c>
      <c r="CW81" s="435">
        <v>403</v>
      </c>
      <c r="CX81" s="435" t="s">
        <v>723</v>
      </c>
      <c r="CY81" s="435" t="s">
        <v>724</v>
      </c>
      <c r="CZ81" s="435">
        <v>42</v>
      </c>
      <c r="DA81" s="435">
        <v>16980000</v>
      </c>
      <c r="DB81" s="435">
        <v>13332000</v>
      </c>
      <c r="DC81" s="435">
        <v>0</v>
      </c>
      <c r="DD81" s="435">
        <v>0</v>
      </c>
      <c r="DE81" s="435">
        <v>0</v>
      </c>
      <c r="DF81" s="435">
        <v>0</v>
      </c>
      <c r="DG81" s="435">
        <v>0</v>
      </c>
      <c r="DH81" s="435">
        <v>0</v>
      </c>
      <c r="DI81" s="435">
        <v>11</v>
      </c>
      <c r="DJ81" s="435">
        <v>9000000</v>
      </c>
      <c r="DK81" s="435">
        <v>13950025</v>
      </c>
      <c r="DL81" s="435">
        <v>3</v>
      </c>
      <c r="DM81" s="435">
        <v>1350000</v>
      </c>
      <c r="DN81" s="435">
        <v>1330000</v>
      </c>
      <c r="DO81" s="435">
        <v>0</v>
      </c>
      <c r="DP81" s="435">
        <v>0</v>
      </c>
      <c r="DQ81" s="435">
        <v>0</v>
      </c>
      <c r="DR81" s="435">
        <v>14</v>
      </c>
      <c r="DS81" s="435">
        <v>17500000</v>
      </c>
      <c r="DT81" s="435">
        <v>16500000</v>
      </c>
      <c r="DU81" s="435">
        <v>8</v>
      </c>
      <c r="DV81" s="435">
        <v>37100000</v>
      </c>
      <c r="DW81" s="435">
        <v>28100000</v>
      </c>
      <c r="DX81" s="435">
        <v>1</v>
      </c>
      <c r="DY81" s="435">
        <v>500000</v>
      </c>
      <c r="DZ81" s="435">
        <v>250000</v>
      </c>
      <c r="EA81" s="435">
        <v>2</v>
      </c>
      <c r="EB81" s="435">
        <v>1100000</v>
      </c>
      <c r="EC81" s="435">
        <v>1100000</v>
      </c>
      <c r="ED81" s="435">
        <v>2</v>
      </c>
      <c r="EE81" s="435">
        <v>2450000</v>
      </c>
      <c r="EF81" s="435">
        <v>1150000</v>
      </c>
      <c r="EG81" s="435">
        <v>6</v>
      </c>
      <c r="EH81" s="435">
        <v>5610000</v>
      </c>
      <c r="EI81" s="435">
        <v>5540000</v>
      </c>
      <c r="EJ81" s="435">
        <v>0</v>
      </c>
      <c r="EK81" s="435">
        <v>0</v>
      </c>
      <c r="EL81" s="435">
        <v>0</v>
      </c>
      <c r="EM81" s="435">
        <v>7</v>
      </c>
      <c r="EN81" s="435">
        <v>4400000</v>
      </c>
      <c r="EO81" s="435">
        <v>3899000</v>
      </c>
      <c r="EP81" s="435">
        <v>0</v>
      </c>
      <c r="EQ81" s="435">
        <v>0</v>
      </c>
      <c r="ER81" s="435">
        <v>0</v>
      </c>
      <c r="ES81" s="435">
        <v>5</v>
      </c>
      <c r="ET81" s="435">
        <v>15000000</v>
      </c>
      <c r="EU81" s="435">
        <v>10000000</v>
      </c>
      <c r="EV81" s="435">
        <v>0</v>
      </c>
      <c r="EW81" s="435">
        <v>0</v>
      </c>
      <c r="EX81" s="435">
        <v>0</v>
      </c>
      <c r="EY81" s="435">
        <v>1</v>
      </c>
      <c r="EZ81" s="435">
        <v>500000</v>
      </c>
      <c r="FA81" s="435">
        <v>495000</v>
      </c>
      <c r="FB81" s="435">
        <v>0</v>
      </c>
      <c r="FC81" s="435">
        <v>0</v>
      </c>
      <c r="FD81" s="435">
        <v>0</v>
      </c>
      <c r="FE81" s="435">
        <v>7</v>
      </c>
      <c r="FF81" s="435">
        <v>17300000</v>
      </c>
      <c r="FG81" s="435">
        <v>8850000</v>
      </c>
      <c r="FH81" s="435">
        <v>1</v>
      </c>
      <c r="FI81" s="435">
        <v>50000</v>
      </c>
      <c r="FJ81" s="435">
        <v>50000</v>
      </c>
      <c r="FK81" s="435">
        <v>0</v>
      </c>
      <c r="FL81" s="435">
        <v>0</v>
      </c>
      <c r="FM81" s="435">
        <v>0</v>
      </c>
      <c r="FN81" s="435">
        <v>0</v>
      </c>
      <c r="FO81" s="435">
        <v>0</v>
      </c>
      <c r="FP81" s="435">
        <v>0</v>
      </c>
      <c r="FQ81" s="435">
        <v>0</v>
      </c>
      <c r="FR81" s="435">
        <v>0</v>
      </c>
      <c r="FS81" s="435">
        <v>0</v>
      </c>
      <c r="FT81" s="435">
        <v>2</v>
      </c>
      <c r="FU81" s="435">
        <v>1100000</v>
      </c>
      <c r="FV81" s="435">
        <v>1100000</v>
      </c>
      <c r="FW81" s="435">
        <v>0</v>
      </c>
      <c r="FX81" s="435">
        <v>0</v>
      </c>
      <c r="FY81" s="435">
        <v>0</v>
      </c>
      <c r="FZ81" s="435">
        <v>1</v>
      </c>
      <c r="GA81" s="435">
        <v>1000000</v>
      </c>
      <c r="GB81" s="435">
        <v>1000000</v>
      </c>
      <c r="GC81" s="435">
        <v>0</v>
      </c>
      <c r="GD81" s="435">
        <v>0</v>
      </c>
      <c r="GE81" s="435">
        <v>0</v>
      </c>
      <c r="GF81" s="435">
        <v>9</v>
      </c>
      <c r="GG81" s="435">
        <v>14500000</v>
      </c>
      <c r="GH81" s="435">
        <v>14500000</v>
      </c>
      <c r="GI81" s="435">
        <v>1</v>
      </c>
      <c r="GJ81" s="435">
        <v>250000</v>
      </c>
      <c r="GK81" s="435">
        <v>83000</v>
      </c>
      <c r="GL81" s="435">
        <v>2</v>
      </c>
      <c r="GM81" s="435">
        <v>1500000</v>
      </c>
      <c r="GN81" s="435">
        <v>1500000</v>
      </c>
      <c r="GO81" s="435">
        <v>0</v>
      </c>
      <c r="GP81" s="435">
        <v>0</v>
      </c>
      <c r="GQ81" s="435">
        <v>0</v>
      </c>
      <c r="GR81" s="435">
        <v>1</v>
      </c>
      <c r="GS81" s="435">
        <v>500000</v>
      </c>
      <c r="GT81" s="435">
        <v>225000</v>
      </c>
      <c r="GU81" s="435">
        <v>0</v>
      </c>
      <c r="GV81" s="435">
        <v>0</v>
      </c>
      <c r="GW81" s="435">
        <v>0</v>
      </c>
      <c r="GX81" s="435">
        <v>0</v>
      </c>
      <c r="GY81" s="435">
        <v>0</v>
      </c>
      <c r="GZ81" s="435">
        <v>0</v>
      </c>
      <c r="HA81" s="435">
        <v>2</v>
      </c>
      <c r="HB81" s="435">
        <v>1500000</v>
      </c>
      <c r="HC81" s="435">
        <v>1250000</v>
      </c>
      <c r="HD81" s="435">
        <v>0</v>
      </c>
      <c r="HE81" s="435">
        <v>0</v>
      </c>
      <c r="HF81" s="435">
        <v>0</v>
      </c>
      <c r="HG81" s="435">
        <v>0</v>
      </c>
      <c r="HH81" s="435">
        <v>0</v>
      </c>
      <c r="HI81" s="435">
        <v>0</v>
      </c>
      <c r="HJ81" s="435">
        <v>0</v>
      </c>
      <c r="HK81" s="435">
        <v>0</v>
      </c>
      <c r="HL81" s="435">
        <v>0</v>
      </c>
      <c r="HM81" s="435">
        <v>0</v>
      </c>
      <c r="HN81" s="435">
        <v>0</v>
      </c>
      <c r="HO81" s="435">
        <v>0</v>
      </c>
      <c r="HP81" s="435">
        <v>0</v>
      </c>
      <c r="HQ81" s="435">
        <v>0</v>
      </c>
      <c r="HR81" s="435">
        <v>0</v>
      </c>
      <c r="HS81" s="435">
        <v>0</v>
      </c>
      <c r="HT81" s="435">
        <v>0</v>
      </c>
      <c r="HU81" s="435">
        <v>0</v>
      </c>
      <c r="HV81" s="435">
        <v>1</v>
      </c>
      <c r="HW81" s="435">
        <v>500000</v>
      </c>
      <c r="HX81" s="435">
        <v>500000</v>
      </c>
      <c r="HY81" s="435">
        <v>0</v>
      </c>
      <c r="HZ81" s="435">
        <v>0</v>
      </c>
      <c r="IA81" s="435">
        <v>0</v>
      </c>
      <c r="IB81" s="435">
        <v>1</v>
      </c>
      <c r="IC81" s="435">
        <v>1000000</v>
      </c>
      <c r="ID81" s="435">
        <v>1000000</v>
      </c>
      <c r="IE81" s="435">
        <v>1</v>
      </c>
      <c r="IF81" s="435">
        <v>2000000</v>
      </c>
      <c r="IG81" s="435">
        <v>500000</v>
      </c>
      <c r="IH81" s="435">
        <v>1</v>
      </c>
      <c r="II81" s="435">
        <v>250000</v>
      </c>
      <c r="IJ81" s="435">
        <v>250000</v>
      </c>
      <c r="IK81" s="435">
        <v>780</v>
      </c>
      <c r="IL81" s="435">
        <v>3033200189</v>
      </c>
      <c r="IM81" s="435">
        <v>2039418651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&amp;L23.02.2024&amp;CTÜRKİYE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1" customFormat="1" ht="18.75" thickBot="1">
      <c r="A1" s="349" t="s">
        <v>652</v>
      </c>
      <c r="B1" s="349"/>
      <c r="C1" s="349"/>
      <c r="D1" s="349"/>
      <c r="E1" s="349"/>
      <c r="F1" s="349"/>
      <c r="G1" s="350"/>
      <c r="H1" s="350"/>
      <c r="I1" s="350"/>
      <c r="J1" s="375"/>
    </row>
    <row r="2" s="341" customFormat="1" ht="15.75" thickTop="1"/>
    <row r="3" spans="1:9" ht="18">
      <c r="A3" s="50" t="s">
        <v>665</v>
      </c>
      <c r="B3" s="50"/>
      <c r="C3" s="50"/>
      <c r="D3" s="50"/>
      <c r="E3" s="50"/>
      <c r="F3" s="50"/>
      <c r="G3" s="50"/>
      <c r="H3" s="50"/>
      <c r="I3" s="50"/>
    </row>
    <row r="4" s="294" customFormat="1" ht="15.75">
      <c r="A4" s="295"/>
    </row>
    <row r="5" spans="1:9" ht="15" customHeight="1" thickBot="1">
      <c r="A5" s="694" t="s">
        <v>476</v>
      </c>
      <c r="B5" s="694"/>
      <c r="C5" s="694"/>
      <c r="D5" s="694"/>
      <c r="E5" s="694"/>
      <c r="F5" s="694"/>
      <c r="G5" s="694"/>
      <c r="H5" s="694"/>
      <c r="I5" s="694"/>
    </row>
    <row r="6" spans="1:9" ht="60">
      <c r="A6" s="297" t="s">
        <v>477</v>
      </c>
      <c r="B6" s="298" t="s">
        <v>5</v>
      </c>
      <c r="C6" s="298" t="s">
        <v>4</v>
      </c>
      <c r="D6" s="298" t="s">
        <v>491</v>
      </c>
      <c r="E6" s="298" t="s">
        <v>7</v>
      </c>
      <c r="F6" s="298" t="s">
        <v>478</v>
      </c>
      <c r="G6" s="298" t="s">
        <v>479</v>
      </c>
      <c r="H6" s="299" t="s">
        <v>2</v>
      </c>
      <c r="I6" s="294"/>
    </row>
    <row r="7" spans="1:9" ht="20.25" customHeight="1">
      <c r="A7" s="300" t="s">
        <v>480</v>
      </c>
      <c r="B7" s="236"/>
      <c r="C7" s="236"/>
      <c r="D7" s="236"/>
      <c r="E7" s="236"/>
      <c r="F7" s="236"/>
      <c r="G7" s="236"/>
      <c r="H7" s="301">
        <v>0</v>
      </c>
      <c r="I7" s="294"/>
    </row>
    <row r="8" spans="1:9" ht="20.25" customHeight="1" thickBot="1">
      <c r="A8" s="300" t="s">
        <v>481</v>
      </c>
      <c r="B8" s="236"/>
      <c r="C8" s="236"/>
      <c r="D8" s="236"/>
      <c r="E8" s="236"/>
      <c r="F8" s="236"/>
      <c r="G8" s="236">
        <v>1</v>
      </c>
      <c r="H8" s="301">
        <v>1</v>
      </c>
      <c r="I8" s="294"/>
    </row>
    <row r="9" spans="1:9" ht="30">
      <c r="A9" s="298" t="s">
        <v>491</v>
      </c>
      <c r="B9" s="236"/>
      <c r="C9" s="236"/>
      <c r="D9" s="236"/>
      <c r="E9" s="236"/>
      <c r="F9" s="236">
        <v>28</v>
      </c>
      <c r="G9" s="236">
        <v>271</v>
      </c>
      <c r="H9" s="301">
        <v>299</v>
      </c>
      <c r="I9" s="294"/>
    </row>
    <row r="10" spans="1:9" ht="20.25" customHeight="1">
      <c r="A10" s="300" t="s">
        <v>7</v>
      </c>
      <c r="B10" s="236"/>
      <c r="C10" s="236"/>
      <c r="D10" s="236"/>
      <c r="E10" s="236"/>
      <c r="F10" s="236"/>
      <c r="G10" s="236"/>
      <c r="H10" s="301">
        <v>0</v>
      </c>
      <c r="I10" s="294"/>
    </row>
    <row r="11" spans="1:9" ht="20.25" customHeight="1">
      <c r="A11" s="300" t="s">
        <v>478</v>
      </c>
      <c r="B11" s="236"/>
      <c r="C11" s="236"/>
      <c r="D11" s="236">
        <v>9</v>
      </c>
      <c r="E11" s="236">
        <v>1</v>
      </c>
      <c r="F11" s="236"/>
      <c r="G11" s="236">
        <v>16</v>
      </c>
      <c r="H11" s="301">
        <v>26</v>
      </c>
      <c r="I11" s="294"/>
    </row>
    <row r="12" spans="1:9" ht="20.25" customHeight="1">
      <c r="A12" s="300" t="s">
        <v>479</v>
      </c>
      <c r="B12" s="236"/>
      <c r="C12" s="236"/>
      <c r="D12" s="236">
        <v>37</v>
      </c>
      <c r="E12" s="236"/>
      <c r="F12" s="236">
        <v>141</v>
      </c>
      <c r="G12" s="236"/>
      <c r="H12" s="301">
        <v>178</v>
      </c>
      <c r="I12" s="294"/>
    </row>
    <row r="13" spans="1:9" ht="20.25" customHeight="1" thickBot="1">
      <c r="A13" s="302" t="s">
        <v>207</v>
      </c>
      <c r="B13" s="303">
        <v>0</v>
      </c>
      <c r="C13" s="303">
        <v>0</v>
      </c>
      <c r="D13" s="303">
        <v>46</v>
      </c>
      <c r="E13" s="303">
        <v>1</v>
      </c>
      <c r="F13" s="303">
        <v>169</v>
      </c>
      <c r="G13" s="303">
        <v>288</v>
      </c>
      <c r="H13" s="304">
        <v>504</v>
      </c>
      <c r="I13" s="294"/>
    </row>
    <row r="14" spans="1:8" s="294" customFormat="1" ht="20.25" customHeight="1">
      <c r="A14" s="305"/>
      <c r="B14" s="305"/>
      <c r="C14" s="305"/>
      <c r="D14" s="305"/>
      <c r="E14" s="305"/>
      <c r="F14" s="305"/>
      <c r="G14" s="305"/>
      <c r="H14" s="305"/>
    </row>
    <row r="15" spans="1:9" ht="15.75">
      <c r="A15" s="296"/>
      <c r="B15" s="296"/>
      <c r="C15" s="296"/>
      <c r="D15" s="296"/>
      <c r="E15" s="296"/>
      <c r="F15" s="296"/>
      <c r="G15" s="296"/>
      <c r="H15" s="296"/>
      <c r="I15" s="294"/>
    </row>
    <row r="18" ht="15">
      <c r="A18" s="393"/>
    </row>
  </sheetData>
  <sheetProtection/>
  <mergeCells count="1">
    <mergeCell ref="A5:I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7" customWidth="1"/>
    <col min="2" max="2" width="17.8515625" style="293" customWidth="1"/>
    <col min="3" max="3" width="9.140625" style="491" customWidth="1"/>
    <col min="4" max="4" width="13.421875" style="491" bestFit="1" customWidth="1"/>
    <col min="5" max="16384" width="9.140625" style="447" customWidth="1"/>
  </cols>
  <sheetData>
    <row r="1" spans="1:2" ht="18.75" thickBot="1">
      <c r="A1" s="274" t="s">
        <v>652</v>
      </c>
      <c r="B1" s="270"/>
    </row>
    <row r="2" spans="1:2" ht="18">
      <c r="A2" s="50"/>
      <c r="B2" s="233"/>
    </row>
    <row r="3" spans="1:2" ht="15" customHeight="1">
      <c r="A3" s="407" t="s">
        <v>490</v>
      </c>
      <c r="B3" s="407"/>
    </row>
    <row r="4" ht="15">
      <c r="B4" s="447"/>
    </row>
    <row r="5" spans="1:4" ht="15" customHeight="1">
      <c r="A5" s="696" t="s">
        <v>305</v>
      </c>
      <c r="B5" s="696" t="s">
        <v>412</v>
      </c>
      <c r="C5" s="696" t="s">
        <v>666</v>
      </c>
      <c r="D5" s="696"/>
    </row>
    <row r="6" spans="1:4" ht="45">
      <c r="A6" s="696"/>
      <c r="B6" s="696"/>
      <c r="C6" s="492" t="s">
        <v>474</v>
      </c>
      <c r="D6" s="492" t="s">
        <v>475</v>
      </c>
    </row>
    <row r="7" spans="1:4" ht="15" customHeight="1">
      <c r="A7" s="698" t="s">
        <v>432</v>
      </c>
      <c r="B7" s="698"/>
      <c r="C7" s="698"/>
      <c r="D7" s="698"/>
    </row>
    <row r="8" spans="1:4" ht="15" customHeight="1">
      <c r="A8" s="697" t="s">
        <v>433</v>
      </c>
      <c r="B8" s="697"/>
      <c r="C8" s="697"/>
      <c r="D8" s="697"/>
    </row>
    <row r="9" spans="1:4" ht="15">
      <c r="A9" s="277" t="s">
        <v>339</v>
      </c>
      <c r="B9" s="194" t="s">
        <v>159</v>
      </c>
      <c r="C9" s="254">
        <v>3901</v>
      </c>
      <c r="D9" s="254">
        <v>7318222644</v>
      </c>
    </row>
    <row r="10" spans="1:4" ht="15" customHeight="1">
      <c r="A10" s="695" t="s">
        <v>434</v>
      </c>
      <c r="B10" s="695"/>
      <c r="C10" s="254">
        <v>3901</v>
      </c>
      <c r="D10" s="254">
        <v>7318222644</v>
      </c>
    </row>
    <row r="11" spans="1:4" ht="15" customHeight="1">
      <c r="A11" s="695" t="s">
        <v>435</v>
      </c>
      <c r="B11" s="695"/>
      <c r="C11" s="254">
        <v>3901</v>
      </c>
      <c r="D11" s="254">
        <v>7318222644</v>
      </c>
    </row>
    <row r="12" spans="1:4" ht="15" customHeight="1">
      <c r="A12" s="698" t="s">
        <v>436</v>
      </c>
      <c r="B12" s="698"/>
      <c r="C12" s="698"/>
      <c r="D12" s="698"/>
    </row>
    <row r="13" spans="1:4" ht="15" customHeight="1">
      <c r="A13" s="697" t="s">
        <v>437</v>
      </c>
      <c r="B13" s="697"/>
      <c r="C13" s="697"/>
      <c r="D13" s="697"/>
    </row>
    <row r="14" spans="1:4" ht="15">
      <c r="A14" s="277" t="s">
        <v>364</v>
      </c>
      <c r="B14" s="194" t="s">
        <v>184</v>
      </c>
      <c r="C14" s="255">
        <v>120</v>
      </c>
      <c r="D14" s="254">
        <v>189065000</v>
      </c>
    </row>
    <row r="15" spans="1:4" ht="15">
      <c r="A15" s="277" t="s">
        <v>327</v>
      </c>
      <c r="B15" s="194" t="s">
        <v>148</v>
      </c>
      <c r="C15" s="255">
        <v>30</v>
      </c>
      <c r="D15" s="254">
        <v>87000000</v>
      </c>
    </row>
    <row r="16" spans="1:4" ht="15">
      <c r="A16" s="277" t="s">
        <v>344</v>
      </c>
      <c r="B16" s="194" t="s">
        <v>164</v>
      </c>
      <c r="C16" s="255">
        <v>25</v>
      </c>
      <c r="D16" s="254">
        <v>52950000</v>
      </c>
    </row>
    <row r="17" spans="1:4" ht="15" customHeight="1">
      <c r="A17" s="695" t="s">
        <v>434</v>
      </c>
      <c r="B17" s="695"/>
      <c r="C17" s="255">
        <v>175</v>
      </c>
      <c r="D17" s="254">
        <v>329015000</v>
      </c>
    </row>
    <row r="18" spans="1:4" ht="15" customHeight="1">
      <c r="A18" s="697" t="s">
        <v>438</v>
      </c>
      <c r="B18" s="697"/>
      <c r="C18" s="697"/>
      <c r="D18" s="697"/>
    </row>
    <row r="19" spans="1:4" ht="15">
      <c r="A19" s="277" t="s">
        <v>315</v>
      </c>
      <c r="B19" s="194" t="s">
        <v>136</v>
      </c>
      <c r="C19" s="255">
        <v>72</v>
      </c>
      <c r="D19" s="254">
        <v>176485000</v>
      </c>
    </row>
    <row r="20" spans="1:4" ht="15">
      <c r="A20" s="277" t="s">
        <v>322</v>
      </c>
      <c r="B20" s="194" t="s">
        <v>143</v>
      </c>
      <c r="C20" s="255">
        <v>56</v>
      </c>
      <c r="D20" s="254">
        <v>53910000</v>
      </c>
    </row>
    <row r="21" spans="1:4" ht="15" customHeight="1">
      <c r="A21" s="695" t="s">
        <v>434</v>
      </c>
      <c r="B21" s="695"/>
      <c r="C21" s="255">
        <v>128</v>
      </c>
      <c r="D21" s="254">
        <v>230395000</v>
      </c>
    </row>
    <row r="22" spans="1:4" ht="15" customHeight="1">
      <c r="A22" s="695" t="s">
        <v>435</v>
      </c>
      <c r="B22" s="695"/>
      <c r="C22" s="255">
        <v>303</v>
      </c>
      <c r="D22" s="254">
        <v>559410000</v>
      </c>
    </row>
    <row r="23" spans="1:4" ht="15">
      <c r="A23" s="698" t="s">
        <v>439</v>
      </c>
      <c r="B23" s="698"/>
      <c r="C23" s="698"/>
      <c r="D23" s="698"/>
    </row>
    <row r="24" spans="1:4" ht="15" customHeight="1">
      <c r="A24" s="697" t="s">
        <v>440</v>
      </c>
      <c r="B24" s="697"/>
      <c r="C24" s="697"/>
      <c r="D24" s="697"/>
    </row>
    <row r="25" spans="1:4" ht="15">
      <c r="A25" s="277" t="s">
        <v>340</v>
      </c>
      <c r="B25" s="194" t="s">
        <v>160</v>
      </c>
      <c r="C25" s="255">
        <v>775</v>
      </c>
      <c r="D25" s="254">
        <v>810361988</v>
      </c>
    </row>
    <row r="26" spans="1:4" ht="15" customHeight="1">
      <c r="A26" s="695" t="s">
        <v>434</v>
      </c>
      <c r="B26" s="695"/>
      <c r="C26" s="255">
        <v>775</v>
      </c>
      <c r="D26" s="254">
        <v>810361988</v>
      </c>
    </row>
    <row r="27" spans="1:4" ht="15" customHeight="1">
      <c r="A27" s="697" t="s">
        <v>441</v>
      </c>
      <c r="B27" s="697"/>
      <c r="C27" s="697"/>
      <c r="D27" s="697"/>
    </row>
    <row r="28" spans="1:4" ht="15">
      <c r="A28" s="277" t="s">
        <v>314</v>
      </c>
      <c r="B28" s="194" t="s">
        <v>135</v>
      </c>
      <c r="C28" s="255">
        <v>92</v>
      </c>
      <c r="D28" s="254">
        <v>265885000</v>
      </c>
    </row>
    <row r="29" spans="1:4" ht="15">
      <c r="A29" s="277" t="s">
        <v>325</v>
      </c>
      <c r="B29" s="194" t="s">
        <v>146</v>
      </c>
      <c r="C29" s="255">
        <v>107</v>
      </c>
      <c r="D29" s="254">
        <v>160250000</v>
      </c>
    </row>
    <row r="30" spans="1:4" ht="15">
      <c r="A30" s="277" t="s">
        <v>353</v>
      </c>
      <c r="B30" s="194" t="s">
        <v>173</v>
      </c>
      <c r="C30" s="255">
        <v>165</v>
      </c>
      <c r="D30" s="254">
        <v>299520000</v>
      </c>
    </row>
    <row r="31" spans="1:4" ht="15" customHeight="1">
      <c r="A31" s="695" t="s">
        <v>434</v>
      </c>
      <c r="B31" s="695"/>
      <c r="C31" s="255">
        <v>364</v>
      </c>
      <c r="D31" s="254">
        <v>725655000</v>
      </c>
    </row>
    <row r="32" spans="1:4" ht="15" customHeight="1">
      <c r="A32" s="697" t="s">
        <v>442</v>
      </c>
      <c r="B32" s="697"/>
      <c r="C32" s="697"/>
      <c r="D32" s="697"/>
    </row>
    <row r="33" spans="1:4" ht="15">
      <c r="A33" s="277" t="s">
        <v>350</v>
      </c>
      <c r="B33" s="194" t="s">
        <v>170</v>
      </c>
      <c r="C33" s="255">
        <v>74</v>
      </c>
      <c r="D33" s="254">
        <v>151135000</v>
      </c>
    </row>
    <row r="34" spans="1:4" ht="15">
      <c r="A34" s="277" t="s">
        <v>308</v>
      </c>
      <c r="B34" s="194" t="s">
        <v>129</v>
      </c>
      <c r="C34" s="255">
        <v>39</v>
      </c>
      <c r="D34" s="254">
        <v>91400000</v>
      </c>
    </row>
    <row r="35" spans="1:4" ht="15">
      <c r="A35" s="277" t="s">
        <v>348</v>
      </c>
      <c r="B35" s="194" t="s">
        <v>168</v>
      </c>
      <c r="C35" s="255">
        <v>15</v>
      </c>
      <c r="D35" s="254">
        <v>47100000</v>
      </c>
    </row>
    <row r="36" spans="1:4" ht="15">
      <c r="A36" s="277" t="s">
        <v>369</v>
      </c>
      <c r="B36" s="194" t="s">
        <v>189</v>
      </c>
      <c r="C36" s="255">
        <v>21</v>
      </c>
      <c r="D36" s="254">
        <v>45800000</v>
      </c>
    </row>
    <row r="37" spans="1:4" ht="15" customHeight="1">
      <c r="A37" s="695" t="s">
        <v>434</v>
      </c>
      <c r="B37" s="695"/>
      <c r="C37" s="255">
        <v>149</v>
      </c>
      <c r="D37" s="254">
        <v>335435000</v>
      </c>
    </row>
    <row r="38" spans="1:4" ht="15" customHeight="1">
      <c r="A38" s="695" t="s">
        <v>435</v>
      </c>
      <c r="B38" s="695"/>
      <c r="C38" s="254">
        <v>1288</v>
      </c>
      <c r="D38" s="254">
        <v>1871451988</v>
      </c>
    </row>
    <row r="39" spans="1:4" ht="15" customHeight="1">
      <c r="A39" s="698" t="s">
        <v>443</v>
      </c>
      <c r="B39" s="698"/>
      <c r="C39" s="698"/>
      <c r="D39" s="698"/>
    </row>
    <row r="40" spans="1:4" ht="15" customHeight="1">
      <c r="A40" s="697" t="s">
        <v>444</v>
      </c>
      <c r="B40" s="697"/>
      <c r="C40" s="697"/>
      <c r="D40" s="697"/>
    </row>
    <row r="41" spans="1:4" ht="15">
      <c r="A41" s="277" t="s">
        <v>321</v>
      </c>
      <c r="B41" s="194" t="s">
        <v>142</v>
      </c>
      <c r="C41" s="255">
        <v>451</v>
      </c>
      <c r="D41" s="254">
        <v>787562000</v>
      </c>
    </row>
    <row r="42" spans="1:4" ht="15">
      <c r="A42" s="277" t="s">
        <v>331</v>
      </c>
      <c r="B42" s="194" t="s">
        <v>152</v>
      </c>
      <c r="C42" s="255">
        <v>51</v>
      </c>
      <c r="D42" s="254">
        <v>73454000</v>
      </c>
    </row>
    <row r="43" spans="1:4" ht="15">
      <c r="A43" s="277" t="s">
        <v>316</v>
      </c>
      <c r="B43" s="194" t="s">
        <v>137</v>
      </c>
      <c r="C43" s="255">
        <v>19</v>
      </c>
      <c r="D43" s="254">
        <v>17600000</v>
      </c>
    </row>
    <row r="44" spans="1:4" ht="15" customHeight="1">
      <c r="A44" s="695" t="s">
        <v>434</v>
      </c>
      <c r="B44" s="695"/>
      <c r="C44" s="255">
        <v>521</v>
      </c>
      <c r="D44" s="254">
        <v>878616000</v>
      </c>
    </row>
    <row r="45" spans="1:4" ht="15" customHeight="1">
      <c r="A45" s="697" t="s">
        <v>445</v>
      </c>
      <c r="B45" s="697"/>
      <c r="C45" s="697"/>
      <c r="D45" s="697"/>
    </row>
    <row r="46" spans="1:4" ht="15">
      <c r="A46" s="277" t="s">
        <v>346</v>
      </c>
      <c r="B46" s="194" t="s">
        <v>166</v>
      </c>
      <c r="C46" s="255">
        <v>296</v>
      </c>
      <c r="D46" s="254">
        <v>436572500</v>
      </c>
    </row>
    <row r="47" spans="1:4" ht="15">
      <c r="A47" s="277" t="s">
        <v>359</v>
      </c>
      <c r="B47" s="194" t="s">
        <v>179</v>
      </c>
      <c r="C47" s="255">
        <v>101</v>
      </c>
      <c r="D47" s="254">
        <v>135711000</v>
      </c>
    </row>
    <row r="48" spans="1:4" ht="15">
      <c r="A48" s="277" t="s">
        <v>386</v>
      </c>
      <c r="B48" s="194" t="s">
        <v>206</v>
      </c>
      <c r="C48" s="255">
        <v>27</v>
      </c>
      <c r="D48" s="254">
        <v>61950000</v>
      </c>
    </row>
    <row r="49" spans="1:4" ht="15">
      <c r="A49" s="277" t="s">
        <v>319</v>
      </c>
      <c r="B49" s="194" t="s">
        <v>140</v>
      </c>
      <c r="C49" s="255">
        <v>15</v>
      </c>
      <c r="D49" s="254">
        <v>15700000</v>
      </c>
    </row>
    <row r="50" spans="1:4" ht="15">
      <c r="A50" s="277" t="s">
        <v>382</v>
      </c>
      <c r="B50" s="194" t="s">
        <v>202</v>
      </c>
      <c r="C50" s="255">
        <v>33</v>
      </c>
      <c r="D50" s="254">
        <v>66710000</v>
      </c>
    </row>
    <row r="51" spans="1:4" ht="15" customHeight="1">
      <c r="A51" s="695" t="s">
        <v>434</v>
      </c>
      <c r="B51" s="695"/>
      <c r="C51" s="255">
        <v>472</v>
      </c>
      <c r="D51" s="254">
        <v>716643500</v>
      </c>
    </row>
    <row r="52" spans="1:4" ht="15" customHeight="1">
      <c r="A52" s="695" t="s">
        <v>435</v>
      </c>
      <c r="B52" s="695"/>
      <c r="C52" s="255">
        <v>993</v>
      </c>
      <c r="D52" s="254">
        <v>1595259500</v>
      </c>
    </row>
    <row r="53" spans="1:4" ht="15" customHeight="1">
      <c r="A53" s="698" t="s">
        <v>446</v>
      </c>
      <c r="B53" s="698"/>
      <c r="C53" s="698"/>
      <c r="D53" s="698"/>
    </row>
    <row r="54" spans="1:4" ht="15" customHeight="1">
      <c r="A54" s="697" t="s">
        <v>447</v>
      </c>
      <c r="B54" s="697"/>
      <c r="C54" s="697"/>
      <c r="D54" s="697"/>
    </row>
    <row r="55" spans="1:4" ht="15">
      <c r="A55" s="277" t="s">
        <v>311</v>
      </c>
      <c r="B55" s="194" t="s">
        <v>132</v>
      </c>
      <c r="C55" s="254">
        <v>1157</v>
      </c>
      <c r="D55" s="254">
        <v>1632485645</v>
      </c>
    </row>
    <row r="56" spans="1:4" ht="15" customHeight="1">
      <c r="A56" s="695" t="s">
        <v>434</v>
      </c>
      <c r="B56" s="695"/>
      <c r="C56" s="254">
        <v>1157</v>
      </c>
      <c r="D56" s="254">
        <v>1632485645</v>
      </c>
    </row>
    <row r="57" spans="1:4" ht="15" customHeight="1">
      <c r="A57" s="697" t="s">
        <v>448</v>
      </c>
      <c r="B57" s="697"/>
      <c r="C57" s="697"/>
      <c r="D57" s="697"/>
    </row>
    <row r="58" spans="1:4" ht="15">
      <c r="A58" s="277" t="s">
        <v>347</v>
      </c>
      <c r="B58" s="194" t="s">
        <v>167</v>
      </c>
      <c r="C58" s="255">
        <v>291</v>
      </c>
      <c r="D58" s="254">
        <v>857810000</v>
      </c>
    </row>
    <row r="59" spans="1:4" ht="15">
      <c r="A59" s="277" t="s">
        <v>375</v>
      </c>
      <c r="B59" s="194" t="s">
        <v>195</v>
      </c>
      <c r="C59" s="255">
        <v>19</v>
      </c>
      <c r="D59" s="254">
        <v>59200000</v>
      </c>
    </row>
    <row r="60" spans="1:4" ht="15" customHeight="1">
      <c r="A60" s="695" t="s">
        <v>434</v>
      </c>
      <c r="B60" s="695"/>
      <c r="C60" s="255">
        <v>310</v>
      </c>
      <c r="D60" s="254">
        <v>917010000</v>
      </c>
    </row>
    <row r="61" spans="1:4" ht="15" customHeight="1">
      <c r="A61" s="695" t="s">
        <v>435</v>
      </c>
      <c r="B61" s="695"/>
      <c r="C61" s="254">
        <v>1467</v>
      </c>
      <c r="D61" s="254">
        <v>2549495645</v>
      </c>
    </row>
    <row r="62" spans="1:4" ht="15" customHeight="1">
      <c r="A62" s="698" t="s">
        <v>449</v>
      </c>
      <c r="B62" s="698"/>
      <c r="C62" s="698"/>
      <c r="D62" s="698"/>
    </row>
    <row r="63" spans="1:4" ht="15" customHeight="1">
      <c r="A63" s="697" t="s">
        <v>450</v>
      </c>
      <c r="B63" s="697"/>
      <c r="C63" s="697"/>
      <c r="D63" s="697"/>
    </row>
    <row r="64" spans="1:4" ht="15">
      <c r="A64" s="277" t="s">
        <v>312</v>
      </c>
      <c r="B64" s="194" t="s">
        <v>133</v>
      </c>
      <c r="C64" s="255">
        <v>494</v>
      </c>
      <c r="D64" s="254">
        <v>729593000</v>
      </c>
    </row>
    <row r="65" spans="1:4" ht="15">
      <c r="A65" s="277" t="s">
        <v>337</v>
      </c>
      <c r="B65" s="194" t="s">
        <v>158</v>
      </c>
      <c r="C65" s="255">
        <v>31</v>
      </c>
      <c r="D65" s="254">
        <v>28420000</v>
      </c>
    </row>
    <row r="66" spans="1:4" ht="15">
      <c r="A66" s="277" t="s">
        <v>320</v>
      </c>
      <c r="B66" s="194" t="s">
        <v>141</v>
      </c>
      <c r="C66" s="255">
        <v>17</v>
      </c>
      <c r="D66" s="254">
        <v>56300000</v>
      </c>
    </row>
    <row r="67" spans="1:4" ht="15" customHeight="1">
      <c r="A67" s="695" t="s">
        <v>434</v>
      </c>
      <c r="B67" s="695"/>
      <c r="C67" s="255">
        <v>542</v>
      </c>
      <c r="D67" s="254">
        <v>814313000</v>
      </c>
    </row>
    <row r="68" spans="1:4" ht="15" customHeight="1">
      <c r="A68" s="697" t="s">
        <v>451</v>
      </c>
      <c r="B68" s="697"/>
      <c r="C68" s="697"/>
      <c r="D68" s="697"/>
    </row>
    <row r="69" spans="1:4" ht="15">
      <c r="A69" s="277" t="s">
        <v>306</v>
      </c>
      <c r="B69" s="194" t="s">
        <v>127</v>
      </c>
      <c r="C69" s="255">
        <v>227</v>
      </c>
      <c r="D69" s="254">
        <v>526150000</v>
      </c>
    </row>
    <row r="70" spans="1:4" ht="15">
      <c r="A70" s="277" t="s">
        <v>338</v>
      </c>
      <c r="B70" s="194" t="s">
        <v>268</v>
      </c>
      <c r="C70" s="255">
        <v>242</v>
      </c>
      <c r="D70" s="254">
        <v>503760000</v>
      </c>
    </row>
    <row r="71" spans="1:4" ht="15" customHeight="1">
      <c r="A71" s="695" t="s">
        <v>434</v>
      </c>
      <c r="B71" s="695"/>
      <c r="C71" s="255">
        <v>469</v>
      </c>
      <c r="D71" s="254">
        <v>1029910000</v>
      </c>
    </row>
    <row r="72" spans="1:4" ht="15" customHeight="1">
      <c r="A72" s="697" t="s">
        <v>452</v>
      </c>
      <c r="B72" s="697"/>
      <c r="C72" s="697"/>
      <c r="D72" s="697"/>
    </row>
    <row r="73" spans="1:4" ht="15">
      <c r="A73" s="277" t="s">
        <v>336</v>
      </c>
      <c r="B73" s="194" t="s">
        <v>157</v>
      </c>
      <c r="C73" s="255">
        <v>129</v>
      </c>
      <c r="D73" s="254">
        <v>350450000</v>
      </c>
    </row>
    <row r="74" spans="1:4" ht="15">
      <c r="A74" s="277" t="s">
        <v>351</v>
      </c>
      <c r="B74" s="194" t="s">
        <v>429</v>
      </c>
      <c r="C74" s="255">
        <v>79</v>
      </c>
      <c r="D74" s="254">
        <v>178910000</v>
      </c>
    </row>
    <row r="75" spans="1:4" ht="15">
      <c r="A75" s="277" t="s">
        <v>385</v>
      </c>
      <c r="B75" s="194" t="s">
        <v>205</v>
      </c>
      <c r="C75" s="255">
        <v>19</v>
      </c>
      <c r="D75" s="254">
        <v>51300000</v>
      </c>
    </row>
    <row r="76" spans="1:4" ht="15" customHeight="1">
      <c r="A76" s="695" t="s">
        <v>434</v>
      </c>
      <c r="B76" s="695"/>
      <c r="C76" s="255">
        <v>227</v>
      </c>
      <c r="D76" s="254">
        <v>580660000</v>
      </c>
    </row>
    <row r="77" spans="1:4" ht="15" customHeight="1">
      <c r="A77" s="695" t="s">
        <v>435</v>
      </c>
      <c r="B77" s="695"/>
      <c r="C77" s="254">
        <v>1238</v>
      </c>
      <c r="D77" s="254">
        <v>2424883000</v>
      </c>
    </row>
    <row r="78" spans="1:4" ht="15" customHeight="1">
      <c r="A78" s="698" t="s">
        <v>453</v>
      </c>
      <c r="B78" s="698"/>
      <c r="C78" s="698"/>
      <c r="D78" s="698"/>
    </row>
    <row r="79" spans="1:4" ht="15" customHeight="1">
      <c r="A79" s="697" t="s">
        <v>454</v>
      </c>
      <c r="B79" s="697"/>
      <c r="C79" s="697"/>
      <c r="D79" s="697"/>
    </row>
    <row r="80" spans="1:4" ht="15">
      <c r="A80" s="277" t="s">
        <v>376</v>
      </c>
      <c r="B80" s="194" t="s">
        <v>196</v>
      </c>
      <c r="C80" s="255">
        <v>8</v>
      </c>
      <c r="D80" s="254">
        <v>10100000</v>
      </c>
    </row>
    <row r="81" spans="1:4" ht="15">
      <c r="A81" s="277" t="s">
        <v>373</v>
      </c>
      <c r="B81" s="194" t="s">
        <v>193</v>
      </c>
      <c r="C81" s="255">
        <v>36</v>
      </c>
      <c r="D81" s="254">
        <v>107950000</v>
      </c>
    </row>
    <row r="82" spans="1:4" ht="15">
      <c r="A82" s="277" t="s">
        <v>356</v>
      </c>
      <c r="B82" s="194" t="s">
        <v>176</v>
      </c>
      <c r="C82" s="255">
        <v>27</v>
      </c>
      <c r="D82" s="254">
        <v>98300000</v>
      </c>
    </row>
    <row r="83" spans="1:4" ht="15">
      <c r="A83" s="277" t="s">
        <v>355</v>
      </c>
      <c r="B83" s="194" t="s">
        <v>175</v>
      </c>
      <c r="C83" s="255">
        <v>30</v>
      </c>
      <c r="D83" s="254">
        <v>54750000</v>
      </c>
    </row>
    <row r="84" spans="1:4" ht="15">
      <c r="A84" s="277" t="s">
        <v>345</v>
      </c>
      <c r="B84" s="194" t="s">
        <v>165</v>
      </c>
      <c r="C84" s="255">
        <v>7</v>
      </c>
      <c r="D84" s="254">
        <v>20250000</v>
      </c>
    </row>
    <row r="85" spans="1:4" ht="15" customHeight="1">
      <c r="A85" s="695" t="s">
        <v>434</v>
      </c>
      <c r="B85" s="695"/>
      <c r="C85" s="255">
        <v>108</v>
      </c>
      <c r="D85" s="254">
        <v>291350000</v>
      </c>
    </row>
    <row r="86" spans="1:4" ht="15" customHeight="1">
      <c r="A86" s="697" t="s">
        <v>455</v>
      </c>
      <c r="B86" s="697"/>
      <c r="C86" s="697"/>
      <c r="D86" s="697"/>
    </row>
    <row r="87" spans="1:4" ht="15">
      <c r="A87" s="277" t="s">
        <v>343</v>
      </c>
      <c r="B87" s="194" t="s">
        <v>163</v>
      </c>
      <c r="C87" s="255">
        <v>143</v>
      </c>
      <c r="D87" s="254">
        <v>204860000</v>
      </c>
    </row>
    <row r="88" spans="1:4" ht="15">
      <c r="A88" s="277" t="s">
        <v>363</v>
      </c>
      <c r="B88" s="194" t="s">
        <v>183</v>
      </c>
      <c r="C88" s="255">
        <v>22</v>
      </c>
      <c r="D88" s="254">
        <v>46200000</v>
      </c>
    </row>
    <row r="89" spans="1:4" ht="15">
      <c r="A89" s="277" t="s">
        <v>371</v>
      </c>
      <c r="B89" s="194" t="s">
        <v>191</v>
      </c>
      <c r="C89" s="255">
        <v>19</v>
      </c>
      <c r="D89" s="254">
        <v>57800000</v>
      </c>
    </row>
    <row r="90" spans="1:4" ht="15" customHeight="1">
      <c r="A90" s="695" t="s">
        <v>434</v>
      </c>
      <c r="B90" s="695"/>
      <c r="C90" s="255">
        <v>184</v>
      </c>
      <c r="D90" s="254">
        <v>308860000</v>
      </c>
    </row>
    <row r="91" spans="1:4" ht="15" customHeight="1">
      <c r="A91" s="695" t="s">
        <v>435</v>
      </c>
      <c r="B91" s="695"/>
      <c r="C91" s="255">
        <v>292</v>
      </c>
      <c r="D91" s="254">
        <v>600210000</v>
      </c>
    </row>
    <row r="92" spans="1:4" ht="15" customHeight="1">
      <c r="A92" s="698" t="s">
        <v>456</v>
      </c>
      <c r="B92" s="698"/>
      <c r="C92" s="698"/>
      <c r="D92" s="698"/>
    </row>
    <row r="93" spans="1:4" ht="15" customHeight="1">
      <c r="A93" s="697" t="s">
        <v>457</v>
      </c>
      <c r="B93" s="697"/>
      <c r="C93" s="697"/>
      <c r="D93" s="697"/>
    </row>
    <row r="94" spans="1:4" ht="15">
      <c r="A94" s="277" t="s">
        <v>372</v>
      </c>
      <c r="B94" s="194" t="s">
        <v>192</v>
      </c>
      <c r="C94" s="255">
        <v>22</v>
      </c>
      <c r="D94" s="254">
        <v>38300000</v>
      </c>
    </row>
    <row r="95" spans="1:4" ht="15">
      <c r="A95" s="277" t="s">
        <v>383</v>
      </c>
      <c r="B95" s="194" t="s">
        <v>203</v>
      </c>
      <c r="C95" s="255">
        <v>11</v>
      </c>
      <c r="D95" s="254">
        <v>28150000</v>
      </c>
    </row>
    <row r="96" spans="1:4" ht="15">
      <c r="A96" s="277" t="s">
        <v>379</v>
      </c>
      <c r="B96" s="194" t="s">
        <v>199</v>
      </c>
      <c r="C96" s="255">
        <v>8</v>
      </c>
      <c r="D96" s="254">
        <v>7100000</v>
      </c>
    </row>
    <row r="97" spans="1:4" ht="15" customHeight="1">
      <c r="A97" s="695" t="s">
        <v>434</v>
      </c>
      <c r="B97" s="695"/>
      <c r="C97" s="255">
        <v>41</v>
      </c>
      <c r="D97" s="254">
        <v>73550000</v>
      </c>
    </row>
    <row r="98" spans="1:4" ht="15" customHeight="1">
      <c r="A98" s="697" t="s">
        <v>458</v>
      </c>
      <c r="B98" s="697"/>
      <c r="C98" s="697"/>
      <c r="D98" s="697"/>
    </row>
    <row r="99" spans="1:4" ht="15">
      <c r="A99" s="277" t="s">
        <v>342</v>
      </c>
      <c r="B99" s="194" t="s">
        <v>162</v>
      </c>
      <c r="C99" s="255">
        <v>16</v>
      </c>
      <c r="D99" s="254">
        <v>39950000</v>
      </c>
    </row>
    <row r="100" spans="1:4" ht="15">
      <c r="A100" s="277" t="s">
        <v>323</v>
      </c>
      <c r="B100" s="194" t="s">
        <v>144</v>
      </c>
      <c r="C100" s="255">
        <v>6</v>
      </c>
      <c r="D100" s="254">
        <v>16400000</v>
      </c>
    </row>
    <row r="101" spans="1:4" ht="15">
      <c r="A101" s="277" t="s">
        <v>362</v>
      </c>
      <c r="B101" s="194" t="s">
        <v>182</v>
      </c>
      <c r="C101" s="255">
        <v>4</v>
      </c>
      <c r="D101" s="254">
        <v>25700000</v>
      </c>
    </row>
    <row r="102" spans="1:4" ht="15" customHeight="1">
      <c r="A102" s="695" t="s">
        <v>434</v>
      </c>
      <c r="B102" s="695"/>
      <c r="C102" s="255">
        <v>26</v>
      </c>
      <c r="D102" s="254">
        <v>82050000</v>
      </c>
    </row>
    <row r="103" spans="1:4" ht="15" customHeight="1">
      <c r="A103" s="697" t="s">
        <v>459</v>
      </c>
      <c r="B103" s="697"/>
      <c r="C103" s="697"/>
      <c r="D103" s="697"/>
    </row>
    <row r="104" spans="1:4" ht="15">
      <c r="A104" s="277" t="s">
        <v>360</v>
      </c>
      <c r="B104" s="194" t="s">
        <v>180</v>
      </c>
      <c r="C104" s="255">
        <v>77</v>
      </c>
      <c r="D104" s="254">
        <v>259975000</v>
      </c>
    </row>
    <row r="105" spans="1:4" ht="15">
      <c r="A105" s="277" t="s">
        <v>365</v>
      </c>
      <c r="B105" s="194" t="s">
        <v>185</v>
      </c>
      <c r="C105" s="255">
        <v>36</v>
      </c>
      <c r="D105" s="254">
        <v>106900000</v>
      </c>
    </row>
    <row r="106" spans="1:4" ht="15">
      <c r="A106" s="277" t="s">
        <v>324</v>
      </c>
      <c r="B106" s="194" t="s">
        <v>145</v>
      </c>
      <c r="C106" s="255">
        <v>44</v>
      </c>
      <c r="D106" s="254">
        <v>65190000</v>
      </c>
    </row>
    <row r="107" spans="1:4" ht="15">
      <c r="A107" s="277" t="s">
        <v>310</v>
      </c>
      <c r="B107" s="194" t="s">
        <v>131</v>
      </c>
      <c r="C107" s="255">
        <v>25</v>
      </c>
      <c r="D107" s="254">
        <v>58750000</v>
      </c>
    </row>
    <row r="108" spans="1:4" ht="15" customHeight="1">
      <c r="A108" s="695" t="s">
        <v>434</v>
      </c>
      <c r="B108" s="695"/>
      <c r="C108" s="255">
        <v>182</v>
      </c>
      <c r="D108" s="254">
        <v>490815000</v>
      </c>
    </row>
    <row r="109" spans="1:4" ht="15" customHeight="1">
      <c r="A109" s="695" t="s">
        <v>435</v>
      </c>
      <c r="B109" s="695"/>
      <c r="C109" s="255">
        <v>249</v>
      </c>
      <c r="D109" s="254">
        <v>646415000</v>
      </c>
    </row>
    <row r="110" spans="1:4" ht="15" customHeight="1">
      <c r="A110" s="698" t="s">
        <v>460</v>
      </c>
      <c r="B110" s="698"/>
      <c r="C110" s="698"/>
      <c r="D110" s="698"/>
    </row>
    <row r="111" spans="1:4" ht="15" customHeight="1">
      <c r="A111" s="697" t="s">
        <v>461</v>
      </c>
      <c r="B111" s="697"/>
      <c r="C111" s="697"/>
      <c r="D111" s="697"/>
    </row>
    <row r="112" spans="1:4" ht="15">
      <c r="A112" s="277" t="s">
        <v>366</v>
      </c>
      <c r="B112" s="194" t="s">
        <v>186</v>
      </c>
      <c r="C112" s="255">
        <v>44</v>
      </c>
      <c r="D112" s="254">
        <v>87292000</v>
      </c>
    </row>
    <row r="113" spans="1:4" ht="15">
      <c r="A113" s="277" t="s">
        <v>357</v>
      </c>
      <c r="B113" s="194" t="s">
        <v>177</v>
      </c>
      <c r="C113" s="255">
        <v>27</v>
      </c>
      <c r="D113" s="254">
        <v>22400000</v>
      </c>
    </row>
    <row r="114" spans="1:4" ht="15">
      <c r="A114" s="277" t="s">
        <v>333</v>
      </c>
      <c r="B114" s="194" t="s">
        <v>154</v>
      </c>
      <c r="C114" s="255">
        <v>15</v>
      </c>
      <c r="D114" s="254">
        <v>17550000</v>
      </c>
    </row>
    <row r="115" spans="1:4" ht="15">
      <c r="A115" s="277" t="s">
        <v>358</v>
      </c>
      <c r="B115" s="194" t="s">
        <v>178</v>
      </c>
      <c r="C115" s="255">
        <v>22</v>
      </c>
      <c r="D115" s="254">
        <v>59780000</v>
      </c>
    </row>
    <row r="116" spans="1:4" ht="15">
      <c r="A116" s="277" t="s">
        <v>313</v>
      </c>
      <c r="B116" s="194" t="s">
        <v>134</v>
      </c>
      <c r="C116" s="255">
        <v>6</v>
      </c>
      <c r="D116" s="254">
        <v>11100000</v>
      </c>
    </row>
    <row r="117" spans="1:4" ht="15">
      <c r="A117" s="277" t="s">
        <v>334</v>
      </c>
      <c r="B117" s="194" t="s">
        <v>155</v>
      </c>
      <c r="C117" s="255">
        <v>2</v>
      </c>
      <c r="D117" s="254">
        <v>11000000</v>
      </c>
    </row>
    <row r="118" spans="1:4" ht="15" customHeight="1">
      <c r="A118" s="695" t="s">
        <v>434</v>
      </c>
      <c r="B118" s="695"/>
      <c r="C118" s="255">
        <v>116</v>
      </c>
      <c r="D118" s="254">
        <v>209122000</v>
      </c>
    </row>
    <row r="119" spans="1:4" ht="15" customHeight="1">
      <c r="A119" s="695" t="s">
        <v>435</v>
      </c>
      <c r="B119" s="695"/>
      <c r="C119" s="255">
        <v>116</v>
      </c>
      <c r="D119" s="254">
        <v>209122000</v>
      </c>
    </row>
    <row r="120" spans="1:4" ht="15" customHeight="1">
      <c r="A120" s="698" t="s">
        <v>462</v>
      </c>
      <c r="B120" s="698"/>
      <c r="C120" s="698"/>
      <c r="D120" s="698"/>
    </row>
    <row r="121" spans="1:4" ht="15" customHeight="1">
      <c r="A121" s="697" t="s">
        <v>463</v>
      </c>
      <c r="B121" s="697"/>
      <c r="C121" s="697"/>
      <c r="D121" s="697"/>
    </row>
    <row r="122" spans="1:4" ht="15">
      <c r="A122" s="277" t="s">
        <v>330</v>
      </c>
      <c r="B122" s="194" t="s">
        <v>151</v>
      </c>
      <c r="C122" s="255">
        <v>27</v>
      </c>
      <c r="D122" s="254">
        <v>45650000</v>
      </c>
    </row>
    <row r="123" spans="1:4" ht="15">
      <c r="A123" s="277" t="s">
        <v>329</v>
      </c>
      <c r="B123" s="194" t="s">
        <v>150</v>
      </c>
      <c r="C123" s="255">
        <v>11</v>
      </c>
      <c r="D123" s="254">
        <v>11250000</v>
      </c>
    </row>
    <row r="124" spans="1:4" ht="15">
      <c r="A124" s="277" t="s">
        <v>374</v>
      </c>
      <c r="B124" s="194" t="s">
        <v>194</v>
      </c>
      <c r="C124" s="255">
        <v>1</v>
      </c>
      <c r="D124" s="254">
        <v>5000000</v>
      </c>
    </row>
    <row r="125" spans="1:4" ht="15" customHeight="1">
      <c r="A125" s="695" t="s">
        <v>434</v>
      </c>
      <c r="B125" s="695"/>
      <c r="C125" s="255">
        <v>39</v>
      </c>
      <c r="D125" s="254">
        <v>61900000</v>
      </c>
    </row>
    <row r="126" spans="1:4" ht="15" customHeight="1">
      <c r="A126" s="697" t="s">
        <v>464</v>
      </c>
      <c r="B126" s="697"/>
      <c r="C126" s="697"/>
      <c r="D126" s="697"/>
    </row>
    <row r="127" spans="1:4" ht="15">
      <c r="A127" s="277" t="s">
        <v>309</v>
      </c>
      <c r="B127" s="194" t="s">
        <v>130</v>
      </c>
      <c r="C127" s="255">
        <v>9</v>
      </c>
      <c r="D127" s="254">
        <v>15600000</v>
      </c>
    </row>
    <row r="128" spans="1:4" ht="15">
      <c r="A128" s="277" t="s">
        <v>341</v>
      </c>
      <c r="B128" s="194" t="s">
        <v>161</v>
      </c>
      <c r="C128" s="255">
        <v>6</v>
      </c>
      <c r="D128" s="254">
        <v>6000000</v>
      </c>
    </row>
    <row r="129" spans="1:4" ht="15">
      <c r="A129" s="277" t="s">
        <v>381</v>
      </c>
      <c r="B129" s="194" t="s">
        <v>201</v>
      </c>
      <c r="C129" s="255">
        <v>6</v>
      </c>
      <c r="D129" s="254">
        <v>18750000</v>
      </c>
    </row>
    <row r="130" spans="1:4" ht="15">
      <c r="A130" s="277" t="s">
        <v>380</v>
      </c>
      <c r="B130" s="194" t="s">
        <v>200</v>
      </c>
      <c r="C130" s="255">
        <v>0</v>
      </c>
      <c r="D130" s="255">
        <v>0</v>
      </c>
    </row>
    <row r="131" spans="1:4" ht="15" customHeight="1">
      <c r="A131" s="695" t="s">
        <v>434</v>
      </c>
      <c r="B131" s="695"/>
      <c r="C131" s="255">
        <v>21</v>
      </c>
      <c r="D131" s="254">
        <v>40350000</v>
      </c>
    </row>
    <row r="132" spans="1:4" ht="15" customHeight="1">
      <c r="A132" s="695" t="s">
        <v>435</v>
      </c>
      <c r="B132" s="695"/>
      <c r="C132" s="255">
        <v>60</v>
      </c>
      <c r="D132" s="254">
        <v>102250000</v>
      </c>
    </row>
    <row r="133" spans="1:4" ht="15" customHeight="1">
      <c r="A133" s="698" t="s">
        <v>465</v>
      </c>
      <c r="B133" s="698"/>
      <c r="C133" s="698"/>
      <c r="D133" s="698"/>
    </row>
    <row r="134" spans="1:4" ht="15" customHeight="1">
      <c r="A134" s="697" t="s">
        <v>466</v>
      </c>
      <c r="B134" s="697"/>
      <c r="C134" s="697"/>
      <c r="D134" s="697"/>
    </row>
    <row r="135" spans="1:4" ht="15">
      <c r="A135" s="277" t="s">
        <v>349</v>
      </c>
      <c r="B135" s="194" t="s">
        <v>169</v>
      </c>
      <c r="C135" s="255">
        <v>59</v>
      </c>
      <c r="D135" s="254">
        <v>192745000</v>
      </c>
    </row>
    <row r="136" spans="1:4" ht="15">
      <c r="A136" s="277" t="s">
        <v>328</v>
      </c>
      <c r="B136" s="194" t="s">
        <v>149</v>
      </c>
      <c r="C136" s="255">
        <v>26</v>
      </c>
      <c r="D136" s="254">
        <v>237050000</v>
      </c>
    </row>
    <row r="137" spans="1:4" ht="15">
      <c r="A137" s="277" t="s">
        <v>317</v>
      </c>
      <c r="B137" s="194" t="s">
        <v>138</v>
      </c>
      <c r="C137" s="255">
        <v>4</v>
      </c>
      <c r="D137" s="254">
        <v>14000000</v>
      </c>
    </row>
    <row r="138" spans="1:4" ht="15">
      <c r="A138" s="277" t="s">
        <v>367</v>
      </c>
      <c r="B138" s="194" t="s">
        <v>187</v>
      </c>
      <c r="C138" s="255">
        <v>3</v>
      </c>
      <c r="D138" s="254">
        <v>13100000</v>
      </c>
    </row>
    <row r="139" spans="1:4" ht="15" customHeight="1">
      <c r="A139" s="695" t="s">
        <v>434</v>
      </c>
      <c r="B139" s="695"/>
      <c r="C139" s="255">
        <v>92</v>
      </c>
      <c r="D139" s="254">
        <v>456895000</v>
      </c>
    </row>
    <row r="140" spans="1:4" ht="15" customHeight="1">
      <c r="A140" s="697" t="s">
        <v>467</v>
      </c>
      <c r="B140" s="697"/>
      <c r="C140" s="697"/>
      <c r="D140" s="697"/>
    </row>
    <row r="141" spans="1:4" ht="15">
      <c r="A141" s="277" t="s">
        <v>370</v>
      </c>
      <c r="B141" s="194" t="s">
        <v>190</v>
      </c>
      <c r="C141" s="255">
        <v>63</v>
      </c>
      <c r="D141" s="254">
        <v>133200000</v>
      </c>
    </row>
    <row r="142" spans="1:4" ht="15">
      <c r="A142" s="277" t="s">
        <v>354</v>
      </c>
      <c r="B142" s="194" t="s">
        <v>174</v>
      </c>
      <c r="C142" s="255">
        <v>12</v>
      </c>
      <c r="D142" s="254">
        <v>63000000</v>
      </c>
    </row>
    <row r="143" spans="1:4" ht="15">
      <c r="A143" s="277" t="s">
        <v>318</v>
      </c>
      <c r="B143" s="194" t="s">
        <v>139</v>
      </c>
      <c r="C143" s="255">
        <v>17</v>
      </c>
      <c r="D143" s="254">
        <v>39100000</v>
      </c>
    </row>
    <row r="144" spans="1:4" ht="15">
      <c r="A144" s="277" t="s">
        <v>335</v>
      </c>
      <c r="B144" s="194" t="s">
        <v>156</v>
      </c>
      <c r="C144" s="255">
        <v>3</v>
      </c>
      <c r="D144" s="254">
        <v>7500000</v>
      </c>
    </row>
    <row r="145" spans="1:4" ht="15" customHeight="1">
      <c r="A145" s="695" t="s">
        <v>434</v>
      </c>
      <c r="B145" s="695"/>
      <c r="C145" s="255">
        <v>95</v>
      </c>
      <c r="D145" s="254">
        <v>242800000</v>
      </c>
    </row>
    <row r="146" spans="1:4" ht="15" customHeight="1">
      <c r="A146" s="695" t="s">
        <v>435</v>
      </c>
      <c r="B146" s="695"/>
      <c r="C146" s="255">
        <v>187</v>
      </c>
      <c r="D146" s="254">
        <v>699695000</v>
      </c>
    </row>
    <row r="147" spans="1:4" ht="15" customHeight="1">
      <c r="A147" s="698" t="s">
        <v>468</v>
      </c>
      <c r="B147" s="698"/>
      <c r="C147" s="698"/>
      <c r="D147" s="698"/>
    </row>
    <row r="148" spans="1:4" ht="15" customHeight="1">
      <c r="A148" s="697" t="s">
        <v>469</v>
      </c>
      <c r="B148" s="697"/>
      <c r="C148" s="697"/>
      <c r="D148" s="697"/>
    </row>
    <row r="149" spans="1:4" ht="15">
      <c r="A149" s="277" t="s">
        <v>332</v>
      </c>
      <c r="B149" s="194" t="s">
        <v>153</v>
      </c>
      <c r="C149" s="255">
        <v>276</v>
      </c>
      <c r="D149" s="254">
        <v>935000000</v>
      </c>
    </row>
    <row r="150" spans="1:4" ht="15">
      <c r="A150" s="277" t="s">
        <v>307</v>
      </c>
      <c r="B150" s="194" t="s">
        <v>128</v>
      </c>
      <c r="C150" s="255">
        <v>37</v>
      </c>
      <c r="D150" s="254">
        <v>97920000</v>
      </c>
    </row>
    <row r="151" spans="1:4" ht="15">
      <c r="A151" s="277" t="s">
        <v>384</v>
      </c>
      <c r="B151" s="194" t="s">
        <v>204</v>
      </c>
      <c r="C151" s="255">
        <v>17</v>
      </c>
      <c r="D151" s="254">
        <v>61600000</v>
      </c>
    </row>
    <row r="152" spans="1:4" ht="15" customHeight="1">
      <c r="A152" s="695" t="s">
        <v>434</v>
      </c>
      <c r="B152" s="695"/>
      <c r="C152" s="255">
        <v>330</v>
      </c>
      <c r="D152" s="254">
        <v>1094520000</v>
      </c>
    </row>
    <row r="153" spans="1:4" ht="15" customHeight="1">
      <c r="A153" s="697" t="s">
        <v>470</v>
      </c>
      <c r="B153" s="697"/>
      <c r="C153" s="697"/>
      <c r="D153" s="697"/>
    </row>
    <row r="154" spans="1:4" ht="15">
      <c r="A154" s="277" t="s">
        <v>368</v>
      </c>
      <c r="B154" s="194" t="s">
        <v>428</v>
      </c>
      <c r="C154" s="255">
        <v>120</v>
      </c>
      <c r="D154" s="254">
        <v>338000000</v>
      </c>
    </row>
    <row r="155" spans="1:4" ht="15">
      <c r="A155" s="277" t="s">
        <v>326</v>
      </c>
      <c r="B155" s="194" t="s">
        <v>147</v>
      </c>
      <c r="C155" s="255">
        <v>120</v>
      </c>
      <c r="D155" s="254">
        <v>398012000</v>
      </c>
    </row>
    <row r="156" spans="1:4" ht="15" customHeight="1">
      <c r="A156" s="695" t="s">
        <v>434</v>
      </c>
      <c r="B156" s="695"/>
      <c r="C156" s="255">
        <v>240</v>
      </c>
      <c r="D156" s="254">
        <v>736012000</v>
      </c>
    </row>
    <row r="157" spans="1:4" ht="15" customHeight="1">
      <c r="A157" s="697" t="s">
        <v>471</v>
      </c>
      <c r="B157" s="697"/>
      <c r="C157" s="697"/>
      <c r="D157" s="697"/>
    </row>
    <row r="158" spans="1:4" ht="15">
      <c r="A158" s="277" t="s">
        <v>352</v>
      </c>
      <c r="B158" s="194" t="s">
        <v>172</v>
      </c>
      <c r="C158" s="255">
        <v>56</v>
      </c>
      <c r="D158" s="254">
        <v>204100000</v>
      </c>
    </row>
    <row r="159" spans="1:4" ht="15">
      <c r="A159" s="277" t="s">
        <v>377</v>
      </c>
      <c r="B159" s="194" t="s">
        <v>197</v>
      </c>
      <c r="C159" s="255">
        <v>54</v>
      </c>
      <c r="D159" s="254">
        <v>187170000</v>
      </c>
    </row>
    <row r="160" spans="1:4" ht="15">
      <c r="A160" s="277" t="s">
        <v>378</v>
      </c>
      <c r="B160" s="194" t="s">
        <v>198</v>
      </c>
      <c r="C160" s="255">
        <v>29</v>
      </c>
      <c r="D160" s="254">
        <v>128000000</v>
      </c>
    </row>
    <row r="161" spans="1:4" ht="15">
      <c r="A161" s="277" t="s">
        <v>361</v>
      </c>
      <c r="B161" s="194" t="s">
        <v>181</v>
      </c>
      <c r="C161" s="255">
        <v>6</v>
      </c>
      <c r="D161" s="254">
        <v>31500000</v>
      </c>
    </row>
    <row r="162" spans="1:4" ht="15" customHeight="1">
      <c r="A162" s="695" t="s">
        <v>434</v>
      </c>
      <c r="B162" s="695"/>
      <c r="C162" s="255">
        <v>145</v>
      </c>
      <c r="D162" s="254">
        <v>550770000</v>
      </c>
    </row>
    <row r="163" spans="1:4" ht="15" customHeight="1">
      <c r="A163" s="695" t="s">
        <v>435</v>
      </c>
      <c r="B163" s="695"/>
      <c r="C163" s="255">
        <v>715</v>
      </c>
      <c r="D163" s="254">
        <v>2381302000</v>
      </c>
    </row>
    <row r="164" spans="1:4" ht="15" customHeight="1">
      <c r="A164" s="699" t="s">
        <v>472</v>
      </c>
      <c r="B164" s="699"/>
      <c r="C164" s="412">
        <v>10809</v>
      </c>
      <c r="D164" s="412">
        <v>20957716778</v>
      </c>
    </row>
  </sheetData>
  <sheetProtection/>
  <mergeCells count="80">
    <mergeCell ref="A153:D153"/>
    <mergeCell ref="A157:D157"/>
    <mergeCell ref="A111:D111"/>
    <mergeCell ref="A120:D120"/>
    <mergeCell ref="A121:D121"/>
    <mergeCell ref="A126:D126"/>
    <mergeCell ref="A133:D133"/>
    <mergeCell ref="A110:D110"/>
    <mergeCell ref="A125:B125"/>
    <mergeCell ref="A118:B118"/>
    <mergeCell ref="A140:D140"/>
    <mergeCell ref="A109:B109"/>
    <mergeCell ref="A85:B85"/>
    <mergeCell ref="A40:D40"/>
    <mergeCell ref="A45:D45"/>
    <mergeCell ref="A53:D53"/>
    <mergeCell ref="A134:D134"/>
    <mergeCell ref="A62:D62"/>
    <mergeCell ref="A63:D63"/>
    <mergeCell ref="A68:D68"/>
    <mergeCell ref="A72:D72"/>
    <mergeCell ref="A78:D78"/>
    <mergeCell ref="A79:D79"/>
    <mergeCell ref="A7:D7"/>
    <mergeCell ref="A8:D8"/>
    <mergeCell ref="A12:D12"/>
    <mergeCell ref="C5:D5"/>
    <mergeCell ref="A13:D13"/>
    <mergeCell ref="B5:B6"/>
    <mergeCell ref="A10:B10"/>
    <mergeCell ref="A24:D24"/>
    <mergeCell ref="A93:D93"/>
    <mergeCell ref="A98:D98"/>
    <mergeCell ref="A103:D103"/>
    <mergeCell ref="A90:B90"/>
    <mergeCell ref="A86:D86"/>
    <mergeCell ref="A92:D92"/>
    <mergeCell ref="A56:B56"/>
    <mergeCell ref="A27:D27"/>
    <mergeCell ref="A32:D32"/>
    <mergeCell ref="A21:B21"/>
    <mergeCell ref="A17:B17"/>
    <mergeCell ref="A131:B131"/>
    <mergeCell ref="A91:B91"/>
    <mergeCell ref="A119:B119"/>
    <mergeCell ref="A108:B108"/>
    <mergeCell ref="A102:B102"/>
    <mergeCell ref="A18:D18"/>
    <mergeCell ref="A23:D23"/>
    <mergeCell ref="A26:B26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D147"/>
    <mergeCell ref="A148:D148"/>
    <mergeCell ref="A38:B38"/>
    <mergeCell ref="A76:B76"/>
    <mergeCell ref="A71:B71"/>
    <mergeCell ref="A77:B77"/>
    <mergeCell ref="A31:B31"/>
    <mergeCell ref="A51:B51"/>
    <mergeCell ref="A61:B61"/>
    <mergeCell ref="A54:D54"/>
    <mergeCell ref="A57:D57"/>
    <mergeCell ref="A39:D39"/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8" customWidth="1"/>
    <col min="2" max="2" width="13.28125" style="308" customWidth="1"/>
    <col min="3" max="10" width="7.28125" style="390" customWidth="1"/>
    <col min="11" max="16384" width="9.140625" style="448" customWidth="1"/>
  </cols>
  <sheetData>
    <row r="1" spans="1:2" ht="16.5" thickBot="1">
      <c r="A1" s="270" t="s">
        <v>652</v>
      </c>
      <c r="B1" s="270"/>
    </row>
    <row r="2" spans="3:10" ht="15.75">
      <c r="C2" s="494"/>
      <c r="D2" s="494"/>
      <c r="E2" s="494"/>
      <c r="F2" s="494"/>
      <c r="G2" s="494"/>
      <c r="H2" s="494"/>
      <c r="I2" s="494"/>
      <c r="J2" s="494"/>
    </row>
    <row r="3" spans="1:2" ht="15.75">
      <c r="A3" s="233" t="s">
        <v>489</v>
      </c>
      <c r="B3" s="351"/>
    </row>
    <row r="4" ht="15" customHeight="1"/>
    <row r="5" spans="1:10" ht="15" customHeight="1">
      <c r="A5" s="706" t="s">
        <v>305</v>
      </c>
      <c r="B5" s="706" t="s">
        <v>412</v>
      </c>
      <c r="C5" s="704" t="s">
        <v>666</v>
      </c>
      <c r="D5" s="704"/>
      <c r="E5" s="704"/>
      <c r="F5" s="704"/>
      <c r="G5" s="704"/>
      <c r="H5" s="704"/>
      <c r="I5" s="704"/>
      <c r="J5" s="704"/>
    </row>
    <row r="6" spans="1:10" ht="15" customHeight="1">
      <c r="A6" s="706"/>
      <c r="B6" s="706"/>
      <c r="C6" s="705" t="s">
        <v>211</v>
      </c>
      <c r="D6" s="705"/>
      <c r="E6" s="705"/>
      <c r="F6" s="705" t="s">
        <v>411</v>
      </c>
      <c r="G6" s="705"/>
      <c r="H6" s="705" t="s">
        <v>431</v>
      </c>
      <c r="I6" s="705"/>
      <c r="J6" s="705"/>
    </row>
    <row r="7" spans="1:10" ht="15">
      <c r="A7" s="706"/>
      <c r="B7" s="706"/>
      <c r="C7" s="495" t="s">
        <v>423</v>
      </c>
      <c r="D7" s="495" t="s">
        <v>425</v>
      </c>
      <c r="E7" s="495" t="s">
        <v>426</v>
      </c>
      <c r="F7" s="495" t="s">
        <v>423</v>
      </c>
      <c r="G7" s="495" t="s">
        <v>425</v>
      </c>
      <c r="H7" s="495" t="s">
        <v>423</v>
      </c>
      <c r="I7" s="495" t="s">
        <v>425</v>
      </c>
      <c r="J7" s="495" t="s">
        <v>426</v>
      </c>
    </row>
    <row r="8" spans="1:10" ht="15" customHeight="1">
      <c r="A8" s="707" t="s">
        <v>432</v>
      </c>
      <c r="B8" s="707"/>
      <c r="C8" s="707"/>
      <c r="D8" s="707"/>
      <c r="E8" s="707"/>
      <c r="F8" s="707"/>
      <c r="G8" s="707"/>
      <c r="H8" s="707"/>
      <c r="I8" s="707"/>
      <c r="J8" s="707"/>
    </row>
    <row r="9" spans="1:10" ht="15" customHeight="1">
      <c r="A9" s="708" t="s">
        <v>433</v>
      </c>
      <c r="B9" s="708"/>
      <c r="C9" s="708"/>
      <c r="D9" s="708"/>
      <c r="E9" s="708"/>
      <c r="F9" s="708"/>
      <c r="G9" s="708"/>
      <c r="H9" s="708"/>
      <c r="I9" s="708"/>
      <c r="J9" s="708"/>
    </row>
    <row r="10" spans="1:10" ht="15">
      <c r="A10" s="460" t="s">
        <v>339</v>
      </c>
      <c r="B10" s="195" t="s">
        <v>159</v>
      </c>
      <c r="C10" s="254">
        <v>3901</v>
      </c>
      <c r="D10" s="254">
        <v>571</v>
      </c>
      <c r="E10" s="254">
        <v>1725</v>
      </c>
      <c r="F10" s="254">
        <v>386</v>
      </c>
      <c r="G10" s="254">
        <v>612</v>
      </c>
      <c r="H10" s="254">
        <v>10</v>
      </c>
      <c r="I10" s="254">
        <v>1</v>
      </c>
      <c r="J10" s="254">
        <v>5</v>
      </c>
    </row>
    <row r="11" spans="1:10" ht="15" customHeight="1">
      <c r="A11" s="702" t="s">
        <v>434</v>
      </c>
      <c r="B11" s="702"/>
      <c r="C11" s="254">
        <v>3901</v>
      </c>
      <c r="D11" s="254">
        <v>571</v>
      </c>
      <c r="E11" s="254">
        <v>1725</v>
      </c>
      <c r="F11" s="254">
        <v>386</v>
      </c>
      <c r="G11" s="254">
        <v>612</v>
      </c>
      <c r="H11" s="254">
        <v>10</v>
      </c>
      <c r="I11" s="254">
        <v>1</v>
      </c>
      <c r="J11" s="254">
        <v>5</v>
      </c>
    </row>
    <row r="12" spans="1:10" ht="15" customHeight="1">
      <c r="A12" s="702" t="s">
        <v>435</v>
      </c>
      <c r="B12" s="702"/>
      <c r="C12" s="254">
        <v>3901</v>
      </c>
      <c r="D12" s="254">
        <v>571</v>
      </c>
      <c r="E12" s="254">
        <v>1725</v>
      </c>
      <c r="F12" s="254">
        <v>386</v>
      </c>
      <c r="G12" s="254">
        <v>612</v>
      </c>
      <c r="H12" s="254">
        <v>10</v>
      </c>
      <c r="I12" s="254">
        <v>1</v>
      </c>
      <c r="J12" s="254">
        <v>5</v>
      </c>
    </row>
    <row r="13" spans="1:10" ht="15" customHeight="1">
      <c r="A13" s="701" t="s">
        <v>436</v>
      </c>
      <c r="B13" s="701"/>
      <c r="C13" s="701"/>
      <c r="D13" s="701"/>
      <c r="E13" s="701"/>
      <c r="F13" s="701"/>
      <c r="G13" s="701"/>
      <c r="H13" s="701"/>
      <c r="I13" s="701"/>
      <c r="J13" s="701"/>
    </row>
    <row r="14" spans="1:10" ht="15" customHeight="1">
      <c r="A14" s="700" t="s">
        <v>437</v>
      </c>
      <c r="B14" s="700"/>
      <c r="C14" s="700"/>
      <c r="D14" s="700"/>
      <c r="E14" s="700"/>
      <c r="F14" s="700"/>
      <c r="G14" s="700"/>
      <c r="H14" s="700"/>
      <c r="I14" s="700"/>
      <c r="J14" s="700"/>
    </row>
    <row r="15" spans="1:10" ht="15">
      <c r="A15" s="460" t="s">
        <v>364</v>
      </c>
      <c r="B15" s="195" t="s">
        <v>184</v>
      </c>
      <c r="C15" s="254">
        <v>120</v>
      </c>
      <c r="D15" s="254">
        <v>20</v>
      </c>
      <c r="E15" s="254">
        <v>26</v>
      </c>
      <c r="F15" s="254">
        <v>21</v>
      </c>
      <c r="G15" s="254">
        <v>29</v>
      </c>
      <c r="H15" s="254"/>
      <c r="I15" s="254">
        <v>1</v>
      </c>
      <c r="J15" s="254">
        <v>0</v>
      </c>
    </row>
    <row r="16" spans="1:10" ht="15">
      <c r="A16" s="460" t="s">
        <v>327</v>
      </c>
      <c r="B16" s="195" t="s">
        <v>148</v>
      </c>
      <c r="C16" s="254">
        <v>30</v>
      </c>
      <c r="D16" s="254">
        <v>2</v>
      </c>
      <c r="E16" s="254">
        <v>7</v>
      </c>
      <c r="F16" s="254">
        <v>9</v>
      </c>
      <c r="G16" s="254">
        <v>21</v>
      </c>
      <c r="H16" s="254">
        <v>1</v>
      </c>
      <c r="I16" s="254">
        <v>2</v>
      </c>
      <c r="J16" s="254">
        <v>2</v>
      </c>
    </row>
    <row r="17" spans="1:10" ht="15">
      <c r="A17" s="460" t="s">
        <v>344</v>
      </c>
      <c r="B17" s="195" t="s">
        <v>164</v>
      </c>
      <c r="C17" s="254">
        <v>25</v>
      </c>
      <c r="D17" s="254">
        <v>6</v>
      </c>
      <c r="E17" s="254">
        <v>4</v>
      </c>
      <c r="F17" s="254">
        <v>3</v>
      </c>
      <c r="G17" s="254">
        <v>19</v>
      </c>
      <c r="H17" s="254"/>
      <c r="I17" s="254"/>
      <c r="J17" s="254">
        <v>0</v>
      </c>
    </row>
    <row r="18" spans="1:10" ht="15" customHeight="1">
      <c r="A18" s="702" t="s">
        <v>434</v>
      </c>
      <c r="B18" s="702"/>
      <c r="C18" s="254">
        <v>175</v>
      </c>
      <c r="D18" s="254">
        <v>28</v>
      </c>
      <c r="E18" s="254">
        <v>37</v>
      </c>
      <c r="F18" s="254">
        <v>33</v>
      </c>
      <c r="G18" s="254">
        <v>69</v>
      </c>
      <c r="H18" s="254">
        <v>1</v>
      </c>
      <c r="I18" s="254">
        <v>3</v>
      </c>
      <c r="J18" s="254">
        <v>2</v>
      </c>
    </row>
    <row r="19" spans="1:10" ht="15" customHeight="1">
      <c r="A19" s="700" t="s">
        <v>438</v>
      </c>
      <c r="B19" s="700"/>
      <c r="C19" s="700"/>
      <c r="D19" s="700"/>
      <c r="E19" s="700"/>
      <c r="F19" s="700"/>
      <c r="G19" s="700"/>
      <c r="H19" s="700"/>
      <c r="I19" s="700"/>
      <c r="J19" s="700"/>
    </row>
    <row r="20" spans="1:10" ht="15">
      <c r="A20" s="460" t="s">
        <v>315</v>
      </c>
      <c r="B20" s="195" t="s">
        <v>136</v>
      </c>
      <c r="C20" s="254">
        <v>72</v>
      </c>
      <c r="D20" s="254">
        <v>10</v>
      </c>
      <c r="E20" s="254">
        <v>17</v>
      </c>
      <c r="F20" s="254">
        <v>19</v>
      </c>
      <c r="G20" s="254">
        <v>52</v>
      </c>
      <c r="H20" s="254">
        <v>3</v>
      </c>
      <c r="I20" s="254"/>
      <c r="J20" s="254">
        <v>1</v>
      </c>
    </row>
    <row r="21" spans="1:10" ht="15">
      <c r="A21" s="460" t="s">
        <v>322</v>
      </c>
      <c r="B21" s="195" t="s">
        <v>143</v>
      </c>
      <c r="C21" s="254">
        <v>56</v>
      </c>
      <c r="D21" s="254">
        <v>3</v>
      </c>
      <c r="E21" s="254">
        <v>3</v>
      </c>
      <c r="F21" s="254">
        <v>7</v>
      </c>
      <c r="G21" s="254">
        <v>11</v>
      </c>
      <c r="H21" s="254">
        <v>5</v>
      </c>
      <c r="I21" s="254"/>
      <c r="J21" s="254">
        <v>0</v>
      </c>
    </row>
    <row r="22" spans="1:10" ht="15" customHeight="1">
      <c r="A22" s="702" t="s">
        <v>434</v>
      </c>
      <c r="B22" s="702"/>
      <c r="C22" s="254">
        <v>128</v>
      </c>
      <c r="D22" s="254">
        <v>13</v>
      </c>
      <c r="E22" s="254">
        <v>20</v>
      </c>
      <c r="F22" s="254">
        <v>26</v>
      </c>
      <c r="G22" s="254">
        <v>63</v>
      </c>
      <c r="H22" s="254">
        <v>8</v>
      </c>
      <c r="I22" s="254">
        <v>0</v>
      </c>
      <c r="J22" s="254">
        <v>1</v>
      </c>
    </row>
    <row r="23" spans="1:10" ht="15" customHeight="1">
      <c r="A23" s="702" t="s">
        <v>435</v>
      </c>
      <c r="B23" s="702"/>
      <c r="C23" s="254">
        <v>303</v>
      </c>
      <c r="D23" s="254">
        <v>41</v>
      </c>
      <c r="E23" s="254">
        <v>57</v>
      </c>
      <c r="F23" s="254">
        <v>59</v>
      </c>
      <c r="G23" s="254">
        <v>132</v>
      </c>
      <c r="H23" s="254">
        <v>9</v>
      </c>
      <c r="I23" s="254">
        <v>3</v>
      </c>
      <c r="J23" s="254">
        <v>3</v>
      </c>
    </row>
    <row r="24" spans="1:10" ht="15">
      <c r="A24" s="701" t="s">
        <v>439</v>
      </c>
      <c r="B24" s="701"/>
      <c r="C24" s="701"/>
      <c r="D24" s="701"/>
      <c r="E24" s="701"/>
      <c r="F24" s="701"/>
      <c r="G24" s="701"/>
      <c r="H24" s="701"/>
      <c r="I24" s="701"/>
      <c r="J24" s="701"/>
    </row>
    <row r="25" spans="1:10" ht="15" customHeight="1">
      <c r="A25" s="700" t="s">
        <v>440</v>
      </c>
      <c r="B25" s="700"/>
      <c r="C25" s="700"/>
      <c r="D25" s="700"/>
      <c r="E25" s="700"/>
      <c r="F25" s="700"/>
      <c r="G25" s="700"/>
      <c r="H25" s="700"/>
      <c r="I25" s="700"/>
      <c r="J25" s="700"/>
    </row>
    <row r="26" spans="1:10" ht="15">
      <c r="A26" s="460" t="s">
        <v>340</v>
      </c>
      <c r="B26" s="195" t="s">
        <v>160</v>
      </c>
      <c r="C26" s="254">
        <v>775</v>
      </c>
      <c r="D26" s="254">
        <v>144</v>
      </c>
      <c r="E26" s="254">
        <v>175</v>
      </c>
      <c r="F26" s="254">
        <v>86</v>
      </c>
      <c r="G26" s="254">
        <v>135</v>
      </c>
      <c r="H26" s="254">
        <v>31</v>
      </c>
      <c r="I26" s="254">
        <v>8</v>
      </c>
      <c r="J26" s="254">
        <v>2</v>
      </c>
    </row>
    <row r="27" spans="1:10" ht="15" customHeight="1">
      <c r="A27" s="702" t="s">
        <v>434</v>
      </c>
      <c r="B27" s="702"/>
      <c r="C27" s="254">
        <v>775</v>
      </c>
      <c r="D27" s="254">
        <v>144</v>
      </c>
      <c r="E27" s="254">
        <v>175</v>
      </c>
      <c r="F27" s="254">
        <v>86</v>
      </c>
      <c r="G27" s="254">
        <v>135</v>
      </c>
      <c r="H27" s="254">
        <v>31</v>
      </c>
      <c r="I27" s="254">
        <v>8</v>
      </c>
      <c r="J27" s="254">
        <v>2</v>
      </c>
    </row>
    <row r="28" spans="1:10" ht="15" customHeight="1">
      <c r="A28" s="700" t="s">
        <v>441</v>
      </c>
      <c r="B28" s="700"/>
      <c r="C28" s="700"/>
      <c r="D28" s="700"/>
      <c r="E28" s="700"/>
      <c r="F28" s="700"/>
      <c r="G28" s="700"/>
      <c r="H28" s="700"/>
      <c r="I28" s="700"/>
      <c r="J28" s="700"/>
    </row>
    <row r="29" spans="1:10" ht="15">
      <c r="A29" s="460" t="s">
        <v>314</v>
      </c>
      <c r="B29" s="195" t="s">
        <v>135</v>
      </c>
      <c r="C29" s="254">
        <v>92</v>
      </c>
      <c r="D29" s="254">
        <v>10</v>
      </c>
      <c r="E29" s="254">
        <v>18</v>
      </c>
      <c r="F29" s="254">
        <v>36</v>
      </c>
      <c r="G29" s="254">
        <v>76</v>
      </c>
      <c r="H29" s="254">
        <v>4</v>
      </c>
      <c r="I29" s="254">
        <v>1</v>
      </c>
      <c r="J29" s="254">
        <v>1</v>
      </c>
    </row>
    <row r="30" spans="1:10" ht="15">
      <c r="A30" s="460" t="s">
        <v>325</v>
      </c>
      <c r="B30" s="195" t="s">
        <v>146</v>
      </c>
      <c r="C30" s="254">
        <v>107</v>
      </c>
      <c r="D30" s="254">
        <v>13</v>
      </c>
      <c r="E30" s="254">
        <v>19</v>
      </c>
      <c r="F30" s="254">
        <v>35</v>
      </c>
      <c r="G30" s="254">
        <v>46</v>
      </c>
      <c r="H30" s="254">
        <v>4</v>
      </c>
      <c r="I30" s="254">
        <v>2</v>
      </c>
      <c r="J30" s="254">
        <v>1</v>
      </c>
    </row>
    <row r="31" spans="1:10" ht="15">
      <c r="A31" s="460" t="s">
        <v>353</v>
      </c>
      <c r="B31" s="195" t="s">
        <v>173</v>
      </c>
      <c r="C31" s="254">
        <v>165</v>
      </c>
      <c r="D31" s="254">
        <v>19</v>
      </c>
      <c r="E31" s="254">
        <v>26</v>
      </c>
      <c r="F31" s="254">
        <v>29</v>
      </c>
      <c r="G31" s="254">
        <v>41</v>
      </c>
      <c r="H31" s="254">
        <v>8</v>
      </c>
      <c r="I31" s="254">
        <v>1</v>
      </c>
      <c r="J31" s="254">
        <v>1</v>
      </c>
    </row>
    <row r="32" spans="1:10" ht="15" customHeight="1">
      <c r="A32" s="702" t="s">
        <v>434</v>
      </c>
      <c r="B32" s="702"/>
      <c r="C32" s="254">
        <v>364</v>
      </c>
      <c r="D32" s="254">
        <v>42</v>
      </c>
      <c r="E32" s="254">
        <v>63</v>
      </c>
      <c r="F32" s="254">
        <v>100</v>
      </c>
      <c r="G32" s="254">
        <v>163</v>
      </c>
      <c r="H32" s="254">
        <v>16</v>
      </c>
      <c r="I32" s="254">
        <v>4</v>
      </c>
      <c r="J32" s="254">
        <v>3</v>
      </c>
    </row>
    <row r="33" spans="1:10" ht="15" customHeight="1">
      <c r="A33" s="700" t="s">
        <v>442</v>
      </c>
      <c r="B33" s="700"/>
      <c r="C33" s="700"/>
      <c r="D33" s="700"/>
      <c r="E33" s="700"/>
      <c r="F33" s="700"/>
      <c r="G33" s="700"/>
      <c r="H33" s="700"/>
      <c r="I33" s="700"/>
      <c r="J33" s="700"/>
    </row>
    <row r="34" spans="1:10" ht="15">
      <c r="A34" s="460" t="s">
        <v>350</v>
      </c>
      <c r="B34" s="195" t="s">
        <v>170</v>
      </c>
      <c r="C34" s="254">
        <v>74</v>
      </c>
      <c r="D34" s="254">
        <v>11</v>
      </c>
      <c r="E34" s="254">
        <v>12</v>
      </c>
      <c r="F34" s="254">
        <v>21</v>
      </c>
      <c r="G34" s="254">
        <v>41</v>
      </c>
      <c r="H34" s="254">
        <v>2</v>
      </c>
      <c r="I34" s="254">
        <v>1</v>
      </c>
      <c r="J34" s="254">
        <v>2</v>
      </c>
    </row>
    <row r="35" spans="1:10" ht="15">
      <c r="A35" s="460" t="s">
        <v>308</v>
      </c>
      <c r="B35" s="195" t="s">
        <v>129</v>
      </c>
      <c r="C35" s="254">
        <v>39</v>
      </c>
      <c r="D35" s="254">
        <v>5</v>
      </c>
      <c r="E35" s="254">
        <v>6</v>
      </c>
      <c r="F35" s="254">
        <v>8</v>
      </c>
      <c r="G35" s="254">
        <v>21</v>
      </c>
      <c r="H35" s="254">
        <v>1</v>
      </c>
      <c r="I35" s="254"/>
      <c r="J35" s="254">
        <v>1</v>
      </c>
    </row>
    <row r="36" spans="1:10" ht="15">
      <c r="A36" s="460" t="s">
        <v>348</v>
      </c>
      <c r="B36" s="195" t="s">
        <v>168</v>
      </c>
      <c r="C36" s="254">
        <v>15</v>
      </c>
      <c r="D36" s="254">
        <v>8</v>
      </c>
      <c r="E36" s="254">
        <v>3</v>
      </c>
      <c r="F36" s="254">
        <v>18</v>
      </c>
      <c r="G36" s="254">
        <v>12</v>
      </c>
      <c r="H36" s="254">
        <v>3</v>
      </c>
      <c r="I36" s="254">
        <v>1</v>
      </c>
      <c r="J36" s="254">
        <v>3</v>
      </c>
    </row>
    <row r="37" spans="1:10" ht="15">
      <c r="A37" s="460" t="s">
        <v>369</v>
      </c>
      <c r="B37" s="195" t="s">
        <v>189</v>
      </c>
      <c r="C37" s="254">
        <v>21</v>
      </c>
      <c r="D37" s="254">
        <v>7</v>
      </c>
      <c r="E37" s="254">
        <v>4</v>
      </c>
      <c r="F37" s="254">
        <v>7</v>
      </c>
      <c r="G37" s="254">
        <v>9</v>
      </c>
      <c r="H37" s="254"/>
      <c r="I37" s="254"/>
      <c r="J37" s="254">
        <v>1</v>
      </c>
    </row>
    <row r="38" spans="1:10" ht="15" customHeight="1">
      <c r="A38" s="702" t="s">
        <v>434</v>
      </c>
      <c r="B38" s="702"/>
      <c r="C38" s="254">
        <v>149</v>
      </c>
      <c r="D38" s="254">
        <v>31</v>
      </c>
      <c r="E38" s="254">
        <v>25</v>
      </c>
      <c r="F38" s="254">
        <v>54</v>
      </c>
      <c r="G38" s="254">
        <v>83</v>
      </c>
      <c r="H38" s="254">
        <v>6</v>
      </c>
      <c r="I38" s="254">
        <v>2</v>
      </c>
      <c r="J38" s="254">
        <v>7</v>
      </c>
    </row>
    <row r="39" spans="1:10" ht="15" customHeight="1">
      <c r="A39" s="702" t="s">
        <v>435</v>
      </c>
      <c r="B39" s="702"/>
      <c r="C39" s="254">
        <v>1288</v>
      </c>
      <c r="D39" s="254">
        <v>217</v>
      </c>
      <c r="E39" s="254">
        <v>263</v>
      </c>
      <c r="F39" s="254">
        <v>240</v>
      </c>
      <c r="G39" s="254">
        <v>381</v>
      </c>
      <c r="H39" s="254">
        <v>53</v>
      </c>
      <c r="I39" s="254">
        <v>14</v>
      </c>
      <c r="J39" s="254">
        <v>12</v>
      </c>
    </row>
    <row r="40" spans="1:10" ht="15" customHeight="1">
      <c r="A40" s="701" t="s">
        <v>443</v>
      </c>
      <c r="B40" s="701"/>
      <c r="C40" s="701"/>
      <c r="D40" s="701"/>
      <c r="E40" s="701"/>
      <c r="F40" s="701"/>
      <c r="G40" s="701"/>
      <c r="H40" s="701"/>
      <c r="I40" s="701"/>
      <c r="J40" s="701"/>
    </row>
    <row r="41" spans="1:10" ht="15" customHeight="1">
      <c r="A41" s="700" t="s">
        <v>444</v>
      </c>
      <c r="B41" s="700"/>
      <c r="C41" s="700"/>
      <c r="D41" s="700"/>
      <c r="E41" s="700"/>
      <c r="F41" s="700"/>
      <c r="G41" s="700"/>
      <c r="H41" s="700"/>
      <c r="I41" s="700"/>
      <c r="J41" s="700"/>
    </row>
    <row r="42" spans="1:10" ht="15">
      <c r="A42" s="460" t="s">
        <v>321</v>
      </c>
      <c r="B42" s="195" t="s">
        <v>142</v>
      </c>
      <c r="C42" s="254">
        <v>451</v>
      </c>
      <c r="D42" s="254">
        <v>131</v>
      </c>
      <c r="E42" s="254">
        <v>126</v>
      </c>
      <c r="F42" s="254">
        <v>47</v>
      </c>
      <c r="G42" s="254">
        <v>58</v>
      </c>
      <c r="H42" s="254">
        <v>7</v>
      </c>
      <c r="I42" s="254">
        <v>5</v>
      </c>
      <c r="J42" s="254">
        <v>3</v>
      </c>
    </row>
    <row r="43" spans="1:10" ht="15">
      <c r="A43" s="460" t="s">
        <v>331</v>
      </c>
      <c r="B43" s="195" t="s">
        <v>152</v>
      </c>
      <c r="C43" s="254">
        <v>51</v>
      </c>
      <c r="D43" s="254">
        <v>15</v>
      </c>
      <c r="E43" s="254">
        <v>25</v>
      </c>
      <c r="F43" s="254">
        <v>30</v>
      </c>
      <c r="G43" s="254">
        <v>36</v>
      </c>
      <c r="H43" s="254">
        <v>6</v>
      </c>
      <c r="I43" s="254">
        <v>1</v>
      </c>
      <c r="J43" s="254">
        <v>0</v>
      </c>
    </row>
    <row r="44" spans="1:10" ht="15">
      <c r="A44" s="460" t="s">
        <v>316</v>
      </c>
      <c r="B44" s="195" t="s">
        <v>137</v>
      </c>
      <c r="C44" s="254">
        <v>19</v>
      </c>
      <c r="D44" s="254">
        <v>0</v>
      </c>
      <c r="E44" s="254">
        <v>1</v>
      </c>
      <c r="F44" s="254">
        <v>4</v>
      </c>
      <c r="G44" s="254">
        <v>7</v>
      </c>
      <c r="H44" s="254"/>
      <c r="I44" s="254"/>
      <c r="J44" s="254">
        <v>0</v>
      </c>
    </row>
    <row r="45" spans="1:10" ht="15" customHeight="1">
      <c r="A45" s="702" t="s">
        <v>434</v>
      </c>
      <c r="B45" s="702"/>
      <c r="C45" s="254">
        <v>521</v>
      </c>
      <c r="D45" s="254">
        <v>146</v>
      </c>
      <c r="E45" s="254">
        <v>152</v>
      </c>
      <c r="F45" s="254">
        <v>81</v>
      </c>
      <c r="G45" s="254">
        <v>101</v>
      </c>
      <c r="H45" s="254">
        <v>13</v>
      </c>
      <c r="I45" s="254">
        <v>6</v>
      </c>
      <c r="J45" s="254">
        <v>3</v>
      </c>
    </row>
    <row r="46" spans="1:10" ht="15" customHeight="1">
      <c r="A46" s="700" t="s">
        <v>445</v>
      </c>
      <c r="B46" s="700"/>
      <c r="C46" s="700"/>
      <c r="D46" s="700"/>
      <c r="E46" s="700"/>
      <c r="F46" s="700"/>
      <c r="G46" s="700"/>
      <c r="H46" s="700"/>
      <c r="I46" s="700"/>
      <c r="J46" s="700"/>
    </row>
    <row r="47" spans="1:10" ht="15">
      <c r="A47" s="460" t="s">
        <v>346</v>
      </c>
      <c r="B47" s="195" t="s">
        <v>166</v>
      </c>
      <c r="C47" s="254">
        <v>296</v>
      </c>
      <c r="D47" s="254">
        <v>27</v>
      </c>
      <c r="E47" s="254">
        <v>76</v>
      </c>
      <c r="F47" s="254">
        <v>43</v>
      </c>
      <c r="G47" s="254">
        <v>36</v>
      </c>
      <c r="H47" s="254">
        <v>1</v>
      </c>
      <c r="I47" s="254">
        <v>1</v>
      </c>
      <c r="J47" s="254">
        <v>2</v>
      </c>
    </row>
    <row r="48" spans="1:10" ht="15">
      <c r="A48" s="460" t="s">
        <v>359</v>
      </c>
      <c r="B48" s="195" t="s">
        <v>179</v>
      </c>
      <c r="C48" s="254">
        <v>101</v>
      </c>
      <c r="D48" s="254">
        <v>10</v>
      </c>
      <c r="E48" s="254">
        <v>12</v>
      </c>
      <c r="F48" s="254">
        <v>24</v>
      </c>
      <c r="G48" s="254">
        <v>18</v>
      </c>
      <c r="H48" s="254">
        <v>1</v>
      </c>
      <c r="I48" s="254">
        <v>3</v>
      </c>
      <c r="J48" s="254">
        <v>1</v>
      </c>
    </row>
    <row r="49" spans="1:10" ht="15">
      <c r="A49" s="460" t="s">
        <v>386</v>
      </c>
      <c r="B49" s="195" t="s">
        <v>206</v>
      </c>
      <c r="C49" s="254">
        <v>27</v>
      </c>
      <c r="D49" s="254">
        <v>2</v>
      </c>
      <c r="E49" s="254">
        <v>2</v>
      </c>
      <c r="F49" s="254">
        <v>6</v>
      </c>
      <c r="G49" s="254">
        <v>4</v>
      </c>
      <c r="H49" s="254">
        <v>1</v>
      </c>
      <c r="I49" s="254"/>
      <c r="J49" s="254">
        <v>0</v>
      </c>
    </row>
    <row r="50" spans="1:10" ht="15">
      <c r="A50" s="460" t="s">
        <v>319</v>
      </c>
      <c r="B50" s="195" t="s">
        <v>140</v>
      </c>
      <c r="C50" s="254">
        <v>15</v>
      </c>
      <c r="D50" s="254">
        <v>7</v>
      </c>
      <c r="E50" s="254">
        <v>13</v>
      </c>
      <c r="F50" s="254">
        <v>4</v>
      </c>
      <c r="G50" s="254">
        <v>8</v>
      </c>
      <c r="H50" s="254"/>
      <c r="I50" s="254"/>
      <c r="J50" s="254">
        <v>0</v>
      </c>
    </row>
    <row r="51" spans="1:10" ht="15">
      <c r="A51" s="460" t="s">
        <v>382</v>
      </c>
      <c r="B51" s="195" t="s">
        <v>202</v>
      </c>
      <c r="C51" s="254">
        <v>33</v>
      </c>
      <c r="D51" s="254">
        <v>7</v>
      </c>
      <c r="E51" s="254">
        <v>4</v>
      </c>
      <c r="F51" s="254">
        <v>7</v>
      </c>
      <c r="G51" s="254">
        <v>14</v>
      </c>
      <c r="H51" s="254"/>
      <c r="I51" s="254">
        <v>1</v>
      </c>
      <c r="J51" s="254">
        <v>0</v>
      </c>
    </row>
    <row r="52" spans="1:10" ht="15" customHeight="1">
      <c r="A52" s="702" t="s">
        <v>434</v>
      </c>
      <c r="B52" s="702"/>
      <c r="C52" s="254">
        <v>472</v>
      </c>
      <c r="D52" s="254">
        <v>53</v>
      </c>
      <c r="E52" s="254">
        <v>107</v>
      </c>
      <c r="F52" s="254">
        <v>84</v>
      </c>
      <c r="G52" s="254">
        <v>80</v>
      </c>
      <c r="H52" s="254">
        <v>3</v>
      </c>
      <c r="I52" s="254">
        <v>5</v>
      </c>
      <c r="J52" s="254">
        <v>3</v>
      </c>
    </row>
    <row r="53" spans="1:10" ht="15" customHeight="1">
      <c r="A53" s="702" t="s">
        <v>435</v>
      </c>
      <c r="B53" s="702"/>
      <c r="C53" s="254">
        <v>993</v>
      </c>
      <c r="D53" s="254">
        <v>199</v>
      </c>
      <c r="E53" s="254">
        <v>259</v>
      </c>
      <c r="F53" s="254">
        <v>165</v>
      </c>
      <c r="G53" s="254">
        <v>181</v>
      </c>
      <c r="H53" s="254">
        <v>16</v>
      </c>
      <c r="I53" s="254">
        <v>11</v>
      </c>
      <c r="J53" s="254">
        <v>6</v>
      </c>
    </row>
    <row r="54" spans="1:10" ht="15" customHeight="1">
      <c r="A54" s="701" t="s">
        <v>446</v>
      </c>
      <c r="B54" s="701"/>
      <c r="C54" s="701"/>
      <c r="D54" s="701"/>
      <c r="E54" s="701"/>
      <c r="F54" s="701"/>
      <c r="G54" s="701"/>
      <c r="H54" s="701"/>
      <c r="I54" s="701"/>
      <c r="J54" s="701"/>
    </row>
    <row r="55" spans="1:10" ht="15" customHeight="1">
      <c r="A55" s="700" t="s">
        <v>447</v>
      </c>
      <c r="B55" s="700"/>
      <c r="C55" s="700"/>
      <c r="D55" s="700"/>
      <c r="E55" s="700"/>
      <c r="F55" s="700"/>
      <c r="G55" s="700"/>
      <c r="H55" s="700"/>
      <c r="I55" s="700"/>
      <c r="J55" s="700"/>
    </row>
    <row r="56" spans="1:10" ht="15">
      <c r="A56" s="460" t="s">
        <v>311</v>
      </c>
      <c r="B56" s="195" t="s">
        <v>132</v>
      </c>
      <c r="C56" s="254">
        <v>1157</v>
      </c>
      <c r="D56" s="254">
        <v>185</v>
      </c>
      <c r="E56" s="254">
        <v>216</v>
      </c>
      <c r="F56" s="254">
        <v>92</v>
      </c>
      <c r="G56" s="254">
        <v>201</v>
      </c>
      <c r="H56" s="254">
        <v>77</v>
      </c>
      <c r="I56" s="254">
        <v>16</v>
      </c>
      <c r="J56" s="254">
        <v>4</v>
      </c>
    </row>
    <row r="57" spans="1:10" ht="15" customHeight="1">
      <c r="A57" s="702" t="s">
        <v>434</v>
      </c>
      <c r="B57" s="702"/>
      <c r="C57" s="254">
        <v>1157</v>
      </c>
      <c r="D57" s="254">
        <v>185</v>
      </c>
      <c r="E57" s="254">
        <v>216</v>
      </c>
      <c r="F57" s="254">
        <v>92</v>
      </c>
      <c r="G57" s="254">
        <v>201</v>
      </c>
      <c r="H57" s="254">
        <v>77</v>
      </c>
      <c r="I57" s="254">
        <v>16</v>
      </c>
      <c r="J57" s="254">
        <v>4</v>
      </c>
    </row>
    <row r="58" spans="1:10" ht="15" customHeight="1">
      <c r="A58" s="700" t="s">
        <v>448</v>
      </c>
      <c r="B58" s="700"/>
      <c r="C58" s="700"/>
      <c r="D58" s="700"/>
      <c r="E58" s="700"/>
      <c r="F58" s="700"/>
      <c r="G58" s="700"/>
      <c r="H58" s="700"/>
      <c r="I58" s="700"/>
      <c r="J58" s="700"/>
    </row>
    <row r="59" spans="1:10" ht="15">
      <c r="A59" s="460" t="s">
        <v>347</v>
      </c>
      <c r="B59" s="195" t="s">
        <v>167</v>
      </c>
      <c r="C59" s="254">
        <v>291</v>
      </c>
      <c r="D59" s="254">
        <v>35</v>
      </c>
      <c r="E59" s="254">
        <v>41</v>
      </c>
      <c r="F59" s="254">
        <v>50</v>
      </c>
      <c r="G59" s="254">
        <v>55</v>
      </c>
      <c r="H59" s="254">
        <v>12</v>
      </c>
      <c r="I59" s="254">
        <v>7</v>
      </c>
      <c r="J59" s="254">
        <v>1</v>
      </c>
    </row>
    <row r="60" spans="1:10" ht="15">
      <c r="A60" s="460" t="s">
        <v>375</v>
      </c>
      <c r="B60" s="195" t="s">
        <v>195</v>
      </c>
      <c r="C60" s="254">
        <v>19</v>
      </c>
      <c r="D60" s="254">
        <v>1</v>
      </c>
      <c r="E60" s="254">
        <v>8</v>
      </c>
      <c r="F60" s="254">
        <v>6</v>
      </c>
      <c r="G60" s="254">
        <v>5</v>
      </c>
      <c r="H60" s="254"/>
      <c r="I60" s="254"/>
      <c r="J60" s="254">
        <v>0</v>
      </c>
    </row>
    <row r="61" spans="1:10" ht="15" customHeight="1">
      <c r="A61" s="702" t="s">
        <v>434</v>
      </c>
      <c r="B61" s="702"/>
      <c r="C61" s="254">
        <v>310</v>
      </c>
      <c r="D61" s="254">
        <v>36</v>
      </c>
      <c r="E61" s="254">
        <v>49</v>
      </c>
      <c r="F61" s="254">
        <v>56</v>
      </c>
      <c r="G61" s="254">
        <v>60</v>
      </c>
      <c r="H61" s="254">
        <v>12</v>
      </c>
      <c r="I61" s="254">
        <v>7</v>
      </c>
      <c r="J61" s="254">
        <v>1</v>
      </c>
    </row>
    <row r="62" spans="1:10" ht="15" customHeight="1">
      <c r="A62" s="702" t="s">
        <v>435</v>
      </c>
      <c r="B62" s="702"/>
      <c r="C62" s="254">
        <v>1467</v>
      </c>
      <c r="D62" s="254">
        <v>221</v>
      </c>
      <c r="E62" s="254">
        <v>265</v>
      </c>
      <c r="F62" s="254">
        <v>148</v>
      </c>
      <c r="G62" s="254">
        <v>261</v>
      </c>
      <c r="H62" s="254">
        <v>89</v>
      </c>
      <c r="I62" s="254">
        <v>23</v>
      </c>
      <c r="J62" s="254">
        <v>5</v>
      </c>
    </row>
    <row r="63" spans="1:10" ht="15" customHeight="1">
      <c r="A63" s="701" t="s">
        <v>449</v>
      </c>
      <c r="B63" s="701"/>
      <c r="C63" s="701"/>
      <c r="D63" s="701"/>
      <c r="E63" s="701"/>
      <c r="F63" s="701"/>
      <c r="G63" s="701"/>
      <c r="H63" s="701"/>
      <c r="I63" s="701"/>
      <c r="J63" s="701"/>
    </row>
    <row r="64" spans="1:10" ht="15" customHeight="1">
      <c r="A64" s="700" t="s">
        <v>450</v>
      </c>
      <c r="B64" s="700"/>
      <c r="C64" s="700"/>
      <c r="D64" s="700"/>
      <c r="E64" s="700"/>
      <c r="F64" s="700"/>
      <c r="G64" s="700"/>
      <c r="H64" s="700"/>
      <c r="I64" s="700"/>
      <c r="J64" s="700"/>
    </row>
    <row r="65" spans="1:10" ht="15">
      <c r="A65" s="460" t="s">
        <v>312</v>
      </c>
      <c r="B65" s="195" t="s">
        <v>133</v>
      </c>
      <c r="C65" s="254">
        <v>494</v>
      </c>
      <c r="D65" s="254">
        <v>74</v>
      </c>
      <c r="E65" s="254">
        <v>89</v>
      </c>
      <c r="F65" s="254">
        <v>52</v>
      </c>
      <c r="G65" s="254">
        <v>78</v>
      </c>
      <c r="H65" s="254">
        <v>2</v>
      </c>
      <c r="I65" s="254">
        <v>3</v>
      </c>
      <c r="J65" s="254">
        <v>1</v>
      </c>
    </row>
    <row r="66" spans="1:10" ht="15">
      <c r="A66" s="460" t="s">
        <v>337</v>
      </c>
      <c r="B66" s="195" t="s">
        <v>158</v>
      </c>
      <c r="C66" s="254">
        <v>31</v>
      </c>
      <c r="D66" s="254">
        <v>7</v>
      </c>
      <c r="E66" s="254">
        <v>9</v>
      </c>
      <c r="F66" s="254">
        <v>6</v>
      </c>
      <c r="G66" s="254">
        <v>5</v>
      </c>
      <c r="H66" s="254">
        <v>1</v>
      </c>
      <c r="I66" s="254"/>
      <c r="J66" s="254">
        <v>0</v>
      </c>
    </row>
    <row r="67" spans="1:10" ht="15">
      <c r="A67" s="460" t="s">
        <v>320</v>
      </c>
      <c r="B67" s="195" t="s">
        <v>141</v>
      </c>
      <c r="C67" s="254">
        <v>17</v>
      </c>
      <c r="D67" s="254">
        <v>2</v>
      </c>
      <c r="E67" s="254">
        <v>1</v>
      </c>
      <c r="F67" s="254">
        <v>6</v>
      </c>
      <c r="G67" s="254">
        <v>6</v>
      </c>
      <c r="H67" s="254">
        <v>1</v>
      </c>
      <c r="I67" s="254"/>
      <c r="J67" s="254">
        <v>1</v>
      </c>
    </row>
    <row r="68" spans="1:10" ht="15" customHeight="1">
      <c r="A68" s="702" t="s">
        <v>434</v>
      </c>
      <c r="B68" s="702"/>
      <c r="C68" s="254">
        <v>542</v>
      </c>
      <c r="D68" s="254">
        <v>83</v>
      </c>
      <c r="E68" s="254">
        <v>99</v>
      </c>
      <c r="F68" s="254">
        <v>64</v>
      </c>
      <c r="G68" s="254">
        <v>89</v>
      </c>
      <c r="H68" s="254">
        <v>4</v>
      </c>
      <c r="I68" s="254">
        <v>3</v>
      </c>
      <c r="J68" s="254">
        <v>2</v>
      </c>
    </row>
    <row r="69" spans="1:10" ht="15" customHeight="1">
      <c r="A69" s="700" t="s">
        <v>451</v>
      </c>
      <c r="B69" s="700"/>
      <c r="C69" s="700"/>
      <c r="D69" s="700"/>
      <c r="E69" s="700"/>
      <c r="F69" s="700"/>
      <c r="G69" s="700"/>
      <c r="H69" s="700"/>
      <c r="I69" s="700"/>
      <c r="J69" s="700"/>
    </row>
    <row r="70" spans="1:10" ht="15">
      <c r="A70" s="460" t="s">
        <v>306</v>
      </c>
      <c r="B70" s="195" t="s">
        <v>127</v>
      </c>
      <c r="C70" s="254">
        <v>227</v>
      </c>
      <c r="D70" s="254">
        <v>32</v>
      </c>
      <c r="E70" s="254">
        <v>30</v>
      </c>
      <c r="F70" s="254">
        <v>26</v>
      </c>
      <c r="G70" s="254">
        <v>28</v>
      </c>
      <c r="H70" s="254">
        <v>4</v>
      </c>
      <c r="I70" s="254">
        <v>1</v>
      </c>
      <c r="J70" s="254">
        <v>1</v>
      </c>
    </row>
    <row r="71" spans="1:10" ht="15">
      <c r="A71" s="460" t="s">
        <v>338</v>
      </c>
      <c r="B71" s="195" t="s">
        <v>268</v>
      </c>
      <c r="C71" s="254">
        <v>242</v>
      </c>
      <c r="D71" s="254">
        <v>20</v>
      </c>
      <c r="E71" s="254">
        <v>43</v>
      </c>
      <c r="F71" s="254">
        <v>46</v>
      </c>
      <c r="G71" s="254">
        <v>33</v>
      </c>
      <c r="H71" s="254">
        <v>1</v>
      </c>
      <c r="I71" s="254">
        <v>1</v>
      </c>
      <c r="J71" s="254">
        <v>1</v>
      </c>
    </row>
    <row r="72" spans="1:10" ht="15" customHeight="1">
      <c r="A72" s="702" t="s">
        <v>434</v>
      </c>
      <c r="B72" s="702"/>
      <c r="C72" s="254">
        <v>469</v>
      </c>
      <c r="D72" s="254">
        <v>52</v>
      </c>
      <c r="E72" s="254">
        <v>73</v>
      </c>
      <c r="F72" s="254">
        <v>72</v>
      </c>
      <c r="G72" s="254">
        <v>61</v>
      </c>
      <c r="H72" s="254">
        <v>5</v>
      </c>
      <c r="I72" s="254">
        <v>2</v>
      </c>
      <c r="J72" s="254">
        <v>2</v>
      </c>
    </row>
    <row r="73" spans="1:10" ht="15" customHeight="1">
      <c r="A73" s="700" t="s">
        <v>452</v>
      </c>
      <c r="B73" s="700"/>
      <c r="C73" s="700"/>
      <c r="D73" s="700"/>
      <c r="E73" s="700"/>
      <c r="F73" s="700"/>
      <c r="G73" s="700"/>
      <c r="H73" s="700"/>
      <c r="I73" s="700"/>
      <c r="J73" s="700"/>
    </row>
    <row r="74" spans="1:10" ht="15">
      <c r="A74" s="460" t="s">
        <v>336</v>
      </c>
      <c r="B74" s="195" t="s">
        <v>157</v>
      </c>
      <c r="C74" s="254">
        <v>129</v>
      </c>
      <c r="D74" s="254">
        <v>10</v>
      </c>
      <c r="E74" s="254">
        <v>17</v>
      </c>
      <c r="F74" s="254">
        <v>34</v>
      </c>
      <c r="G74" s="254">
        <v>12</v>
      </c>
      <c r="H74" s="254">
        <v>3</v>
      </c>
      <c r="I74" s="254"/>
      <c r="J74" s="254">
        <v>0</v>
      </c>
    </row>
    <row r="75" spans="1:10" ht="15">
      <c r="A75" s="460" t="s">
        <v>351</v>
      </c>
      <c r="B75" s="195" t="s">
        <v>429</v>
      </c>
      <c r="C75" s="254">
        <v>79</v>
      </c>
      <c r="D75" s="254">
        <v>12</v>
      </c>
      <c r="E75" s="254">
        <v>7</v>
      </c>
      <c r="F75" s="254">
        <v>28</v>
      </c>
      <c r="G75" s="254">
        <v>6</v>
      </c>
      <c r="H75" s="254">
        <v>1</v>
      </c>
      <c r="I75" s="254">
        <v>1</v>
      </c>
      <c r="J75" s="254">
        <v>1</v>
      </c>
    </row>
    <row r="76" spans="1:10" ht="15">
      <c r="A76" s="460" t="s">
        <v>385</v>
      </c>
      <c r="B76" s="195" t="s">
        <v>205</v>
      </c>
      <c r="C76" s="254">
        <v>19</v>
      </c>
      <c r="D76" s="254">
        <v>2</v>
      </c>
      <c r="E76" s="254">
        <v>5</v>
      </c>
      <c r="F76" s="254">
        <v>11</v>
      </c>
      <c r="G76" s="254">
        <v>5</v>
      </c>
      <c r="H76" s="254">
        <v>2</v>
      </c>
      <c r="I76" s="254"/>
      <c r="J76" s="254">
        <v>0</v>
      </c>
    </row>
    <row r="77" spans="1:10" ht="15" customHeight="1">
      <c r="A77" s="702" t="s">
        <v>434</v>
      </c>
      <c r="B77" s="702"/>
      <c r="C77" s="254">
        <v>227</v>
      </c>
      <c r="D77" s="254">
        <v>24</v>
      </c>
      <c r="E77" s="254">
        <v>29</v>
      </c>
      <c r="F77" s="254">
        <v>73</v>
      </c>
      <c r="G77" s="254">
        <v>23</v>
      </c>
      <c r="H77" s="254">
        <v>6</v>
      </c>
      <c r="I77" s="254">
        <v>1</v>
      </c>
      <c r="J77" s="254">
        <v>1</v>
      </c>
    </row>
    <row r="78" spans="1:10" ht="15" customHeight="1">
      <c r="A78" s="702" t="s">
        <v>435</v>
      </c>
      <c r="B78" s="702"/>
      <c r="C78" s="254">
        <v>1238</v>
      </c>
      <c r="D78" s="254">
        <v>159</v>
      </c>
      <c r="E78" s="254">
        <v>201</v>
      </c>
      <c r="F78" s="254">
        <v>209</v>
      </c>
      <c r="G78" s="254">
        <v>173</v>
      </c>
      <c r="H78" s="254">
        <v>15</v>
      </c>
      <c r="I78" s="254">
        <v>6</v>
      </c>
      <c r="J78" s="254">
        <v>5</v>
      </c>
    </row>
    <row r="79" spans="1:10" ht="15" customHeight="1">
      <c r="A79" s="701" t="s">
        <v>453</v>
      </c>
      <c r="B79" s="701"/>
      <c r="C79" s="701"/>
      <c r="D79" s="701"/>
      <c r="E79" s="701"/>
      <c r="F79" s="701"/>
      <c r="G79" s="701"/>
      <c r="H79" s="701"/>
      <c r="I79" s="701"/>
      <c r="J79" s="701"/>
    </row>
    <row r="80" spans="1:10" ht="15" customHeight="1">
      <c r="A80" s="700" t="s">
        <v>454</v>
      </c>
      <c r="B80" s="700"/>
      <c r="C80" s="700"/>
      <c r="D80" s="700"/>
      <c r="E80" s="700"/>
      <c r="F80" s="700"/>
      <c r="G80" s="700"/>
      <c r="H80" s="700"/>
      <c r="I80" s="700"/>
      <c r="J80" s="700"/>
    </row>
    <row r="81" spans="1:10" ht="15">
      <c r="A81" s="460" t="s">
        <v>376</v>
      </c>
      <c r="B81" s="195" t="s">
        <v>196</v>
      </c>
      <c r="C81" s="254">
        <v>8</v>
      </c>
      <c r="D81" s="254">
        <v>4</v>
      </c>
      <c r="E81" s="254">
        <v>3</v>
      </c>
      <c r="F81" s="254">
        <v>5</v>
      </c>
      <c r="G81" s="254">
        <v>3</v>
      </c>
      <c r="H81" s="254"/>
      <c r="I81" s="254">
        <v>1</v>
      </c>
      <c r="J81" s="254">
        <v>0</v>
      </c>
    </row>
    <row r="82" spans="1:10" ht="15">
      <c r="A82" s="460" t="s">
        <v>373</v>
      </c>
      <c r="B82" s="195" t="s">
        <v>193</v>
      </c>
      <c r="C82" s="254">
        <v>36</v>
      </c>
      <c r="D82" s="254">
        <v>9</v>
      </c>
      <c r="E82" s="254">
        <v>7</v>
      </c>
      <c r="F82" s="254">
        <v>7</v>
      </c>
      <c r="G82" s="254">
        <v>8</v>
      </c>
      <c r="H82" s="254"/>
      <c r="I82" s="254"/>
      <c r="J82" s="254">
        <v>1</v>
      </c>
    </row>
    <row r="83" spans="1:10" ht="15">
      <c r="A83" s="460" t="s">
        <v>356</v>
      </c>
      <c r="B83" s="195" t="s">
        <v>176</v>
      </c>
      <c r="C83" s="254">
        <v>27</v>
      </c>
      <c r="D83" s="254">
        <v>7</v>
      </c>
      <c r="E83" s="254">
        <v>4</v>
      </c>
      <c r="F83" s="254">
        <v>7</v>
      </c>
      <c r="G83" s="254">
        <v>4</v>
      </c>
      <c r="H83" s="254">
        <v>1</v>
      </c>
      <c r="I83" s="254">
        <v>1</v>
      </c>
      <c r="J83" s="254">
        <v>0</v>
      </c>
    </row>
    <row r="84" spans="1:10" ht="15">
      <c r="A84" s="460" t="s">
        <v>355</v>
      </c>
      <c r="B84" s="195" t="s">
        <v>175</v>
      </c>
      <c r="C84" s="254">
        <v>30</v>
      </c>
      <c r="D84" s="254">
        <v>2</v>
      </c>
      <c r="E84" s="254">
        <v>2</v>
      </c>
      <c r="F84" s="254">
        <v>5</v>
      </c>
      <c r="G84" s="254">
        <v>6</v>
      </c>
      <c r="H84" s="254"/>
      <c r="I84" s="254">
        <v>1</v>
      </c>
      <c r="J84" s="254">
        <v>3</v>
      </c>
    </row>
    <row r="85" spans="1:10" ht="15">
      <c r="A85" s="460" t="s">
        <v>345</v>
      </c>
      <c r="B85" s="195" t="s">
        <v>165</v>
      </c>
      <c r="C85" s="254">
        <v>7</v>
      </c>
      <c r="D85" s="254">
        <v>1</v>
      </c>
      <c r="E85" s="254">
        <v>0</v>
      </c>
      <c r="F85" s="254">
        <v>4</v>
      </c>
      <c r="G85" s="254">
        <v>2</v>
      </c>
      <c r="H85" s="254"/>
      <c r="I85" s="254"/>
      <c r="J85" s="254">
        <v>0</v>
      </c>
    </row>
    <row r="86" spans="1:10" ht="15" customHeight="1">
      <c r="A86" s="702" t="s">
        <v>434</v>
      </c>
      <c r="B86" s="702"/>
      <c r="C86" s="254">
        <v>108</v>
      </c>
      <c r="D86" s="254">
        <v>23</v>
      </c>
      <c r="E86" s="254">
        <v>16</v>
      </c>
      <c r="F86" s="254">
        <v>28</v>
      </c>
      <c r="G86" s="254">
        <v>23</v>
      </c>
      <c r="H86" s="254">
        <v>1</v>
      </c>
      <c r="I86" s="254">
        <v>3</v>
      </c>
      <c r="J86" s="254">
        <v>4</v>
      </c>
    </row>
    <row r="87" spans="1:10" ht="15" customHeight="1">
      <c r="A87" s="700" t="s">
        <v>455</v>
      </c>
      <c r="B87" s="700"/>
      <c r="C87" s="700"/>
      <c r="D87" s="700"/>
      <c r="E87" s="700"/>
      <c r="F87" s="700"/>
      <c r="G87" s="700"/>
      <c r="H87" s="700"/>
      <c r="I87" s="700"/>
      <c r="J87" s="700"/>
    </row>
    <row r="88" spans="1:10" ht="15">
      <c r="A88" s="460" t="s">
        <v>343</v>
      </c>
      <c r="B88" s="195" t="s">
        <v>163</v>
      </c>
      <c r="C88" s="254">
        <v>143</v>
      </c>
      <c r="D88" s="254">
        <v>39</v>
      </c>
      <c r="E88" s="254">
        <v>43</v>
      </c>
      <c r="F88" s="254">
        <v>24</v>
      </c>
      <c r="G88" s="254">
        <v>48</v>
      </c>
      <c r="H88" s="254">
        <v>1</v>
      </c>
      <c r="I88" s="254">
        <v>4</v>
      </c>
      <c r="J88" s="254">
        <v>0</v>
      </c>
    </row>
    <row r="89" spans="1:10" ht="15">
      <c r="A89" s="460" t="s">
        <v>363</v>
      </c>
      <c r="B89" s="195" t="s">
        <v>183</v>
      </c>
      <c r="C89" s="254">
        <v>22</v>
      </c>
      <c r="D89" s="254">
        <v>11</v>
      </c>
      <c r="E89" s="254">
        <v>6</v>
      </c>
      <c r="F89" s="254">
        <v>6</v>
      </c>
      <c r="G89" s="254">
        <v>7</v>
      </c>
      <c r="H89" s="254">
        <v>1</v>
      </c>
      <c r="I89" s="254"/>
      <c r="J89" s="254">
        <v>0</v>
      </c>
    </row>
    <row r="90" spans="1:10" ht="15">
      <c r="A90" s="460" t="s">
        <v>371</v>
      </c>
      <c r="B90" s="195" t="s">
        <v>191</v>
      </c>
      <c r="C90" s="254">
        <v>19</v>
      </c>
      <c r="D90" s="254">
        <v>4</v>
      </c>
      <c r="E90" s="254">
        <v>9</v>
      </c>
      <c r="F90" s="254">
        <v>5</v>
      </c>
      <c r="G90" s="254">
        <v>12</v>
      </c>
      <c r="H90" s="254">
        <v>4</v>
      </c>
      <c r="I90" s="254"/>
      <c r="J90" s="254">
        <v>1</v>
      </c>
    </row>
    <row r="91" spans="1:10" ht="15" customHeight="1">
      <c r="A91" s="702" t="s">
        <v>434</v>
      </c>
      <c r="B91" s="702"/>
      <c r="C91" s="254">
        <v>184</v>
      </c>
      <c r="D91" s="254">
        <v>54</v>
      </c>
      <c r="E91" s="254">
        <v>58</v>
      </c>
      <c r="F91" s="254">
        <v>35</v>
      </c>
      <c r="G91" s="254">
        <v>67</v>
      </c>
      <c r="H91" s="254">
        <v>6</v>
      </c>
      <c r="I91" s="254">
        <v>4</v>
      </c>
      <c r="J91" s="254">
        <v>1</v>
      </c>
    </row>
    <row r="92" spans="1:10" ht="15" customHeight="1">
      <c r="A92" s="702" t="s">
        <v>435</v>
      </c>
      <c r="B92" s="702"/>
      <c r="C92" s="254">
        <v>292</v>
      </c>
      <c r="D92" s="254">
        <v>77</v>
      </c>
      <c r="E92" s="254">
        <v>74</v>
      </c>
      <c r="F92" s="254">
        <v>63</v>
      </c>
      <c r="G92" s="254">
        <v>90</v>
      </c>
      <c r="H92" s="254">
        <v>7</v>
      </c>
      <c r="I92" s="254">
        <v>7</v>
      </c>
      <c r="J92" s="254">
        <v>5</v>
      </c>
    </row>
    <row r="93" spans="1:10" ht="15" customHeight="1">
      <c r="A93" s="701" t="s">
        <v>456</v>
      </c>
      <c r="B93" s="701"/>
      <c r="C93" s="701"/>
      <c r="D93" s="701"/>
      <c r="E93" s="701"/>
      <c r="F93" s="701"/>
      <c r="G93" s="701"/>
      <c r="H93" s="701"/>
      <c r="I93" s="701"/>
      <c r="J93" s="701"/>
    </row>
    <row r="94" spans="1:10" ht="15" customHeight="1">
      <c r="A94" s="700" t="s">
        <v>457</v>
      </c>
      <c r="B94" s="700"/>
      <c r="C94" s="700"/>
      <c r="D94" s="700"/>
      <c r="E94" s="700"/>
      <c r="F94" s="700"/>
      <c r="G94" s="700"/>
      <c r="H94" s="700"/>
      <c r="I94" s="700"/>
      <c r="J94" s="700"/>
    </row>
    <row r="95" spans="1:10" ht="15">
      <c r="A95" s="460" t="s">
        <v>372</v>
      </c>
      <c r="B95" s="195" t="s">
        <v>192</v>
      </c>
      <c r="C95" s="254">
        <v>22</v>
      </c>
      <c r="D95" s="254">
        <v>5</v>
      </c>
      <c r="E95" s="254">
        <v>23</v>
      </c>
      <c r="F95" s="254">
        <v>6</v>
      </c>
      <c r="G95" s="254">
        <v>24</v>
      </c>
      <c r="H95" s="254"/>
      <c r="I95" s="254"/>
      <c r="J95" s="254">
        <v>0</v>
      </c>
    </row>
    <row r="96" spans="1:10" ht="15">
      <c r="A96" s="460" t="s">
        <v>383</v>
      </c>
      <c r="B96" s="195" t="s">
        <v>203</v>
      </c>
      <c r="C96" s="254">
        <v>11</v>
      </c>
      <c r="D96" s="254">
        <v>2</v>
      </c>
      <c r="E96" s="254">
        <v>4</v>
      </c>
      <c r="F96" s="254">
        <v>4</v>
      </c>
      <c r="G96" s="254">
        <v>6</v>
      </c>
      <c r="H96" s="254">
        <v>2</v>
      </c>
      <c r="I96" s="254"/>
      <c r="J96" s="254">
        <v>0</v>
      </c>
    </row>
    <row r="97" spans="1:10" ht="15">
      <c r="A97" s="460" t="s">
        <v>379</v>
      </c>
      <c r="B97" s="195" t="s">
        <v>199</v>
      </c>
      <c r="C97" s="254">
        <v>8</v>
      </c>
      <c r="D97" s="254">
        <v>0</v>
      </c>
      <c r="E97" s="254">
        <v>2</v>
      </c>
      <c r="F97" s="254">
        <v>4</v>
      </c>
      <c r="G97" s="254">
        <v>5</v>
      </c>
      <c r="H97" s="254"/>
      <c r="I97" s="254"/>
      <c r="J97" s="254">
        <v>0</v>
      </c>
    </row>
    <row r="98" spans="1:10" ht="15" customHeight="1">
      <c r="A98" s="702" t="s">
        <v>434</v>
      </c>
      <c r="B98" s="702"/>
      <c r="C98" s="254">
        <v>41</v>
      </c>
      <c r="D98" s="254">
        <v>7</v>
      </c>
      <c r="E98" s="254">
        <v>29</v>
      </c>
      <c r="F98" s="254">
        <v>14</v>
      </c>
      <c r="G98" s="254">
        <v>35</v>
      </c>
      <c r="H98" s="254">
        <v>2</v>
      </c>
      <c r="I98" s="254">
        <v>0</v>
      </c>
      <c r="J98" s="254">
        <v>0</v>
      </c>
    </row>
    <row r="99" spans="1:10" ht="15" customHeight="1">
      <c r="A99" s="700" t="s">
        <v>458</v>
      </c>
      <c r="B99" s="700"/>
      <c r="C99" s="700"/>
      <c r="D99" s="700"/>
      <c r="E99" s="700"/>
      <c r="F99" s="700"/>
      <c r="G99" s="700"/>
      <c r="H99" s="700"/>
      <c r="I99" s="700"/>
      <c r="J99" s="700"/>
    </row>
    <row r="100" spans="1:10" ht="15">
      <c r="A100" s="460" t="s">
        <v>342</v>
      </c>
      <c r="B100" s="195" t="s">
        <v>162</v>
      </c>
      <c r="C100" s="254">
        <v>16</v>
      </c>
      <c r="D100" s="254">
        <v>4</v>
      </c>
      <c r="E100" s="254">
        <v>2</v>
      </c>
      <c r="F100" s="254">
        <v>7</v>
      </c>
      <c r="G100" s="254">
        <v>11</v>
      </c>
      <c r="H100" s="254">
        <v>1</v>
      </c>
      <c r="I100" s="254"/>
      <c r="J100" s="254">
        <v>0</v>
      </c>
    </row>
    <row r="101" spans="1:10" ht="15">
      <c r="A101" s="460" t="s">
        <v>323</v>
      </c>
      <c r="B101" s="195" t="s">
        <v>144</v>
      </c>
      <c r="C101" s="254">
        <v>6</v>
      </c>
      <c r="D101" s="254">
        <v>1</v>
      </c>
      <c r="E101" s="254">
        <v>1</v>
      </c>
      <c r="F101" s="254">
        <v>3</v>
      </c>
      <c r="G101" s="254">
        <v>2</v>
      </c>
      <c r="H101" s="254">
        <v>2</v>
      </c>
      <c r="I101" s="254">
        <v>1</v>
      </c>
      <c r="J101" s="254">
        <v>0</v>
      </c>
    </row>
    <row r="102" spans="1:10" ht="15">
      <c r="A102" s="460" t="s">
        <v>362</v>
      </c>
      <c r="B102" s="195" t="s">
        <v>182</v>
      </c>
      <c r="C102" s="254">
        <v>4</v>
      </c>
      <c r="D102" s="254">
        <v>1</v>
      </c>
      <c r="E102" s="254">
        <v>4</v>
      </c>
      <c r="F102" s="254">
        <v>2</v>
      </c>
      <c r="G102" s="254">
        <v>6</v>
      </c>
      <c r="H102" s="254">
        <v>1</v>
      </c>
      <c r="I102" s="254"/>
      <c r="J102" s="254">
        <v>0</v>
      </c>
    </row>
    <row r="103" spans="1:10" ht="15" customHeight="1">
      <c r="A103" s="702" t="s">
        <v>434</v>
      </c>
      <c r="B103" s="702"/>
      <c r="C103" s="254">
        <v>26</v>
      </c>
      <c r="D103" s="254">
        <v>6</v>
      </c>
      <c r="E103" s="254">
        <v>7</v>
      </c>
      <c r="F103" s="254">
        <v>12</v>
      </c>
      <c r="G103" s="254">
        <v>19</v>
      </c>
      <c r="H103" s="254">
        <v>4</v>
      </c>
      <c r="I103" s="254">
        <v>1</v>
      </c>
      <c r="J103" s="254">
        <v>0</v>
      </c>
    </row>
    <row r="104" spans="1:10" ht="15" customHeight="1">
      <c r="A104" s="700" t="s">
        <v>459</v>
      </c>
      <c r="B104" s="700"/>
      <c r="C104" s="700"/>
      <c r="D104" s="700"/>
      <c r="E104" s="700"/>
      <c r="F104" s="700"/>
      <c r="G104" s="700"/>
      <c r="H104" s="700"/>
      <c r="I104" s="700"/>
      <c r="J104" s="700"/>
    </row>
    <row r="105" spans="1:10" ht="15">
      <c r="A105" s="460" t="s">
        <v>360</v>
      </c>
      <c r="B105" s="195" t="s">
        <v>180</v>
      </c>
      <c r="C105" s="254">
        <v>77</v>
      </c>
      <c r="D105" s="254">
        <v>14</v>
      </c>
      <c r="E105" s="254">
        <v>15</v>
      </c>
      <c r="F105" s="254">
        <v>33</v>
      </c>
      <c r="G105" s="254">
        <v>18</v>
      </c>
      <c r="H105" s="254">
        <v>1</v>
      </c>
      <c r="I105" s="254"/>
      <c r="J105" s="254">
        <v>1</v>
      </c>
    </row>
    <row r="106" spans="1:10" ht="15">
      <c r="A106" s="460" t="s">
        <v>365</v>
      </c>
      <c r="B106" s="195" t="s">
        <v>185</v>
      </c>
      <c r="C106" s="254">
        <v>36</v>
      </c>
      <c r="D106" s="254">
        <v>3</v>
      </c>
      <c r="E106" s="254">
        <v>2</v>
      </c>
      <c r="F106" s="254">
        <v>12</v>
      </c>
      <c r="G106" s="254">
        <v>12</v>
      </c>
      <c r="H106" s="254"/>
      <c r="I106" s="254"/>
      <c r="J106" s="254">
        <v>0</v>
      </c>
    </row>
    <row r="107" spans="1:10" ht="15">
      <c r="A107" s="460" t="s">
        <v>324</v>
      </c>
      <c r="B107" s="195" t="s">
        <v>145</v>
      </c>
      <c r="C107" s="254">
        <v>44</v>
      </c>
      <c r="D107" s="254">
        <v>5</v>
      </c>
      <c r="E107" s="254">
        <v>3</v>
      </c>
      <c r="F107" s="254">
        <v>7</v>
      </c>
      <c r="G107" s="254">
        <v>6</v>
      </c>
      <c r="H107" s="254">
        <v>3</v>
      </c>
      <c r="I107" s="254"/>
      <c r="J107" s="254">
        <v>1</v>
      </c>
    </row>
    <row r="108" spans="1:10" ht="15">
      <c r="A108" s="460" t="s">
        <v>310</v>
      </c>
      <c r="B108" s="195" t="s">
        <v>131</v>
      </c>
      <c r="C108" s="254">
        <v>25</v>
      </c>
      <c r="D108" s="254">
        <v>2</v>
      </c>
      <c r="E108" s="254">
        <v>3</v>
      </c>
      <c r="F108" s="254">
        <v>3</v>
      </c>
      <c r="G108" s="254">
        <v>4</v>
      </c>
      <c r="H108" s="254"/>
      <c r="I108" s="254"/>
      <c r="J108" s="254">
        <v>0</v>
      </c>
    </row>
    <row r="109" spans="1:10" ht="15" customHeight="1">
      <c r="A109" s="702" t="s">
        <v>434</v>
      </c>
      <c r="B109" s="702"/>
      <c r="C109" s="254">
        <v>182</v>
      </c>
      <c r="D109" s="254">
        <v>24</v>
      </c>
      <c r="E109" s="254">
        <v>23</v>
      </c>
      <c r="F109" s="254">
        <v>55</v>
      </c>
      <c r="G109" s="254">
        <v>40</v>
      </c>
      <c r="H109" s="254">
        <v>4</v>
      </c>
      <c r="I109" s="254">
        <v>0</v>
      </c>
      <c r="J109" s="254">
        <v>2</v>
      </c>
    </row>
    <row r="110" spans="1:10" ht="15" customHeight="1">
      <c r="A110" s="702" t="s">
        <v>435</v>
      </c>
      <c r="B110" s="702"/>
      <c r="C110" s="254">
        <v>249</v>
      </c>
      <c r="D110" s="254">
        <v>37</v>
      </c>
      <c r="E110" s="254">
        <v>59</v>
      </c>
      <c r="F110" s="254">
        <v>81</v>
      </c>
      <c r="G110" s="254">
        <v>94</v>
      </c>
      <c r="H110" s="254">
        <v>10</v>
      </c>
      <c r="I110" s="254">
        <v>1</v>
      </c>
      <c r="J110" s="254">
        <v>2</v>
      </c>
    </row>
    <row r="111" spans="1:10" ht="15" customHeight="1">
      <c r="A111" s="701" t="s">
        <v>460</v>
      </c>
      <c r="B111" s="701"/>
      <c r="C111" s="701"/>
      <c r="D111" s="701"/>
      <c r="E111" s="701"/>
      <c r="F111" s="701"/>
      <c r="G111" s="701"/>
      <c r="H111" s="701"/>
      <c r="I111" s="701"/>
      <c r="J111" s="701"/>
    </row>
    <row r="112" spans="1:10" ht="15" customHeight="1">
      <c r="A112" s="700" t="s">
        <v>461</v>
      </c>
      <c r="B112" s="700"/>
      <c r="C112" s="700"/>
      <c r="D112" s="700"/>
      <c r="E112" s="700"/>
      <c r="F112" s="700"/>
      <c r="G112" s="700"/>
      <c r="H112" s="700"/>
      <c r="I112" s="700"/>
      <c r="J112" s="700"/>
    </row>
    <row r="113" spans="1:10" ht="15">
      <c r="A113" s="460" t="s">
        <v>366</v>
      </c>
      <c r="B113" s="195" t="s">
        <v>186</v>
      </c>
      <c r="C113" s="254">
        <v>44</v>
      </c>
      <c r="D113" s="254">
        <v>7</v>
      </c>
      <c r="E113" s="254">
        <v>1</v>
      </c>
      <c r="F113" s="254">
        <v>5</v>
      </c>
      <c r="G113" s="254">
        <v>13</v>
      </c>
      <c r="H113" s="254"/>
      <c r="I113" s="254">
        <v>2</v>
      </c>
      <c r="J113" s="254">
        <v>0</v>
      </c>
    </row>
    <row r="114" spans="1:10" ht="15">
      <c r="A114" s="460" t="s">
        <v>357</v>
      </c>
      <c r="B114" s="195" t="s">
        <v>177</v>
      </c>
      <c r="C114" s="254">
        <v>27</v>
      </c>
      <c r="D114" s="254">
        <v>5</v>
      </c>
      <c r="E114" s="254">
        <v>5</v>
      </c>
      <c r="F114" s="254">
        <v>14</v>
      </c>
      <c r="G114" s="254">
        <v>16</v>
      </c>
      <c r="H114" s="254"/>
      <c r="I114" s="254"/>
      <c r="J114" s="254">
        <v>0</v>
      </c>
    </row>
    <row r="115" spans="1:10" ht="15">
      <c r="A115" s="460" t="s">
        <v>333</v>
      </c>
      <c r="B115" s="195" t="s">
        <v>154</v>
      </c>
      <c r="C115" s="254">
        <v>15</v>
      </c>
      <c r="D115" s="254">
        <v>1</v>
      </c>
      <c r="E115" s="254">
        <v>3</v>
      </c>
      <c r="F115" s="254">
        <v>4</v>
      </c>
      <c r="G115" s="254">
        <v>10</v>
      </c>
      <c r="H115" s="254">
        <v>3</v>
      </c>
      <c r="I115" s="254"/>
      <c r="J115" s="254">
        <v>0</v>
      </c>
    </row>
    <row r="116" spans="1:10" ht="15">
      <c r="A116" s="460" t="s">
        <v>358</v>
      </c>
      <c r="B116" s="195" t="s">
        <v>178</v>
      </c>
      <c r="C116" s="254">
        <v>22</v>
      </c>
      <c r="D116" s="254">
        <v>1</v>
      </c>
      <c r="E116" s="254">
        <v>3</v>
      </c>
      <c r="F116" s="254">
        <v>8</v>
      </c>
      <c r="G116" s="254">
        <v>14</v>
      </c>
      <c r="H116" s="254">
        <v>1</v>
      </c>
      <c r="I116" s="254"/>
      <c r="J116" s="254">
        <v>0</v>
      </c>
    </row>
    <row r="117" spans="1:10" ht="15">
      <c r="A117" s="460" t="s">
        <v>313</v>
      </c>
      <c r="B117" s="195" t="s">
        <v>134</v>
      </c>
      <c r="C117" s="254">
        <v>6</v>
      </c>
      <c r="D117" s="254">
        <v>2</v>
      </c>
      <c r="E117" s="254">
        <v>1</v>
      </c>
      <c r="F117" s="254">
        <v>4</v>
      </c>
      <c r="G117" s="254">
        <v>2</v>
      </c>
      <c r="H117" s="254">
        <v>1</v>
      </c>
      <c r="I117" s="254"/>
      <c r="J117" s="254">
        <v>0</v>
      </c>
    </row>
    <row r="118" spans="1:10" ht="15">
      <c r="A118" s="460" t="s">
        <v>334</v>
      </c>
      <c r="B118" s="195" t="s">
        <v>155</v>
      </c>
      <c r="C118" s="254">
        <v>2</v>
      </c>
      <c r="D118" s="254">
        <v>1</v>
      </c>
      <c r="E118" s="254">
        <v>2</v>
      </c>
      <c r="F118" s="254">
        <v>2</v>
      </c>
      <c r="G118" s="254">
        <v>1</v>
      </c>
      <c r="H118" s="254"/>
      <c r="I118" s="254"/>
      <c r="J118" s="254">
        <v>1</v>
      </c>
    </row>
    <row r="119" spans="1:10" ht="15" customHeight="1">
      <c r="A119" s="702" t="s">
        <v>434</v>
      </c>
      <c r="B119" s="702"/>
      <c r="C119" s="254">
        <v>116</v>
      </c>
      <c r="D119" s="254">
        <v>17</v>
      </c>
      <c r="E119" s="254">
        <v>15</v>
      </c>
      <c r="F119" s="254">
        <v>37</v>
      </c>
      <c r="G119" s="254">
        <v>56</v>
      </c>
      <c r="H119" s="254">
        <v>5</v>
      </c>
      <c r="I119" s="254">
        <v>2</v>
      </c>
      <c r="J119" s="254">
        <v>1</v>
      </c>
    </row>
    <row r="120" spans="1:10" ht="15" customHeight="1">
      <c r="A120" s="702" t="s">
        <v>435</v>
      </c>
      <c r="B120" s="702"/>
      <c r="C120" s="254">
        <v>116</v>
      </c>
      <c r="D120" s="254">
        <v>17</v>
      </c>
      <c r="E120" s="254">
        <v>15</v>
      </c>
      <c r="F120" s="254">
        <v>37</v>
      </c>
      <c r="G120" s="254">
        <v>56</v>
      </c>
      <c r="H120" s="254">
        <v>5</v>
      </c>
      <c r="I120" s="254">
        <v>2</v>
      </c>
      <c r="J120" s="254">
        <v>1</v>
      </c>
    </row>
    <row r="121" spans="1:10" ht="15" customHeight="1">
      <c r="A121" s="701" t="s">
        <v>462</v>
      </c>
      <c r="B121" s="701"/>
      <c r="C121" s="701"/>
      <c r="D121" s="701"/>
      <c r="E121" s="701"/>
      <c r="F121" s="701"/>
      <c r="G121" s="701"/>
      <c r="H121" s="701"/>
      <c r="I121" s="701"/>
      <c r="J121" s="701"/>
    </row>
    <row r="122" spans="1:10" ht="15" customHeight="1">
      <c r="A122" s="700" t="s">
        <v>463</v>
      </c>
      <c r="B122" s="700"/>
      <c r="C122" s="700"/>
      <c r="D122" s="700"/>
      <c r="E122" s="700"/>
      <c r="F122" s="700"/>
      <c r="G122" s="700"/>
      <c r="H122" s="700"/>
      <c r="I122" s="700"/>
      <c r="J122" s="700"/>
    </row>
    <row r="123" spans="1:10" ht="15">
      <c r="A123" s="460" t="s">
        <v>330</v>
      </c>
      <c r="B123" s="195" t="s">
        <v>151</v>
      </c>
      <c r="C123" s="254">
        <v>27</v>
      </c>
      <c r="D123" s="254">
        <v>5</v>
      </c>
      <c r="E123" s="254">
        <v>5</v>
      </c>
      <c r="F123" s="254">
        <v>7</v>
      </c>
      <c r="G123" s="254">
        <v>3</v>
      </c>
      <c r="H123" s="254"/>
      <c r="I123" s="254">
        <v>1</v>
      </c>
      <c r="J123" s="254">
        <v>1</v>
      </c>
    </row>
    <row r="124" spans="1:10" ht="15">
      <c r="A124" s="460" t="s">
        <v>329</v>
      </c>
      <c r="B124" s="195" t="s">
        <v>150</v>
      </c>
      <c r="C124" s="254">
        <v>11</v>
      </c>
      <c r="D124" s="254">
        <v>2</v>
      </c>
      <c r="E124" s="254">
        <v>0</v>
      </c>
      <c r="F124" s="254">
        <v>5</v>
      </c>
      <c r="G124" s="254">
        <v>8</v>
      </c>
      <c r="H124" s="254"/>
      <c r="I124" s="254"/>
      <c r="J124" s="254">
        <v>0</v>
      </c>
    </row>
    <row r="125" spans="1:10" ht="15">
      <c r="A125" s="460" t="s">
        <v>374</v>
      </c>
      <c r="B125" s="195" t="s">
        <v>194</v>
      </c>
      <c r="C125" s="254">
        <v>1</v>
      </c>
      <c r="D125" s="254">
        <v>0</v>
      </c>
      <c r="E125" s="254">
        <v>0</v>
      </c>
      <c r="F125" s="254">
        <v>2</v>
      </c>
      <c r="G125" s="254"/>
      <c r="H125" s="254"/>
      <c r="I125" s="254"/>
      <c r="J125" s="254">
        <v>0</v>
      </c>
    </row>
    <row r="126" spans="1:10" ht="15" customHeight="1">
      <c r="A126" s="702" t="s">
        <v>434</v>
      </c>
      <c r="B126" s="702"/>
      <c r="C126" s="254">
        <v>39</v>
      </c>
      <c r="D126" s="254">
        <v>7</v>
      </c>
      <c r="E126" s="254">
        <v>5</v>
      </c>
      <c r="F126" s="254">
        <v>14</v>
      </c>
      <c r="G126" s="254">
        <v>11</v>
      </c>
      <c r="H126" s="254">
        <v>0</v>
      </c>
      <c r="I126" s="254">
        <v>1</v>
      </c>
      <c r="J126" s="254">
        <v>1</v>
      </c>
    </row>
    <row r="127" spans="1:10" ht="15" customHeight="1">
      <c r="A127" s="700" t="s">
        <v>464</v>
      </c>
      <c r="B127" s="700"/>
      <c r="C127" s="700"/>
      <c r="D127" s="700"/>
      <c r="E127" s="700"/>
      <c r="F127" s="700"/>
      <c r="G127" s="700"/>
      <c r="H127" s="700"/>
      <c r="I127" s="700"/>
      <c r="J127" s="700"/>
    </row>
    <row r="128" spans="1:10" ht="15">
      <c r="A128" s="460" t="s">
        <v>309</v>
      </c>
      <c r="B128" s="195" t="s">
        <v>130</v>
      </c>
      <c r="C128" s="254">
        <v>9</v>
      </c>
      <c r="D128" s="254">
        <v>0</v>
      </c>
      <c r="E128" s="254">
        <v>2</v>
      </c>
      <c r="F128" s="254">
        <v>5</v>
      </c>
      <c r="G128" s="254">
        <v>6</v>
      </c>
      <c r="H128" s="254"/>
      <c r="I128" s="254"/>
      <c r="J128" s="254">
        <v>0</v>
      </c>
    </row>
    <row r="129" spans="1:10" ht="15">
      <c r="A129" s="460" t="s">
        <v>341</v>
      </c>
      <c r="B129" s="195" t="s">
        <v>161</v>
      </c>
      <c r="C129" s="254">
        <v>6</v>
      </c>
      <c r="D129" s="254">
        <v>0</v>
      </c>
      <c r="E129" s="254">
        <v>0</v>
      </c>
      <c r="F129" s="254">
        <v>5</v>
      </c>
      <c r="G129" s="254">
        <v>7</v>
      </c>
      <c r="H129" s="254">
        <v>1</v>
      </c>
      <c r="I129" s="254">
        <v>1</v>
      </c>
      <c r="J129" s="254">
        <v>1</v>
      </c>
    </row>
    <row r="130" spans="1:10" ht="15">
      <c r="A130" s="460" t="s">
        <v>381</v>
      </c>
      <c r="B130" s="195" t="s">
        <v>201</v>
      </c>
      <c r="C130" s="254">
        <v>6</v>
      </c>
      <c r="D130" s="254">
        <v>0</v>
      </c>
      <c r="E130" s="254">
        <v>1</v>
      </c>
      <c r="F130" s="254">
        <v>1</v>
      </c>
      <c r="G130" s="254">
        <v>6</v>
      </c>
      <c r="H130" s="254">
        <v>1</v>
      </c>
      <c r="I130" s="254"/>
      <c r="J130" s="254">
        <v>0</v>
      </c>
    </row>
    <row r="131" spans="1:10" ht="15">
      <c r="A131" s="460" t="s">
        <v>380</v>
      </c>
      <c r="B131" s="195" t="s">
        <v>200</v>
      </c>
      <c r="C131" s="254">
        <v>0</v>
      </c>
      <c r="D131" s="254">
        <v>0</v>
      </c>
      <c r="E131" s="254">
        <v>0</v>
      </c>
      <c r="F131" s="254">
        <v>1</v>
      </c>
      <c r="G131" s="254">
        <v>2</v>
      </c>
      <c r="H131" s="254"/>
      <c r="I131" s="254"/>
      <c r="J131" s="254">
        <v>0</v>
      </c>
    </row>
    <row r="132" spans="1:10" ht="15" customHeight="1">
      <c r="A132" s="702" t="s">
        <v>434</v>
      </c>
      <c r="B132" s="702"/>
      <c r="C132" s="254">
        <v>21</v>
      </c>
      <c r="D132" s="254">
        <v>0</v>
      </c>
      <c r="E132" s="254">
        <v>3</v>
      </c>
      <c r="F132" s="254">
        <v>12</v>
      </c>
      <c r="G132" s="254">
        <v>21</v>
      </c>
      <c r="H132" s="254">
        <v>2</v>
      </c>
      <c r="I132" s="254">
        <v>1</v>
      </c>
      <c r="J132" s="254">
        <v>1</v>
      </c>
    </row>
    <row r="133" spans="1:10" ht="15" customHeight="1">
      <c r="A133" s="702" t="s">
        <v>435</v>
      </c>
      <c r="B133" s="702"/>
      <c r="C133" s="254">
        <v>60</v>
      </c>
      <c r="D133" s="254">
        <v>7</v>
      </c>
      <c r="E133" s="254">
        <v>8</v>
      </c>
      <c r="F133" s="254">
        <v>26</v>
      </c>
      <c r="G133" s="254">
        <v>32</v>
      </c>
      <c r="H133" s="254">
        <v>2</v>
      </c>
      <c r="I133" s="254">
        <v>2</v>
      </c>
      <c r="J133" s="254">
        <v>2</v>
      </c>
    </row>
    <row r="134" spans="1:10" ht="15" customHeight="1">
      <c r="A134" s="701" t="s">
        <v>465</v>
      </c>
      <c r="B134" s="701"/>
      <c r="C134" s="701"/>
      <c r="D134" s="701"/>
      <c r="E134" s="701"/>
      <c r="F134" s="701"/>
      <c r="G134" s="701"/>
      <c r="H134" s="701"/>
      <c r="I134" s="701"/>
      <c r="J134" s="701"/>
    </row>
    <row r="135" spans="1:10" ht="15" customHeight="1">
      <c r="A135" s="700" t="s">
        <v>466</v>
      </c>
      <c r="B135" s="700"/>
      <c r="C135" s="700"/>
      <c r="D135" s="700"/>
      <c r="E135" s="700"/>
      <c r="F135" s="700"/>
      <c r="G135" s="700"/>
      <c r="H135" s="700"/>
      <c r="I135" s="700"/>
      <c r="J135" s="700"/>
    </row>
    <row r="136" spans="1:10" ht="15">
      <c r="A136" s="460" t="s">
        <v>349</v>
      </c>
      <c r="B136" s="195" t="s">
        <v>169</v>
      </c>
      <c r="C136" s="254">
        <v>59</v>
      </c>
      <c r="D136" s="254">
        <v>10</v>
      </c>
      <c r="E136" s="254">
        <v>6</v>
      </c>
      <c r="F136" s="254">
        <v>17</v>
      </c>
      <c r="G136" s="254">
        <v>5</v>
      </c>
      <c r="H136" s="254">
        <v>2</v>
      </c>
      <c r="I136" s="254">
        <v>2</v>
      </c>
      <c r="J136" s="254">
        <v>0</v>
      </c>
    </row>
    <row r="137" spans="1:10" ht="15">
      <c r="A137" s="460" t="s">
        <v>328</v>
      </c>
      <c r="B137" s="195" t="s">
        <v>149</v>
      </c>
      <c r="C137" s="254">
        <v>26</v>
      </c>
      <c r="D137" s="254">
        <v>3</v>
      </c>
      <c r="E137" s="254">
        <v>4</v>
      </c>
      <c r="F137" s="254">
        <v>13</v>
      </c>
      <c r="G137" s="254">
        <v>10</v>
      </c>
      <c r="H137" s="254">
        <v>1</v>
      </c>
      <c r="I137" s="254"/>
      <c r="J137" s="254">
        <v>0</v>
      </c>
    </row>
    <row r="138" spans="1:10" ht="15">
      <c r="A138" s="460" t="s">
        <v>317</v>
      </c>
      <c r="B138" s="195" t="s">
        <v>138</v>
      </c>
      <c r="C138" s="254">
        <v>4</v>
      </c>
      <c r="D138" s="254">
        <v>4</v>
      </c>
      <c r="E138" s="254">
        <v>2</v>
      </c>
      <c r="F138" s="254">
        <v>4</v>
      </c>
      <c r="G138" s="254">
        <v>2</v>
      </c>
      <c r="H138" s="254">
        <v>1</v>
      </c>
      <c r="I138" s="254"/>
      <c r="J138" s="254">
        <v>0</v>
      </c>
    </row>
    <row r="139" spans="1:10" ht="15">
      <c r="A139" s="460" t="s">
        <v>367</v>
      </c>
      <c r="B139" s="195" t="s">
        <v>187</v>
      </c>
      <c r="C139" s="254">
        <v>3</v>
      </c>
      <c r="D139" s="254">
        <v>0</v>
      </c>
      <c r="E139" s="254">
        <v>1</v>
      </c>
      <c r="F139" s="254"/>
      <c r="G139" s="254"/>
      <c r="H139" s="254"/>
      <c r="I139" s="254"/>
      <c r="J139" s="254">
        <v>0</v>
      </c>
    </row>
    <row r="140" spans="1:10" ht="15" customHeight="1">
      <c r="A140" s="702" t="s">
        <v>434</v>
      </c>
      <c r="B140" s="702"/>
      <c r="C140" s="254">
        <v>92</v>
      </c>
      <c r="D140" s="254">
        <v>17</v>
      </c>
      <c r="E140" s="254">
        <v>13</v>
      </c>
      <c r="F140" s="254">
        <v>34</v>
      </c>
      <c r="G140" s="254">
        <v>17</v>
      </c>
      <c r="H140" s="254">
        <v>4</v>
      </c>
      <c r="I140" s="254">
        <v>2</v>
      </c>
      <c r="J140" s="254">
        <v>0</v>
      </c>
    </row>
    <row r="141" spans="1:10" ht="15" customHeight="1">
      <c r="A141" s="700" t="s">
        <v>467</v>
      </c>
      <c r="B141" s="700"/>
      <c r="C141" s="700"/>
      <c r="D141" s="700"/>
      <c r="E141" s="700"/>
      <c r="F141" s="700"/>
      <c r="G141" s="700"/>
      <c r="H141" s="700"/>
      <c r="I141" s="700"/>
      <c r="J141" s="700"/>
    </row>
    <row r="142" spans="1:10" ht="15">
      <c r="A142" s="460" t="s">
        <v>370</v>
      </c>
      <c r="B142" s="195" t="s">
        <v>190</v>
      </c>
      <c r="C142" s="254">
        <v>63</v>
      </c>
      <c r="D142" s="254">
        <v>12</v>
      </c>
      <c r="E142" s="254">
        <v>19</v>
      </c>
      <c r="F142" s="254">
        <v>17</v>
      </c>
      <c r="G142" s="254">
        <v>9</v>
      </c>
      <c r="H142" s="254">
        <v>2</v>
      </c>
      <c r="I142" s="254">
        <v>1</v>
      </c>
      <c r="J142" s="254">
        <v>1</v>
      </c>
    </row>
    <row r="143" spans="1:10" ht="15">
      <c r="A143" s="460" t="s">
        <v>354</v>
      </c>
      <c r="B143" s="195" t="s">
        <v>174</v>
      </c>
      <c r="C143" s="254">
        <v>12</v>
      </c>
      <c r="D143" s="254">
        <v>0</v>
      </c>
      <c r="E143" s="254">
        <v>3</v>
      </c>
      <c r="F143" s="254">
        <v>3</v>
      </c>
      <c r="G143" s="254">
        <v>1</v>
      </c>
      <c r="H143" s="254"/>
      <c r="I143" s="254"/>
      <c r="J143" s="254">
        <v>0</v>
      </c>
    </row>
    <row r="144" spans="1:10" ht="15">
      <c r="A144" s="460" t="s">
        <v>318</v>
      </c>
      <c r="B144" s="195" t="s">
        <v>139</v>
      </c>
      <c r="C144" s="254">
        <v>17</v>
      </c>
      <c r="D144" s="254">
        <v>2</v>
      </c>
      <c r="E144" s="254">
        <v>4</v>
      </c>
      <c r="F144" s="254">
        <v>6</v>
      </c>
      <c r="G144" s="254">
        <v>6</v>
      </c>
      <c r="H144" s="254"/>
      <c r="I144" s="254"/>
      <c r="J144" s="254">
        <v>1</v>
      </c>
    </row>
    <row r="145" spans="1:10" ht="15">
      <c r="A145" s="460" t="s">
        <v>335</v>
      </c>
      <c r="B145" s="195" t="s">
        <v>156</v>
      </c>
      <c r="C145" s="254">
        <v>3</v>
      </c>
      <c r="D145" s="254">
        <v>2</v>
      </c>
      <c r="E145" s="254">
        <v>2</v>
      </c>
      <c r="F145" s="254"/>
      <c r="G145" s="254">
        <v>1</v>
      </c>
      <c r="H145" s="254"/>
      <c r="I145" s="254">
        <v>1</v>
      </c>
      <c r="J145" s="254">
        <v>0</v>
      </c>
    </row>
    <row r="146" spans="1:10" ht="15" customHeight="1">
      <c r="A146" s="702" t="s">
        <v>434</v>
      </c>
      <c r="B146" s="702"/>
      <c r="C146" s="254">
        <v>95</v>
      </c>
      <c r="D146" s="254">
        <v>16</v>
      </c>
      <c r="E146" s="254">
        <v>28</v>
      </c>
      <c r="F146" s="254">
        <v>26</v>
      </c>
      <c r="G146" s="254">
        <v>17</v>
      </c>
      <c r="H146" s="254">
        <v>2</v>
      </c>
      <c r="I146" s="254">
        <v>2</v>
      </c>
      <c r="J146" s="254">
        <v>2</v>
      </c>
    </row>
    <row r="147" spans="1:10" ht="15" customHeight="1">
      <c r="A147" s="702" t="s">
        <v>435</v>
      </c>
      <c r="B147" s="702"/>
      <c r="C147" s="254">
        <v>187</v>
      </c>
      <c r="D147" s="254">
        <v>33</v>
      </c>
      <c r="E147" s="254">
        <v>41</v>
      </c>
      <c r="F147" s="254">
        <v>60</v>
      </c>
      <c r="G147" s="254">
        <v>34</v>
      </c>
      <c r="H147" s="254">
        <v>6</v>
      </c>
      <c r="I147" s="254">
        <v>4</v>
      </c>
      <c r="J147" s="254">
        <v>2</v>
      </c>
    </row>
    <row r="148" spans="1:10" ht="15" customHeight="1">
      <c r="A148" s="701" t="s">
        <v>468</v>
      </c>
      <c r="B148" s="701"/>
      <c r="C148" s="701"/>
      <c r="D148" s="701"/>
      <c r="E148" s="701"/>
      <c r="F148" s="701"/>
      <c r="G148" s="701"/>
      <c r="H148" s="701"/>
      <c r="I148" s="701"/>
      <c r="J148" s="701"/>
    </row>
    <row r="149" spans="1:10" ht="15" customHeight="1">
      <c r="A149" s="700" t="s">
        <v>469</v>
      </c>
      <c r="B149" s="700"/>
      <c r="C149" s="700"/>
      <c r="D149" s="700"/>
      <c r="E149" s="700"/>
      <c r="F149" s="700"/>
      <c r="G149" s="700"/>
      <c r="H149" s="700"/>
      <c r="I149" s="700"/>
      <c r="J149" s="700"/>
    </row>
    <row r="150" spans="1:10" ht="15">
      <c r="A150" s="460" t="s">
        <v>332</v>
      </c>
      <c r="B150" s="195" t="s">
        <v>153</v>
      </c>
      <c r="C150" s="254">
        <v>276</v>
      </c>
      <c r="D150" s="254">
        <v>49</v>
      </c>
      <c r="E150" s="254">
        <v>45</v>
      </c>
      <c r="F150" s="254">
        <v>39</v>
      </c>
      <c r="G150" s="254">
        <v>31</v>
      </c>
      <c r="H150" s="254">
        <v>1</v>
      </c>
      <c r="I150" s="254"/>
      <c r="J150" s="254">
        <v>3</v>
      </c>
    </row>
    <row r="151" spans="1:10" ht="15">
      <c r="A151" s="460" t="s">
        <v>307</v>
      </c>
      <c r="B151" s="195" t="s">
        <v>128</v>
      </c>
      <c r="C151" s="254">
        <v>37</v>
      </c>
      <c r="D151" s="254">
        <v>1</v>
      </c>
      <c r="E151" s="254">
        <v>6</v>
      </c>
      <c r="F151" s="254">
        <v>22</v>
      </c>
      <c r="G151" s="254">
        <v>1</v>
      </c>
      <c r="H151" s="254">
        <v>2</v>
      </c>
      <c r="I151" s="254">
        <v>1</v>
      </c>
      <c r="J151" s="254">
        <v>0</v>
      </c>
    </row>
    <row r="152" spans="1:10" ht="15">
      <c r="A152" s="460" t="s">
        <v>384</v>
      </c>
      <c r="B152" s="195" t="s">
        <v>204</v>
      </c>
      <c r="C152" s="254">
        <v>17</v>
      </c>
      <c r="D152" s="254">
        <v>2</v>
      </c>
      <c r="E152" s="254">
        <v>1</v>
      </c>
      <c r="F152" s="254"/>
      <c r="G152" s="254">
        <v>1</v>
      </c>
      <c r="H152" s="254">
        <v>1</v>
      </c>
      <c r="I152" s="254"/>
      <c r="J152" s="254">
        <v>0</v>
      </c>
    </row>
    <row r="153" spans="1:10" ht="15" customHeight="1">
      <c r="A153" s="702" t="s">
        <v>434</v>
      </c>
      <c r="B153" s="702"/>
      <c r="C153" s="254">
        <v>330</v>
      </c>
      <c r="D153" s="254">
        <v>52</v>
      </c>
      <c r="E153" s="254">
        <v>52</v>
      </c>
      <c r="F153" s="254">
        <v>61</v>
      </c>
      <c r="G153" s="254">
        <v>33</v>
      </c>
      <c r="H153" s="254">
        <v>4</v>
      </c>
      <c r="I153" s="254">
        <v>1</v>
      </c>
      <c r="J153" s="254">
        <v>3</v>
      </c>
    </row>
    <row r="154" spans="1:10" ht="15" customHeight="1">
      <c r="A154" s="700" t="s">
        <v>470</v>
      </c>
      <c r="B154" s="700"/>
      <c r="C154" s="700"/>
      <c r="D154" s="700"/>
      <c r="E154" s="700"/>
      <c r="F154" s="700"/>
      <c r="G154" s="700"/>
      <c r="H154" s="700"/>
      <c r="I154" s="700"/>
      <c r="J154" s="700"/>
    </row>
    <row r="155" spans="1:10" ht="15">
      <c r="A155" s="460" t="s">
        <v>368</v>
      </c>
      <c r="B155" s="195" t="s">
        <v>428</v>
      </c>
      <c r="C155" s="254">
        <v>120</v>
      </c>
      <c r="D155" s="254">
        <v>13</v>
      </c>
      <c r="E155" s="254">
        <v>13</v>
      </c>
      <c r="F155" s="254">
        <v>33</v>
      </c>
      <c r="G155" s="254">
        <v>9</v>
      </c>
      <c r="H155" s="254">
        <v>1</v>
      </c>
      <c r="I155" s="254">
        <v>1</v>
      </c>
      <c r="J155" s="254">
        <v>0</v>
      </c>
    </row>
    <row r="156" spans="1:10" ht="15">
      <c r="A156" s="460" t="s">
        <v>326</v>
      </c>
      <c r="B156" s="195" t="s">
        <v>147</v>
      </c>
      <c r="C156" s="254">
        <v>120</v>
      </c>
      <c r="D156" s="254">
        <v>19</v>
      </c>
      <c r="E156" s="254">
        <v>22</v>
      </c>
      <c r="F156" s="254">
        <v>20</v>
      </c>
      <c r="G156" s="254">
        <v>7</v>
      </c>
      <c r="H156" s="254">
        <v>2</v>
      </c>
      <c r="I156" s="254"/>
      <c r="J156" s="254">
        <v>1</v>
      </c>
    </row>
    <row r="157" spans="1:10" ht="15" customHeight="1">
      <c r="A157" s="702" t="s">
        <v>434</v>
      </c>
      <c r="B157" s="702"/>
      <c r="C157" s="254">
        <v>240</v>
      </c>
      <c r="D157" s="254">
        <v>32</v>
      </c>
      <c r="E157" s="254">
        <v>35</v>
      </c>
      <c r="F157" s="254">
        <v>53</v>
      </c>
      <c r="G157" s="254">
        <v>16</v>
      </c>
      <c r="H157" s="254">
        <v>3</v>
      </c>
      <c r="I157" s="254">
        <v>1</v>
      </c>
      <c r="J157" s="254">
        <v>1</v>
      </c>
    </row>
    <row r="158" spans="1:10" ht="15" customHeight="1">
      <c r="A158" s="700" t="s">
        <v>471</v>
      </c>
      <c r="B158" s="700"/>
      <c r="C158" s="700"/>
      <c r="D158" s="700"/>
      <c r="E158" s="700"/>
      <c r="F158" s="700"/>
      <c r="G158" s="700"/>
      <c r="H158" s="700"/>
      <c r="I158" s="700"/>
      <c r="J158" s="700"/>
    </row>
    <row r="159" spans="1:10" ht="15">
      <c r="A159" s="460" t="s">
        <v>352</v>
      </c>
      <c r="B159" s="195" t="s">
        <v>172</v>
      </c>
      <c r="C159" s="254">
        <v>56</v>
      </c>
      <c r="D159" s="254">
        <v>8</v>
      </c>
      <c r="E159" s="254">
        <v>7</v>
      </c>
      <c r="F159" s="254">
        <v>6</v>
      </c>
      <c r="G159" s="254">
        <v>3</v>
      </c>
      <c r="H159" s="254">
        <v>7</v>
      </c>
      <c r="I159" s="254"/>
      <c r="J159" s="254">
        <v>0</v>
      </c>
    </row>
    <row r="160" spans="1:10" ht="15">
      <c r="A160" s="460" t="s">
        <v>377</v>
      </c>
      <c r="B160" s="195" t="s">
        <v>197</v>
      </c>
      <c r="C160" s="254">
        <v>54</v>
      </c>
      <c r="D160" s="254">
        <v>6</v>
      </c>
      <c r="E160" s="254">
        <v>5</v>
      </c>
      <c r="F160" s="254">
        <v>10</v>
      </c>
      <c r="G160" s="254">
        <v>3</v>
      </c>
      <c r="H160" s="254"/>
      <c r="I160" s="254">
        <v>1</v>
      </c>
      <c r="J160" s="254">
        <v>0</v>
      </c>
    </row>
    <row r="161" spans="1:10" ht="15">
      <c r="A161" s="460" t="s">
        <v>378</v>
      </c>
      <c r="B161" s="195" t="s">
        <v>198</v>
      </c>
      <c r="C161" s="254">
        <v>29</v>
      </c>
      <c r="D161" s="254">
        <v>3</v>
      </c>
      <c r="E161" s="254">
        <v>14</v>
      </c>
      <c r="F161" s="254">
        <v>5</v>
      </c>
      <c r="G161" s="254">
        <v>8</v>
      </c>
      <c r="H161" s="254"/>
      <c r="I161" s="254"/>
      <c r="J161" s="254">
        <v>1</v>
      </c>
    </row>
    <row r="162" spans="1:10" ht="15">
      <c r="A162" s="460" t="s">
        <v>361</v>
      </c>
      <c r="B162" s="195" t="s">
        <v>181</v>
      </c>
      <c r="C162" s="254">
        <v>6</v>
      </c>
      <c r="D162" s="254">
        <v>2</v>
      </c>
      <c r="E162" s="254">
        <v>3</v>
      </c>
      <c r="F162" s="254">
        <v>1</v>
      </c>
      <c r="G162" s="254">
        <v>3</v>
      </c>
      <c r="H162" s="254"/>
      <c r="I162" s="254"/>
      <c r="J162" s="254">
        <v>0</v>
      </c>
    </row>
    <row r="163" spans="1:10" ht="15" customHeight="1">
      <c r="A163" s="702" t="s">
        <v>434</v>
      </c>
      <c r="B163" s="702"/>
      <c r="C163" s="254">
        <v>145</v>
      </c>
      <c r="D163" s="254">
        <v>19</v>
      </c>
      <c r="E163" s="254">
        <v>29</v>
      </c>
      <c r="F163" s="254">
        <v>22</v>
      </c>
      <c r="G163" s="254">
        <v>17</v>
      </c>
      <c r="H163" s="254">
        <v>7</v>
      </c>
      <c r="I163" s="254">
        <v>1</v>
      </c>
      <c r="J163" s="254">
        <v>1</v>
      </c>
    </row>
    <row r="164" spans="1:10" ht="15" customHeight="1">
      <c r="A164" s="702" t="s">
        <v>435</v>
      </c>
      <c r="B164" s="702"/>
      <c r="C164" s="254">
        <v>715</v>
      </c>
      <c r="D164" s="254">
        <v>103</v>
      </c>
      <c r="E164" s="254">
        <v>116</v>
      </c>
      <c r="F164" s="254">
        <v>136</v>
      </c>
      <c r="G164" s="254">
        <v>66</v>
      </c>
      <c r="H164" s="254">
        <v>14</v>
      </c>
      <c r="I164" s="254">
        <v>3</v>
      </c>
      <c r="J164" s="254">
        <v>5</v>
      </c>
    </row>
    <row r="165" spans="1:10" ht="15" customHeight="1">
      <c r="A165" s="703" t="s">
        <v>472</v>
      </c>
      <c r="B165" s="703"/>
      <c r="C165" s="412">
        <v>10809</v>
      </c>
      <c r="D165" s="412">
        <v>1682</v>
      </c>
      <c r="E165" s="412">
        <v>3083</v>
      </c>
      <c r="F165" s="412">
        <v>1610</v>
      </c>
      <c r="G165" s="412">
        <v>2112</v>
      </c>
      <c r="H165" s="412">
        <v>236</v>
      </c>
      <c r="I165" s="412">
        <v>77</v>
      </c>
      <c r="J165" s="412">
        <v>53</v>
      </c>
    </row>
    <row r="166" spans="1:10" s="1" customFormat="1" ht="15">
      <c r="A166" s="351" t="s">
        <v>473</v>
      </c>
      <c r="B166" s="351"/>
      <c r="C166" s="390"/>
      <c r="D166" s="390"/>
      <c r="E166" s="390"/>
      <c r="F166" s="390"/>
      <c r="G166" s="390"/>
      <c r="H166" s="390"/>
      <c r="I166" s="390"/>
      <c r="J166" s="390"/>
    </row>
  </sheetData>
  <sheetProtection/>
  <mergeCells count="83">
    <mergeCell ref="A11:B11"/>
    <mergeCell ref="A12:B12"/>
    <mergeCell ref="A5:A7"/>
    <mergeCell ref="B5:B7"/>
    <mergeCell ref="H6:J6"/>
    <mergeCell ref="A38:B38"/>
    <mergeCell ref="F6:G6"/>
    <mergeCell ref="A8:J8"/>
    <mergeCell ref="A9:J9"/>
    <mergeCell ref="A13:J13"/>
    <mergeCell ref="A22:B22"/>
    <mergeCell ref="C6:E6"/>
    <mergeCell ref="A27:B27"/>
    <mergeCell ref="A14:J14"/>
    <mergeCell ref="A72:B72"/>
    <mergeCell ref="A19:J19"/>
    <mergeCell ref="A24:J24"/>
    <mergeCell ref="A57:B57"/>
    <mergeCell ref="A54:J54"/>
    <mergeCell ref="A68:B68"/>
    <mergeCell ref="A148:J148"/>
    <mergeCell ref="A147:B147"/>
    <mergeCell ref="A132:B132"/>
    <mergeCell ref="A140:B140"/>
    <mergeCell ref="A45:B45"/>
    <mergeCell ref="A39:B39"/>
    <mergeCell ref="A46:J46"/>
    <mergeCell ref="A52:B52"/>
    <mergeCell ref="A91:B91"/>
    <mergeCell ref="A98:B98"/>
    <mergeCell ref="C5:J5"/>
    <mergeCell ref="A164:B164"/>
    <mergeCell ref="A146:B146"/>
    <mergeCell ref="A18:B18"/>
    <mergeCell ref="A126:B126"/>
    <mergeCell ref="A109:B109"/>
    <mergeCell ref="A133:B133"/>
    <mergeCell ref="A121:J121"/>
    <mergeCell ref="A53:B53"/>
    <mergeCell ref="A86:B86"/>
    <mergeCell ref="A165:B165"/>
    <mergeCell ref="A153:B153"/>
    <mergeCell ref="A157:B157"/>
    <mergeCell ref="A163:B163"/>
    <mergeCell ref="A110:B110"/>
    <mergeCell ref="A120:B120"/>
    <mergeCell ref="A154:J154"/>
    <mergeCell ref="A158:J158"/>
    <mergeCell ref="A111:J111"/>
    <mergeCell ref="A112:J112"/>
    <mergeCell ref="A149:J149"/>
    <mergeCell ref="A64:J64"/>
    <mergeCell ref="A78:B78"/>
    <mergeCell ref="A23:B23"/>
    <mergeCell ref="A25:J25"/>
    <mergeCell ref="A28:J28"/>
    <mergeCell ref="A33:J33"/>
    <mergeCell ref="A40:J40"/>
    <mergeCell ref="A41:J41"/>
    <mergeCell ref="A32:B32"/>
    <mergeCell ref="A62:B62"/>
    <mergeCell ref="A55:J55"/>
    <mergeCell ref="A58:J58"/>
    <mergeCell ref="A63:J63"/>
    <mergeCell ref="A69:J69"/>
    <mergeCell ref="A61:B61"/>
    <mergeCell ref="A127:J127"/>
    <mergeCell ref="A134:J134"/>
    <mergeCell ref="A135:J135"/>
    <mergeCell ref="A141:J141"/>
    <mergeCell ref="A103:B103"/>
    <mergeCell ref="A122:J122"/>
    <mergeCell ref="A119:B119"/>
    <mergeCell ref="A73:J73"/>
    <mergeCell ref="A79:J79"/>
    <mergeCell ref="A80:J80"/>
    <mergeCell ref="A104:J104"/>
    <mergeCell ref="A87:J87"/>
    <mergeCell ref="A77:B77"/>
    <mergeCell ref="A93:J93"/>
    <mergeCell ref="A94:J94"/>
    <mergeCell ref="A99:J99"/>
    <mergeCell ref="A92:B92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&amp;L23.02.2024&amp;CTÜRKİYE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08" t="s">
        <v>652</v>
      </c>
      <c r="B1" s="508"/>
      <c r="C1" s="508"/>
      <c r="D1" s="508"/>
      <c r="E1" s="508"/>
      <c r="F1" s="508"/>
      <c r="G1" s="508"/>
      <c r="H1" s="508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14" t="s">
        <v>578</v>
      </c>
      <c r="D5" s="514"/>
      <c r="E5" s="514"/>
      <c r="F5" s="514"/>
    </row>
    <row r="7" ht="15.75" thickBot="1"/>
    <row r="8" spans="1:8" ht="16.5" thickBot="1">
      <c r="A8" s="515"/>
      <c r="B8" s="516"/>
      <c r="C8" s="519" t="s">
        <v>1</v>
      </c>
      <c r="D8" s="520"/>
      <c r="E8" s="520"/>
      <c r="F8" s="520"/>
      <c r="G8" s="521"/>
      <c r="H8" s="504" t="s">
        <v>2</v>
      </c>
    </row>
    <row r="9" spans="1:8" ht="16.5" thickBot="1">
      <c r="A9" s="517"/>
      <c r="B9" s="51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05"/>
    </row>
    <row r="10" spans="1:8" ht="15" customHeight="1">
      <c r="A10" s="506" t="s">
        <v>8</v>
      </c>
      <c r="B10" s="133" t="s">
        <v>9</v>
      </c>
      <c r="C10" s="128">
        <v>1204</v>
      </c>
      <c r="D10" s="121">
        <v>2</v>
      </c>
      <c r="E10" s="121"/>
      <c r="F10" s="121">
        <v>9603</v>
      </c>
      <c r="G10" s="141">
        <v>236</v>
      </c>
      <c r="H10" s="140">
        <v>11045</v>
      </c>
    </row>
    <row r="11" spans="1:8" ht="15.75" customHeight="1" thickBot="1">
      <c r="A11" s="507"/>
      <c r="B11" s="134" t="s">
        <v>10</v>
      </c>
      <c r="C11" s="129">
        <v>4848097778</v>
      </c>
      <c r="D11" s="126">
        <v>1700000</v>
      </c>
      <c r="E11" s="126"/>
      <c r="F11" s="120">
        <v>16107919000</v>
      </c>
      <c r="G11" s="155"/>
      <c r="H11" s="360">
        <v>20957716778</v>
      </c>
    </row>
    <row r="12" spans="1:8" ht="15.75" customHeight="1">
      <c r="A12" s="509" t="s">
        <v>12</v>
      </c>
      <c r="B12" s="157" t="s">
        <v>9</v>
      </c>
      <c r="C12" s="188">
        <v>1382</v>
      </c>
      <c r="D12" s="189">
        <v>10</v>
      </c>
      <c r="E12" s="189"/>
      <c r="F12" s="189">
        <v>3756</v>
      </c>
      <c r="G12" s="190"/>
      <c r="H12" s="191">
        <v>5148</v>
      </c>
    </row>
    <row r="13" spans="1:8" ht="15.75" customHeight="1">
      <c r="A13" s="510"/>
      <c r="B13" s="135" t="s">
        <v>260</v>
      </c>
      <c r="C13" s="128">
        <v>224614929573</v>
      </c>
      <c r="D13" s="121">
        <v>1815000</v>
      </c>
      <c r="E13" s="121"/>
      <c r="F13" s="158">
        <v>429011392600</v>
      </c>
      <c r="G13" s="141"/>
      <c r="H13" s="140">
        <v>653628137173</v>
      </c>
    </row>
    <row r="14" spans="1:8" ht="15.75" thickBot="1">
      <c r="A14" s="507"/>
      <c r="B14" s="134" t="s">
        <v>11</v>
      </c>
      <c r="C14" s="131">
        <v>483610118469</v>
      </c>
      <c r="D14" s="122">
        <v>11970030</v>
      </c>
      <c r="E14" s="122"/>
      <c r="F14" s="123">
        <v>87698116275</v>
      </c>
      <c r="G14" s="143"/>
      <c r="H14" s="153">
        <v>571320204774</v>
      </c>
    </row>
    <row r="15" spans="1:8" ht="15">
      <c r="A15" s="511" t="s">
        <v>13</v>
      </c>
      <c r="B15" s="136" t="s">
        <v>9</v>
      </c>
      <c r="C15" s="128" t="s">
        <v>410</v>
      </c>
      <c r="D15" s="121" t="s">
        <v>410</v>
      </c>
      <c r="E15" s="121" t="s">
        <v>410</v>
      </c>
      <c r="F15" s="121" t="s">
        <v>410</v>
      </c>
      <c r="G15" s="141" t="s">
        <v>410</v>
      </c>
      <c r="H15" s="140">
        <v>37</v>
      </c>
    </row>
    <row r="16" spans="1:8" ht="15">
      <c r="A16" s="512"/>
      <c r="B16" s="137" t="s">
        <v>260</v>
      </c>
      <c r="C16" s="130" t="s">
        <v>410</v>
      </c>
      <c r="D16" s="2" t="s">
        <v>410</v>
      </c>
      <c r="E16" s="2" t="s">
        <v>410</v>
      </c>
      <c r="F16" s="2" t="s">
        <v>410</v>
      </c>
      <c r="G16" s="142" t="s">
        <v>410</v>
      </c>
      <c r="H16" s="140">
        <v>4476836973</v>
      </c>
    </row>
    <row r="17" spans="1:8" ht="15.75" thickBot="1">
      <c r="A17" s="513"/>
      <c r="B17" s="138" t="s">
        <v>11</v>
      </c>
      <c r="C17" s="129" t="s">
        <v>410</v>
      </c>
      <c r="D17" s="119" t="s">
        <v>410</v>
      </c>
      <c r="E17" s="119" t="s">
        <v>410</v>
      </c>
      <c r="F17" s="120" t="s">
        <v>410</v>
      </c>
      <c r="G17" s="144" t="s">
        <v>410</v>
      </c>
      <c r="H17" s="153">
        <v>1454699439</v>
      </c>
    </row>
    <row r="18" spans="1:8" ht="16.5" thickBot="1">
      <c r="A18" s="127" t="s">
        <v>14</v>
      </c>
      <c r="B18" s="139" t="s">
        <v>9</v>
      </c>
      <c r="C18" s="132">
        <v>250</v>
      </c>
      <c r="D18" s="124">
        <v>6</v>
      </c>
      <c r="E18" s="124"/>
      <c r="F18" s="125">
        <v>1426</v>
      </c>
      <c r="G18" s="145">
        <v>77</v>
      </c>
      <c r="H18" s="156">
        <v>1759</v>
      </c>
    </row>
    <row r="19" spans="1:2" ht="15">
      <c r="A19" s="118" t="s">
        <v>15</v>
      </c>
      <c r="B19" s="118"/>
    </row>
    <row r="20" spans="1:2" ht="15">
      <c r="A20" s="340" t="s">
        <v>488</v>
      </c>
      <c r="B20" s="340"/>
    </row>
    <row r="22" ht="15">
      <c r="A22" s="1"/>
    </row>
    <row r="39" ht="15">
      <c r="A39" s="393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23.02.2024&amp;CTÜRKİYE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08" t="s">
        <v>653</v>
      </c>
      <c r="B1" s="508"/>
      <c r="C1" s="508"/>
      <c r="D1" s="508"/>
      <c r="E1" s="508"/>
      <c r="F1" s="508"/>
      <c r="G1" s="508"/>
      <c r="H1" s="508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14" t="s">
        <v>654</v>
      </c>
      <c r="D5" s="514"/>
      <c r="E5" s="514"/>
      <c r="F5" s="514"/>
    </row>
    <row r="7" ht="15.75" thickBot="1"/>
    <row r="8" spans="1:8" ht="16.5" thickBot="1">
      <c r="A8" s="515"/>
      <c r="B8" s="516"/>
      <c r="C8" s="519" t="s">
        <v>1</v>
      </c>
      <c r="D8" s="520"/>
      <c r="E8" s="520"/>
      <c r="F8" s="520"/>
      <c r="G8" s="521"/>
      <c r="H8" s="504" t="s">
        <v>2</v>
      </c>
    </row>
    <row r="9" spans="1:8" ht="16.5" thickBot="1">
      <c r="A9" s="517"/>
      <c r="B9" s="51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05"/>
    </row>
    <row r="10" spans="1:8" ht="15" customHeight="1">
      <c r="A10" s="506" t="s">
        <v>8</v>
      </c>
      <c r="B10" s="133" t="s">
        <v>9</v>
      </c>
      <c r="C10" s="128">
        <v>1204</v>
      </c>
      <c r="D10" s="121">
        <v>2</v>
      </c>
      <c r="E10" s="121"/>
      <c r="F10" s="121">
        <v>9603</v>
      </c>
      <c r="G10" s="141">
        <v>236</v>
      </c>
      <c r="H10" s="140">
        <v>11045</v>
      </c>
    </row>
    <row r="11" spans="1:8" ht="15.75" customHeight="1" thickBot="1">
      <c r="A11" s="507"/>
      <c r="B11" s="134" t="s">
        <v>10</v>
      </c>
      <c r="C11" s="129">
        <v>4848097778</v>
      </c>
      <c r="D11" s="126">
        <v>1700000</v>
      </c>
      <c r="E11" s="126"/>
      <c r="F11" s="120">
        <v>16107919000</v>
      </c>
      <c r="G11" s="155"/>
      <c r="H11" s="140">
        <v>20957716778</v>
      </c>
    </row>
    <row r="12" spans="1:8" ht="15.75" customHeight="1">
      <c r="A12" s="509" t="s">
        <v>12</v>
      </c>
      <c r="B12" s="157" t="s">
        <v>9</v>
      </c>
      <c r="C12" s="188">
        <v>1382</v>
      </c>
      <c r="D12" s="189">
        <v>10</v>
      </c>
      <c r="E12" s="189"/>
      <c r="F12" s="189">
        <v>3756</v>
      </c>
      <c r="G12" s="190"/>
      <c r="H12" s="191">
        <v>5148</v>
      </c>
    </row>
    <row r="13" spans="1:8" ht="15.75" customHeight="1">
      <c r="A13" s="510"/>
      <c r="B13" s="135" t="s">
        <v>260</v>
      </c>
      <c r="C13" s="128">
        <v>224614929573</v>
      </c>
      <c r="D13" s="121">
        <v>1815000</v>
      </c>
      <c r="E13" s="121"/>
      <c r="F13" s="158">
        <v>429011392600</v>
      </c>
      <c r="G13" s="141"/>
      <c r="H13" s="140">
        <v>653628137173</v>
      </c>
    </row>
    <row r="14" spans="1:8" ht="15.75" thickBot="1">
      <c r="A14" s="507"/>
      <c r="B14" s="134" t="s">
        <v>11</v>
      </c>
      <c r="C14" s="131">
        <v>483610118469</v>
      </c>
      <c r="D14" s="122">
        <v>11970030</v>
      </c>
      <c r="E14" s="122"/>
      <c r="F14" s="123">
        <v>87698116275</v>
      </c>
      <c r="G14" s="143"/>
      <c r="H14" s="153">
        <v>571320204774</v>
      </c>
    </row>
    <row r="15" spans="1:8" ht="15">
      <c r="A15" s="511" t="s">
        <v>13</v>
      </c>
      <c r="B15" s="136" t="s">
        <v>9</v>
      </c>
      <c r="C15" s="128" t="s">
        <v>410</v>
      </c>
      <c r="D15" s="121" t="s">
        <v>410</v>
      </c>
      <c r="E15" s="121" t="s">
        <v>410</v>
      </c>
      <c r="F15" s="121" t="s">
        <v>410</v>
      </c>
      <c r="G15" s="141" t="s">
        <v>410</v>
      </c>
      <c r="H15" s="140">
        <v>37</v>
      </c>
    </row>
    <row r="16" spans="1:8" ht="15">
      <c r="A16" s="512"/>
      <c r="B16" s="137" t="s">
        <v>260</v>
      </c>
      <c r="C16" s="130" t="s">
        <v>410</v>
      </c>
      <c r="D16" s="2" t="s">
        <v>410</v>
      </c>
      <c r="E16" s="2" t="s">
        <v>410</v>
      </c>
      <c r="F16" s="2" t="s">
        <v>410</v>
      </c>
      <c r="G16" s="142" t="s">
        <v>410</v>
      </c>
      <c r="H16" s="140">
        <v>4476836973</v>
      </c>
    </row>
    <row r="17" spans="1:8" ht="15.75" thickBot="1">
      <c r="A17" s="513"/>
      <c r="B17" s="138" t="s">
        <v>11</v>
      </c>
      <c r="C17" s="129" t="s">
        <v>410</v>
      </c>
      <c r="D17" s="119" t="s">
        <v>410</v>
      </c>
      <c r="E17" s="119" t="s">
        <v>410</v>
      </c>
      <c r="F17" s="120" t="s">
        <v>410</v>
      </c>
      <c r="G17" s="144" t="s">
        <v>410</v>
      </c>
      <c r="H17" s="153">
        <v>1454699439</v>
      </c>
    </row>
    <row r="18" spans="1:8" ht="16.5" thickBot="1">
      <c r="A18" s="127" t="s">
        <v>14</v>
      </c>
      <c r="B18" s="139" t="s">
        <v>9</v>
      </c>
      <c r="C18" s="408">
        <v>250</v>
      </c>
      <c r="D18" s="409">
        <v>6</v>
      </c>
      <c r="E18" s="409"/>
      <c r="F18" s="410">
        <v>1426</v>
      </c>
      <c r="G18" s="411">
        <v>77</v>
      </c>
      <c r="H18" s="156">
        <v>1759</v>
      </c>
    </row>
    <row r="19" spans="1:2" ht="15">
      <c r="A19" s="118" t="s">
        <v>15</v>
      </c>
      <c r="B19" s="118"/>
    </row>
    <row r="22" ht="15">
      <c r="A22" s="1"/>
    </row>
    <row r="39" ht="15">
      <c r="A39" s="393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&amp;L23.02.2024&amp;CTÜRKİYE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4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4" t="s">
        <v>652</v>
      </c>
      <c r="B1" s="274"/>
      <c r="C1" s="274"/>
      <c r="D1" s="274"/>
      <c r="E1" s="274"/>
      <c r="F1" s="274"/>
      <c r="G1" s="274"/>
    </row>
    <row r="2" spans="1:8" ht="15.75" customHeight="1" thickBot="1">
      <c r="A2" s="529" t="s">
        <v>16</v>
      </c>
      <c r="B2" s="529"/>
      <c r="C2" s="529"/>
      <c r="D2" s="529"/>
      <c r="E2" s="529"/>
      <c r="F2" s="529"/>
      <c r="G2" s="529"/>
      <c r="H2" s="363"/>
    </row>
    <row r="3" spans="1:7" ht="9.75" customHeight="1">
      <c r="A3" s="530" t="s">
        <v>390</v>
      </c>
      <c r="B3" s="533" t="s">
        <v>8</v>
      </c>
      <c r="C3" s="533"/>
      <c r="D3" s="534" t="s">
        <v>17</v>
      </c>
      <c r="E3" s="535"/>
      <c r="F3" s="536"/>
      <c r="G3" s="6" t="s">
        <v>14</v>
      </c>
    </row>
    <row r="4" spans="1:7" ht="12.75" customHeight="1">
      <c r="A4" s="531"/>
      <c r="B4" s="7"/>
      <c r="C4" s="8"/>
      <c r="D4" s="7"/>
      <c r="E4" s="7"/>
      <c r="F4" s="285"/>
      <c r="G4" s="9"/>
    </row>
    <row r="5" spans="1:7" ht="9">
      <c r="A5" s="531"/>
      <c r="B5" s="111" t="s">
        <v>9</v>
      </c>
      <c r="C5" s="111" t="s">
        <v>10</v>
      </c>
      <c r="D5" s="111" t="s">
        <v>9</v>
      </c>
      <c r="E5" s="7" t="s">
        <v>419</v>
      </c>
      <c r="F5" s="285" t="s">
        <v>420</v>
      </c>
      <c r="G5" s="10" t="s">
        <v>9</v>
      </c>
    </row>
    <row r="6" spans="1:7" ht="9.75" thickBot="1">
      <c r="A6" s="532"/>
      <c r="B6" s="11"/>
      <c r="C6" s="12"/>
      <c r="D6" s="11"/>
      <c r="E6" s="11"/>
      <c r="F6" s="28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11045</v>
      </c>
      <c r="C7" s="15">
        <f>C14+C21+C28+C35+C42+C49+C56+C63+C70+C77+C84+C91+C98+C105+C112+C119+C126+C133+C140+C147+C154</f>
        <v>20957716778</v>
      </c>
      <c r="D7" s="15">
        <f aca="true" t="shared" si="0" ref="B7:G12">D14+D21+D28+D35+D42+D49+D56+D63+D70+D77+D84+D91+D98+D105+D112+D119+D126+D133+D140+D147+D154</f>
        <v>5148</v>
      </c>
      <c r="E7" s="15">
        <f t="shared" si="0"/>
        <v>653628137173</v>
      </c>
      <c r="F7" s="15">
        <f>F14+F21+F28+F35+F42+F49+F56+F63+F70+F77+F84+F91+F98+F105+F112+F119+F126+F133+F140+F147+F154</f>
        <v>571320204773</v>
      </c>
      <c r="G7" s="149">
        <f>G14+G21+G28+G35+G42+G49+G56+G63+G70+G77+G84+G91+G98+G105+G112+G119+G126+G133+G140+G147+G154</f>
        <v>1759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1204</v>
      </c>
      <c r="C8" s="15">
        <f t="shared" si="0"/>
        <v>4848097778</v>
      </c>
      <c r="D8" s="15">
        <f t="shared" si="0"/>
        <v>1382</v>
      </c>
      <c r="E8" s="15">
        <f t="shared" si="0"/>
        <v>224614929573</v>
      </c>
      <c r="F8" s="15">
        <f>F15+F22+F29+F36+F43+F50+F57+F64+F71+F78+F85+F92+F99+F106+F113+F120+F127+F134+F141+F148+F155</f>
        <v>483610118468</v>
      </c>
      <c r="G8" s="150">
        <f t="shared" si="0"/>
        <v>250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1700000</v>
      </c>
      <c r="D9" s="15">
        <f t="shared" si="0"/>
        <v>10</v>
      </c>
      <c r="E9" s="15">
        <f t="shared" si="0"/>
        <v>1815000</v>
      </c>
      <c r="F9" s="15">
        <f>F16+F23+F30+F37+F44+F51+F58+F65+F72+F79+F86+F93+F100+F107+F114+F121+F128+F135+F142+F149+F156</f>
        <v>11970030</v>
      </c>
      <c r="G9" s="150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9603</v>
      </c>
      <c r="C11" s="15">
        <f t="shared" si="0"/>
        <v>16107919000</v>
      </c>
      <c r="D11" s="15">
        <f t="shared" si="0"/>
        <v>3756</v>
      </c>
      <c r="E11" s="15">
        <f t="shared" si="0"/>
        <v>429011392600</v>
      </c>
      <c r="F11" s="15">
        <f>F18+F25+F32+F39+F46+F53+F60+F67+F74+F81+F88+F95+F102+F109+F116+F123+F130+F137+F144+F151+F158</f>
        <v>87698116275</v>
      </c>
      <c r="G11" s="150">
        <f t="shared" si="0"/>
        <v>1420</v>
      </c>
    </row>
    <row r="12" spans="1:7" s="16" customFormat="1" ht="12" thickBot="1">
      <c r="A12" s="17" t="s">
        <v>23</v>
      </c>
      <c r="B12" s="15">
        <f t="shared" si="0"/>
        <v>236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74</v>
      </c>
    </row>
    <row r="13" spans="1:7" s="16" customFormat="1" ht="12.75" customHeight="1" thickBot="1">
      <c r="A13" s="522" t="s">
        <v>44</v>
      </c>
      <c r="B13" s="523"/>
      <c r="C13" s="523"/>
      <c r="D13" s="523"/>
      <c r="E13" s="523"/>
      <c r="F13" s="523"/>
      <c r="G13" s="524"/>
    </row>
    <row r="14" spans="1:7" s="16" customFormat="1" ht="11.25" customHeight="1">
      <c r="A14" s="18" t="s">
        <v>25</v>
      </c>
      <c r="B14" s="355">
        <v>122</v>
      </c>
      <c r="C14" s="355">
        <v>448808000</v>
      </c>
      <c r="D14" s="355">
        <v>53</v>
      </c>
      <c r="E14" s="355">
        <v>377737500</v>
      </c>
      <c r="F14" s="356">
        <v>1345558746</v>
      </c>
      <c r="G14" s="357">
        <v>21</v>
      </c>
    </row>
    <row r="15" spans="1:7" s="16" customFormat="1" ht="9" customHeight="1">
      <c r="A15" s="18" t="s">
        <v>478</v>
      </c>
      <c r="B15" s="19">
        <v>13</v>
      </c>
      <c r="C15" s="20">
        <v>68558000</v>
      </c>
      <c r="D15" s="22">
        <v>17</v>
      </c>
      <c r="E15" s="21">
        <v>137767500</v>
      </c>
      <c r="F15" s="287">
        <v>678038746</v>
      </c>
      <c r="G15" s="24">
        <v>2</v>
      </c>
    </row>
    <row r="16" spans="1:7" s="16" customFormat="1" ht="9" customHeight="1">
      <c r="A16" s="18" t="s">
        <v>481</v>
      </c>
      <c r="B16" s="19">
        <v>0</v>
      </c>
      <c r="C16" s="20">
        <v>0</v>
      </c>
      <c r="D16" s="21">
        <v>0</v>
      </c>
      <c r="E16" s="21">
        <v>0</v>
      </c>
      <c r="F16" s="287">
        <v>0</v>
      </c>
      <c r="G16" s="25">
        <v>0</v>
      </c>
    </row>
    <row r="17" spans="1:7" ht="9" customHeight="1">
      <c r="A17" s="18" t="s">
        <v>480</v>
      </c>
      <c r="B17" s="19">
        <v>0</v>
      </c>
      <c r="C17" s="20">
        <v>0</v>
      </c>
      <c r="D17" s="21">
        <v>0</v>
      </c>
      <c r="E17" s="21">
        <v>0</v>
      </c>
      <c r="F17" s="287">
        <v>0</v>
      </c>
      <c r="G17" s="25">
        <v>0</v>
      </c>
    </row>
    <row r="18" spans="1:8" ht="9" customHeight="1">
      <c r="A18" s="18" t="s">
        <v>479</v>
      </c>
      <c r="B18" s="19">
        <v>90</v>
      </c>
      <c r="C18" s="20">
        <v>380250000</v>
      </c>
      <c r="D18" s="22">
        <v>36</v>
      </c>
      <c r="E18" s="21">
        <v>239970000</v>
      </c>
      <c r="F18" s="287">
        <v>667520000</v>
      </c>
      <c r="G18" s="24">
        <v>13</v>
      </c>
      <c r="H18" s="26"/>
    </row>
    <row r="19" spans="1:7" ht="9" customHeight="1" thickBot="1">
      <c r="A19" s="27" t="s">
        <v>7</v>
      </c>
      <c r="B19" s="28">
        <v>19</v>
      </c>
      <c r="C19" s="29">
        <v>0</v>
      </c>
      <c r="D19" s="31">
        <v>0</v>
      </c>
      <c r="E19" s="30">
        <v>0</v>
      </c>
      <c r="F19" s="288">
        <v>0</v>
      </c>
      <c r="G19" s="32">
        <v>6</v>
      </c>
    </row>
    <row r="20" spans="1:7" ht="12.75" customHeight="1" thickBot="1">
      <c r="A20" s="522" t="s">
        <v>45</v>
      </c>
      <c r="B20" s="523"/>
      <c r="C20" s="523"/>
      <c r="D20" s="523"/>
      <c r="E20" s="523"/>
      <c r="F20" s="523"/>
      <c r="G20" s="524"/>
    </row>
    <row r="21" spans="1:7" ht="11.25" customHeight="1">
      <c r="A21" s="18" t="s">
        <v>25</v>
      </c>
      <c r="B21" s="355">
        <v>47</v>
      </c>
      <c r="C21" s="355">
        <v>458850000</v>
      </c>
      <c r="D21" s="355">
        <v>54</v>
      </c>
      <c r="E21" s="355">
        <v>11666950283</v>
      </c>
      <c r="F21" s="356">
        <v>12674726258</v>
      </c>
      <c r="G21" s="357">
        <v>4</v>
      </c>
    </row>
    <row r="22" spans="1:7" ht="11.25">
      <c r="A22" s="18" t="s">
        <v>478</v>
      </c>
      <c r="B22" s="19">
        <v>10</v>
      </c>
      <c r="C22" s="20">
        <v>63200000</v>
      </c>
      <c r="D22" s="22">
        <v>17</v>
      </c>
      <c r="E22" s="21">
        <v>11582864283</v>
      </c>
      <c r="F22" s="287">
        <v>12204350258</v>
      </c>
      <c r="G22" s="25">
        <v>1</v>
      </c>
    </row>
    <row r="23" spans="1:7" s="16" customFormat="1" ht="11.25">
      <c r="A23" s="18" t="s">
        <v>481</v>
      </c>
      <c r="B23" s="19">
        <v>0</v>
      </c>
      <c r="C23" s="20">
        <v>0</v>
      </c>
      <c r="D23" s="21">
        <v>0</v>
      </c>
      <c r="E23" s="21">
        <v>0</v>
      </c>
      <c r="F23" s="287">
        <v>0</v>
      </c>
      <c r="G23" s="25">
        <v>0</v>
      </c>
    </row>
    <row r="24" spans="1:7" ht="11.25">
      <c r="A24" s="18" t="s">
        <v>480</v>
      </c>
      <c r="B24" s="19">
        <v>0</v>
      </c>
      <c r="C24" s="20">
        <v>0</v>
      </c>
      <c r="D24" s="21">
        <v>0</v>
      </c>
      <c r="E24" s="21">
        <v>0</v>
      </c>
      <c r="F24" s="287">
        <v>0</v>
      </c>
      <c r="G24" s="25">
        <v>0</v>
      </c>
    </row>
    <row r="25" spans="1:7" ht="11.25">
      <c r="A25" s="18" t="s">
        <v>479</v>
      </c>
      <c r="B25" s="19">
        <v>37</v>
      </c>
      <c r="C25" s="20">
        <v>395650000</v>
      </c>
      <c r="D25" s="22">
        <v>37</v>
      </c>
      <c r="E25" s="21">
        <v>84086000</v>
      </c>
      <c r="F25" s="287">
        <v>470376000</v>
      </c>
      <c r="G25" s="25">
        <v>3</v>
      </c>
    </row>
    <row r="26" spans="1:7" ht="12" thickBot="1">
      <c r="A26" s="27" t="s">
        <v>7</v>
      </c>
      <c r="B26" s="28">
        <v>0</v>
      </c>
      <c r="C26" s="29">
        <v>0</v>
      </c>
      <c r="D26" s="30">
        <v>0</v>
      </c>
      <c r="E26" s="30">
        <v>0</v>
      </c>
      <c r="F26" s="288">
        <v>0</v>
      </c>
      <c r="G26" s="33">
        <v>0</v>
      </c>
    </row>
    <row r="27" spans="1:7" ht="12" customHeight="1" thickBot="1">
      <c r="A27" s="522" t="s">
        <v>46</v>
      </c>
      <c r="B27" s="523"/>
      <c r="C27" s="523"/>
      <c r="D27" s="523"/>
      <c r="E27" s="523"/>
      <c r="F27" s="523"/>
      <c r="G27" s="524"/>
    </row>
    <row r="28" spans="1:7" ht="11.25">
      <c r="A28" s="18" t="s">
        <v>25</v>
      </c>
      <c r="B28" s="355">
        <v>1612</v>
      </c>
      <c r="C28" s="355">
        <v>3432452981</v>
      </c>
      <c r="D28" s="355">
        <v>1150</v>
      </c>
      <c r="E28" s="355">
        <v>289714598138</v>
      </c>
      <c r="F28" s="356">
        <v>299738724619</v>
      </c>
      <c r="G28" s="357">
        <v>258</v>
      </c>
    </row>
    <row r="29" spans="1:7" ht="11.25">
      <c r="A29" s="18" t="s">
        <v>478</v>
      </c>
      <c r="B29" s="19">
        <v>162</v>
      </c>
      <c r="C29" s="20">
        <v>814570981</v>
      </c>
      <c r="D29" s="22">
        <v>332</v>
      </c>
      <c r="E29" s="21">
        <v>35940618938</v>
      </c>
      <c r="F29" s="287">
        <v>285385320919</v>
      </c>
      <c r="G29" s="24">
        <v>47</v>
      </c>
    </row>
    <row r="30" spans="1:7" ht="11.25">
      <c r="A30" s="18" t="s">
        <v>481</v>
      </c>
      <c r="B30" s="19">
        <v>1</v>
      </c>
      <c r="C30" s="20">
        <v>1500000</v>
      </c>
      <c r="D30" s="21">
        <v>1</v>
      </c>
      <c r="E30" s="21">
        <v>5000</v>
      </c>
      <c r="F30" s="287">
        <v>5000</v>
      </c>
      <c r="G30" s="24">
        <v>1</v>
      </c>
    </row>
    <row r="31" spans="1:7" ht="11.25">
      <c r="A31" s="18" t="s">
        <v>480</v>
      </c>
      <c r="B31" s="19">
        <v>0</v>
      </c>
      <c r="C31" s="20">
        <v>0</v>
      </c>
      <c r="D31" s="21">
        <v>0</v>
      </c>
      <c r="E31" s="21">
        <v>0</v>
      </c>
      <c r="F31" s="287">
        <v>0</v>
      </c>
      <c r="G31" s="24">
        <v>0</v>
      </c>
    </row>
    <row r="32" spans="1:7" ht="11.25">
      <c r="A32" s="18" t="s">
        <v>479</v>
      </c>
      <c r="B32" s="19">
        <v>1442</v>
      </c>
      <c r="C32" s="20">
        <v>2616382000</v>
      </c>
      <c r="D32" s="22">
        <v>817</v>
      </c>
      <c r="E32" s="21">
        <v>253773974200</v>
      </c>
      <c r="F32" s="287">
        <v>14353398700</v>
      </c>
      <c r="G32" s="24">
        <v>207</v>
      </c>
    </row>
    <row r="33" spans="1:7" ht="12" thickBot="1">
      <c r="A33" s="27" t="s">
        <v>7</v>
      </c>
      <c r="B33" s="28">
        <v>7</v>
      </c>
      <c r="C33" s="29">
        <v>0</v>
      </c>
      <c r="D33" s="31">
        <v>0</v>
      </c>
      <c r="E33" s="30">
        <v>0</v>
      </c>
      <c r="F33" s="288">
        <v>0</v>
      </c>
      <c r="G33" s="33">
        <v>3</v>
      </c>
    </row>
    <row r="34" spans="1:7" ht="12.75" customHeight="1" thickBot="1">
      <c r="A34" s="522" t="s">
        <v>47</v>
      </c>
      <c r="B34" s="523"/>
      <c r="C34" s="523"/>
      <c r="D34" s="523"/>
      <c r="E34" s="523"/>
      <c r="F34" s="523"/>
      <c r="G34" s="524"/>
    </row>
    <row r="35" spans="1:8" ht="11.25" customHeight="1">
      <c r="A35" s="18" t="s">
        <v>25</v>
      </c>
      <c r="B35" s="355">
        <v>56</v>
      </c>
      <c r="C35" s="355">
        <v>155689715</v>
      </c>
      <c r="D35" s="355">
        <v>72</v>
      </c>
      <c r="E35" s="355">
        <v>57417315979</v>
      </c>
      <c r="F35" s="356">
        <v>56521386617</v>
      </c>
      <c r="G35" s="357">
        <v>26</v>
      </c>
      <c r="H35" s="16"/>
    </row>
    <row r="36" spans="1:7" ht="11.25">
      <c r="A36" s="18" t="s">
        <v>478</v>
      </c>
      <c r="B36" s="19">
        <v>27</v>
      </c>
      <c r="C36" s="20">
        <v>52369715</v>
      </c>
      <c r="D36" s="22">
        <v>52</v>
      </c>
      <c r="E36" s="21">
        <v>57368826979</v>
      </c>
      <c r="F36" s="287">
        <v>56237065267</v>
      </c>
      <c r="G36" s="24">
        <v>12</v>
      </c>
    </row>
    <row r="37" spans="1:7" s="16" customFormat="1" ht="11.25">
      <c r="A37" s="18" t="s">
        <v>481</v>
      </c>
      <c r="B37" s="19">
        <v>0</v>
      </c>
      <c r="C37" s="20">
        <v>0</v>
      </c>
      <c r="D37" s="21">
        <v>0</v>
      </c>
      <c r="E37" s="21">
        <v>0</v>
      </c>
      <c r="F37" s="287">
        <v>0</v>
      </c>
      <c r="G37" s="25">
        <v>0</v>
      </c>
    </row>
    <row r="38" spans="1:7" ht="11.25">
      <c r="A38" s="18" t="s">
        <v>480</v>
      </c>
      <c r="B38" s="19">
        <v>0</v>
      </c>
      <c r="C38" s="20">
        <v>0</v>
      </c>
      <c r="D38" s="21">
        <v>0</v>
      </c>
      <c r="E38" s="21">
        <v>0</v>
      </c>
      <c r="F38" s="287">
        <v>0</v>
      </c>
      <c r="G38" s="25">
        <v>0</v>
      </c>
    </row>
    <row r="39" spans="1:7" ht="11.25">
      <c r="A39" s="18" t="s">
        <v>479</v>
      </c>
      <c r="B39" s="19">
        <v>29</v>
      </c>
      <c r="C39" s="20">
        <v>103320000</v>
      </c>
      <c r="D39" s="22">
        <v>20</v>
      </c>
      <c r="E39" s="21">
        <v>48489000</v>
      </c>
      <c r="F39" s="287">
        <v>284321350</v>
      </c>
      <c r="G39" s="24">
        <v>13</v>
      </c>
    </row>
    <row r="40" spans="1:7" ht="12" thickBot="1">
      <c r="A40" s="397" t="s">
        <v>7</v>
      </c>
      <c r="B40" s="28">
        <v>0</v>
      </c>
      <c r="C40" s="29">
        <v>0</v>
      </c>
      <c r="D40" s="30">
        <v>0</v>
      </c>
      <c r="E40" s="30">
        <v>0</v>
      </c>
      <c r="F40" s="288">
        <v>0</v>
      </c>
      <c r="G40" s="32">
        <v>1</v>
      </c>
    </row>
    <row r="41" spans="1:7" ht="11.25" customHeight="1" thickBot="1">
      <c r="A41" s="522" t="s">
        <v>48</v>
      </c>
      <c r="B41" s="523"/>
      <c r="C41" s="523"/>
      <c r="D41" s="523"/>
      <c r="E41" s="523"/>
      <c r="F41" s="523"/>
      <c r="G41" s="524"/>
    </row>
    <row r="42" spans="1:7" ht="11.25" customHeight="1">
      <c r="A42" s="18" t="s">
        <v>25</v>
      </c>
      <c r="B42" s="355">
        <v>27</v>
      </c>
      <c r="C42" s="355">
        <v>72350000</v>
      </c>
      <c r="D42" s="355">
        <v>23</v>
      </c>
      <c r="E42" s="355">
        <v>816090000</v>
      </c>
      <c r="F42" s="356">
        <v>2071740000</v>
      </c>
      <c r="G42" s="357">
        <v>6</v>
      </c>
    </row>
    <row r="43" spans="1:7" ht="11.25">
      <c r="A43" s="18" t="s">
        <v>478</v>
      </c>
      <c r="B43" s="19">
        <v>5</v>
      </c>
      <c r="C43" s="20">
        <v>6950000</v>
      </c>
      <c r="D43" s="22">
        <v>8</v>
      </c>
      <c r="E43" s="21">
        <v>702540000</v>
      </c>
      <c r="F43" s="287">
        <v>1444740000</v>
      </c>
      <c r="G43" s="24">
        <v>1</v>
      </c>
    </row>
    <row r="44" spans="1:7" s="16" customFormat="1" ht="11.25">
      <c r="A44" s="18" t="s">
        <v>481</v>
      </c>
      <c r="B44" s="19">
        <v>0</v>
      </c>
      <c r="C44" s="20">
        <v>0</v>
      </c>
      <c r="D44" s="21">
        <v>0</v>
      </c>
      <c r="E44" s="21">
        <v>0</v>
      </c>
      <c r="F44" s="287">
        <v>0</v>
      </c>
      <c r="G44" s="25">
        <v>0</v>
      </c>
    </row>
    <row r="45" spans="1:7" ht="11.25">
      <c r="A45" s="18" t="s">
        <v>480</v>
      </c>
      <c r="B45" s="19">
        <v>0</v>
      </c>
      <c r="C45" s="20">
        <v>0</v>
      </c>
      <c r="D45" s="21">
        <v>0</v>
      </c>
      <c r="E45" s="21">
        <v>0</v>
      </c>
      <c r="F45" s="287">
        <v>0</v>
      </c>
      <c r="G45" s="25">
        <v>0</v>
      </c>
    </row>
    <row r="46" spans="1:7" ht="11.25">
      <c r="A46" s="18" t="s">
        <v>479</v>
      </c>
      <c r="B46" s="19">
        <v>22</v>
      </c>
      <c r="C46" s="20">
        <v>65400000</v>
      </c>
      <c r="D46" s="22">
        <v>15</v>
      </c>
      <c r="E46" s="21">
        <v>113550000</v>
      </c>
      <c r="F46" s="287">
        <v>627000000</v>
      </c>
      <c r="G46" s="24">
        <v>4</v>
      </c>
    </row>
    <row r="47" spans="1:7" ht="12" thickBot="1">
      <c r="A47" s="27" t="s">
        <v>7</v>
      </c>
      <c r="B47" s="28">
        <v>0</v>
      </c>
      <c r="C47" s="29">
        <v>0</v>
      </c>
      <c r="D47" s="30">
        <v>0</v>
      </c>
      <c r="E47" s="30">
        <v>0</v>
      </c>
      <c r="F47" s="288">
        <v>0</v>
      </c>
      <c r="G47" s="33">
        <v>1</v>
      </c>
    </row>
    <row r="48" spans="1:7" ht="11.25" customHeight="1" thickBot="1">
      <c r="A48" s="522" t="s">
        <v>49</v>
      </c>
      <c r="B48" s="523"/>
      <c r="C48" s="523"/>
      <c r="D48" s="523"/>
      <c r="E48" s="523"/>
      <c r="F48" s="523"/>
      <c r="G48" s="524"/>
    </row>
    <row r="49" spans="1:7" ht="11.25">
      <c r="A49" s="18" t="s">
        <v>25</v>
      </c>
      <c r="B49" s="355">
        <v>1528</v>
      </c>
      <c r="C49" s="355">
        <v>2998443121</v>
      </c>
      <c r="D49" s="355">
        <v>696</v>
      </c>
      <c r="E49" s="355">
        <v>9669218252</v>
      </c>
      <c r="F49" s="356">
        <v>30237884940</v>
      </c>
      <c r="G49" s="357">
        <v>205</v>
      </c>
    </row>
    <row r="50" spans="1:8" ht="11.25">
      <c r="A50" s="18" t="s">
        <v>478</v>
      </c>
      <c r="B50" s="34">
        <v>133</v>
      </c>
      <c r="C50" s="23">
        <v>444513121</v>
      </c>
      <c r="D50" s="22">
        <v>151</v>
      </c>
      <c r="E50" s="21">
        <v>7169602252</v>
      </c>
      <c r="F50" s="287">
        <v>16535632640</v>
      </c>
      <c r="G50" s="24">
        <v>30</v>
      </c>
      <c r="H50" s="16"/>
    </row>
    <row r="51" spans="1:7" s="16" customFormat="1" ht="11.25">
      <c r="A51" s="18" t="s">
        <v>481</v>
      </c>
      <c r="B51" s="34">
        <v>0</v>
      </c>
      <c r="C51" s="23">
        <v>0</v>
      </c>
      <c r="D51" s="21">
        <v>0</v>
      </c>
      <c r="E51" s="21">
        <v>0</v>
      </c>
      <c r="F51" s="287">
        <v>0</v>
      </c>
      <c r="G51" s="24">
        <v>0</v>
      </c>
    </row>
    <row r="52" spans="1:8" ht="11.25">
      <c r="A52" s="18" t="s">
        <v>480</v>
      </c>
      <c r="B52" s="19">
        <v>0</v>
      </c>
      <c r="C52" s="20">
        <v>0</v>
      </c>
      <c r="D52" s="22">
        <v>0</v>
      </c>
      <c r="E52" s="21">
        <v>0</v>
      </c>
      <c r="F52" s="287">
        <v>0</v>
      </c>
      <c r="G52" s="25">
        <v>0</v>
      </c>
      <c r="H52" s="16"/>
    </row>
    <row r="53" spans="1:8" ht="11.25">
      <c r="A53" s="18" t="s">
        <v>479</v>
      </c>
      <c r="B53" s="34">
        <v>1230</v>
      </c>
      <c r="C53" s="23">
        <v>2553930000</v>
      </c>
      <c r="D53" s="22">
        <v>545</v>
      </c>
      <c r="E53" s="21">
        <v>2499616000</v>
      </c>
      <c r="F53" s="287">
        <v>13702252300</v>
      </c>
      <c r="G53" s="24">
        <v>131</v>
      </c>
      <c r="H53" s="16"/>
    </row>
    <row r="54" spans="1:8" ht="12" thickBot="1">
      <c r="A54" s="27" t="s">
        <v>7</v>
      </c>
      <c r="B54" s="28">
        <v>165</v>
      </c>
      <c r="C54" s="29">
        <v>0</v>
      </c>
      <c r="D54" s="31">
        <v>0</v>
      </c>
      <c r="E54" s="30">
        <v>0</v>
      </c>
      <c r="F54" s="288">
        <v>0</v>
      </c>
      <c r="G54" s="32">
        <v>44</v>
      </c>
      <c r="H54" s="16"/>
    </row>
    <row r="55" spans="1:7" ht="15.75" customHeight="1" thickBot="1">
      <c r="A55" s="525" t="s">
        <v>50</v>
      </c>
      <c r="B55" s="526"/>
      <c r="C55" s="526"/>
      <c r="D55" s="526"/>
      <c r="E55" s="526"/>
      <c r="F55" s="526"/>
      <c r="G55" s="527"/>
    </row>
    <row r="56" spans="1:7" ht="11.25" customHeight="1">
      <c r="A56" s="18" t="s">
        <v>25</v>
      </c>
      <c r="B56" s="355">
        <v>3582</v>
      </c>
      <c r="C56" s="355">
        <v>6574084482</v>
      </c>
      <c r="D56" s="355">
        <v>1651</v>
      </c>
      <c r="E56" s="355">
        <v>30336775552</v>
      </c>
      <c r="F56" s="356">
        <v>78159643287</v>
      </c>
      <c r="G56" s="357">
        <v>629</v>
      </c>
    </row>
    <row r="57" spans="1:7" ht="11.25">
      <c r="A57" s="18" t="s">
        <v>478</v>
      </c>
      <c r="B57" s="34">
        <v>257</v>
      </c>
      <c r="C57" s="23">
        <v>358664482</v>
      </c>
      <c r="D57" s="22">
        <v>304</v>
      </c>
      <c r="E57" s="21">
        <v>9910341502</v>
      </c>
      <c r="F57" s="287">
        <v>28921170482</v>
      </c>
      <c r="G57" s="24">
        <v>59</v>
      </c>
    </row>
    <row r="58" spans="1:7" s="16" customFormat="1" ht="12" customHeight="1">
      <c r="A58" s="18" t="s">
        <v>481</v>
      </c>
      <c r="B58" s="19">
        <v>0</v>
      </c>
      <c r="C58" s="20">
        <v>0</v>
      </c>
      <c r="D58" s="22">
        <v>9</v>
      </c>
      <c r="E58" s="21">
        <v>1810000</v>
      </c>
      <c r="F58" s="287">
        <v>11965030</v>
      </c>
      <c r="G58" s="24">
        <v>4</v>
      </c>
    </row>
    <row r="59" spans="1:7" ht="11.25">
      <c r="A59" s="18" t="s">
        <v>480</v>
      </c>
      <c r="B59" s="19">
        <v>0</v>
      </c>
      <c r="C59" s="20">
        <v>0</v>
      </c>
      <c r="D59" s="22">
        <v>0</v>
      </c>
      <c r="E59" s="21">
        <v>0</v>
      </c>
      <c r="F59" s="287">
        <v>0</v>
      </c>
      <c r="G59" s="25">
        <v>0</v>
      </c>
    </row>
    <row r="60" spans="1:7" ht="11.25">
      <c r="A60" s="18" t="s">
        <v>479</v>
      </c>
      <c r="B60" s="34">
        <v>3313</v>
      </c>
      <c r="C60" s="23">
        <v>6215420000</v>
      </c>
      <c r="D60" s="22">
        <v>1338</v>
      </c>
      <c r="E60" s="21">
        <v>20424624050</v>
      </c>
      <c r="F60" s="287">
        <v>49226507775</v>
      </c>
      <c r="G60" s="24">
        <v>551</v>
      </c>
    </row>
    <row r="61" spans="1:7" ht="12" thickBot="1">
      <c r="A61" s="27" t="s">
        <v>7</v>
      </c>
      <c r="B61" s="28">
        <v>12</v>
      </c>
      <c r="C61" s="29">
        <v>0</v>
      </c>
      <c r="D61" s="30">
        <v>0</v>
      </c>
      <c r="E61" s="30">
        <v>0</v>
      </c>
      <c r="F61" s="288">
        <v>0</v>
      </c>
      <c r="G61" s="33">
        <v>6</v>
      </c>
    </row>
    <row r="62" spans="1:7" s="16" customFormat="1" ht="11.25" customHeight="1" thickBot="1">
      <c r="A62" s="522" t="s">
        <v>51</v>
      </c>
      <c r="B62" s="523"/>
      <c r="C62" s="523"/>
      <c r="D62" s="523"/>
      <c r="E62" s="523"/>
      <c r="F62" s="523"/>
      <c r="G62" s="524"/>
    </row>
    <row r="63" spans="1:7" ht="11.25" customHeight="1">
      <c r="A63" s="18" t="s">
        <v>25</v>
      </c>
      <c r="B63" s="355">
        <v>449</v>
      </c>
      <c r="C63" s="355">
        <v>1096309875</v>
      </c>
      <c r="D63" s="355">
        <v>260</v>
      </c>
      <c r="E63" s="355">
        <v>152118616538</v>
      </c>
      <c r="F63" s="356">
        <v>5659411048</v>
      </c>
      <c r="G63" s="357">
        <v>66</v>
      </c>
    </row>
    <row r="64" spans="1:7" ht="11.25">
      <c r="A64" s="18" t="s">
        <v>478</v>
      </c>
      <c r="B64" s="34">
        <v>82</v>
      </c>
      <c r="C64" s="23">
        <v>201649875</v>
      </c>
      <c r="D64" s="22">
        <v>58</v>
      </c>
      <c r="E64" s="21">
        <v>1535705538</v>
      </c>
      <c r="F64" s="287">
        <v>3104532048</v>
      </c>
      <c r="G64" s="24">
        <v>7</v>
      </c>
    </row>
    <row r="65" spans="1:7" ht="11.25">
      <c r="A65" s="18" t="s">
        <v>481</v>
      </c>
      <c r="B65" s="19">
        <v>0</v>
      </c>
      <c r="C65" s="20">
        <v>0</v>
      </c>
      <c r="D65" s="21">
        <v>0</v>
      </c>
      <c r="E65" s="21">
        <v>0</v>
      </c>
      <c r="F65" s="287">
        <v>0</v>
      </c>
      <c r="G65" s="25">
        <v>0</v>
      </c>
    </row>
    <row r="66" spans="1:7" ht="11.25">
      <c r="A66" s="18" t="s">
        <v>480</v>
      </c>
      <c r="B66" s="19">
        <v>0</v>
      </c>
      <c r="C66" s="20">
        <v>0</v>
      </c>
      <c r="D66" s="21">
        <v>0</v>
      </c>
      <c r="E66" s="21">
        <v>0</v>
      </c>
      <c r="F66" s="287">
        <v>0</v>
      </c>
      <c r="G66" s="24">
        <v>0</v>
      </c>
    </row>
    <row r="67" spans="1:7" ht="11.25">
      <c r="A67" s="18" t="s">
        <v>479</v>
      </c>
      <c r="B67" s="34">
        <v>361</v>
      </c>
      <c r="C67" s="23">
        <v>894660000</v>
      </c>
      <c r="D67" s="22">
        <v>202</v>
      </c>
      <c r="E67" s="21">
        <v>150582911000</v>
      </c>
      <c r="F67" s="287">
        <v>2554879000</v>
      </c>
      <c r="G67" s="24">
        <v>53</v>
      </c>
    </row>
    <row r="68" spans="1:7" ht="12" thickBot="1">
      <c r="A68" s="27" t="s">
        <v>7</v>
      </c>
      <c r="B68" s="35">
        <v>6</v>
      </c>
      <c r="C68" s="36">
        <v>0</v>
      </c>
      <c r="D68" s="31">
        <v>0</v>
      </c>
      <c r="E68" s="30">
        <v>0</v>
      </c>
      <c r="F68" s="288">
        <v>0</v>
      </c>
      <c r="G68" s="32">
        <v>6</v>
      </c>
    </row>
    <row r="69" spans="1:7" ht="14.25" customHeight="1" thickBot="1">
      <c r="A69" s="522" t="s">
        <v>52</v>
      </c>
      <c r="B69" s="523"/>
      <c r="C69" s="523"/>
      <c r="D69" s="523"/>
      <c r="E69" s="523"/>
      <c r="F69" s="523"/>
      <c r="G69" s="528"/>
    </row>
    <row r="70" spans="1:7" ht="11.25">
      <c r="A70" s="18" t="s">
        <v>25</v>
      </c>
      <c r="B70" s="355">
        <v>720</v>
      </c>
      <c r="C70" s="355">
        <v>1691245397</v>
      </c>
      <c r="D70" s="355">
        <v>170</v>
      </c>
      <c r="E70" s="355">
        <v>6318396763</v>
      </c>
      <c r="F70" s="356">
        <v>12697254462</v>
      </c>
      <c r="G70" s="357">
        <v>102</v>
      </c>
    </row>
    <row r="71" spans="1:7" ht="11.25">
      <c r="A71" s="18" t="s">
        <v>478</v>
      </c>
      <c r="B71" s="34">
        <v>58</v>
      </c>
      <c r="C71" s="23">
        <v>883755897</v>
      </c>
      <c r="D71" s="22">
        <v>67</v>
      </c>
      <c r="E71" s="21">
        <v>5877168438</v>
      </c>
      <c r="F71" s="287">
        <v>11455702312</v>
      </c>
      <c r="G71" s="24">
        <v>13</v>
      </c>
    </row>
    <row r="72" spans="1:7" s="16" customFormat="1" ht="11.25">
      <c r="A72" s="18" t="s">
        <v>481</v>
      </c>
      <c r="B72" s="19">
        <v>0</v>
      </c>
      <c r="C72" s="20">
        <v>0</v>
      </c>
      <c r="D72" s="21">
        <v>0</v>
      </c>
      <c r="E72" s="21">
        <v>0</v>
      </c>
      <c r="F72" s="287">
        <v>0</v>
      </c>
      <c r="G72" s="25">
        <v>0</v>
      </c>
    </row>
    <row r="73" spans="1:7" ht="11.25">
      <c r="A73" s="18" t="s">
        <v>480</v>
      </c>
      <c r="B73" s="19">
        <v>0</v>
      </c>
      <c r="C73" s="20">
        <v>0</v>
      </c>
      <c r="D73" s="21">
        <v>0</v>
      </c>
      <c r="E73" s="21">
        <v>0</v>
      </c>
      <c r="F73" s="287">
        <v>0</v>
      </c>
      <c r="G73" s="25">
        <v>0</v>
      </c>
    </row>
    <row r="74" spans="1:7" ht="11.25">
      <c r="A74" s="18" t="s">
        <v>479</v>
      </c>
      <c r="B74" s="34">
        <v>657</v>
      </c>
      <c r="C74" s="23">
        <v>807489500</v>
      </c>
      <c r="D74" s="22">
        <v>103</v>
      </c>
      <c r="E74" s="21">
        <v>441228325</v>
      </c>
      <c r="F74" s="287">
        <v>1241552150</v>
      </c>
      <c r="G74" s="24">
        <v>88</v>
      </c>
    </row>
    <row r="75" spans="1:7" ht="12" customHeight="1" thickBot="1">
      <c r="A75" s="27" t="s">
        <v>7</v>
      </c>
      <c r="B75" s="28">
        <v>5</v>
      </c>
      <c r="C75" s="29">
        <v>0</v>
      </c>
      <c r="D75" s="30">
        <v>0</v>
      </c>
      <c r="E75" s="30">
        <v>0</v>
      </c>
      <c r="F75" s="288">
        <v>0</v>
      </c>
      <c r="G75" s="33">
        <v>1</v>
      </c>
    </row>
    <row r="76" spans="1:7" ht="12.75" customHeight="1" thickBot="1">
      <c r="A76" s="522" t="s">
        <v>53</v>
      </c>
      <c r="B76" s="523"/>
      <c r="C76" s="523"/>
      <c r="D76" s="523"/>
      <c r="E76" s="523"/>
      <c r="F76" s="523"/>
      <c r="G76" s="524"/>
    </row>
    <row r="77" spans="1:7" ht="11.25">
      <c r="A77" s="18" t="s">
        <v>25</v>
      </c>
      <c r="B77" s="355">
        <v>530</v>
      </c>
      <c r="C77" s="355">
        <v>412140000</v>
      </c>
      <c r="D77" s="355">
        <v>160</v>
      </c>
      <c r="E77" s="355">
        <v>3167511282</v>
      </c>
      <c r="F77" s="356">
        <v>5306016205</v>
      </c>
      <c r="G77" s="357">
        <v>76</v>
      </c>
    </row>
    <row r="78" spans="1:7" ht="11.25">
      <c r="A78" s="18" t="s">
        <v>478</v>
      </c>
      <c r="B78" s="34">
        <v>160</v>
      </c>
      <c r="C78" s="23">
        <v>169020000</v>
      </c>
      <c r="D78" s="22">
        <v>88</v>
      </c>
      <c r="E78" s="21">
        <v>3064367682</v>
      </c>
      <c r="F78" s="287">
        <v>4834691205</v>
      </c>
      <c r="G78" s="24">
        <v>32</v>
      </c>
    </row>
    <row r="79" spans="1:7" s="16" customFormat="1" ht="11.25">
      <c r="A79" s="18" t="s">
        <v>481</v>
      </c>
      <c r="B79" s="19">
        <v>1</v>
      </c>
      <c r="C79" s="20">
        <v>200000</v>
      </c>
      <c r="D79" s="21">
        <v>0</v>
      </c>
      <c r="E79" s="21">
        <v>0</v>
      </c>
      <c r="F79" s="287">
        <v>0</v>
      </c>
      <c r="G79" s="25">
        <v>1</v>
      </c>
    </row>
    <row r="80" spans="1:7" ht="11.25">
      <c r="A80" s="18" t="s">
        <v>480</v>
      </c>
      <c r="B80" s="19">
        <v>0</v>
      </c>
      <c r="C80" s="20">
        <v>0</v>
      </c>
      <c r="D80" s="21">
        <v>0</v>
      </c>
      <c r="E80" s="21">
        <v>0</v>
      </c>
      <c r="F80" s="287">
        <v>0</v>
      </c>
      <c r="G80" s="25">
        <v>0</v>
      </c>
    </row>
    <row r="81" spans="1:7" ht="11.25">
      <c r="A81" s="18" t="s">
        <v>479</v>
      </c>
      <c r="B81" s="34">
        <v>369</v>
      </c>
      <c r="C81" s="23">
        <v>242920000</v>
      </c>
      <c r="D81" s="22">
        <v>72</v>
      </c>
      <c r="E81" s="21">
        <v>103143600</v>
      </c>
      <c r="F81" s="287">
        <v>471325000</v>
      </c>
      <c r="G81" s="24">
        <v>43</v>
      </c>
    </row>
    <row r="82" spans="1:7" ht="12" customHeight="1" thickBot="1">
      <c r="A82" s="27" t="s">
        <v>7</v>
      </c>
      <c r="B82" s="28">
        <v>0</v>
      </c>
      <c r="C82" s="29">
        <v>0</v>
      </c>
      <c r="D82" s="30">
        <v>0</v>
      </c>
      <c r="E82" s="30">
        <v>0</v>
      </c>
      <c r="F82" s="288">
        <v>0</v>
      </c>
      <c r="G82" s="33">
        <v>0</v>
      </c>
    </row>
    <row r="83" spans="1:7" ht="12.75" customHeight="1" thickBot="1">
      <c r="A83" s="522" t="s">
        <v>54</v>
      </c>
      <c r="B83" s="523"/>
      <c r="C83" s="523"/>
      <c r="D83" s="523"/>
      <c r="E83" s="523"/>
      <c r="F83" s="523"/>
      <c r="G83" s="524"/>
    </row>
    <row r="84" spans="1:7" ht="11.25">
      <c r="A84" s="18" t="s">
        <v>25</v>
      </c>
      <c r="B84" s="355">
        <v>84</v>
      </c>
      <c r="C84" s="355">
        <v>226430000</v>
      </c>
      <c r="D84" s="355">
        <v>63</v>
      </c>
      <c r="E84" s="355">
        <v>8146904536</v>
      </c>
      <c r="F84" s="356">
        <v>49031884336</v>
      </c>
      <c r="G84" s="357">
        <v>18</v>
      </c>
    </row>
    <row r="85" spans="1:7" ht="11.25">
      <c r="A85" s="18" t="s">
        <v>478</v>
      </c>
      <c r="B85" s="34">
        <v>36</v>
      </c>
      <c r="C85" s="23">
        <v>192350000</v>
      </c>
      <c r="D85" s="22">
        <v>40</v>
      </c>
      <c r="E85" s="21">
        <v>8145103536</v>
      </c>
      <c r="F85" s="287">
        <v>48988084336</v>
      </c>
      <c r="G85" s="24">
        <v>5</v>
      </c>
    </row>
    <row r="86" spans="1:7" s="16" customFormat="1" ht="11.25">
      <c r="A86" s="18" t="s">
        <v>481</v>
      </c>
      <c r="B86" s="19">
        <v>0</v>
      </c>
      <c r="C86" s="20">
        <v>0</v>
      </c>
      <c r="D86" s="21">
        <v>0</v>
      </c>
      <c r="E86" s="21">
        <v>0</v>
      </c>
      <c r="F86" s="287">
        <v>0</v>
      </c>
      <c r="G86" s="25">
        <v>0</v>
      </c>
    </row>
    <row r="87" spans="1:7" ht="11.25">
      <c r="A87" s="18" t="s">
        <v>480</v>
      </c>
      <c r="B87" s="19">
        <v>0</v>
      </c>
      <c r="C87" s="20">
        <v>0</v>
      </c>
      <c r="D87" s="21">
        <v>0</v>
      </c>
      <c r="E87" s="21">
        <v>0</v>
      </c>
      <c r="F87" s="287">
        <v>0</v>
      </c>
      <c r="G87" s="25">
        <v>0</v>
      </c>
    </row>
    <row r="88" spans="1:7" ht="11.25">
      <c r="A88" s="18" t="s">
        <v>479</v>
      </c>
      <c r="B88" s="34">
        <v>48</v>
      </c>
      <c r="C88" s="23">
        <v>34080000</v>
      </c>
      <c r="D88" s="22">
        <v>23</v>
      </c>
      <c r="E88" s="21">
        <v>1801000</v>
      </c>
      <c r="F88" s="287">
        <v>43800000</v>
      </c>
      <c r="G88" s="24">
        <v>11</v>
      </c>
    </row>
    <row r="89" spans="1:7" ht="12" customHeight="1" thickBot="1">
      <c r="A89" s="27" t="s">
        <v>7</v>
      </c>
      <c r="B89" s="28">
        <v>0</v>
      </c>
      <c r="C89" s="29">
        <v>0</v>
      </c>
      <c r="D89" s="30">
        <v>0</v>
      </c>
      <c r="E89" s="30">
        <v>0</v>
      </c>
      <c r="F89" s="288">
        <v>0</v>
      </c>
      <c r="G89" s="33">
        <v>2</v>
      </c>
    </row>
    <row r="90" spans="1:7" ht="12" customHeight="1" thickBot="1">
      <c r="A90" s="522" t="s">
        <v>55</v>
      </c>
      <c r="B90" s="523"/>
      <c r="C90" s="523"/>
      <c r="D90" s="523"/>
      <c r="E90" s="523"/>
      <c r="F90" s="523"/>
      <c r="G90" s="524"/>
    </row>
    <row r="91" spans="1:7" ht="11.25">
      <c r="A91" s="18" t="s">
        <v>25</v>
      </c>
      <c r="B91" s="355">
        <v>276</v>
      </c>
      <c r="C91" s="355">
        <v>1497048290</v>
      </c>
      <c r="D91" s="355">
        <v>97</v>
      </c>
      <c r="E91" s="355">
        <v>1819029356</v>
      </c>
      <c r="F91" s="356">
        <v>5382280666</v>
      </c>
      <c r="G91" s="357">
        <v>35</v>
      </c>
    </row>
    <row r="92" spans="1:7" ht="11.25">
      <c r="A92" s="18" t="s">
        <v>478</v>
      </c>
      <c r="B92" s="34">
        <v>52</v>
      </c>
      <c r="C92" s="23">
        <v>1200445790</v>
      </c>
      <c r="D92" s="22">
        <v>52</v>
      </c>
      <c r="E92" s="21">
        <v>1750551781</v>
      </c>
      <c r="F92" s="287">
        <v>4979940666</v>
      </c>
      <c r="G92" s="24">
        <v>6</v>
      </c>
    </row>
    <row r="93" spans="1:7" s="16" customFormat="1" ht="11.25">
      <c r="A93" s="18" t="s">
        <v>481</v>
      </c>
      <c r="B93" s="19">
        <v>0</v>
      </c>
      <c r="C93" s="20">
        <v>0</v>
      </c>
      <c r="D93" s="21">
        <v>0</v>
      </c>
      <c r="E93" s="21">
        <v>0</v>
      </c>
      <c r="F93" s="287">
        <v>0</v>
      </c>
      <c r="G93" s="25">
        <v>0</v>
      </c>
    </row>
    <row r="94" spans="1:7" ht="11.25">
      <c r="A94" s="18" t="s">
        <v>480</v>
      </c>
      <c r="B94" s="19">
        <v>0</v>
      </c>
      <c r="C94" s="20">
        <v>0</v>
      </c>
      <c r="D94" s="21">
        <v>0</v>
      </c>
      <c r="E94" s="21">
        <v>0</v>
      </c>
      <c r="F94" s="287">
        <v>0</v>
      </c>
      <c r="G94" s="25">
        <v>0</v>
      </c>
    </row>
    <row r="95" spans="1:7" ht="11.25">
      <c r="A95" s="18" t="s">
        <v>479</v>
      </c>
      <c r="B95" s="34">
        <v>208</v>
      </c>
      <c r="C95" s="23">
        <v>296602500</v>
      </c>
      <c r="D95" s="22">
        <v>45</v>
      </c>
      <c r="E95" s="21">
        <v>68477575</v>
      </c>
      <c r="F95" s="287">
        <v>402340000</v>
      </c>
      <c r="G95" s="24">
        <v>28</v>
      </c>
    </row>
    <row r="96" spans="1:7" ht="12" customHeight="1" thickBot="1">
      <c r="A96" s="27" t="s">
        <v>7</v>
      </c>
      <c r="B96" s="35">
        <v>16</v>
      </c>
      <c r="C96" s="36">
        <v>0</v>
      </c>
      <c r="D96" s="30">
        <v>0</v>
      </c>
      <c r="E96" s="30">
        <v>0</v>
      </c>
      <c r="F96" s="288">
        <v>0</v>
      </c>
      <c r="G96" s="32">
        <v>1</v>
      </c>
    </row>
    <row r="97" spans="1:8" ht="12" customHeight="1" thickBot="1">
      <c r="A97" s="522" t="s">
        <v>56</v>
      </c>
      <c r="B97" s="523"/>
      <c r="C97" s="523"/>
      <c r="D97" s="523"/>
      <c r="E97" s="523"/>
      <c r="F97" s="523"/>
      <c r="G97" s="524"/>
      <c r="H97" s="16"/>
    </row>
    <row r="98" spans="1:8" ht="11.25">
      <c r="A98" s="18" t="s">
        <v>25</v>
      </c>
      <c r="B98" s="355">
        <v>922</v>
      </c>
      <c r="C98" s="355">
        <v>886302334</v>
      </c>
      <c r="D98" s="355">
        <v>333</v>
      </c>
      <c r="E98" s="355">
        <v>80703448435</v>
      </c>
      <c r="F98" s="356">
        <v>7568220152</v>
      </c>
      <c r="G98" s="357">
        <v>127</v>
      </c>
      <c r="H98" s="16"/>
    </row>
    <row r="99" spans="1:8" ht="11.25">
      <c r="A99" s="18" t="s">
        <v>478</v>
      </c>
      <c r="B99" s="34">
        <v>131</v>
      </c>
      <c r="C99" s="23">
        <v>219482334</v>
      </c>
      <c r="D99" s="22">
        <v>107</v>
      </c>
      <c r="E99" s="21">
        <v>80470879435</v>
      </c>
      <c r="F99" s="287">
        <v>6449342152</v>
      </c>
      <c r="G99" s="24">
        <v>22</v>
      </c>
      <c r="H99" s="16"/>
    </row>
    <row r="100" spans="1:7" s="16" customFormat="1" ht="11.25">
      <c r="A100" s="18" t="s">
        <v>481</v>
      </c>
      <c r="B100" s="19">
        <v>0</v>
      </c>
      <c r="C100" s="20">
        <v>0</v>
      </c>
      <c r="D100" s="21">
        <v>0</v>
      </c>
      <c r="E100" s="21">
        <v>0</v>
      </c>
      <c r="F100" s="287">
        <v>0</v>
      </c>
      <c r="G100" s="25">
        <v>0</v>
      </c>
    </row>
    <row r="101" spans="1:7" ht="11.25">
      <c r="A101" s="18" t="s">
        <v>480</v>
      </c>
      <c r="B101" s="19">
        <v>0</v>
      </c>
      <c r="C101" s="20">
        <v>0</v>
      </c>
      <c r="D101" s="21">
        <v>0</v>
      </c>
      <c r="E101" s="21">
        <v>0</v>
      </c>
      <c r="F101" s="287">
        <v>0</v>
      </c>
      <c r="G101" s="25">
        <v>0</v>
      </c>
    </row>
    <row r="102" spans="1:7" ht="11.25">
      <c r="A102" s="18" t="s">
        <v>479</v>
      </c>
      <c r="B102" s="34">
        <v>791</v>
      </c>
      <c r="C102" s="23">
        <v>666820000</v>
      </c>
      <c r="D102" s="22">
        <v>226</v>
      </c>
      <c r="E102" s="21">
        <v>232569000</v>
      </c>
      <c r="F102" s="287">
        <v>1118878000</v>
      </c>
      <c r="G102" s="24">
        <v>104</v>
      </c>
    </row>
    <row r="103" spans="1:7" ht="12" customHeight="1" thickBot="1">
      <c r="A103" s="27" t="s">
        <v>7</v>
      </c>
      <c r="B103" s="28">
        <v>0</v>
      </c>
      <c r="C103" s="29">
        <v>0</v>
      </c>
      <c r="D103" s="30">
        <v>0</v>
      </c>
      <c r="E103" s="30">
        <v>0</v>
      </c>
      <c r="F103" s="288">
        <v>0</v>
      </c>
      <c r="G103" s="33">
        <v>1</v>
      </c>
    </row>
    <row r="104" spans="1:7" ht="14.25" customHeight="1" thickBot="1">
      <c r="A104" s="522" t="s">
        <v>57</v>
      </c>
      <c r="B104" s="523"/>
      <c r="C104" s="523"/>
      <c r="D104" s="523"/>
      <c r="E104" s="523"/>
      <c r="F104" s="523"/>
      <c r="G104" s="524"/>
    </row>
    <row r="105" spans="1:7" ht="11.25">
      <c r="A105" s="18" t="s">
        <v>25</v>
      </c>
      <c r="B105" s="355">
        <v>379</v>
      </c>
      <c r="C105" s="355">
        <v>428507583</v>
      </c>
      <c r="D105" s="355">
        <v>196</v>
      </c>
      <c r="E105" s="355">
        <v>626644857</v>
      </c>
      <c r="F105" s="356">
        <v>2952008624</v>
      </c>
      <c r="G105" s="357">
        <v>57</v>
      </c>
    </row>
    <row r="106" spans="1:7" ht="11.25">
      <c r="A106" s="18" t="s">
        <v>478</v>
      </c>
      <c r="B106" s="34">
        <v>28</v>
      </c>
      <c r="C106" s="23">
        <v>73827583</v>
      </c>
      <c r="D106" s="22">
        <v>51</v>
      </c>
      <c r="E106" s="21">
        <v>337450007</v>
      </c>
      <c r="F106" s="287">
        <v>1185176624</v>
      </c>
      <c r="G106" s="24">
        <v>5</v>
      </c>
    </row>
    <row r="107" spans="1:7" s="16" customFormat="1" ht="11.25">
      <c r="A107" s="18" t="s">
        <v>481</v>
      </c>
      <c r="B107" s="19">
        <v>0</v>
      </c>
      <c r="C107" s="20">
        <v>0</v>
      </c>
      <c r="D107" s="21">
        <v>0</v>
      </c>
      <c r="E107" s="21">
        <v>0</v>
      </c>
      <c r="F107" s="287">
        <v>0</v>
      </c>
      <c r="G107" s="25">
        <v>0</v>
      </c>
    </row>
    <row r="108" spans="1:7" ht="11.25">
      <c r="A108" s="18" t="s">
        <v>480</v>
      </c>
      <c r="B108" s="19">
        <v>0</v>
      </c>
      <c r="C108" s="20">
        <v>0</v>
      </c>
      <c r="D108" s="21">
        <v>0</v>
      </c>
      <c r="E108" s="21">
        <v>0</v>
      </c>
      <c r="F108" s="287">
        <v>0</v>
      </c>
      <c r="G108" s="25">
        <v>0</v>
      </c>
    </row>
    <row r="109" spans="1:7" ht="11.25">
      <c r="A109" s="18" t="s">
        <v>479</v>
      </c>
      <c r="B109" s="34">
        <v>350</v>
      </c>
      <c r="C109" s="23">
        <v>354680000</v>
      </c>
      <c r="D109" s="22">
        <v>145</v>
      </c>
      <c r="E109" s="21">
        <v>289194850</v>
      </c>
      <c r="F109" s="287">
        <v>1766832000</v>
      </c>
      <c r="G109" s="24">
        <v>52</v>
      </c>
    </row>
    <row r="110" spans="1:7" ht="12" customHeight="1" thickBot="1">
      <c r="A110" s="27" t="s">
        <v>7</v>
      </c>
      <c r="B110" s="28">
        <v>1</v>
      </c>
      <c r="C110" s="29">
        <v>0</v>
      </c>
      <c r="D110" s="30">
        <v>0</v>
      </c>
      <c r="E110" s="30">
        <v>0</v>
      </c>
      <c r="F110" s="288">
        <v>0</v>
      </c>
      <c r="G110" s="33">
        <v>0</v>
      </c>
    </row>
    <row r="111" spans="1:7" ht="13.5" customHeight="1" thickBot="1">
      <c r="A111" s="522" t="s">
        <v>58</v>
      </c>
      <c r="B111" s="523"/>
      <c r="C111" s="523"/>
      <c r="D111" s="523"/>
      <c r="E111" s="523"/>
      <c r="F111" s="523"/>
      <c r="G111" s="524"/>
    </row>
    <row r="112" spans="1:7" ht="11.25">
      <c r="A112" s="18" t="s">
        <v>25</v>
      </c>
      <c r="B112" s="355">
        <v>8</v>
      </c>
      <c r="C112" s="355">
        <v>4200000</v>
      </c>
      <c r="D112" s="355">
        <v>9</v>
      </c>
      <c r="E112" s="355">
        <v>219646376</v>
      </c>
      <c r="F112" s="356">
        <v>238912709</v>
      </c>
      <c r="G112" s="357">
        <v>0</v>
      </c>
    </row>
    <row r="113" spans="1:7" ht="11.25">
      <c r="A113" s="18" t="s">
        <v>478</v>
      </c>
      <c r="B113" s="19">
        <v>0</v>
      </c>
      <c r="C113" s="20">
        <v>0</v>
      </c>
      <c r="D113" s="22">
        <v>4</v>
      </c>
      <c r="E113" s="21">
        <v>151526376</v>
      </c>
      <c r="F113" s="287">
        <v>113712709</v>
      </c>
      <c r="G113" s="25">
        <v>0</v>
      </c>
    </row>
    <row r="114" spans="1:7" ht="11.25">
      <c r="A114" s="18" t="s">
        <v>481</v>
      </c>
      <c r="B114" s="19">
        <v>0</v>
      </c>
      <c r="C114" s="20">
        <v>0</v>
      </c>
      <c r="D114" s="21">
        <v>0</v>
      </c>
      <c r="E114" s="21">
        <v>0</v>
      </c>
      <c r="F114" s="287">
        <v>0</v>
      </c>
      <c r="G114" s="25">
        <v>0</v>
      </c>
    </row>
    <row r="115" spans="1:7" s="16" customFormat="1" ht="11.25">
      <c r="A115" s="18" t="s">
        <v>480</v>
      </c>
      <c r="B115" s="19">
        <v>0</v>
      </c>
      <c r="C115" s="20">
        <v>0</v>
      </c>
      <c r="D115" s="21">
        <v>0</v>
      </c>
      <c r="E115" s="21">
        <v>0</v>
      </c>
      <c r="F115" s="287">
        <v>0</v>
      </c>
      <c r="G115" s="25">
        <v>0</v>
      </c>
    </row>
    <row r="116" spans="1:7" ht="11.25">
      <c r="A116" s="18" t="s">
        <v>479</v>
      </c>
      <c r="B116" s="34">
        <v>8</v>
      </c>
      <c r="C116" s="23">
        <v>4200000</v>
      </c>
      <c r="D116" s="22">
        <v>5</v>
      </c>
      <c r="E116" s="21">
        <v>68120000</v>
      </c>
      <c r="F116" s="287">
        <v>125200000</v>
      </c>
      <c r="G116" s="25">
        <v>0</v>
      </c>
    </row>
    <row r="117" spans="1:7" ht="12" thickBot="1">
      <c r="A117" s="27" t="s">
        <v>7</v>
      </c>
      <c r="B117" s="35">
        <v>0</v>
      </c>
      <c r="C117" s="36">
        <v>0</v>
      </c>
      <c r="D117" s="30">
        <v>0</v>
      </c>
      <c r="E117" s="30">
        <v>0</v>
      </c>
      <c r="F117" s="288">
        <v>0</v>
      </c>
      <c r="G117" s="33">
        <v>0</v>
      </c>
    </row>
    <row r="118" spans="1:7" ht="12.75" customHeight="1" thickBot="1">
      <c r="A118" s="522" t="s">
        <v>59</v>
      </c>
      <c r="B118" s="523"/>
      <c r="C118" s="523"/>
      <c r="D118" s="523"/>
      <c r="E118" s="523"/>
      <c r="F118" s="523"/>
      <c r="G118" s="524"/>
    </row>
    <row r="119" spans="1:7" ht="11.25">
      <c r="A119" s="18" t="s">
        <v>25</v>
      </c>
      <c r="B119" s="355">
        <v>152</v>
      </c>
      <c r="C119" s="355">
        <v>103330000</v>
      </c>
      <c r="D119" s="355">
        <v>50</v>
      </c>
      <c r="E119" s="355">
        <v>248322500</v>
      </c>
      <c r="F119" s="356">
        <v>821266500</v>
      </c>
      <c r="G119" s="357">
        <v>33</v>
      </c>
    </row>
    <row r="120" spans="1:7" ht="11.25">
      <c r="A120" s="18" t="s">
        <v>478</v>
      </c>
      <c r="B120" s="34">
        <v>15</v>
      </c>
      <c r="C120" s="23">
        <v>13290000</v>
      </c>
      <c r="D120" s="22">
        <v>13</v>
      </c>
      <c r="E120" s="21">
        <v>232439500</v>
      </c>
      <c r="F120" s="287">
        <v>504855500</v>
      </c>
      <c r="G120" s="24">
        <v>3</v>
      </c>
    </row>
    <row r="121" spans="1:7" ht="11.25">
      <c r="A121" s="18" t="s">
        <v>481</v>
      </c>
      <c r="B121" s="19">
        <v>0</v>
      </c>
      <c r="C121" s="20">
        <v>0</v>
      </c>
      <c r="D121" s="21">
        <v>0</v>
      </c>
      <c r="E121" s="21">
        <v>0</v>
      </c>
      <c r="F121" s="287">
        <v>0</v>
      </c>
      <c r="G121" s="25">
        <v>0</v>
      </c>
    </row>
    <row r="122" spans="1:7" ht="11.25">
      <c r="A122" s="18" t="s">
        <v>480</v>
      </c>
      <c r="B122" s="19">
        <v>0</v>
      </c>
      <c r="C122" s="20">
        <v>0</v>
      </c>
      <c r="D122" s="21">
        <v>0</v>
      </c>
      <c r="E122" s="21">
        <v>0</v>
      </c>
      <c r="F122" s="287">
        <v>0</v>
      </c>
      <c r="G122" s="25">
        <v>0</v>
      </c>
    </row>
    <row r="123" spans="1:7" ht="11.25">
      <c r="A123" s="18" t="s">
        <v>479</v>
      </c>
      <c r="B123" s="34">
        <v>137</v>
      </c>
      <c r="C123" s="23">
        <v>90040000</v>
      </c>
      <c r="D123" s="22">
        <v>37</v>
      </c>
      <c r="E123" s="21">
        <v>15883000</v>
      </c>
      <c r="F123" s="287">
        <v>316411000</v>
      </c>
      <c r="G123" s="24">
        <v>30</v>
      </c>
    </row>
    <row r="124" spans="1:7" ht="12" customHeight="1" thickBot="1">
      <c r="A124" s="27" t="s">
        <v>7</v>
      </c>
      <c r="B124" s="35">
        <v>0</v>
      </c>
      <c r="C124" s="36">
        <v>0</v>
      </c>
      <c r="D124" s="30">
        <v>0</v>
      </c>
      <c r="E124" s="30">
        <v>0</v>
      </c>
      <c r="F124" s="288">
        <v>0</v>
      </c>
      <c r="G124" s="33">
        <v>0</v>
      </c>
    </row>
    <row r="125" spans="1:7" ht="13.5" customHeight="1" thickBot="1">
      <c r="A125" s="522" t="s">
        <v>60</v>
      </c>
      <c r="B125" s="523"/>
      <c r="C125" s="523"/>
      <c r="D125" s="523"/>
      <c r="E125" s="523"/>
      <c r="F125" s="523"/>
      <c r="G125" s="528"/>
    </row>
    <row r="126" spans="1:8" ht="11.25">
      <c r="A126" s="18" t="s">
        <v>25</v>
      </c>
      <c r="B126" s="355">
        <v>332</v>
      </c>
      <c r="C126" s="355">
        <v>240820000</v>
      </c>
      <c r="D126" s="355">
        <v>73</v>
      </c>
      <c r="E126" s="355">
        <v>20445000</v>
      </c>
      <c r="F126" s="356">
        <v>273910000</v>
      </c>
      <c r="G126" s="357">
        <v>64</v>
      </c>
      <c r="H126" s="37"/>
    </row>
    <row r="127" spans="1:7" ht="11.25">
      <c r="A127" s="18" t="s">
        <v>478</v>
      </c>
      <c r="B127" s="34">
        <v>19</v>
      </c>
      <c r="C127" s="23">
        <v>73450000</v>
      </c>
      <c r="D127" s="22">
        <v>14</v>
      </c>
      <c r="E127" s="21">
        <v>9500000</v>
      </c>
      <c r="F127" s="287">
        <v>106250000</v>
      </c>
      <c r="G127" s="24">
        <v>3</v>
      </c>
    </row>
    <row r="128" spans="1:7" ht="11.25">
      <c r="A128" s="18" t="s">
        <v>481</v>
      </c>
      <c r="B128" s="19">
        <v>0</v>
      </c>
      <c r="C128" s="20">
        <v>0</v>
      </c>
      <c r="D128" s="21">
        <v>0</v>
      </c>
      <c r="E128" s="21">
        <v>0</v>
      </c>
      <c r="F128" s="287">
        <v>0</v>
      </c>
      <c r="G128" s="25">
        <v>0</v>
      </c>
    </row>
    <row r="129" spans="1:7" s="16" customFormat="1" ht="11.25">
      <c r="A129" s="18" t="s">
        <v>480</v>
      </c>
      <c r="B129" s="19">
        <v>0</v>
      </c>
      <c r="C129" s="20">
        <v>0</v>
      </c>
      <c r="D129" s="21">
        <v>0</v>
      </c>
      <c r="E129" s="21">
        <v>0</v>
      </c>
      <c r="F129" s="287">
        <v>0</v>
      </c>
      <c r="G129" s="25">
        <v>0</v>
      </c>
    </row>
    <row r="130" spans="1:7" ht="11.25">
      <c r="A130" s="18" t="s">
        <v>479</v>
      </c>
      <c r="B130" s="34">
        <v>309</v>
      </c>
      <c r="C130" s="23">
        <v>167370000</v>
      </c>
      <c r="D130" s="22">
        <v>59</v>
      </c>
      <c r="E130" s="21">
        <v>10945000</v>
      </c>
      <c r="F130" s="287">
        <v>167660000</v>
      </c>
      <c r="G130" s="24">
        <v>61</v>
      </c>
    </row>
    <row r="131" spans="1:7" ht="12" customHeight="1" thickBot="1">
      <c r="A131" s="112" t="s">
        <v>7</v>
      </c>
      <c r="B131" s="28">
        <v>4</v>
      </c>
      <c r="C131" s="29">
        <v>0</v>
      </c>
      <c r="D131" s="30">
        <v>0</v>
      </c>
      <c r="E131" s="30">
        <v>0</v>
      </c>
      <c r="F131" s="288">
        <v>0</v>
      </c>
      <c r="G131" s="33">
        <v>0</v>
      </c>
    </row>
    <row r="132" spans="1:7" ht="14.25" customHeight="1" thickBot="1">
      <c r="A132" s="522" t="s">
        <v>61</v>
      </c>
      <c r="B132" s="523"/>
      <c r="C132" s="523"/>
      <c r="D132" s="523"/>
      <c r="E132" s="523"/>
      <c r="F132" s="523"/>
      <c r="G132" s="528"/>
    </row>
    <row r="133" spans="1:7" ht="11.25">
      <c r="A133" s="18" t="s">
        <v>25</v>
      </c>
      <c r="B133" s="355">
        <v>81</v>
      </c>
      <c r="C133" s="355">
        <v>93430000</v>
      </c>
      <c r="D133" s="355">
        <v>10</v>
      </c>
      <c r="E133" s="355">
        <v>4860000</v>
      </c>
      <c r="F133" s="356">
        <v>146875604</v>
      </c>
      <c r="G133" s="357">
        <v>13</v>
      </c>
    </row>
    <row r="134" spans="1:7" ht="11.25">
      <c r="A134" s="18" t="s">
        <v>478</v>
      </c>
      <c r="B134" s="34">
        <v>8</v>
      </c>
      <c r="C134" s="23">
        <v>8750000</v>
      </c>
      <c r="D134" s="22">
        <v>3</v>
      </c>
      <c r="E134" s="21">
        <v>1200000</v>
      </c>
      <c r="F134" s="287">
        <v>121512604</v>
      </c>
      <c r="G134" s="24">
        <v>2</v>
      </c>
    </row>
    <row r="135" spans="1:7" ht="11.25" customHeight="1">
      <c r="A135" s="18" t="s">
        <v>481</v>
      </c>
      <c r="B135" s="19">
        <v>0</v>
      </c>
      <c r="C135" s="20">
        <v>0</v>
      </c>
      <c r="D135" s="21">
        <v>0</v>
      </c>
      <c r="E135" s="21">
        <v>0</v>
      </c>
      <c r="F135" s="287">
        <v>0</v>
      </c>
      <c r="G135" s="25">
        <v>0</v>
      </c>
    </row>
    <row r="136" spans="1:7" s="16" customFormat="1" ht="11.25" customHeight="1">
      <c r="A136" s="18" t="s">
        <v>480</v>
      </c>
      <c r="B136" s="19">
        <v>0</v>
      </c>
      <c r="C136" s="20">
        <v>0</v>
      </c>
      <c r="D136" s="21">
        <v>0</v>
      </c>
      <c r="E136" s="21">
        <v>0</v>
      </c>
      <c r="F136" s="287">
        <v>0</v>
      </c>
      <c r="G136" s="25">
        <v>0</v>
      </c>
    </row>
    <row r="137" spans="1:7" ht="11.25">
      <c r="A137" s="18" t="s">
        <v>479</v>
      </c>
      <c r="B137" s="34">
        <v>72</v>
      </c>
      <c r="C137" s="23">
        <v>84680000</v>
      </c>
      <c r="D137" s="22">
        <v>7</v>
      </c>
      <c r="E137" s="21">
        <v>3660000</v>
      </c>
      <c r="F137" s="287">
        <v>25363000</v>
      </c>
      <c r="G137" s="24">
        <v>11</v>
      </c>
    </row>
    <row r="138" spans="1:7" ht="12" customHeight="1" thickBot="1">
      <c r="A138" s="27" t="s">
        <v>7</v>
      </c>
      <c r="B138" s="28">
        <v>1</v>
      </c>
      <c r="C138" s="29">
        <v>0</v>
      </c>
      <c r="D138" s="30">
        <v>0</v>
      </c>
      <c r="E138" s="30">
        <v>0</v>
      </c>
      <c r="F138" s="288">
        <v>0</v>
      </c>
      <c r="G138" s="33">
        <v>0</v>
      </c>
    </row>
    <row r="139" spans="1:7" ht="12" customHeight="1" thickBot="1">
      <c r="A139" s="522" t="s">
        <v>62</v>
      </c>
      <c r="B139" s="523"/>
      <c r="C139" s="523"/>
      <c r="D139" s="523"/>
      <c r="E139" s="523"/>
      <c r="F139" s="523"/>
      <c r="G139" s="524"/>
    </row>
    <row r="140" spans="1:7" ht="12.75" customHeight="1">
      <c r="A140" s="18" t="s">
        <v>25</v>
      </c>
      <c r="B140" s="355">
        <v>138</v>
      </c>
      <c r="C140" s="355">
        <v>137275000</v>
      </c>
      <c r="D140" s="355">
        <v>26</v>
      </c>
      <c r="E140" s="355">
        <v>35984326</v>
      </c>
      <c r="F140" s="356">
        <v>222500000</v>
      </c>
      <c r="G140" s="357">
        <v>19</v>
      </c>
    </row>
    <row r="141" spans="1:7" ht="11.25">
      <c r="A141" s="18" t="s">
        <v>478</v>
      </c>
      <c r="B141" s="19">
        <v>8</v>
      </c>
      <c r="C141" s="20">
        <v>3250000</v>
      </c>
      <c r="D141" s="21">
        <v>2</v>
      </c>
      <c r="E141" s="21">
        <v>26834326</v>
      </c>
      <c r="F141" s="287">
        <v>90000000</v>
      </c>
      <c r="G141" s="24">
        <v>0</v>
      </c>
    </row>
    <row r="142" spans="1:7" ht="11.25">
      <c r="A142" s="18" t="s">
        <v>481</v>
      </c>
      <c r="B142" s="19">
        <v>0</v>
      </c>
      <c r="C142" s="20">
        <v>0</v>
      </c>
      <c r="D142" s="21">
        <v>0</v>
      </c>
      <c r="E142" s="21">
        <v>0</v>
      </c>
      <c r="F142" s="287">
        <v>0</v>
      </c>
      <c r="G142" s="25">
        <v>0</v>
      </c>
    </row>
    <row r="143" spans="1:7" ht="11.25" customHeight="1">
      <c r="A143" s="18" t="s">
        <v>480</v>
      </c>
      <c r="B143" s="19">
        <v>0</v>
      </c>
      <c r="C143" s="20">
        <v>0</v>
      </c>
      <c r="D143" s="21">
        <v>0</v>
      </c>
      <c r="E143" s="21">
        <v>0</v>
      </c>
      <c r="F143" s="287">
        <v>0</v>
      </c>
      <c r="G143" s="25">
        <v>0</v>
      </c>
    </row>
    <row r="144" spans="1:7" ht="11.25">
      <c r="A144" s="18" t="s">
        <v>479</v>
      </c>
      <c r="B144" s="34">
        <v>130</v>
      </c>
      <c r="C144" s="20">
        <v>134025000</v>
      </c>
      <c r="D144" s="22">
        <v>24</v>
      </c>
      <c r="E144" s="21">
        <v>9150000</v>
      </c>
      <c r="F144" s="287">
        <v>132500000</v>
      </c>
      <c r="G144" s="25">
        <v>17</v>
      </c>
    </row>
    <row r="145" spans="1:7" ht="12" customHeight="1" thickBot="1">
      <c r="A145" s="27" t="s">
        <v>7</v>
      </c>
      <c r="B145" s="35">
        <v>0</v>
      </c>
      <c r="C145" s="36">
        <v>0</v>
      </c>
      <c r="D145" s="30">
        <v>0</v>
      </c>
      <c r="E145" s="30">
        <v>0</v>
      </c>
      <c r="F145" s="288">
        <v>0</v>
      </c>
      <c r="G145" s="33">
        <v>2</v>
      </c>
    </row>
    <row r="146" spans="1:7" ht="24.75" customHeight="1" thickBot="1">
      <c r="A146" s="522" t="s">
        <v>63</v>
      </c>
      <c r="B146" s="523"/>
      <c r="C146" s="523"/>
      <c r="D146" s="523"/>
      <c r="E146" s="523"/>
      <c r="F146" s="523"/>
      <c r="G146" s="524"/>
    </row>
    <row r="147" spans="1:7" ht="11.25">
      <c r="A147" s="18" t="s">
        <v>25</v>
      </c>
      <c r="B147" s="355">
        <v>0</v>
      </c>
      <c r="C147" s="355">
        <v>0</v>
      </c>
      <c r="D147" s="355">
        <v>0</v>
      </c>
      <c r="E147" s="355">
        <v>0</v>
      </c>
      <c r="F147" s="356">
        <v>0</v>
      </c>
      <c r="G147" s="357">
        <v>0</v>
      </c>
    </row>
    <row r="148" spans="1:7" ht="11.25">
      <c r="A148" s="18" t="s">
        <v>478</v>
      </c>
      <c r="B148" s="19">
        <v>0</v>
      </c>
      <c r="C148" s="20">
        <v>0</v>
      </c>
      <c r="D148" s="21">
        <v>0</v>
      </c>
      <c r="E148" s="21">
        <v>0</v>
      </c>
      <c r="F148" s="287">
        <v>0</v>
      </c>
      <c r="G148" s="24">
        <v>0</v>
      </c>
    </row>
    <row r="149" spans="1:7" ht="11.25" customHeight="1">
      <c r="A149" s="18" t="s">
        <v>481</v>
      </c>
      <c r="B149" s="19">
        <v>0</v>
      </c>
      <c r="C149" s="20">
        <v>0</v>
      </c>
      <c r="D149" s="21">
        <v>0</v>
      </c>
      <c r="E149" s="21">
        <v>0</v>
      </c>
      <c r="F149" s="287">
        <v>0</v>
      </c>
      <c r="G149" s="25">
        <v>0</v>
      </c>
    </row>
    <row r="150" spans="1:7" s="16" customFormat="1" ht="11.25" customHeight="1">
      <c r="A150" s="18" t="s">
        <v>480</v>
      </c>
      <c r="B150" s="19">
        <v>0</v>
      </c>
      <c r="C150" s="20">
        <v>0</v>
      </c>
      <c r="D150" s="21">
        <v>0</v>
      </c>
      <c r="E150" s="21">
        <v>0</v>
      </c>
      <c r="F150" s="287">
        <v>0</v>
      </c>
      <c r="G150" s="25">
        <v>0</v>
      </c>
    </row>
    <row r="151" spans="1:7" ht="11.25">
      <c r="A151" s="18" t="s">
        <v>479</v>
      </c>
      <c r="B151" s="34">
        <v>0</v>
      </c>
      <c r="C151" s="23">
        <v>0</v>
      </c>
      <c r="D151" s="22">
        <v>0</v>
      </c>
      <c r="E151" s="21">
        <v>0</v>
      </c>
      <c r="F151" s="287">
        <v>0</v>
      </c>
      <c r="G151" s="25">
        <v>0</v>
      </c>
    </row>
    <row r="152" spans="1:7" ht="12" customHeight="1" thickBot="1">
      <c r="A152" s="27" t="s">
        <v>7</v>
      </c>
      <c r="B152" s="35">
        <v>0</v>
      </c>
      <c r="C152" s="36">
        <v>0</v>
      </c>
      <c r="D152" s="30">
        <v>0</v>
      </c>
      <c r="E152" s="30">
        <v>0</v>
      </c>
      <c r="F152" s="288">
        <v>0</v>
      </c>
      <c r="G152" s="33">
        <v>0</v>
      </c>
    </row>
    <row r="153" spans="1:7" ht="13.5" customHeight="1" thickBot="1">
      <c r="A153" s="522" t="s">
        <v>64</v>
      </c>
      <c r="B153" s="523"/>
      <c r="C153" s="523"/>
      <c r="D153" s="523"/>
      <c r="E153" s="523"/>
      <c r="F153" s="523"/>
      <c r="G153" s="524"/>
    </row>
    <row r="154" spans="1:7" ht="11.25">
      <c r="A154" s="18" t="s">
        <v>25</v>
      </c>
      <c r="B154" s="355">
        <v>0</v>
      </c>
      <c r="C154" s="355">
        <v>0</v>
      </c>
      <c r="D154" s="355">
        <v>2</v>
      </c>
      <c r="E154" s="355">
        <v>199641500</v>
      </c>
      <c r="F154" s="356">
        <v>270000000</v>
      </c>
      <c r="G154" s="357">
        <v>0</v>
      </c>
    </row>
    <row r="155" spans="1:7" ht="11.25">
      <c r="A155" s="18" t="s">
        <v>478</v>
      </c>
      <c r="B155" s="19">
        <v>0</v>
      </c>
      <c r="C155" s="20">
        <v>0</v>
      </c>
      <c r="D155" s="21">
        <v>2</v>
      </c>
      <c r="E155" s="21">
        <v>199641500</v>
      </c>
      <c r="F155" s="287">
        <v>270000000</v>
      </c>
      <c r="G155" s="25">
        <v>0</v>
      </c>
    </row>
    <row r="156" spans="1:7" ht="11.25">
      <c r="A156" s="18" t="s">
        <v>481</v>
      </c>
      <c r="B156" s="19">
        <v>0</v>
      </c>
      <c r="C156" s="20">
        <v>0</v>
      </c>
      <c r="D156" s="21">
        <v>0</v>
      </c>
      <c r="E156" s="21">
        <v>0</v>
      </c>
      <c r="F156" s="287">
        <v>0</v>
      </c>
      <c r="G156" s="25">
        <v>0</v>
      </c>
    </row>
    <row r="157" spans="1:7" ht="11.25">
      <c r="A157" s="18" t="s">
        <v>480</v>
      </c>
      <c r="B157" s="19">
        <v>0</v>
      </c>
      <c r="C157" s="20">
        <v>0</v>
      </c>
      <c r="D157" s="21">
        <v>0</v>
      </c>
      <c r="E157" s="21">
        <v>0</v>
      </c>
      <c r="F157" s="287">
        <v>0</v>
      </c>
      <c r="G157" s="25">
        <v>0</v>
      </c>
    </row>
    <row r="158" spans="1:7" ht="11.25" customHeight="1">
      <c r="A158" s="18" t="s">
        <v>479</v>
      </c>
      <c r="B158" s="19">
        <v>0</v>
      </c>
      <c r="C158" s="20">
        <v>0</v>
      </c>
      <c r="D158" s="21">
        <v>0</v>
      </c>
      <c r="E158" s="21">
        <v>0</v>
      </c>
      <c r="F158" s="287">
        <v>0</v>
      </c>
      <c r="G158" s="25">
        <v>0</v>
      </c>
    </row>
    <row r="159" spans="1:7" ht="12" customHeight="1" thickBot="1">
      <c r="A159" s="27" t="s">
        <v>7</v>
      </c>
      <c r="B159" s="28">
        <v>0</v>
      </c>
      <c r="C159" s="29">
        <v>0</v>
      </c>
      <c r="D159" s="30">
        <v>0</v>
      </c>
      <c r="E159" s="30">
        <v>0</v>
      </c>
      <c r="F159" s="28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23.02.2024&amp;C&amp;"Arial,Normal"&amp;9TÜRKİYE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E27" sqref="AE27"/>
    </sheetView>
  </sheetViews>
  <sheetFormatPr defaultColWidth="9.140625" defaultRowHeight="15"/>
  <cols>
    <col min="1" max="1" width="19.28125" style="307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29" t="s">
        <v>652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</row>
    <row r="2" spans="1:32" ht="18.75" customHeight="1" thickBot="1">
      <c r="A2" s="529" t="s">
        <v>261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F2" s="258"/>
    </row>
    <row r="3" spans="1:31" ht="15" customHeight="1">
      <c r="A3" s="545" t="s">
        <v>482</v>
      </c>
      <c r="B3" s="547" t="s">
        <v>413</v>
      </c>
      <c r="C3" s="548"/>
      <c r="D3" s="548"/>
      <c r="E3" s="548"/>
      <c r="F3" s="548"/>
      <c r="G3" s="549"/>
      <c r="H3" s="553" t="s">
        <v>159</v>
      </c>
      <c r="I3" s="551"/>
      <c r="J3" s="551"/>
      <c r="K3" s="551"/>
      <c r="L3" s="551"/>
      <c r="M3" s="554"/>
      <c r="N3" s="550" t="s">
        <v>132</v>
      </c>
      <c r="O3" s="551"/>
      <c r="P3" s="551"/>
      <c r="Q3" s="551"/>
      <c r="R3" s="551"/>
      <c r="S3" s="552"/>
      <c r="T3" s="550" t="s">
        <v>160</v>
      </c>
      <c r="U3" s="551"/>
      <c r="V3" s="551"/>
      <c r="W3" s="551"/>
      <c r="X3" s="551"/>
      <c r="Y3" s="552"/>
      <c r="Z3" s="550" t="s">
        <v>483</v>
      </c>
      <c r="AA3" s="551"/>
      <c r="AB3" s="551"/>
      <c r="AC3" s="551"/>
      <c r="AD3" s="551"/>
      <c r="AE3" s="552"/>
    </row>
    <row r="4" spans="1:31" ht="18.75" customHeight="1">
      <c r="A4" s="546"/>
      <c r="B4" s="539" t="s">
        <v>211</v>
      </c>
      <c r="C4" s="540"/>
      <c r="D4" s="540" t="s">
        <v>411</v>
      </c>
      <c r="E4" s="540"/>
      <c r="F4" s="542" t="s">
        <v>431</v>
      </c>
      <c r="G4" s="543"/>
      <c r="H4" s="544" t="s">
        <v>211</v>
      </c>
      <c r="I4" s="540"/>
      <c r="J4" s="540" t="s">
        <v>411</v>
      </c>
      <c r="K4" s="540"/>
      <c r="L4" s="542" t="s">
        <v>431</v>
      </c>
      <c r="M4" s="543"/>
      <c r="N4" s="539" t="s">
        <v>211</v>
      </c>
      <c r="O4" s="540"/>
      <c r="P4" s="540" t="s">
        <v>411</v>
      </c>
      <c r="Q4" s="540"/>
      <c r="R4" s="542" t="s">
        <v>431</v>
      </c>
      <c r="S4" s="543"/>
      <c r="T4" s="539" t="s">
        <v>211</v>
      </c>
      <c r="U4" s="540"/>
      <c r="V4" s="540" t="s">
        <v>411</v>
      </c>
      <c r="W4" s="540"/>
      <c r="X4" s="542" t="s">
        <v>431</v>
      </c>
      <c r="Y4" s="543"/>
      <c r="Z4" s="539" t="s">
        <v>211</v>
      </c>
      <c r="AA4" s="540"/>
      <c r="AB4" s="540" t="s">
        <v>411</v>
      </c>
      <c r="AC4" s="540"/>
      <c r="AD4" s="542" t="s">
        <v>431</v>
      </c>
      <c r="AE4" s="543"/>
    </row>
    <row r="5" spans="1:31" ht="48.75" customHeight="1">
      <c r="A5" s="546"/>
      <c r="B5" s="317" t="s">
        <v>8</v>
      </c>
      <c r="C5" s="306" t="s">
        <v>14</v>
      </c>
      <c r="D5" s="306" t="s">
        <v>8</v>
      </c>
      <c r="E5" s="306" t="s">
        <v>14</v>
      </c>
      <c r="F5" s="306" t="s">
        <v>8</v>
      </c>
      <c r="G5" s="318" t="s">
        <v>14</v>
      </c>
      <c r="H5" s="315" t="s">
        <v>8</v>
      </c>
      <c r="I5" s="306" t="s">
        <v>14</v>
      </c>
      <c r="J5" s="306" t="s">
        <v>8</v>
      </c>
      <c r="K5" s="306" t="s">
        <v>14</v>
      </c>
      <c r="L5" s="306" t="s">
        <v>8</v>
      </c>
      <c r="M5" s="313" t="s">
        <v>484</v>
      </c>
      <c r="N5" s="317" t="s">
        <v>8</v>
      </c>
      <c r="O5" s="306" t="s">
        <v>14</v>
      </c>
      <c r="P5" s="306" t="s">
        <v>8</v>
      </c>
      <c r="Q5" s="306" t="s">
        <v>14</v>
      </c>
      <c r="R5" s="306" t="s">
        <v>8</v>
      </c>
      <c r="S5" s="318" t="s">
        <v>14</v>
      </c>
      <c r="T5" s="317" t="s">
        <v>8</v>
      </c>
      <c r="U5" s="306" t="s">
        <v>14</v>
      </c>
      <c r="V5" s="306" t="s">
        <v>8</v>
      </c>
      <c r="W5" s="306" t="s">
        <v>14</v>
      </c>
      <c r="X5" s="306" t="s">
        <v>8</v>
      </c>
      <c r="Y5" s="318" t="s">
        <v>484</v>
      </c>
      <c r="Z5" s="317" t="s">
        <v>8</v>
      </c>
      <c r="AA5" s="306" t="s">
        <v>14</v>
      </c>
      <c r="AB5" s="306" t="s">
        <v>8</v>
      </c>
      <c r="AC5" s="306" t="s">
        <v>14</v>
      </c>
      <c r="AD5" s="306" t="s">
        <v>8</v>
      </c>
      <c r="AE5" s="318" t="s">
        <v>14</v>
      </c>
    </row>
    <row r="6" spans="1:31" ht="16.5">
      <c r="A6" s="358" t="s">
        <v>44</v>
      </c>
      <c r="B6" s="319">
        <v>103</v>
      </c>
      <c r="C6" s="266">
        <v>15</v>
      </c>
      <c r="D6" s="266">
        <v>10</v>
      </c>
      <c r="E6" s="266">
        <v>23</v>
      </c>
      <c r="F6" s="266">
        <v>19</v>
      </c>
      <c r="G6" s="320">
        <v>6</v>
      </c>
      <c r="H6" s="316">
        <v>7</v>
      </c>
      <c r="I6" s="266">
        <v>1</v>
      </c>
      <c r="J6" s="266">
        <v>1</v>
      </c>
      <c r="K6" s="266">
        <v>0</v>
      </c>
      <c r="L6" s="266">
        <v>0</v>
      </c>
      <c r="M6" s="314">
        <v>0</v>
      </c>
      <c r="N6" s="319">
        <v>8</v>
      </c>
      <c r="O6" s="266">
        <v>1</v>
      </c>
      <c r="P6" s="266">
        <v>0</v>
      </c>
      <c r="Q6" s="266">
        <v>2</v>
      </c>
      <c r="R6" s="266">
        <v>0</v>
      </c>
      <c r="S6" s="320">
        <v>1</v>
      </c>
      <c r="T6" s="319">
        <v>6</v>
      </c>
      <c r="U6" s="266">
        <v>0</v>
      </c>
      <c r="V6" s="266">
        <v>0</v>
      </c>
      <c r="W6" s="266">
        <v>0</v>
      </c>
      <c r="X6" s="266">
        <v>1</v>
      </c>
      <c r="Y6" s="320">
        <v>0</v>
      </c>
      <c r="Z6" s="319">
        <v>82</v>
      </c>
      <c r="AA6" s="266">
        <v>13</v>
      </c>
      <c r="AB6" s="266">
        <v>9</v>
      </c>
      <c r="AC6" s="266">
        <v>21</v>
      </c>
      <c r="AD6" s="266">
        <v>18</v>
      </c>
      <c r="AE6" s="320">
        <v>5</v>
      </c>
    </row>
    <row r="7" spans="1:31" ht="16.5">
      <c r="A7" s="358" t="s">
        <v>45</v>
      </c>
      <c r="B7" s="319">
        <v>47</v>
      </c>
      <c r="C7" s="266">
        <v>4</v>
      </c>
      <c r="D7" s="266">
        <v>2</v>
      </c>
      <c r="E7" s="266">
        <v>2</v>
      </c>
      <c r="F7" s="266">
        <v>0</v>
      </c>
      <c r="G7" s="320">
        <v>0</v>
      </c>
      <c r="H7" s="316">
        <v>5</v>
      </c>
      <c r="I7" s="266">
        <v>1</v>
      </c>
      <c r="J7" s="266">
        <v>0</v>
      </c>
      <c r="K7" s="266">
        <v>0</v>
      </c>
      <c r="L7" s="266">
        <v>0</v>
      </c>
      <c r="M7" s="314">
        <v>0</v>
      </c>
      <c r="N7" s="319">
        <v>10</v>
      </c>
      <c r="O7" s="266">
        <v>0</v>
      </c>
      <c r="P7" s="266">
        <v>0</v>
      </c>
      <c r="Q7" s="266">
        <v>0</v>
      </c>
      <c r="R7" s="266">
        <v>0</v>
      </c>
      <c r="S7" s="320">
        <v>0</v>
      </c>
      <c r="T7" s="319">
        <v>0</v>
      </c>
      <c r="U7" s="266">
        <v>0</v>
      </c>
      <c r="V7" s="266">
        <v>0</v>
      </c>
      <c r="W7" s="266">
        <v>0</v>
      </c>
      <c r="X7" s="266">
        <v>0</v>
      </c>
      <c r="Y7" s="320">
        <v>0</v>
      </c>
      <c r="Z7" s="319">
        <v>32</v>
      </c>
      <c r="AA7" s="266">
        <v>3</v>
      </c>
      <c r="AB7" s="266">
        <v>2</v>
      </c>
      <c r="AC7" s="266">
        <v>2</v>
      </c>
      <c r="AD7" s="266">
        <v>0</v>
      </c>
      <c r="AE7" s="320">
        <v>0</v>
      </c>
    </row>
    <row r="8" spans="1:31" ht="15">
      <c r="A8" s="358" t="s">
        <v>46</v>
      </c>
      <c r="B8" s="319">
        <v>1605</v>
      </c>
      <c r="C8" s="266">
        <v>255</v>
      </c>
      <c r="D8" s="266">
        <v>177</v>
      </c>
      <c r="E8" s="266">
        <v>209</v>
      </c>
      <c r="F8" s="266">
        <v>7</v>
      </c>
      <c r="G8" s="320">
        <v>3</v>
      </c>
      <c r="H8" s="316">
        <v>564</v>
      </c>
      <c r="I8" s="266">
        <v>76</v>
      </c>
      <c r="J8" s="266">
        <v>63</v>
      </c>
      <c r="K8" s="266">
        <v>91</v>
      </c>
      <c r="L8" s="266">
        <v>0</v>
      </c>
      <c r="M8" s="314">
        <v>0</v>
      </c>
      <c r="N8" s="319">
        <v>148</v>
      </c>
      <c r="O8" s="266">
        <v>23</v>
      </c>
      <c r="P8" s="266">
        <v>5</v>
      </c>
      <c r="Q8" s="266">
        <v>16</v>
      </c>
      <c r="R8" s="266">
        <v>0</v>
      </c>
      <c r="S8" s="320">
        <v>1</v>
      </c>
      <c r="T8" s="319">
        <v>102</v>
      </c>
      <c r="U8" s="266">
        <v>19</v>
      </c>
      <c r="V8" s="266">
        <v>11</v>
      </c>
      <c r="W8" s="266">
        <v>13</v>
      </c>
      <c r="X8" s="266">
        <v>0</v>
      </c>
      <c r="Y8" s="320">
        <v>0</v>
      </c>
      <c r="Z8" s="319">
        <v>791</v>
      </c>
      <c r="AA8" s="266">
        <v>137</v>
      </c>
      <c r="AB8" s="266">
        <v>98</v>
      </c>
      <c r="AC8" s="266">
        <v>89</v>
      </c>
      <c r="AD8" s="266">
        <v>7</v>
      </c>
      <c r="AE8" s="320">
        <v>2</v>
      </c>
    </row>
    <row r="9" spans="1:31" ht="24.75">
      <c r="A9" s="358" t="s">
        <v>47</v>
      </c>
      <c r="B9" s="319">
        <v>56</v>
      </c>
      <c r="C9" s="266">
        <v>25</v>
      </c>
      <c r="D9" s="266">
        <v>3</v>
      </c>
      <c r="E9" s="266">
        <v>0</v>
      </c>
      <c r="F9" s="266">
        <v>0</v>
      </c>
      <c r="G9" s="320">
        <v>1</v>
      </c>
      <c r="H9" s="316">
        <v>13</v>
      </c>
      <c r="I9" s="266">
        <v>6</v>
      </c>
      <c r="J9" s="266">
        <v>1</v>
      </c>
      <c r="K9" s="266">
        <v>0</v>
      </c>
      <c r="L9" s="266">
        <v>0</v>
      </c>
      <c r="M9" s="314">
        <v>0</v>
      </c>
      <c r="N9" s="319">
        <v>18</v>
      </c>
      <c r="O9" s="266">
        <v>4</v>
      </c>
      <c r="P9" s="266">
        <v>0</v>
      </c>
      <c r="Q9" s="266">
        <v>0</v>
      </c>
      <c r="R9" s="266">
        <v>0</v>
      </c>
      <c r="S9" s="320">
        <v>0</v>
      </c>
      <c r="T9" s="319">
        <v>5</v>
      </c>
      <c r="U9" s="266">
        <v>4</v>
      </c>
      <c r="V9" s="266">
        <v>0</v>
      </c>
      <c r="W9" s="266">
        <v>0</v>
      </c>
      <c r="X9" s="266">
        <v>0</v>
      </c>
      <c r="Y9" s="320">
        <v>1</v>
      </c>
      <c r="Z9" s="319">
        <v>20</v>
      </c>
      <c r="AA9" s="266">
        <v>11</v>
      </c>
      <c r="AB9" s="266">
        <v>2</v>
      </c>
      <c r="AC9" s="266">
        <v>0</v>
      </c>
      <c r="AD9" s="266">
        <v>0</v>
      </c>
      <c r="AE9" s="320">
        <v>0</v>
      </c>
    </row>
    <row r="10" spans="1:31" ht="24.75">
      <c r="A10" s="358" t="s">
        <v>48</v>
      </c>
      <c r="B10" s="319">
        <v>27</v>
      </c>
      <c r="C10" s="266">
        <v>5</v>
      </c>
      <c r="D10" s="266">
        <v>2</v>
      </c>
      <c r="E10" s="266">
        <v>3</v>
      </c>
      <c r="F10" s="266">
        <v>0</v>
      </c>
      <c r="G10" s="320">
        <v>1</v>
      </c>
      <c r="H10" s="316">
        <v>5</v>
      </c>
      <c r="I10" s="266">
        <v>1</v>
      </c>
      <c r="J10" s="266">
        <v>0</v>
      </c>
      <c r="K10" s="266">
        <v>1</v>
      </c>
      <c r="L10" s="266">
        <v>0</v>
      </c>
      <c r="M10" s="314">
        <v>0</v>
      </c>
      <c r="N10" s="319">
        <v>1</v>
      </c>
      <c r="O10" s="266">
        <v>1</v>
      </c>
      <c r="P10" s="266">
        <v>0</v>
      </c>
      <c r="Q10" s="266">
        <v>1</v>
      </c>
      <c r="R10" s="266">
        <v>0</v>
      </c>
      <c r="S10" s="320">
        <v>0</v>
      </c>
      <c r="T10" s="319">
        <v>4</v>
      </c>
      <c r="U10" s="266">
        <v>1</v>
      </c>
      <c r="V10" s="266">
        <v>0</v>
      </c>
      <c r="W10" s="266">
        <v>1</v>
      </c>
      <c r="X10" s="266">
        <v>0</v>
      </c>
      <c r="Y10" s="320">
        <v>0</v>
      </c>
      <c r="Z10" s="319">
        <v>17</v>
      </c>
      <c r="AA10" s="266">
        <v>2</v>
      </c>
      <c r="AB10" s="266">
        <v>2</v>
      </c>
      <c r="AC10" s="266">
        <v>0</v>
      </c>
      <c r="AD10" s="266">
        <v>0</v>
      </c>
      <c r="AE10" s="320">
        <v>1</v>
      </c>
    </row>
    <row r="11" spans="1:31" ht="15">
      <c r="A11" s="358" t="s">
        <v>49</v>
      </c>
      <c r="B11" s="324">
        <v>1363</v>
      </c>
      <c r="C11" s="266">
        <v>161</v>
      </c>
      <c r="D11" s="265">
        <v>541</v>
      </c>
      <c r="E11" s="266">
        <v>372</v>
      </c>
      <c r="F11" s="266">
        <v>165</v>
      </c>
      <c r="G11" s="320">
        <v>44</v>
      </c>
      <c r="H11" s="316">
        <v>363</v>
      </c>
      <c r="I11" s="266">
        <v>46</v>
      </c>
      <c r="J11" s="266">
        <v>97</v>
      </c>
      <c r="K11" s="266">
        <v>77</v>
      </c>
      <c r="L11" s="266">
        <v>5</v>
      </c>
      <c r="M11" s="314">
        <v>0</v>
      </c>
      <c r="N11" s="319">
        <v>178</v>
      </c>
      <c r="O11" s="266">
        <v>32</v>
      </c>
      <c r="P11" s="266">
        <v>39</v>
      </c>
      <c r="Q11" s="266">
        <v>38</v>
      </c>
      <c r="R11" s="266">
        <v>72</v>
      </c>
      <c r="S11" s="320">
        <v>13</v>
      </c>
      <c r="T11" s="319">
        <v>87</v>
      </c>
      <c r="U11" s="266">
        <v>14</v>
      </c>
      <c r="V11" s="266">
        <v>28</v>
      </c>
      <c r="W11" s="266">
        <v>38</v>
      </c>
      <c r="X11" s="266">
        <v>26</v>
      </c>
      <c r="Y11" s="320">
        <v>6</v>
      </c>
      <c r="Z11" s="319">
        <v>735</v>
      </c>
      <c r="AA11" s="266">
        <v>69</v>
      </c>
      <c r="AB11" s="266">
        <v>377</v>
      </c>
      <c r="AC11" s="266">
        <v>219</v>
      </c>
      <c r="AD11" s="266">
        <v>62</v>
      </c>
      <c r="AE11" s="320">
        <v>25</v>
      </c>
    </row>
    <row r="12" spans="1:31" ht="33">
      <c r="A12" s="358" t="s">
        <v>50</v>
      </c>
      <c r="B12" s="324">
        <v>3570</v>
      </c>
      <c r="C12" s="266">
        <v>629</v>
      </c>
      <c r="D12" s="265">
        <v>529</v>
      </c>
      <c r="E12" s="266">
        <v>1006</v>
      </c>
      <c r="F12" s="266">
        <v>12</v>
      </c>
      <c r="G12" s="320">
        <v>6</v>
      </c>
      <c r="H12" s="316">
        <v>1375</v>
      </c>
      <c r="I12" s="266">
        <v>206</v>
      </c>
      <c r="J12" s="266">
        <v>139</v>
      </c>
      <c r="K12" s="266">
        <v>251</v>
      </c>
      <c r="L12" s="266">
        <v>1</v>
      </c>
      <c r="M12" s="314">
        <v>0</v>
      </c>
      <c r="N12" s="319">
        <v>343</v>
      </c>
      <c r="O12" s="266">
        <v>59</v>
      </c>
      <c r="P12" s="266">
        <v>22</v>
      </c>
      <c r="Q12" s="266">
        <v>102</v>
      </c>
      <c r="R12" s="266">
        <v>1</v>
      </c>
      <c r="S12" s="320">
        <v>0</v>
      </c>
      <c r="T12" s="319">
        <v>263</v>
      </c>
      <c r="U12" s="266">
        <v>50</v>
      </c>
      <c r="V12" s="266">
        <v>25</v>
      </c>
      <c r="W12" s="266">
        <v>53</v>
      </c>
      <c r="X12" s="266">
        <v>0</v>
      </c>
      <c r="Y12" s="320">
        <v>0</v>
      </c>
      <c r="Z12" s="319">
        <v>1589</v>
      </c>
      <c r="AA12" s="266">
        <v>299</v>
      </c>
      <c r="AB12" s="266">
        <v>343</v>
      </c>
      <c r="AC12" s="266">
        <v>600</v>
      </c>
      <c r="AD12" s="266">
        <v>10</v>
      </c>
      <c r="AE12" s="320">
        <v>6</v>
      </c>
    </row>
    <row r="13" spans="1:31" ht="15">
      <c r="A13" s="358" t="s">
        <v>51</v>
      </c>
      <c r="B13" s="319">
        <v>443</v>
      </c>
      <c r="C13" s="266">
        <v>60</v>
      </c>
      <c r="D13" s="266">
        <v>53</v>
      </c>
      <c r="E13" s="266">
        <v>103</v>
      </c>
      <c r="F13" s="266">
        <v>6</v>
      </c>
      <c r="G13" s="320">
        <v>6</v>
      </c>
      <c r="H13" s="316">
        <v>156</v>
      </c>
      <c r="I13" s="266">
        <v>11</v>
      </c>
      <c r="J13" s="266">
        <v>16</v>
      </c>
      <c r="K13" s="266">
        <v>66</v>
      </c>
      <c r="L13" s="266">
        <v>1</v>
      </c>
      <c r="M13" s="314">
        <v>0</v>
      </c>
      <c r="N13" s="319">
        <v>29</v>
      </c>
      <c r="O13" s="266">
        <v>8</v>
      </c>
      <c r="P13" s="266">
        <v>4</v>
      </c>
      <c r="Q13" s="266">
        <v>2</v>
      </c>
      <c r="R13" s="266">
        <v>0</v>
      </c>
      <c r="S13" s="320">
        <v>0</v>
      </c>
      <c r="T13" s="319">
        <v>30</v>
      </c>
      <c r="U13" s="266">
        <v>6</v>
      </c>
      <c r="V13" s="266">
        <v>1</v>
      </c>
      <c r="W13" s="266">
        <v>0</v>
      </c>
      <c r="X13" s="266">
        <v>1</v>
      </c>
      <c r="Y13" s="320">
        <v>0</v>
      </c>
      <c r="Z13" s="319">
        <v>228</v>
      </c>
      <c r="AA13" s="266">
        <v>35</v>
      </c>
      <c r="AB13" s="266">
        <v>32</v>
      </c>
      <c r="AC13" s="266">
        <v>35</v>
      </c>
      <c r="AD13" s="266">
        <v>4</v>
      </c>
      <c r="AE13" s="320">
        <v>6</v>
      </c>
    </row>
    <row r="14" spans="1:31" ht="16.5">
      <c r="A14" s="358" t="s">
        <v>52</v>
      </c>
      <c r="B14" s="319">
        <v>715</v>
      </c>
      <c r="C14" s="266">
        <v>101</v>
      </c>
      <c r="D14" s="266">
        <v>60</v>
      </c>
      <c r="E14" s="266">
        <v>92</v>
      </c>
      <c r="F14" s="266">
        <v>5</v>
      </c>
      <c r="G14" s="320">
        <v>1</v>
      </c>
      <c r="H14" s="316">
        <v>209</v>
      </c>
      <c r="I14" s="266">
        <v>30</v>
      </c>
      <c r="J14" s="266">
        <v>10</v>
      </c>
      <c r="K14" s="266">
        <v>26</v>
      </c>
      <c r="L14" s="266">
        <v>1</v>
      </c>
      <c r="M14" s="314">
        <v>0</v>
      </c>
      <c r="N14" s="319">
        <v>77</v>
      </c>
      <c r="O14" s="266">
        <v>6</v>
      </c>
      <c r="P14" s="266">
        <v>3</v>
      </c>
      <c r="Q14" s="266">
        <v>9</v>
      </c>
      <c r="R14" s="266">
        <v>0</v>
      </c>
      <c r="S14" s="320">
        <v>0</v>
      </c>
      <c r="T14" s="319">
        <v>59</v>
      </c>
      <c r="U14" s="266">
        <v>12</v>
      </c>
      <c r="V14" s="266">
        <v>4</v>
      </c>
      <c r="W14" s="266">
        <v>7</v>
      </c>
      <c r="X14" s="266">
        <v>1</v>
      </c>
      <c r="Y14" s="320">
        <v>0</v>
      </c>
      <c r="Z14" s="319">
        <v>370</v>
      </c>
      <c r="AA14" s="266">
        <v>53</v>
      </c>
      <c r="AB14" s="266">
        <v>43</v>
      </c>
      <c r="AC14" s="266">
        <v>50</v>
      </c>
      <c r="AD14" s="266">
        <v>3</v>
      </c>
      <c r="AE14" s="320">
        <v>1</v>
      </c>
    </row>
    <row r="15" spans="1:31" ht="15">
      <c r="A15" s="358" t="s">
        <v>53</v>
      </c>
      <c r="B15" s="319">
        <v>530</v>
      </c>
      <c r="C15" s="266">
        <v>76</v>
      </c>
      <c r="D15" s="266">
        <v>34</v>
      </c>
      <c r="E15" s="266">
        <v>28</v>
      </c>
      <c r="F15" s="266">
        <v>0</v>
      </c>
      <c r="G15" s="320">
        <v>0</v>
      </c>
      <c r="H15" s="316">
        <v>291</v>
      </c>
      <c r="I15" s="266">
        <v>38</v>
      </c>
      <c r="J15" s="266">
        <v>15</v>
      </c>
      <c r="K15" s="266">
        <v>16</v>
      </c>
      <c r="L15" s="266">
        <v>0</v>
      </c>
      <c r="M15" s="314">
        <v>0</v>
      </c>
      <c r="N15" s="319">
        <v>67</v>
      </c>
      <c r="O15" s="266">
        <v>11</v>
      </c>
      <c r="P15" s="266">
        <v>4</v>
      </c>
      <c r="Q15" s="266">
        <v>4</v>
      </c>
      <c r="R15" s="266">
        <v>0</v>
      </c>
      <c r="S15" s="320">
        <v>0</v>
      </c>
      <c r="T15" s="319">
        <v>38</v>
      </c>
      <c r="U15" s="266">
        <v>12</v>
      </c>
      <c r="V15" s="266">
        <v>2</v>
      </c>
      <c r="W15" s="266">
        <v>0</v>
      </c>
      <c r="X15" s="266">
        <v>0</v>
      </c>
      <c r="Y15" s="320">
        <v>0</v>
      </c>
      <c r="Z15" s="319">
        <v>134</v>
      </c>
      <c r="AA15" s="266">
        <v>15</v>
      </c>
      <c r="AB15" s="266">
        <v>13</v>
      </c>
      <c r="AC15" s="266">
        <v>8</v>
      </c>
      <c r="AD15" s="266">
        <v>0</v>
      </c>
      <c r="AE15" s="320">
        <v>0</v>
      </c>
    </row>
    <row r="16" spans="1:31" ht="16.5">
      <c r="A16" s="358" t="s">
        <v>54</v>
      </c>
      <c r="B16" s="319">
        <v>84</v>
      </c>
      <c r="C16" s="266">
        <v>16</v>
      </c>
      <c r="D16" s="266">
        <v>15</v>
      </c>
      <c r="E16" s="266">
        <v>15</v>
      </c>
      <c r="F16" s="266">
        <v>0</v>
      </c>
      <c r="G16" s="320">
        <v>2</v>
      </c>
      <c r="H16" s="316">
        <v>36</v>
      </c>
      <c r="I16" s="266">
        <v>9</v>
      </c>
      <c r="J16" s="266">
        <v>4</v>
      </c>
      <c r="K16" s="266">
        <v>5</v>
      </c>
      <c r="L16" s="266">
        <v>0</v>
      </c>
      <c r="M16" s="314">
        <v>0</v>
      </c>
      <c r="N16" s="319">
        <v>14</v>
      </c>
      <c r="O16" s="266">
        <v>0</v>
      </c>
      <c r="P16" s="266">
        <v>1</v>
      </c>
      <c r="Q16" s="266">
        <v>1</v>
      </c>
      <c r="R16" s="266">
        <v>0</v>
      </c>
      <c r="S16" s="320">
        <v>1</v>
      </c>
      <c r="T16" s="319">
        <v>7</v>
      </c>
      <c r="U16" s="266">
        <v>0</v>
      </c>
      <c r="V16" s="266">
        <v>3</v>
      </c>
      <c r="W16" s="266">
        <v>1</v>
      </c>
      <c r="X16" s="266">
        <v>0</v>
      </c>
      <c r="Y16" s="320">
        <v>0</v>
      </c>
      <c r="Z16" s="319">
        <v>27</v>
      </c>
      <c r="AA16" s="266">
        <v>7</v>
      </c>
      <c r="AB16" s="266">
        <v>7</v>
      </c>
      <c r="AC16" s="266">
        <v>8</v>
      </c>
      <c r="AD16" s="266">
        <v>0</v>
      </c>
      <c r="AE16" s="320">
        <v>1</v>
      </c>
    </row>
    <row r="17" spans="1:31" ht="15">
      <c r="A17" s="358" t="s">
        <v>55</v>
      </c>
      <c r="B17" s="319">
        <v>260</v>
      </c>
      <c r="C17" s="266">
        <v>34</v>
      </c>
      <c r="D17" s="266">
        <v>39</v>
      </c>
      <c r="E17" s="266">
        <v>65</v>
      </c>
      <c r="F17" s="266">
        <v>16</v>
      </c>
      <c r="G17" s="320">
        <v>1</v>
      </c>
      <c r="H17" s="316">
        <v>85</v>
      </c>
      <c r="I17" s="266">
        <v>9</v>
      </c>
      <c r="J17" s="266">
        <v>11</v>
      </c>
      <c r="K17" s="266">
        <v>25</v>
      </c>
      <c r="L17" s="266">
        <v>1</v>
      </c>
      <c r="M17" s="314">
        <v>0</v>
      </c>
      <c r="N17" s="319">
        <v>23</v>
      </c>
      <c r="O17" s="266">
        <v>5</v>
      </c>
      <c r="P17" s="266">
        <v>6</v>
      </c>
      <c r="Q17" s="266">
        <v>7</v>
      </c>
      <c r="R17" s="266">
        <v>4</v>
      </c>
      <c r="S17" s="320">
        <v>0</v>
      </c>
      <c r="T17" s="319">
        <v>22</v>
      </c>
      <c r="U17" s="266">
        <v>3</v>
      </c>
      <c r="V17" s="266">
        <v>4</v>
      </c>
      <c r="W17" s="266">
        <v>7</v>
      </c>
      <c r="X17" s="266">
        <v>2</v>
      </c>
      <c r="Y17" s="320">
        <v>0</v>
      </c>
      <c r="Z17" s="319">
        <v>130</v>
      </c>
      <c r="AA17" s="266">
        <v>17</v>
      </c>
      <c r="AB17" s="266">
        <v>18</v>
      </c>
      <c r="AC17" s="266">
        <v>26</v>
      </c>
      <c r="AD17" s="266">
        <v>9</v>
      </c>
      <c r="AE17" s="320">
        <v>1</v>
      </c>
    </row>
    <row r="18" spans="1:31" ht="16.5">
      <c r="A18" s="358" t="s">
        <v>56</v>
      </c>
      <c r="B18" s="319">
        <v>922</v>
      </c>
      <c r="C18" s="266">
        <v>126</v>
      </c>
      <c r="D18" s="266">
        <v>69</v>
      </c>
      <c r="E18" s="266">
        <v>83</v>
      </c>
      <c r="F18" s="266">
        <v>0</v>
      </c>
      <c r="G18" s="320">
        <v>1</v>
      </c>
      <c r="H18" s="316">
        <v>379</v>
      </c>
      <c r="I18" s="266">
        <v>72</v>
      </c>
      <c r="J18" s="266">
        <v>14</v>
      </c>
      <c r="K18" s="266">
        <v>25</v>
      </c>
      <c r="L18" s="266">
        <v>0</v>
      </c>
      <c r="M18" s="314">
        <v>1</v>
      </c>
      <c r="N18" s="319">
        <v>139</v>
      </c>
      <c r="O18" s="266">
        <v>16</v>
      </c>
      <c r="P18" s="266">
        <v>5</v>
      </c>
      <c r="Q18" s="266">
        <v>9</v>
      </c>
      <c r="R18" s="266">
        <v>0</v>
      </c>
      <c r="S18" s="320">
        <v>0</v>
      </c>
      <c r="T18" s="319">
        <v>74</v>
      </c>
      <c r="U18" s="266">
        <v>10</v>
      </c>
      <c r="V18" s="266">
        <v>2</v>
      </c>
      <c r="W18" s="266">
        <v>9</v>
      </c>
      <c r="X18" s="266">
        <v>0</v>
      </c>
      <c r="Y18" s="320">
        <v>0</v>
      </c>
      <c r="Z18" s="319">
        <v>330</v>
      </c>
      <c r="AA18" s="266">
        <v>28</v>
      </c>
      <c r="AB18" s="266">
        <v>48</v>
      </c>
      <c r="AC18" s="266">
        <v>40</v>
      </c>
      <c r="AD18" s="266">
        <v>0</v>
      </c>
      <c r="AE18" s="320">
        <v>0</v>
      </c>
    </row>
    <row r="19" spans="1:31" ht="16.5">
      <c r="A19" s="358" t="s">
        <v>57</v>
      </c>
      <c r="B19" s="319">
        <v>378</v>
      </c>
      <c r="C19" s="266">
        <v>57</v>
      </c>
      <c r="D19" s="266">
        <v>27</v>
      </c>
      <c r="E19" s="266">
        <v>22</v>
      </c>
      <c r="F19" s="266">
        <v>1</v>
      </c>
      <c r="G19" s="320">
        <v>0</v>
      </c>
      <c r="H19" s="316">
        <v>161</v>
      </c>
      <c r="I19" s="266">
        <v>21</v>
      </c>
      <c r="J19" s="266">
        <v>6</v>
      </c>
      <c r="K19" s="266">
        <v>6</v>
      </c>
      <c r="L19" s="266">
        <v>0</v>
      </c>
      <c r="M19" s="314">
        <v>0</v>
      </c>
      <c r="N19" s="319">
        <v>36</v>
      </c>
      <c r="O19" s="266">
        <v>4</v>
      </c>
      <c r="P19" s="266">
        <v>2</v>
      </c>
      <c r="Q19" s="266">
        <v>0</v>
      </c>
      <c r="R19" s="266">
        <v>0</v>
      </c>
      <c r="S19" s="320">
        <v>0</v>
      </c>
      <c r="T19" s="319">
        <v>27</v>
      </c>
      <c r="U19" s="266">
        <v>6</v>
      </c>
      <c r="V19" s="266">
        <v>2</v>
      </c>
      <c r="W19" s="266">
        <v>2</v>
      </c>
      <c r="X19" s="266">
        <v>0</v>
      </c>
      <c r="Y19" s="320">
        <v>0</v>
      </c>
      <c r="Z19" s="319">
        <v>154</v>
      </c>
      <c r="AA19" s="266">
        <v>26</v>
      </c>
      <c r="AB19" s="266">
        <v>17</v>
      </c>
      <c r="AC19" s="266">
        <v>14</v>
      </c>
      <c r="AD19" s="266">
        <v>1</v>
      </c>
      <c r="AE19" s="320">
        <v>0</v>
      </c>
    </row>
    <row r="20" spans="1:31" ht="16.5">
      <c r="A20" s="358" t="s">
        <v>58</v>
      </c>
      <c r="B20" s="319">
        <v>8</v>
      </c>
      <c r="C20" s="266">
        <v>0</v>
      </c>
      <c r="D20" s="266">
        <v>0</v>
      </c>
      <c r="E20" s="266">
        <v>0</v>
      </c>
      <c r="F20" s="266">
        <v>0</v>
      </c>
      <c r="G20" s="320">
        <v>0</v>
      </c>
      <c r="H20" s="316">
        <v>2</v>
      </c>
      <c r="I20" s="266">
        <v>0</v>
      </c>
      <c r="J20" s="266">
        <v>0</v>
      </c>
      <c r="K20" s="266">
        <v>0</v>
      </c>
      <c r="L20" s="266">
        <v>0</v>
      </c>
      <c r="M20" s="314">
        <v>0</v>
      </c>
      <c r="N20" s="319">
        <v>1</v>
      </c>
      <c r="O20" s="266">
        <v>0</v>
      </c>
      <c r="P20" s="266">
        <v>0</v>
      </c>
      <c r="Q20" s="266">
        <v>0</v>
      </c>
      <c r="R20" s="266">
        <v>0</v>
      </c>
      <c r="S20" s="320">
        <v>0</v>
      </c>
      <c r="T20" s="319">
        <v>0</v>
      </c>
      <c r="U20" s="266">
        <v>0</v>
      </c>
      <c r="V20" s="266">
        <v>0</v>
      </c>
      <c r="W20" s="266">
        <v>0</v>
      </c>
      <c r="X20" s="266">
        <v>0</v>
      </c>
      <c r="Y20" s="320">
        <v>0</v>
      </c>
      <c r="Z20" s="319">
        <v>5</v>
      </c>
      <c r="AA20" s="266">
        <v>0</v>
      </c>
      <c r="AB20" s="266">
        <v>0</v>
      </c>
      <c r="AC20" s="266">
        <v>0</v>
      </c>
      <c r="AD20" s="266">
        <v>0</v>
      </c>
      <c r="AE20" s="320">
        <v>0</v>
      </c>
    </row>
    <row r="21" spans="1:31" ht="15">
      <c r="A21" s="358" t="s">
        <v>59</v>
      </c>
      <c r="B21" s="319">
        <v>152</v>
      </c>
      <c r="C21" s="266">
        <v>33</v>
      </c>
      <c r="D21" s="266">
        <v>16</v>
      </c>
      <c r="E21" s="266">
        <v>19</v>
      </c>
      <c r="F21" s="266">
        <v>0</v>
      </c>
      <c r="G21" s="320">
        <v>0</v>
      </c>
      <c r="H21" s="316">
        <v>49</v>
      </c>
      <c r="I21" s="266">
        <v>7</v>
      </c>
      <c r="J21" s="266">
        <v>2</v>
      </c>
      <c r="K21" s="266">
        <v>5</v>
      </c>
      <c r="L21" s="266">
        <v>0</v>
      </c>
      <c r="M21" s="314">
        <v>0</v>
      </c>
      <c r="N21" s="319">
        <v>18</v>
      </c>
      <c r="O21" s="266">
        <v>8</v>
      </c>
      <c r="P21" s="266">
        <v>1</v>
      </c>
      <c r="Q21" s="266">
        <v>0</v>
      </c>
      <c r="R21" s="266">
        <v>0</v>
      </c>
      <c r="S21" s="320">
        <v>0</v>
      </c>
      <c r="T21" s="319">
        <v>13</v>
      </c>
      <c r="U21" s="266">
        <v>2</v>
      </c>
      <c r="V21" s="266">
        <v>3</v>
      </c>
      <c r="W21" s="266">
        <v>0</v>
      </c>
      <c r="X21" s="266">
        <v>0</v>
      </c>
      <c r="Y21" s="320">
        <v>0</v>
      </c>
      <c r="Z21" s="319">
        <v>72</v>
      </c>
      <c r="AA21" s="266">
        <v>16</v>
      </c>
      <c r="AB21" s="266">
        <v>10</v>
      </c>
      <c r="AC21" s="266">
        <v>14</v>
      </c>
      <c r="AD21" s="266">
        <v>0</v>
      </c>
      <c r="AE21" s="320">
        <v>0</v>
      </c>
    </row>
    <row r="22" spans="1:31" ht="16.5">
      <c r="A22" s="358" t="s">
        <v>60</v>
      </c>
      <c r="B22" s="319">
        <v>328</v>
      </c>
      <c r="C22" s="266">
        <v>64</v>
      </c>
      <c r="D22" s="266">
        <v>14</v>
      </c>
      <c r="E22" s="266">
        <v>14</v>
      </c>
      <c r="F22" s="266">
        <v>4</v>
      </c>
      <c r="G22" s="320">
        <v>0</v>
      </c>
      <c r="H22" s="316">
        <v>111</v>
      </c>
      <c r="I22" s="266">
        <v>24</v>
      </c>
      <c r="J22" s="266">
        <v>1</v>
      </c>
      <c r="K22" s="266">
        <v>3</v>
      </c>
      <c r="L22" s="266">
        <v>0</v>
      </c>
      <c r="M22" s="314">
        <v>0</v>
      </c>
      <c r="N22" s="319">
        <v>27</v>
      </c>
      <c r="O22" s="266">
        <v>5</v>
      </c>
      <c r="P22" s="266">
        <v>0</v>
      </c>
      <c r="Q22" s="266">
        <v>2</v>
      </c>
      <c r="R22" s="266">
        <v>0</v>
      </c>
      <c r="S22" s="320">
        <v>0</v>
      </c>
      <c r="T22" s="319">
        <v>21</v>
      </c>
      <c r="U22" s="266">
        <v>4</v>
      </c>
      <c r="V22" s="266">
        <v>1</v>
      </c>
      <c r="W22" s="266">
        <v>2</v>
      </c>
      <c r="X22" s="266">
        <v>0</v>
      </c>
      <c r="Y22" s="320">
        <v>0</v>
      </c>
      <c r="Z22" s="319">
        <v>169</v>
      </c>
      <c r="AA22" s="266">
        <v>31</v>
      </c>
      <c r="AB22" s="266">
        <v>12</v>
      </c>
      <c r="AC22" s="266">
        <v>7</v>
      </c>
      <c r="AD22" s="266">
        <v>4</v>
      </c>
      <c r="AE22" s="320">
        <v>0</v>
      </c>
    </row>
    <row r="23" spans="1:31" ht="16.5">
      <c r="A23" s="358" t="s">
        <v>61</v>
      </c>
      <c r="B23" s="319">
        <v>80</v>
      </c>
      <c r="C23" s="266">
        <v>13</v>
      </c>
      <c r="D23" s="266">
        <v>9</v>
      </c>
      <c r="E23" s="266">
        <v>15</v>
      </c>
      <c r="F23" s="266">
        <v>1</v>
      </c>
      <c r="G23" s="320">
        <v>0</v>
      </c>
      <c r="H23" s="316">
        <v>36</v>
      </c>
      <c r="I23" s="266">
        <v>7</v>
      </c>
      <c r="J23" s="266">
        <v>4</v>
      </c>
      <c r="K23" s="266">
        <v>7</v>
      </c>
      <c r="L23" s="266">
        <v>1</v>
      </c>
      <c r="M23" s="314">
        <v>0</v>
      </c>
      <c r="N23" s="319">
        <v>10</v>
      </c>
      <c r="O23" s="266">
        <v>1</v>
      </c>
      <c r="P23" s="266">
        <v>0</v>
      </c>
      <c r="Q23" s="266">
        <v>0</v>
      </c>
      <c r="R23" s="266">
        <v>0</v>
      </c>
      <c r="S23" s="320">
        <v>0</v>
      </c>
      <c r="T23" s="319">
        <v>3</v>
      </c>
      <c r="U23" s="266">
        <v>0</v>
      </c>
      <c r="V23" s="266">
        <v>0</v>
      </c>
      <c r="W23" s="266">
        <v>1</v>
      </c>
      <c r="X23" s="266">
        <v>0</v>
      </c>
      <c r="Y23" s="320">
        <v>0</v>
      </c>
      <c r="Z23" s="319">
        <v>31</v>
      </c>
      <c r="AA23" s="266">
        <v>5</v>
      </c>
      <c r="AB23" s="266">
        <v>5</v>
      </c>
      <c r="AC23" s="266">
        <v>7</v>
      </c>
      <c r="AD23" s="266">
        <v>0</v>
      </c>
      <c r="AE23" s="320">
        <v>0</v>
      </c>
    </row>
    <row r="24" spans="1:31" ht="15">
      <c r="A24" s="358" t="s">
        <v>62</v>
      </c>
      <c r="B24" s="319">
        <v>138</v>
      </c>
      <c r="C24" s="266">
        <v>17</v>
      </c>
      <c r="D24" s="266">
        <v>10</v>
      </c>
      <c r="E24" s="266">
        <v>27</v>
      </c>
      <c r="F24" s="266">
        <v>0</v>
      </c>
      <c r="G24" s="320">
        <v>2</v>
      </c>
      <c r="H24" s="316">
        <v>54</v>
      </c>
      <c r="I24" s="266">
        <v>6</v>
      </c>
      <c r="J24" s="266">
        <v>2</v>
      </c>
      <c r="K24" s="266">
        <v>8</v>
      </c>
      <c r="L24" s="266">
        <v>0</v>
      </c>
      <c r="M24" s="314">
        <v>0</v>
      </c>
      <c r="N24" s="319">
        <v>10</v>
      </c>
      <c r="O24" s="266">
        <v>1</v>
      </c>
      <c r="P24" s="266">
        <v>0</v>
      </c>
      <c r="Q24" s="266">
        <v>8</v>
      </c>
      <c r="R24" s="266">
        <v>0</v>
      </c>
      <c r="S24" s="320">
        <v>0</v>
      </c>
      <c r="T24" s="319">
        <v>14</v>
      </c>
      <c r="U24" s="266">
        <v>1</v>
      </c>
      <c r="V24" s="266">
        <v>0</v>
      </c>
      <c r="W24" s="266">
        <v>1</v>
      </c>
      <c r="X24" s="266">
        <v>0</v>
      </c>
      <c r="Y24" s="320">
        <v>1</v>
      </c>
      <c r="Z24" s="319">
        <v>60</v>
      </c>
      <c r="AA24" s="266">
        <v>9</v>
      </c>
      <c r="AB24" s="266">
        <v>8</v>
      </c>
      <c r="AC24" s="266">
        <v>10</v>
      </c>
      <c r="AD24" s="266">
        <v>0</v>
      </c>
      <c r="AE24" s="320">
        <v>1</v>
      </c>
    </row>
    <row r="25" spans="1:31" ht="57.75">
      <c r="A25" s="358" t="s">
        <v>63</v>
      </c>
      <c r="B25" s="319">
        <v>0</v>
      </c>
      <c r="C25" s="266">
        <v>0</v>
      </c>
      <c r="D25" s="266">
        <v>0</v>
      </c>
      <c r="E25" s="266">
        <v>0</v>
      </c>
      <c r="F25" s="266">
        <v>0</v>
      </c>
      <c r="G25" s="320">
        <v>0</v>
      </c>
      <c r="H25" s="316">
        <v>0</v>
      </c>
      <c r="I25" s="266">
        <v>0</v>
      </c>
      <c r="J25" s="266">
        <v>0</v>
      </c>
      <c r="K25" s="266">
        <v>0</v>
      </c>
      <c r="L25" s="266">
        <v>0</v>
      </c>
      <c r="M25" s="314">
        <v>0</v>
      </c>
      <c r="N25" s="319">
        <v>0</v>
      </c>
      <c r="O25" s="266">
        <v>0</v>
      </c>
      <c r="P25" s="266">
        <v>0</v>
      </c>
      <c r="Q25" s="266">
        <v>0</v>
      </c>
      <c r="R25" s="266">
        <v>0</v>
      </c>
      <c r="S25" s="320">
        <v>0</v>
      </c>
      <c r="T25" s="319">
        <v>0</v>
      </c>
      <c r="U25" s="266">
        <v>0</v>
      </c>
      <c r="V25" s="266">
        <v>0</v>
      </c>
      <c r="W25" s="266">
        <v>0</v>
      </c>
      <c r="X25" s="266">
        <v>0</v>
      </c>
      <c r="Y25" s="320">
        <v>0</v>
      </c>
      <c r="Z25" s="319">
        <v>0</v>
      </c>
      <c r="AA25" s="266">
        <v>0</v>
      </c>
      <c r="AB25" s="266">
        <v>0</v>
      </c>
      <c r="AC25" s="266">
        <v>0</v>
      </c>
      <c r="AD25" s="266">
        <v>0</v>
      </c>
      <c r="AE25" s="320">
        <v>0</v>
      </c>
    </row>
    <row r="26" spans="1:31" ht="25.5" thickBot="1">
      <c r="A26" s="358" t="s">
        <v>64</v>
      </c>
      <c r="B26" s="319">
        <v>0</v>
      </c>
      <c r="C26" s="266">
        <v>0</v>
      </c>
      <c r="D26" s="266">
        <v>0</v>
      </c>
      <c r="E26" s="266">
        <v>1</v>
      </c>
      <c r="F26" s="266">
        <v>0</v>
      </c>
      <c r="G26" s="320">
        <v>0</v>
      </c>
      <c r="H26" s="323">
        <v>0</v>
      </c>
      <c r="I26" s="321">
        <v>0</v>
      </c>
      <c r="J26" s="321">
        <v>0</v>
      </c>
      <c r="K26" s="321">
        <v>0</v>
      </c>
      <c r="L26" s="321">
        <v>0</v>
      </c>
      <c r="M26" s="322">
        <v>0</v>
      </c>
      <c r="N26" s="319">
        <v>0</v>
      </c>
      <c r="O26" s="266">
        <v>0</v>
      </c>
      <c r="P26" s="266">
        <v>0</v>
      </c>
      <c r="Q26" s="266">
        <v>0</v>
      </c>
      <c r="R26" s="266">
        <v>0</v>
      </c>
      <c r="S26" s="320">
        <v>0</v>
      </c>
      <c r="T26" s="319">
        <v>0</v>
      </c>
      <c r="U26" s="266">
        <v>0</v>
      </c>
      <c r="V26" s="266">
        <v>0</v>
      </c>
      <c r="W26" s="266">
        <v>0</v>
      </c>
      <c r="X26" s="266">
        <v>0</v>
      </c>
      <c r="Y26" s="320">
        <v>0</v>
      </c>
      <c r="Z26" s="319">
        <v>0</v>
      </c>
      <c r="AA26" s="266">
        <v>0</v>
      </c>
      <c r="AB26" s="266">
        <v>0</v>
      </c>
      <c r="AC26" s="266">
        <v>1</v>
      </c>
      <c r="AD26" s="266">
        <v>0</v>
      </c>
      <c r="AE26" s="320">
        <v>0</v>
      </c>
    </row>
    <row r="27" spans="1:31" ht="15.75" thickBot="1">
      <c r="A27" s="359" t="s">
        <v>25</v>
      </c>
      <c r="B27" s="325">
        <f>SUM(B6:B26)</f>
        <v>10809</v>
      </c>
      <c r="C27" s="325">
        <f aca="true" t="shared" si="0" ref="C27:AE27">SUM(C6:C26)</f>
        <v>1691</v>
      </c>
      <c r="D27" s="325">
        <f t="shared" si="0"/>
        <v>1610</v>
      </c>
      <c r="E27" s="325">
        <f t="shared" si="0"/>
        <v>2099</v>
      </c>
      <c r="F27" s="325">
        <f t="shared" si="0"/>
        <v>236</v>
      </c>
      <c r="G27" s="325">
        <f t="shared" si="0"/>
        <v>74</v>
      </c>
      <c r="H27" s="325">
        <f t="shared" si="0"/>
        <v>3901</v>
      </c>
      <c r="I27" s="325">
        <f t="shared" si="0"/>
        <v>571</v>
      </c>
      <c r="J27" s="325">
        <f t="shared" si="0"/>
        <v>386</v>
      </c>
      <c r="K27" s="325">
        <f t="shared" si="0"/>
        <v>612</v>
      </c>
      <c r="L27" s="325">
        <f t="shared" si="0"/>
        <v>10</v>
      </c>
      <c r="M27" s="325">
        <f t="shared" si="0"/>
        <v>1</v>
      </c>
      <c r="N27" s="325">
        <f t="shared" si="0"/>
        <v>1157</v>
      </c>
      <c r="O27" s="325">
        <f t="shared" si="0"/>
        <v>185</v>
      </c>
      <c r="P27" s="325">
        <f t="shared" si="0"/>
        <v>92</v>
      </c>
      <c r="Q27" s="325">
        <f t="shared" si="0"/>
        <v>201</v>
      </c>
      <c r="R27" s="325">
        <f t="shared" si="0"/>
        <v>77</v>
      </c>
      <c r="S27" s="325">
        <f t="shared" si="0"/>
        <v>16</v>
      </c>
      <c r="T27" s="325">
        <f t="shared" si="0"/>
        <v>775</v>
      </c>
      <c r="U27" s="325">
        <f t="shared" si="0"/>
        <v>144</v>
      </c>
      <c r="V27" s="325">
        <f t="shared" si="0"/>
        <v>86</v>
      </c>
      <c r="W27" s="325">
        <f t="shared" si="0"/>
        <v>135</v>
      </c>
      <c r="X27" s="325">
        <f t="shared" si="0"/>
        <v>31</v>
      </c>
      <c r="Y27" s="325">
        <f t="shared" si="0"/>
        <v>8</v>
      </c>
      <c r="Z27" s="325">
        <f t="shared" si="0"/>
        <v>4976</v>
      </c>
      <c r="AA27" s="325">
        <f t="shared" si="0"/>
        <v>776</v>
      </c>
      <c r="AB27" s="325">
        <f t="shared" si="0"/>
        <v>1046</v>
      </c>
      <c r="AC27" s="325">
        <f t="shared" si="0"/>
        <v>1151</v>
      </c>
      <c r="AD27" s="325">
        <f t="shared" si="0"/>
        <v>118</v>
      </c>
      <c r="AE27" s="450">
        <f t="shared" si="0"/>
        <v>49</v>
      </c>
    </row>
    <row r="28" spans="1:31" ht="15" customHeight="1">
      <c r="A28" s="541" t="s">
        <v>473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</row>
    <row r="29" spans="1:31" ht="15">
      <c r="A29" s="537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</row>
    <row r="30" spans="1:31" ht="1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</row>
    <row r="40" ht="15">
      <c r="A40" s="396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&amp;L23.02.2024&amp;CTÜRKİYE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3" t="s">
        <v>655</v>
      </c>
      <c r="B1" s="233"/>
      <c r="C1" s="233"/>
      <c r="D1" s="233"/>
      <c r="E1" s="233"/>
    </row>
    <row r="2" spans="1:5" ht="15.75" customHeight="1">
      <c r="A2" s="373"/>
      <c r="B2" s="373"/>
      <c r="C2" s="373"/>
      <c r="D2" s="373"/>
      <c r="E2" s="373"/>
    </row>
    <row r="3" spans="1:5" ht="18.75" customHeight="1">
      <c r="A3" s="233" t="s">
        <v>210</v>
      </c>
      <c r="B3" s="233"/>
      <c r="C3" s="233"/>
      <c r="D3" s="233"/>
      <c r="E3" s="233"/>
    </row>
    <row r="4" spans="2:5" ht="16.5" customHeight="1" thickBot="1">
      <c r="B4" s="42"/>
      <c r="C4" s="42"/>
      <c r="D4" s="42"/>
      <c r="E4" s="42"/>
    </row>
    <row r="5" spans="1:5" ht="15.75" thickBot="1">
      <c r="A5" s="555" t="s">
        <v>391</v>
      </c>
      <c r="B5" s="557" t="s">
        <v>650</v>
      </c>
      <c r="C5" s="558"/>
      <c r="D5" s="558"/>
      <c r="E5" s="559"/>
    </row>
    <row r="6" spans="1:5" ht="15.75" customHeight="1" thickBot="1">
      <c r="A6" s="556"/>
      <c r="B6" s="560" t="s">
        <v>211</v>
      </c>
      <c r="C6" s="561"/>
      <c r="D6" s="562" t="s">
        <v>409</v>
      </c>
      <c r="E6" s="561"/>
    </row>
    <row r="7" spans="1:5" ht="15.75" thickBot="1">
      <c r="A7" s="43" t="s">
        <v>43</v>
      </c>
      <c r="B7" s="84" t="s">
        <v>8</v>
      </c>
      <c r="C7" s="85" t="s">
        <v>14</v>
      </c>
      <c r="D7" s="84" t="s">
        <v>8</v>
      </c>
      <c r="E7" s="85" t="s">
        <v>14</v>
      </c>
    </row>
    <row r="8" spans="1:5" ht="23.25">
      <c r="A8" s="47" t="s">
        <v>44</v>
      </c>
      <c r="B8" s="415">
        <v>122</v>
      </c>
      <c r="C8" s="49">
        <v>21</v>
      </c>
      <c r="D8" s="48">
        <v>10</v>
      </c>
      <c r="E8" s="49">
        <v>23</v>
      </c>
    </row>
    <row r="9" spans="1:5" ht="23.25">
      <c r="A9" s="44" t="s">
        <v>45</v>
      </c>
      <c r="B9" s="46">
        <v>47</v>
      </c>
      <c r="C9" s="46">
        <v>4</v>
      </c>
      <c r="D9" s="45">
        <v>2</v>
      </c>
      <c r="E9" s="46">
        <v>2</v>
      </c>
    </row>
    <row r="10" spans="1:5" ht="15">
      <c r="A10" s="44" t="s">
        <v>46</v>
      </c>
      <c r="B10" s="46">
        <v>1612</v>
      </c>
      <c r="C10" s="46">
        <v>258</v>
      </c>
      <c r="D10" s="45">
        <v>177</v>
      </c>
      <c r="E10" s="46">
        <v>209</v>
      </c>
    </row>
    <row r="11" spans="1:5" ht="34.5">
      <c r="A11" s="44" t="s">
        <v>47</v>
      </c>
      <c r="B11" s="46">
        <v>56</v>
      </c>
      <c r="C11" s="46">
        <v>26</v>
      </c>
      <c r="D11" s="45">
        <v>3</v>
      </c>
      <c r="E11" s="46">
        <v>0</v>
      </c>
    </row>
    <row r="12" spans="1:5" ht="34.5">
      <c r="A12" s="44" t="s">
        <v>48</v>
      </c>
      <c r="B12" s="46">
        <v>27</v>
      </c>
      <c r="C12" s="46">
        <v>6</v>
      </c>
      <c r="D12" s="45">
        <v>2</v>
      </c>
      <c r="E12" s="46">
        <v>3</v>
      </c>
    </row>
    <row r="13" spans="1:5" ht="15">
      <c r="A13" s="44" t="s">
        <v>49</v>
      </c>
      <c r="B13" s="46">
        <v>1528</v>
      </c>
      <c r="C13" s="46">
        <v>205</v>
      </c>
      <c r="D13" s="45">
        <v>541</v>
      </c>
      <c r="E13" s="46">
        <v>372</v>
      </c>
    </row>
    <row r="14" spans="1:5" ht="45.75">
      <c r="A14" s="44" t="s">
        <v>50</v>
      </c>
      <c r="B14" s="46">
        <v>3582</v>
      </c>
      <c r="C14" s="46">
        <v>629</v>
      </c>
      <c r="D14" s="45">
        <v>529</v>
      </c>
      <c r="E14" s="46">
        <v>1006</v>
      </c>
    </row>
    <row r="15" spans="1:5" ht="15">
      <c r="A15" s="44" t="s">
        <v>51</v>
      </c>
      <c r="B15" s="46">
        <v>449</v>
      </c>
      <c r="C15" s="46">
        <v>66</v>
      </c>
      <c r="D15" s="45">
        <v>53</v>
      </c>
      <c r="E15" s="46">
        <v>103</v>
      </c>
    </row>
    <row r="16" spans="1:5" ht="23.25">
      <c r="A16" s="44" t="s">
        <v>52</v>
      </c>
      <c r="B16" s="46">
        <v>720</v>
      </c>
      <c r="C16" s="46">
        <v>102</v>
      </c>
      <c r="D16" s="45">
        <v>60</v>
      </c>
      <c r="E16" s="46">
        <v>92</v>
      </c>
    </row>
    <row r="17" spans="1:5" ht="15">
      <c r="A17" s="44" t="s">
        <v>53</v>
      </c>
      <c r="B17" s="46">
        <v>530</v>
      </c>
      <c r="C17" s="46">
        <v>76</v>
      </c>
      <c r="D17" s="45">
        <v>34</v>
      </c>
      <c r="E17" s="46">
        <v>28</v>
      </c>
    </row>
    <row r="18" spans="1:5" ht="23.25">
      <c r="A18" s="44" t="s">
        <v>54</v>
      </c>
      <c r="B18" s="46">
        <v>84</v>
      </c>
      <c r="C18" s="46">
        <v>18</v>
      </c>
      <c r="D18" s="45">
        <v>15</v>
      </c>
      <c r="E18" s="46">
        <v>15</v>
      </c>
    </row>
    <row r="19" spans="1:5" ht="18" customHeight="1">
      <c r="A19" s="44" t="s">
        <v>55</v>
      </c>
      <c r="B19" s="46">
        <v>276</v>
      </c>
      <c r="C19" s="46">
        <v>35</v>
      </c>
      <c r="D19" s="45">
        <v>39</v>
      </c>
      <c r="E19" s="46">
        <v>65</v>
      </c>
    </row>
    <row r="20" spans="1:5" ht="23.25">
      <c r="A20" s="44" t="s">
        <v>56</v>
      </c>
      <c r="B20" s="46">
        <v>922</v>
      </c>
      <c r="C20" s="46">
        <v>127</v>
      </c>
      <c r="D20" s="45">
        <v>69</v>
      </c>
      <c r="E20" s="46">
        <v>83</v>
      </c>
    </row>
    <row r="21" spans="1:5" ht="23.25">
      <c r="A21" s="44" t="s">
        <v>57</v>
      </c>
      <c r="B21" s="46">
        <v>379</v>
      </c>
      <c r="C21" s="46">
        <v>57</v>
      </c>
      <c r="D21" s="45">
        <v>27</v>
      </c>
      <c r="E21" s="46">
        <v>22</v>
      </c>
    </row>
    <row r="22" spans="1:5" ht="34.5">
      <c r="A22" s="44" t="s">
        <v>58</v>
      </c>
      <c r="B22" s="46">
        <v>8</v>
      </c>
      <c r="C22" s="46">
        <v>0</v>
      </c>
      <c r="D22" s="45">
        <v>0</v>
      </c>
      <c r="E22" s="45">
        <v>0</v>
      </c>
    </row>
    <row r="23" spans="1:5" ht="15">
      <c r="A23" s="44" t="s">
        <v>59</v>
      </c>
      <c r="B23" s="46">
        <v>152</v>
      </c>
      <c r="C23" s="46">
        <v>33</v>
      </c>
      <c r="D23" s="45">
        <v>16</v>
      </c>
      <c r="E23" s="46">
        <v>19</v>
      </c>
    </row>
    <row r="24" spans="1:5" ht="23.25">
      <c r="A24" s="44" t="s">
        <v>60</v>
      </c>
      <c r="B24" s="46">
        <v>332</v>
      </c>
      <c r="C24" s="46">
        <v>64</v>
      </c>
      <c r="D24" s="45">
        <v>14</v>
      </c>
      <c r="E24" s="46">
        <v>14</v>
      </c>
    </row>
    <row r="25" spans="1:5" ht="23.25">
      <c r="A25" s="44" t="s">
        <v>61</v>
      </c>
      <c r="B25" s="46">
        <v>81</v>
      </c>
      <c r="C25" s="46">
        <v>13</v>
      </c>
      <c r="D25" s="45">
        <v>9</v>
      </c>
      <c r="E25" s="46">
        <v>15</v>
      </c>
    </row>
    <row r="26" spans="1:5" ht="15">
      <c r="A26" s="44" t="s">
        <v>62</v>
      </c>
      <c r="B26" s="46">
        <v>138</v>
      </c>
      <c r="C26" s="46">
        <v>19</v>
      </c>
      <c r="D26" s="45">
        <v>10</v>
      </c>
      <c r="E26" s="46">
        <v>27</v>
      </c>
    </row>
    <row r="27" spans="1:5" ht="81" customHeight="1">
      <c r="A27" s="44" t="s">
        <v>63</v>
      </c>
      <c r="B27" s="46">
        <v>0</v>
      </c>
      <c r="C27" s="46">
        <v>0</v>
      </c>
      <c r="D27" s="46">
        <v>0</v>
      </c>
      <c r="E27" s="46">
        <v>0</v>
      </c>
    </row>
    <row r="28" spans="1:5" ht="34.5">
      <c r="A28" s="44" t="s">
        <v>64</v>
      </c>
      <c r="B28" s="46">
        <v>0</v>
      </c>
      <c r="C28" s="46">
        <v>0</v>
      </c>
      <c r="D28" s="46">
        <v>0</v>
      </c>
      <c r="E28" s="46">
        <v>1</v>
      </c>
    </row>
    <row r="29" spans="1:5" ht="15.75" thickBot="1">
      <c r="A29" s="86" t="s">
        <v>25</v>
      </c>
      <c r="B29" s="87">
        <f>SUM(B8:B28)</f>
        <v>11045</v>
      </c>
      <c r="C29" s="87">
        <f>SUM(C8:C28)</f>
        <v>1759</v>
      </c>
      <c r="D29" s="87">
        <f>SUM(D8:D28)</f>
        <v>1610</v>
      </c>
      <c r="E29" s="87">
        <f>SUM(E8:E28)</f>
        <v>2099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3"/>
    </row>
  </sheetData>
  <sheetProtection/>
  <mergeCells count="4">
    <mergeCell ref="A5:A6"/>
    <mergeCell ref="B5:E5"/>
    <mergeCell ref="B6:C6"/>
    <mergeCell ref="D6:E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&amp;L23.02.2024&amp;CTÜRKİYE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0" t="s">
        <v>652</v>
      </c>
      <c r="B1" s="570"/>
      <c r="C1" s="570"/>
      <c r="D1" s="570"/>
      <c r="E1" s="570"/>
      <c r="F1" s="570"/>
      <c r="G1" s="570"/>
      <c r="H1" s="570"/>
      <c r="I1" s="570"/>
      <c r="J1" s="258"/>
    </row>
    <row r="3" spans="1:9" ht="15.75">
      <c r="A3" s="529" t="s">
        <v>656</v>
      </c>
      <c r="B3" s="529"/>
      <c r="C3" s="529"/>
      <c r="D3" s="529"/>
      <c r="E3" s="529"/>
      <c r="F3" s="529"/>
      <c r="G3" s="529"/>
      <c r="H3" s="529"/>
      <c r="I3" s="529"/>
    </row>
    <row r="4" spans="1:9" ht="15.75" customHeight="1">
      <c r="A4" s="569" t="s">
        <v>65</v>
      </c>
      <c r="B4" s="569"/>
      <c r="C4" s="569"/>
      <c r="D4" s="569"/>
      <c r="E4" s="569"/>
      <c r="F4" s="569"/>
      <c r="G4" s="569"/>
      <c r="H4" s="569"/>
      <c r="I4" s="569"/>
    </row>
    <row r="5" spans="4:8" ht="18.75">
      <c r="D5" s="51"/>
      <c r="E5" s="51"/>
      <c r="F5" s="51"/>
      <c r="G5" s="51"/>
      <c r="H5" s="51"/>
    </row>
    <row r="6" spans="4:7" ht="22.5" customHeight="1">
      <c r="D6" s="566" t="s">
        <v>66</v>
      </c>
      <c r="E6" s="566"/>
      <c r="F6" s="193" t="s">
        <v>9</v>
      </c>
      <c r="G6" s="52" t="s">
        <v>67</v>
      </c>
    </row>
    <row r="7" spans="4:7" ht="15.75" customHeight="1">
      <c r="D7" s="565">
        <v>250000</v>
      </c>
      <c r="E7" s="565"/>
      <c r="F7" s="116">
        <v>488</v>
      </c>
      <c r="G7" s="53">
        <v>39.95</v>
      </c>
    </row>
    <row r="8" spans="4:7" ht="14.25" customHeight="1">
      <c r="D8" s="565" t="s">
        <v>70</v>
      </c>
      <c r="E8" s="565"/>
      <c r="F8" s="116">
        <v>54</v>
      </c>
      <c r="G8" s="53">
        <v>4.49</v>
      </c>
    </row>
    <row r="9" spans="4:7" ht="15" customHeight="1">
      <c r="D9" s="565" t="s">
        <v>71</v>
      </c>
      <c r="E9" s="565"/>
      <c r="F9" s="116">
        <v>33</v>
      </c>
      <c r="G9" s="53">
        <v>2.74</v>
      </c>
    </row>
    <row r="10" spans="4:7" ht="14.25" customHeight="1">
      <c r="D10" s="565" t="s">
        <v>72</v>
      </c>
      <c r="E10" s="565"/>
      <c r="F10" s="116">
        <v>114</v>
      </c>
      <c r="G10" s="53">
        <v>9.47</v>
      </c>
    </row>
    <row r="11" spans="4:7" ht="16.5" customHeight="1">
      <c r="D11" s="565" t="s">
        <v>73</v>
      </c>
      <c r="E11" s="565"/>
      <c r="F11" s="116">
        <v>13</v>
      </c>
      <c r="G11" s="53">
        <v>1.08</v>
      </c>
    </row>
    <row r="12" spans="4:7" ht="16.5" customHeight="1">
      <c r="D12" s="565" t="s">
        <v>74</v>
      </c>
      <c r="E12" s="565"/>
      <c r="F12" s="116">
        <v>207</v>
      </c>
      <c r="G12" s="53">
        <v>17.19</v>
      </c>
    </row>
    <row r="13" spans="4:7" ht="15.75" customHeight="1">
      <c r="D13" s="565" t="s">
        <v>75</v>
      </c>
      <c r="E13" s="565"/>
      <c r="F13" s="116">
        <v>49</v>
      </c>
      <c r="G13" s="53">
        <v>4.07</v>
      </c>
    </row>
    <row r="14" spans="4:7" ht="15.75" customHeight="1">
      <c r="D14" s="565" t="s">
        <v>76</v>
      </c>
      <c r="E14" s="565"/>
      <c r="F14" s="116">
        <v>46</v>
      </c>
      <c r="G14" s="53">
        <v>3.82</v>
      </c>
    </row>
    <row r="15" spans="4:7" ht="17.25" customHeight="1">
      <c r="D15" s="565" t="s">
        <v>77</v>
      </c>
      <c r="E15" s="565"/>
      <c r="F15" s="116">
        <v>30</v>
      </c>
      <c r="G15" s="53">
        <v>2.49</v>
      </c>
    </row>
    <row r="16" spans="4:7" ht="17.25" customHeight="1">
      <c r="D16" s="565" t="s">
        <v>78</v>
      </c>
      <c r="E16" s="565"/>
      <c r="F16" s="116">
        <v>5</v>
      </c>
      <c r="G16" s="53">
        <v>0.42</v>
      </c>
    </row>
    <row r="17" spans="4:7" ht="15.75" customHeight="1">
      <c r="D17" s="565" t="s">
        <v>79</v>
      </c>
      <c r="E17" s="565"/>
      <c r="F17" s="116">
        <v>165</v>
      </c>
      <c r="G17" s="53">
        <v>13.7</v>
      </c>
    </row>
    <row r="18" spans="4:7" ht="15">
      <c r="D18" s="567" t="s">
        <v>25</v>
      </c>
      <c r="E18" s="568"/>
      <c r="F18" s="117">
        <f>SUM(F7:F17)</f>
        <v>1204</v>
      </c>
      <c r="G18" s="197">
        <f>F18/1204*100</f>
        <v>100</v>
      </c>
    </row>
    <row r="19" ht="15.75" customHeight="1"/>
    <row r="20" spans="1:9" ht="15">
      <c r="A20" s="569" t="s">
        <v>80</v>
      </c>
      <c r="B20" s="569"/>
      <c r="C20" s="569"/>
      <c r="D20" s="569"/>
      <c r="E20" s="569"/>
      <c r="F20" s="569"/>
      <c r="G20" s="569"/>
      <c r="H20" s="569"/>
      <c r="I20" s="569"/>
    </row>
    <row r="21" ht="15.75" customHeight="1"/>
    <row r="22" spans="4:7" ht="30" customHeight="1">
      <c r="D22" s="566" t="s">
        <v>66</v>
      </c>
      <c r="E22" s="566"/>
      <c r="F22" s="115" t="s">
        <v>9</v>
      </c>
      <c r="G22" s="52" t="s">
        <v>67</v>
      </c>
    </row>
    <row r="23" spans="4:7" ht="15">
      <c r="D23" s="565">
        <v>50000</v>
      </c>
      <c r="E23" s="565"/>
      <c r="F23" s="114">
        <v>947</v>
      </c>
      <c r="G23" s="53">
        <v>9.84</v>
      </c>
    </row>
    <row r="24" spans="4:7" ht="15">
      <c r="D24" s="564" t="s">
        <v>81</v>
      </c>
      <c r="E24" s="564"/>
      <c r="F24" s="114">
        <v>28</v>
      </c>
      <c r="G24" s="53">
        <v>0.29</v>
      </c>
    </row>
    <row r="25" spans="4:7" ht="15">
      <c r="D25" s="564" t="s">
        <v>82</v>
      </c>
      <c r="E25" s="564"/>
      <c r="F25" s="114">
        <v>1195</v>
      </c>
      <c r="G25" s="53">
        <v>12.44</v>
      </c>
    </row>
    <row r="26" spans="4:7" ht="15">
      <c r="D26" s="564" t="s">
        <v>83</v>
      </c>
      <c r="E26" s="564"/>
      <c r="F26" s="114">
        <v>10</v>
      </c>
      <c r="G26" s="53">
        <v>0.1</v>
      </c>
    </row>
    <row r="27" spans="4:7" ht="15">
      <c r="D27" s="564" t="s">
        <v>84</v>
      </c>
      <c r="E27" s="564"/>
      <c r="F27" s="114">
        <v>51</v>
      </c>
      <c r="G27" s="53">
        <v>0.53</v>
      </c>
    </row>
    <row r="28" spans="4:7" ht="15">
      <c r="D28" s="564" t="s">
        <v>68</v>
      </c>
      <c r="E28" s="564"/>
      <c r="F28" s="114">
        <v>397</v>
      </c>
      <c r="G28" s="53">
        <v>4.13</v>
      </c>
    </row>
    <row r="29" spans="4:7" ht="15">
      <c r="D29" s="564" t="s">
        <v>69</v>
      </c>
      <c r="E29" s="564"/>
      <c r="F29" s="114">
        <v>281</v>
      </c>
      <c r="G29" s="53">
        <v>2.93</v>
      </c>
    </row>
    <row r="30" spans="4:7" ht="15">
      <c r="D30" s="564" t="s">
        <v>70</v>
      </c>
      <c r="E30" s="564"/>
      <c r="F30" s="114">
        <v>235</v>
      </c>
      <c r="G30" s="53">
        <v>2.45</v>
      </c>
    </row>
    <row r="31" spans="4:7" ht="15">
      <c r="D31" s="564" t="s">
        <v>71</v>
      </c>
      <c r="E31" s="564"/>
      <c r="F31" s="114">
        <v>304</v>
      </c>
      <c r="G31" s="53">
        <v>3.17</v>
      </c>
    </row>
    <row r="32" spans="4:7" ht="15">
      <c r="D32" s="564" t="s">
        <v>72</v>
      </c>
      <c r="E32" s="564"/>
      <c r="F32" s="114">
        <v>1615</v>
      </c>
      <c r="G32" s="53">
        <v>16.82</v>
      </c>
    </row>
    <row r="33" spans="1:7" ht="15">
      <c r="A33" s="393"/>
      <c r="D33" s="564" t="s">
        <v>85</v>
      </c>
      <c r="E33" s="564"/>
      <c r="F33" s="114">
        <v>73</v>
      </c>
      <c r="G33" s="53">
        <v>0.76</v>
      </c>
    </row>
    <row r="34" spans="4:7" ht="15">
      <c r="D34" s="564" t="s">
        <v>86</v>
      </c>
      <c r="E34" s="564"/>
      <c r="F34" s="114">
        <v>27</v>
      </c>
      <c r="G34" s="53">
        <v>0.28</v>
      </c>
    </row>
    <row r="35" spans="4:7" ht="15">
      <c r="D35" s="564" t="s">
        <v>87</v>
      </c>
      <c r="E35" s="564"/>
      <c r="F35" s="114">
        <v>146</v>
      </c>
      <c r="G35" s="53">
        <v>1.52</v>
      </c>
    </row>
    <row r="36" spans="4:7" ht="15">
      <c r="D36" s="564" t="s">
        <v>88</v>
      </c>
      <c r="E36" s="564"/>
      <c r="F36" s="114">
        <v>1953</v>
      </c>
      <c r="G36" s="53">
        <v>20.34</v>
      </c>
    </row>
    <row r="37" spans="4:7" ht="15">
      <c r="D37" s="564" t="s">
        <v>75</v>
      </c>
      <c r="E37" s="564"/>
      <c r="F37" s="114">
        <v>180</v>
      </c>
      <c r="G37" s="53">
        <v>1.87</v>
      </c>
    </row>
    <row r="38" spans="4:7" ht="15">
      <c r="D38" s="564" t="s">
        <v>76</v>
      </c>
      <c r="E38" s="564"/>
      <c r="F38" s="114">
        <v>662</v>
      </c>
      <c r="G38" s="53">
        <v>6.89</v>
      </c>
    </row>
    <row r="39" spans="4:7" ht="15">
      <c r="D39" s="564" t="s">
        <v>89</v>
      </c>
      <c r="E39" s="564"/>
      <c r="F39" s="114">
        <v>1499</v>
      </c>
      <c r="G39" s="53">
        <v>15.61</v>
      </c>
    </row>
    <row r="40" spans="4:7" ht="15">
      <c r="D40" s="563" t="s">
        <v>25</v>
      </c>
      <c r="E40" s="563"/>
      <c r="F40" s="113">
        <f>SUM(F23:F39)</f>
        <v>9603</v>
      </c>
      <c r="G40" s="197">
        <f>F40/9603*100</f>
        <v>100</v>
      </c>
    </row>
    <row r="41" spans="4:8" ht="15">
      <c r="D41" s="3" t="s">
        <v>90</v>
      </c>
      <c r="E41" s="3"/>
      <c r="F41" s="3"/>
      <c r="G41" s="3"/>
      <c r="H41" s="3"/>
    </row>
  </sheetData>
  <sheetProtection/>
  <mergeCells count="36">
    <mergeCell ref="D7:E7"/>
    <mergeCell ref="A1:I1"/>
    <mergeCell ref="A3:I3"/>
    <mergeCell ref="A4:I4"/>
    <mergeCell ref="D6:E6"/>
    <mergeCell ref="D11:E11"/>
    <mergeCell ref="D12:E12"/>
    <mergeCell ref="D13:E13"/>
    <mergeCell ref="D8:E8"/>
    <mergeCell ref="D9:E9"/>
    <mergeCell ref="D10:E10"/>
    <mergeCell ref="D14:E14"/>
    <mergeCell ref="D15:E15"/>
    <mergeCell ref="D16:E16"/>
    <mergeCell ref="D17:E17"/>
    <mergeCell ref="D18:E18"/>
    <mergeCell ref="A20:I20"/>
    <mergeCell ref="D25:E25"/>
    <mergeCell ref="D26:E26"/>
    <mergeCell ref="D27:E27"/>
    <mergeCell ref="D23:E23"/>
    <mergeCell ref="D24:E24"/>
    <mergeCell ref="D22:E22"/>
    <mergeCell ref="D31:E31"/>
    <mergeCell ref="D32:E32"/>
    <mergeCell ref="D33:E33"/>
    <mergeCell ref="D28:E28"/>
    <mergeCell ref="D29:E29"/>
    <mergeCell ref="D30:E30"/>
    <mergeCell ref="D40:E40"/>
    <mergeCell ref="D37:E37"/>
    <mergeCell ref="D38:E38"/>
    <mergeCell ref="D39:E39"/>
    <mergeCell ref="D34:E34"/>
    <mergeCell ref="D35:E35"/>
    <mergeCell ref="D36:E3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&amp;L23.02.2024&amp;CTÜRKİYE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70" t="s">
        <v>657</v>
      </c>
      <c r="B1" s="570"/>
      <c r="C1" s="570"/>
      <c r="D1" s="570"/>
      <c r="E1" s="570"/>
      <c r="F1" s="570"/>
      <c r="G1" s="570"/>
      <c r="H1" s="570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74" t="s">
        <v>91</v>
      </c>
      <c r="C4" s="574"/>
      <c r="D4" s="574"/>
      <c r="E4" s="574"/>
      <c r="F4" s="574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72"/>
      <c r="C7" s="573" t="s">
        <v>278</v>
      </c>
      <c r="D7" s="573"/>
      <c r="E7" s="573" t="s">
        <v>279</v>
      </c>
      <c r="F7" s="573"/>
      <c r="G7" s="4"/>
      <c r="H7" s="4"/>
      <c r="I7" s="4"/>
      <c r="J7" s="4"/>
      <c r="K7" s="4"/>
    </row>
    <row r="8" spans="2:11" ht="24.75" customHeight="1">
      <c r="B8" s="572"/>
      <c r="C8" s="573"/>
      <c r="D8" s="573"/>
      <c r="E8" s="573"/>
      <c r="F8" s="573"/>
      <c r="G8" s="4"/>
      <c r="H8" s="4"/>
      <c r="I8" s="59"/>
      <c r="J8" s="4"/>
      <c r="K8" s="4"/>
    </row>
    <row r="9" spans="2:11" ht="24.75" customHeight="1">
      <c r="B9" s="177" t="s">
        <v>280</v>
      </c>
      <c r="C9" s="177" t="s">
        <v>9</v>
      </c>
      <c r="D9" s="177" t="s">
        <v>92</v>
      </c>
      <c r="E9" s="177" t="s">
        <v>9</v>
      </c>
      <c r="F9" s="177" t="s">
        <v>92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721</v>
      </c>
      <c r="D10" s="180">
        <v>59.88</v>
      </c>
      <c r="E10" s="181">
        <v>6862</v>
      </c>
      <c r="F10" s="180">
        <v>71.46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261</v>
      </c>
      <c r="D11" s="180">
        <v>21.68</v>
      </c>
      <c r="E11" s="182">
        <v>2017</v>
      </c>
      <c r="F11" s="180">
        <v>21</v>
      </c>
      <c r="G11" s="4"/>
      <c r="H11" s="4"/>
    </row>
    <row r="12" spans="2:8" ht="24.75" customHeight="1">
      <c r="B12" s="178">
        <v>3</v>
      </c>
      <c r="C12" s="183">
        <v>124</v>
      </c>
      <c r="D12" s="180">
        <v>10.3</v>
      </c>
      <c r="E12" s="183">
        <v>513</v>
      </c>
      <c r="F12" s="180">
        <v>5.34</v>
      </c>
      <c r="G12" s="4"/>
      <c r="H12" s="4"/>
    </row>
    <row r="13" spans="2:8" ht="24.75" customHeight="1">
      <c r="B13" s="178">
        <v>4</v>
      </c>
      <c r="C13" s="183">
        <v>44</v>
      </c>
      <c r="D13" s="180">
        <v>3.65</v>
      </c>
      <c r="E13" s="183">
        <v>131</v>
      </c>
      <c r="F13" s="180">
        <v>1.36</v>
      </c>
      <c r="G13" s="4"/>
      <c r="H13" s="4"/>
    </row>
    <row r="14" spans="2:8" ht="24.75" customHeight="1">
      <c r="B14" s="178">
        <v>5</v>
      </c>
      <c r="C14" s="183">
        <v>29</v>
      </c>
      <c r="D14" s="180">
        <v>2.41</v>
      </c>
      <c r="E14" s="183">
        <v>45</v>
      </c>
      <c r="F14" s="180">
        <v>0.47</v>
      </c>
      <c r="G14" s="4"/>
      <c r="H14" s="4"/>
    </row>
    <row r="15" spans="2:8" ht="24.75" customHeight="1">
      <c r="B15" s="178">
        <v>6</v>
      </c>
      <c r="C15" s="183">
        <v>6</v>
      </c>
      <c r="D15" s="180">
        <v>0.5</v>
      </c>
      <c r="E15" s="183">
        <v>18</v>
      </c>
      <c r="F15" s="180">
        <v>0.19</v>
      </c>
      <c r="G15" s="4"/>
      <c r="H15" s="4"/>
    </row>
    <row r="16" spans="2:8" ht="23.25" customHeight="1">
      <c r="B16" s="178">
        <v>7</v>
      </c>
      <c r="C16" s="183">
        <v>5</v>
      </c>
      <c r="D16" s="180">
        <v>0.42</v>
      </c>
      <c r="E16" s="183">
        <v>10</v>
      </c>
      <c r="F16" s="180">
        <v>0.1</v>
      </c>
      <c r="G16" s="4"/>
      <c r="H16" s="4"/>
    </row>
    <row r="17" spans="2:8" ht="25.5" customHeight="1">
      <c r="B17" s="178">
        <v>8</v>
      </c>
      <c r="C17" s="183">
        <v>5</v>
      </c>
      <c r="D17" s="180">
        <v>0.42</v>
      </c>
      <c r="E17" s="183">
        <v>3</v>
      </c>
      <c r="F17" s="180">
        <v>0.03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0.08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2</v>
      </c>
      <c r="D19" s="180">
        <v>0.17</v>
      </c>
      <c r="E19" s="183">
        <v>2</v>
      </c>
      <c r="F19" s="180">
        <v>0.02</v>
      </c>
      <c r="G19" s="4"/>
      <c r="H19" s="4"/>
    </row>
    <row r="20" spans="2:8" ht="24.75" customHeight="1">
      <c r="B20" s="178" t="s">
        <v>93</v>
      </c>
      <c r="C20" s="183">
        <v>6</v>
      </c>
      <c r="D20" s="180">
        <v>0.5</v>
      </c>
      <c r="E20" s="183">
        <v>1</v>
      </c>
      <c r="F20" s="180">
        <v>0.01</v>
      </c>
      <c r="G20" s="4"/>
      <c r="H20" s="4"/>
    </row>
    <row r="21" spans="2:8" ht="24.75" customHeight="1">
      <c r="B21" s="177" t="s">
        <v>25</v>
      </c>
      <c r="C21" s="184">
        <f>SUM(C10:C20)</f>
        <v>1204</v>
      </c>
      <c r="D21" s="185">
        <f>C21/1204*100</f>
        <v>100</v>
      </c>
      <c r="E21" s="186">
        <f>SUM(E10:E20)</f>
        <v>9603</v>
      </c>
      <c r="F21" s="185">
        <f>E21/9603*100</f>
        <v>100</v>
      </c>
      <c r="G21" s="4"/>
      <c r="H21" s="4"/>
    </row>
    <row r="22" spans="2:8" ht="18.75" customHeight="1">
      <c r="B22" s="571" t="s">
        <v>15</v>
      </c>
      <c r="C22" s="571"/>
      <c r="D22" s="571"/>
      <c r="E22" s="571"/>
      <c r="F22" s="571"/>
      <c r="G22" s="4"/>
      <c r="H22" s="4"/>
    </row>
    <row r="23" spans="2:8" ht="19.5" customHeight="1">
      <c r="B23" t="s">
        <v>281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3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&amp;L23.02.2024&amp;CTÜRKİYE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2024-03-15T11:12:50Z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