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'!$A$1:$J$166</definedName>
    <definedName name="_xlnm.Print_Area" localSheetId="23">'BÖLGELERE GÖRE SERMAYE DAĞILIMI'!$A$1:$D$165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)'!$A$1:$E$38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'!$A$1:$BO$99</definedName>
    <definedName name="_xlnm.Print_Area" localSheetId="21">'ÜLKE VE İLE GÖRE YABANCI SERM.'!$A$1:$IM$98</definedName>
    <definedName name="_xlnm.Print_Area" localSheetId="16">'YABANCI SERMAYE GENEL GÖRÜNÜM'!$A$1:$G$15</definedName>
    <definedName name="_xlnm.Print_Area" localSheetId="19">'YABANCI SERMAYE ve FAALİYETLER'!$A$1:$F$67</definedName>
    <definedName name="_xlnm.Print_Area" localSheetId="18">'YABANCI SERMAYE ve ÜLKELER'!$A$1:$G$114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İLLER'!$29:$31</definedName>
  </definedNames>
  <calcPr fullCalcOnLoad="1"/>
</workbook>
</file>

<file path=xl/sharedStrings.xml><?xml version="1.0" encoding="utf-8"?>
<sst xmlns="http://schemas.openxmlformats.org/spreadsheetml/2006/main" count="2719" uniqueCount="764">
  <si>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</si>
  <si>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</si>
  <si>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</si>
  <si>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</si>
  <si>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</si>
  <si>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</si>
  <si>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</si>
  <si>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</si>
  <si>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</si>
  <si>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</si>
  <si>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</si>
  <si>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</si>
  <si>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</si>
  <si>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</si>
  <si>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</si>
  <si>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</si>
  <si>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</si>
  <si>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</si>
  <si>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</si>
  <si>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</si>
  <si>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</si>
  <si>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</si>
  <si>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</si>
  <si>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</si>
  <si>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</si>
  <si>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</si>
  <si>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</si>
  <si>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</si>
  <si>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</si>
  <si>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</si>
  <si>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</si>
  <si>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</si>
  <si>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</si>
  <si>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</si>
  <si>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</si>
  <si>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</si>
  <si>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</si>
  <si>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</si>
  <si>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</si>
  <si>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</si>
  <si>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</si>
  <si>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</si>
  <si>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</si>
  <si>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</si>
  <si>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</si>
  <si>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</si>
  <si>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</si>
  <si>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</si>
  <si>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</si>
  <si>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</si>
  <si>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</si>
  <si>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</si>
  <si>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</si>
  <si>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</si>
  <si>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</si>
  <si>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</si>
  <si>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</si>
  <si>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</si>
  <si>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</si>
  <si>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</si>
  <si>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</si>
  <si>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</si>
  <si>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</si>
  <si>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</si>
  <si>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</si>
  <si>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</si>
  <si>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</si>
  <si>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</si>
  <si>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</si>
  <si>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</si>
  <si>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</si>
  <si>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</si>
  <si>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</si>
  <si>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</si>
  <si>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</si>
  <si>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</si>
  <si>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</si>
  <si>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</si>
  <si>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</si>
  <si>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</si>
  <si>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</si>
  <si>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</si>
  <si>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</si>
  <si>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</si>
  <si>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</si>
  <si>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</si>
  <si>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</si>
  <si>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</si>
  <si>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</si>
  <si>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</si>
  <si>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</si>
  <si>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</si>
  <si>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</si>
  <si>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</si>
  <si>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</si>
  <si>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</si>
  <si>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</si>
  <si>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</si>
  <si>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</si>
  <si>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</si>
  <si>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</si>
  <si>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</si>
  <si>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</si>
  <si>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</si>
  <si>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</si>
  <si>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</si>
  <si>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</si>
  <si>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</si>
  <si>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</si>
  <si>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</si>
  <si>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</si>
  <si>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</si>
  <si>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</si>
  <si>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</si>
  <si>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</si>
  <si>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</si>
  <si>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</si>
  <si>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</si>
  <si>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</si>
  <si>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</si>
  <si>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</si>
  <si>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</si>
  <si>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</si>
  <si>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</si>
  <si>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</si>
  <si>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</si>
  <si>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</si>
  <si>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</si>
  <si>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</si>
  <si>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</si>
  <si>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</si>
  <si>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</si>
  <si>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</si>
  <si>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</si>
  <si>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</si>
  <si>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</si>
  <si>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</si>
  <si>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</si>
  <si>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</si>
  <si>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</si>
  <si>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</si>
  <si>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</si>
  <si>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</si>
  <si>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</si>
  <si>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</si>
  <si>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</si>
  <si>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</si>
  <si>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</si>
  <si>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</si>
  <si>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</si>
  <si>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</si>
  <si>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</si>
  <si>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</si>
  <si>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</si>
  <si>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</si>
  <si>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</si>
  <si>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</si>
  <si>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</si>
  <si>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</si>
  <si>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</si>
  <si>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</si>
  <si>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</si>
  <si>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</si>
  <si>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</si>
  <si>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</si>
  <si>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</si>
  <si>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</si>
  <si>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</si>
  <si>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</si>
  <si>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</si>
  <si>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</si>
  <si>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</si>
  <si>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</si>
  <si>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</si>
  <si>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</si>
  <si>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</si>
  <si>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</si>
  <si>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</si>
  <si>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</si>
  <si>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</si>
  <si>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</si>
  <si>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</si>
  <si>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</si>
  <si>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</si>
  <si>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</si>
  <si>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</si>
  <si>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</si>
  <si>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</si>
  <si>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</si>
  <si>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</si>
  <si>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</si>
  <si>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</si>
  <si>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</si>
  <si>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</si>
  <si>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</si>
  <si>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</si>
  <si>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</si>
  <si>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</si>
  <si>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</si>
  <si>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</si>
  <si>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</si>
  <si>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</si>
  <si>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</si>
  <si>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</si>
  <si>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</si>
  <si>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</si>
  <si>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</si>
  <si>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</si>
  <si>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</si>
  <si>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</si>
  <si>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</si>
  <si>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</si>
  <si>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</si>
  <si>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</si>
  <si>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</si>
  <si>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</si>
  <si>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</si>
  <si>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</si>
  <si>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</si>
  <si>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</si>
  <si>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</si>
  <si>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</si>
  <si>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</si>
  <si>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</si>
  <si>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</si>
  <si>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</si>
  <si>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</si>
  <si>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</si>
  <si>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</si>
  <si>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</si>
  <si>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</si>
  <si>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</si>
  <si>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</si>
  <si>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</si>
  <si>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</si>
  <si>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</si>
  <si>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</si>
  <si>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</si>
  <si>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</si>
  <si>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</si>
  <si>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</si>
  <si>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</si>
  <si>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</si>
  <si>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</si>
  <si>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</si>
  <si>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</si>
  <si>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</si>
  <si>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</si>
  <si>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</si>
  <si>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</si>
  <si>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</si>
  <si>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</si>
  <si>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</si>
  <si>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</si>
  <si>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</si>
  <si>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</si>
  <si>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</si>
  <si>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</si>
  <si>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</si>
  <si>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</si>
  <si>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</si>
  <si>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</si>
  <si>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</si>
  <si>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</si>
  <si>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</si>
  <si>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</si>
  <si>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</si>
  <si>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</si>
  <si>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</si>
  <si>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</si>
  <si>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</si>
  <si>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</si>
  <si>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</si>
  <si>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</si>
  <si>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</si>
  <si>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</si>
  <si>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</si>
  <si>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</si>
  <si>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</si>
  <si>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</si>
  <si>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</si>
  <si>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</si>
  <si>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</si>
  <si>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</si>
  <si>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</si>
  <si>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</si>
  <si>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</si>
  <si>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</si>
  <si>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</si>
  <si>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</si>
  <si>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</si>
  <si>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</si>
  <si>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</si>
  <si>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</si>
  <si>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</si>
  <si>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</si>
  <si>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</si>
  <si>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</si>
  <si>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</si>
  <si>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</si>
  <si>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</si>
  <si>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</si>
  <si>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</si>
  <si>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</si>
  <si>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</si>
  <si>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</si>
  <si>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</si>
  <si>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</si>
  <si>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</si>
  <si>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</si>
  <si>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</si>
  <si>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</si>
  <si>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</si>
  <si>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</si>
  <si>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</si>
  <si>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</si>
  <si>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</si>
  <si>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</si>
  <si>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</si>
  <si>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</si>
  <si>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</si>
  <si>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</si>
  <si>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</si>
  <si>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</si>
  <si>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</si>
  <si>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</si>
  <si>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</si>
  <si>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</si>
  <si>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</si>
  <si>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</si>
  <si>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</si>
  <si>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</si>
  <si>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</si>
  <si>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</si>
  <si>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</si>
  <si>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</si>
  <si>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</si>
  <si>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</si>
  <si>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</si>
  <si>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</si>
  <si>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</si>
  <si>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</si>
  <si>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</si>
  <si>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</si>
  <si>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</si>
  <si>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</si>
  <si>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</si>
  <si>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</si>
  <si>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</si>
  <si>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</si>
  <si>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</si>
  <si>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</si>
  <si>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</si>
  <si>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</si>
  <si>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</si>
  <si>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</si>
  <si>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</si>
  <si>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</si>
  <si>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</si>
  <si>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</si>
  <si>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</si>
  <si>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</si>
  <si>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</si>
  <si>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</si>
  <si>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</si>
  <si>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</si>
  <si>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</si>
  <si>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</si>
  <si>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</si>
  <si>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</si>
  <si>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</si>
  <si>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</si>
  <si>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</si>
  <si>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</si>
  <si>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</si>
  <si>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</si>
  <si>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</si>
  <si>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</si>
  <si>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</si>
  <si>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</si>
  <si>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</si>
  <si>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</si>
  <si>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</si>
  <si>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</si>
  <si>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</si>
  <si>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</si>
  <si>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</si>
  <si>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</si>
  <si>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</si>
  <si>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</si>
  <si>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</si>
  <si>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</si>
  <si>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</si>
  <si>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</si>
  <si>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</si>
  <si>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</si>
  <si>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</si>
  <si>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</si>
  <si>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</si>
  <si>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</si>
  <si>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</si>
  <si>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</si>
  <si>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</si>
  <si>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</si>
  <si>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</si>
  <si>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</si>
  <si>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</si>
  <si>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</si>
  <si>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</si>
  <si>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</si>
  <si>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</si>
  <si>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</si>
  <si>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</si>
  <si>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</si>
  <si>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</si>
  <si>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</si>
  <si>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</si>
  <si>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</si>
  <si>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</si>
  <si>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</si>
  <si>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</si>
  <si>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</si>
  <si>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</si>
  <si>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</si>
  <si>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</si>
  <si>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</si>
  <si>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</si>
  <si>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</si>
  <si>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</si>
  <si>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</si>
  <si>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</si>
  <si>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</si>
  <si>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</si>
  <si>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</si>
  <si>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</si>
  <si>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</si>
  <si>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</si>
  <si>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</si>
  <si>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</si>
  <si>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</si>
  <si>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</si>
  <si>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</si>
  <si>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</si>
  <si>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</si>
  <si>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</si>
  <si>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</si>
  <si>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</si>
  <si>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</si>
  <si>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</si>
  <si>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</si>
  <si>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</si>
  <si>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</si>
  <si>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</si>
  <si>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</si>
  <si>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</si>
  <si>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</si>
  <si>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</si>
  <si>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</si>
  <si>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</si>
  <si>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</si>
  <si>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</si>
  <si>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</si>
  <si>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</si>
  <si>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</si>
  <si>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</si>
  <si>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</si>
  <si>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</si>
  <si>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</si>
  <si>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</si>
  <si>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</si>
  <si>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</si>
  <si>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</si>
  <si>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</si>
  <si>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</si>
  <si>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</si>
  <si>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</si>
  <si>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</si>
  <si>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</si>
  <si>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</si>
  <si>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</si>
  <si>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</si>
  <si>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</si>
  <si>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</si>
  <si>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</si>
  <si>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</si>
  <si>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</si>
  <si>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</si>
  <si>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</si>
  <si>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</si>
  <si>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</si>
  <si>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</si>
  <si>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</si>
  <si>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</si>
  <si>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</si>
  <si>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</si>
  <si>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</si>
  <si>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</si>
  <si>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</si>
  <si>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</si>
  <si>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</si>
  <si>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</si>
  <si>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</si>
  <si>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</si>
  <si>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</si>
  <si>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</si>
  <si>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</si>
  <si>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</si>
  <si>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</si>
  <si>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</si>
  <si>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</si>
  <si>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</si>
  <si>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</si>
  <si>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</si>
  <si>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</si>
  <si>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</si>
  <si>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</si>
  <si>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</si>
  <si>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</si>
  <si>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</si>
  <si>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</si>
  <si>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</si>
  <si>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</si>
  <si>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</si>
  <si>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</si>
  <si>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</si>
  <si>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</si>
  <si>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</si>
  <si>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</si>
  <si>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</si>
  <si>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</si>
  <si>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</si>
  <si>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</si>
  <si>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</si>
  <si>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</si>
  <si>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</si>
  <si>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</si>
  <si>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</si>
  <si>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</si>
  <si>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</si>
  <si>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</si>
  <si>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</si>
  <si>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</si>
  <si>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</si>
  <si>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</si>
  <si>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</si>
  <si>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</si>
  <si>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</si>
  <si>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</si>
  <si>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</si>
  <si>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</si>
  <si>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</si>
  <si>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</si>
  <si>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</si>
  <si>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</si>
  <si>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</si>
  <si>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</si>
  <si>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</si>
  <si>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</si>
  <si>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</si>
  <si>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</si>
  <si>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</si>
  <si>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</si>
  <si>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</si>
  <si>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</si>
  <si>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</si>
  <si>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</si>
  <si>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</si>
  <si>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</si>
  <si>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</si>
  <si>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</si>
  <si>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</si>
  <si>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</si>
  <si>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</si>
  <si>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</si>
  <si>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</si>
  <si>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</si>
  <si>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</si>
  <si>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</si>
  <si>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</si>
  <si>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</si>
  <si>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</si>
  <si>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</si>
  <si>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</si>
  <si>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</si>
  <si>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</si>
  <si>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</si>
  <si>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</si>
  <si>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</si>
  <si>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</si>
  <si>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</si>
  <si>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</si>
  <si>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</si>
  <si>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</si>
  <si>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</si>
  <si>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</si>
  <si>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</si>
  <si>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</si>
  <si>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</si>
  <si>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</si>
  <si>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</si>
  <si>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</si>
  <si>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</si>
  <si>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</si>
  <si>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</si>
  <si>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</si>
  <si>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</si>
  <si>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</si>
  <si>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</si>
  <si>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</si>
  <si>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</si>
  <si>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</si>
  <si>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</si>
  <si>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</si>
  <si>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</si>
  <si>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</si>
  <si>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</si>
  <si>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</si>
  <si>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</si>
  <si>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46.42</t>
  </si>
  <si>
    <t>Giysi ve ayakkabı toptan ticareti</t>
  </si>
  <si>
    <t>62.02 -Bilgisayar danışmanlık faaliyetleri</t>
  </si>
  <si>
    <t>45.11 -Otomobillerin ve hafif motorlu kara taşıtlarının ticareti</t>
  </si>
  <si>
    <t>69.20</t>
  </si>
  <si>
    <t>Muhasebe, defter tutma ve denetim faaliyetleri; vergi müşavirliği</t>
  </si>
  <si>
    <t>Ocak Ayı Genel Görünüm</t>
  </si>
  <si>
    <t>Ocak Ayında Kurulan Yabancı Sermayeli Şirketlerin Genel Görünümü</t>
  </si>
  <si>
    <t xml:space="preserve">       Ocak Ayında Kurulan Yabancı Sermayeli Şirketlerin Ülkelere Göre Dağılımı</t>
  </si>
  <si>
    <t>Ocak'ta En Çok Şirket Kuruluşu Olan İlk 10 Faaliyet</t>
  </si>
  <si>
    <t>Ocak Ayında En Çok Şirket Kapanışı Olan İlk 10 Faaliyet</t>
  </si>
  <si>
    <t>2021 OCAK (BİR AYLIK)</t>
  </si>
  <si>
    <t xml:space="preserve">Ocak Ayında Kurulan Kooperatiflerin Genel Görünümü </t>
  </si>
  <si>
    <t>13-14</t>
  </si>
  <si>
    <t>15-16</t>
  </si>
  <si>
    <t>17-18</t>
  </si>
  <si>
    <t>19-20</t>
  </si>
  <si>
    <t>21-22</t>
  </si>
  <si>
    <t>25-26</t>
  </si>
  <si>
    <t>27-39</t>
  </si>
  <si>
    <t>30-31</t>
  </si>
  <si>
    <t>32-37</t>
  </si>
  <si>
    <t>38-44</t>
  </si>
  <si>
    <t>45</t>
  </si>
  <si>
    <t>46-50</t>
  </si>
  <si>
    <t>51-56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</si>
  <si>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</si>
  <si>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</si>
  <si>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</si>
  <si>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</si>
  <si>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</si>
  <si>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</si>
  <si>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</si>
  <si>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</si>
  <si>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</si>
  <si>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</si>
  <si>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</si>
  <si>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72.11 -Biyoteknolojiyle ilgili araştırma ve deneysel geliştirme faaliyetleri</t>
  </si>
  <si>
    <t>MOĞOLİSTAN</t>
  </si>
  <si>
    <t>OCAK 2022</t>
  </si>
  <si>
    <t xml:space="preserve"> 18 ŞUBAT 2022</t>
  </si>
  <si>
    <t xml:space="preserve">  2022 OCAK  AYINA AİT KURULAN ve KAPANAN ŞİRKET İSTATİSTİKLERİ</t>
  </si>
  <si>
    <t xml:space="preserve"> 2022 OCAK AYINA  AİT KURULAN ve KAPANAN ŞİRKET İSTATİSTİKLERİ</t>
  </si>
  <si>
    <t xml:space="preserve">           2022 OCAK AYINA AİT KURULAN ve KAPANAN ŞİRKET İSTATİSTİKLERİ</t>
  </si>
  <si>
    <t>2022 Ocak Kurulan Şirketlerin Sermaye Dağılımları</t>
  </si>
  <si>
    <t>2022 OCAK AYINA AİT KURULAN ve KAPANAN ŞİRKET İSTATİSTİKLERİ</t>
  </si>
  <si>
    <t xml:space="preserve"> 2022 OCAK AYINA AİT KURULAN ve KAPANAN ŞİRKET İSTATİSTİKLERİ</t>
  </si>
  <si>
    <t>2022 OCAK (BİR AYLIK)</t>
  </si>
  <si>
    <t xml:space="preserve"> 2022 ARALIK AYINA AİT KURULAN ve KAPANAN ŞİRKET İSTATİSTİKLERİ</t>
  </si>
  <si>
    <t>2022 Ocak Ayı Kurulan Yabancı Sermayeli Şirketlerin                                                                  İllere Göre Dağılımı</t>
  </si>
  <si>
    <t>2022 Ocak Ayı En Çok Yabancı Sermayeli Şirket Kuruluşu Olan  İlk 20 Faaliyet</t>
  </si>
  <si>
    <t>2022 Ocak Döneminde Yabancı Sermayeli Şirket Kuruluşlarının Uyruğa  ve Faaliyetine Göre Dağılımı</t>
  </si>
  <si>
    <t>2022 Ocak Döneminde Yabancı Sermayeli Şirket Kuruluşlarının İllere ve Uyruğuna Göre Dağılımı</t>
  </si>
  <si>
    <t>2022 OCAK AYINA GÖRE TÜR DEĞİŞİKLİĞİ GENEL GÖRÜNÜMÜ</t>
  </si>
  <si>
    <t>2022 OCAK</t>
  </si>
  <si>
    <t>14.13</t>
  </si>
  <si>
    <t>Diğer dış giyim eşyaları imalatı</t>
  </si>
  <si>
    <t>Diğer matbaacılık</t>
  </si>
  <si>
    <t>13.20</t>
  </si>
  <si>
    <t>Dokuma</t>
  </si>
  <si>
    <t>86.22</t>
  </si>
  <si>
    <t>Uzman hekimlik ile ilgili uygulama faaliyetleri</t>
  </si>
  <si>
    <t>46.41</t>
  </si>
  <si>
    <t>Tekstil ürünlerinin toptan ticareti</t>
  </si>
  <si>
    <t>47.52</t>
  </si>
  <si>
    <t>Belirli bir mala tahsis edilmiş mağazalarda hırdavat, boya ve cam perakende ticareti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</si>
  <si>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</si>
  <si>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</si>
  <si>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</si>
  <si>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</si>
  <si>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</si>
  <si>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</si>
  <si>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</si>
  <si>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</si>
  <si>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</si>
  <si>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</si>
  <si>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</si>
  <si>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</si>
  <si>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</si>
  <si>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</si>
  <si>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</si>
  <si>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</si>
  <si>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</si>
  <si>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</si>
  <si>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</si>
  <si>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</si>
  <si>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</si>
  <si>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</si>
  <si>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</si>
  <si>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</si>
  <si>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</si>
  <si>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</si>
  <si>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</si>
  <si>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</si>
  <si>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</si>
  <si>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</si>
  <si>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</si>
  <si>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</si>
  <si>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</si>
  <si>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07.29 -Diğer demir dışı metal cevherleri madenciliği</t>
  </si>
  <si>
    <t>46.41 -Tekstil ürünlerinin toptan ticareti</t>
  </si>
  <si>
    <t>46.69 -Diğer makine ve ekipmanların toptan ticareti</t>
  </si>
  <si>
    <t>71.11 -Mimarlık faaliyetleri</t>
  </si>
  <si>
    <t>10.92 -Ev hayvanları için hazır gıda imalatı</t>
  </si>
  <si>
    <t>49.41 -Karayolu ile yük taşımacılığı</t>
  </si>
  <si>
    <t>82.20 -Çağrı merkezlerinin faaliyetleri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</si>
  <si>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</si>
  <si>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</si>
  <si>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</si>
  <si>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</si>
  <si>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</si>
  <si>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</si>
  <si>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</si>
  <si>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</si>
  <si>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</si>
  <si>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</si>
  <si>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</si>
  <si>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9377757.07</t>
  </si>
  <si>
    <t>14412757.07</t>
  </si>
  <si>
    <t>13581757.07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</si>
  <si>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</si>
  <si>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</si>
  <si>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</si>
  <si>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</si>
  <si>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</si>
  <si>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</si>
  <si>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</si>
  <si>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</si>
  <si>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</si>
  <si>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</si>
  <si>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</si>
  <si>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</si>
  <si>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</si>
  <si>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</si>
  <si>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</si>
  <si>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</si>
  <si>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</si>
  <si>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</si>
  <si>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</si>
  <si>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43287757.07</t>
  </si>
  <si>
    <t>34574757.07</t>
  </si>
  <si>
    <t>11837757.07</t>
  </si>
  <si>
    <t>11006757.07</t>
  </si>
  <si>
    <t>445711257.07</t>
  </si>
  <si>
    <t>2022 Yılı Genel Görünümü</t>
  </si>
  <si>
    <t xml:space="preserve">  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</si>
</sst>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0" borderId="0" xfId="0" applyNumberFormat="1" applyFont="1" applyAlignment="1">
      <alignment horizontal="center" vertical="center" wrapText="1"/>
    </xf>
    <xf numFmtId="3" fontId="96" fillId="43" borderId="10" xfId="0" applyNumberFormat="1" applyFont="1" applyFill="1" applyBorder="1" applyAlignment="1">
      <alignment vertical="center" wrapText="1"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113" fillId="0" borderId="0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G15" sqref="G15"/>
    </sheetView>
  </sheetViews>
  <sheetFormatPr defaultColWidth="9.140625" defaultRowHeight="15"/>
  <cols>
    <col min="7" max="7" width="11.8515625" style="0" customWidth="1"/>
  </cols>
  <sheetData>
    <row r="1" spans="1:9" ht="15">
      <c r="A1" s="486"/>
      <c r="B1" s="486"/>
      <c r="C1" s="486"/>
      <c r="D1" s="486"/>
      <c r="E1" s="486"/>
      <c r="F1" s="486"/>
      <c r="G1" s="486"/>
      <c r="H1" s="486"/>
      <c r="I1" s="486"/>
    </row>
    <row r="4" spans="1:9" ht="22.5" customHeight="1">
      <c r="A4" s="502" t="s">
        <v>234</v>
      </c>
      <c r="B4" s="502"/>
      <c r="C4" s="502"/>
      <c r="D4" s="502"/>
      <c r="E4" s="502"/>
      <c r="F4" s="502"/>
      <c r="G4" s="502"/>
      <c r="H4" s="502"/>
      <c r="I4" s="502"/>
    </row>
    <row r="14" ht="15">
      <c r="G14" t="s">
        <v>445</v>
      </c>
    </row>
    <row r="15" ht="15">
      <c r="G15" t="s">
        <v>763</v>
      </c>
    </row>
    <row r="18" spans="1:9" ht="20.25">
      <c r="A18" s="503" t="s">
        <v>235</v>
      </c>
      <c r="B18" s="503"/>
      <c r="C18" s="503"/>
      <c r="D18" s="503"/>
      <c r="E18" s="503"/>
      <c r="F18" s="503"/>
      <c r="G18" s="503"/>
      <c r="H18" s="503"/>
      <c r="I18" s="503"/>
    </row>
    <row r="19" spans="1:9" ht="20.25">
      <c r="A19" s="503"/>
      <c r="B19" s="503"/>
      <c r="C19" s="503"/>
      <c r="D19" s="503"/>
      <c r="E19" s="503"/>
      <c r="F19" s="503"/>
      <c r="G19" s="503"/>
      <c r="H19" s="503"/>
      <c r="I19" s="503"/>
    </row>
    <row r="20" spans="1:9" ht="20.25">
      <c r="A20" s="504" t="s">
        <v>657</v>
      </c>
      <c r="B20" s="504"/>
      <c r="C20" s="504"/>
      <c r="D20" s="504"/>
      <c r="E20" s="504"/>
      <c r="F20" s="504"/>
      <c r="G20" s="504"/>
      <c r="H20" s="504"/>
      <c r="I20" s="504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06" t="s">
        <v>297</v>
      </c>
      <c r="C22" s="506"/>
      <c r="D22" s="506"/>
      <c r="E22" s="506"/>
      <c r="F22" s="506"/>
      <c r="G22" s="506"/>
      <c r="H22" s="506"/>
      <c r="I22" s="506"/>
    </row>
    <row r="23" spans="1:9" ht="15.75">
      <c r="A23" s="96"/>
      <c r="B23" s="506"/>
      <c r="C23" s="506"/>
      <c r="D23" s="506"/>
      <c r="E23" s="506"/>
      <c r="F23" s="506"/>
      <c r="G23" s="506"/>
      <c r="H23" s="506"/>
      <c r="I23" s="506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575</v>
      </c>
      <c r="F26" s="97"/>
      <c r="G26" s="97"/>
    </row>
    <row r="27" spans="1:7" ht="23.25">
      <c r="A27" s="96"/>
      <c r="B27" s="97"/>
      <c r="C27" s="505" t="s">
        <v>445</v>
      </c>
      <c r="D27" s="505"/>
      <c r="E27" s="505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592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0" t="s">
        <v>236</v>
      </c>
      <c r="B36" s="500"/>
      <c r="C36" s="500"/>
      <c r="D36" s="500"/>
      <c r="E36" s="500"/>
      <c r="F36" s="500"/>
      <c r="G36" s="500"/>
      <c r="H36" s="500"/>
      <c r="I36" s="500"/>
    </row>
    <row r="37" spans="1:9" ht="15.75">
      <c r="A37" s="500" t="s">
        <v>237</v>
      </c>
      <c r="B37" s="500"/>
      <c r="C37" s="500"/>
      <c r="D37" s="500"/>
      <c r="E37" s="500"/>
      <c r="F37" s="500"/>
      <c r="G37" s="500"/>
      <c r="H37" s="500"/>
      <c r="I37" s="500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1" t="s">
        <v>658</v>
      </c>
      <c r="B40" s="501"/>
      <c r="C40" s="501"/>
      <c r="D40" s="501"/>
      <c r="E40" s="501"/>
      <c r="F40" s="501"/>
      <c r="G40" s="501"/>
      <c r="H40" s="501"/>
      <c r="I40" s="501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" sqref="K1"/>
    </sheetView>
  </sheetViews>
  <sheetFormatPr defaultColWidth="9.140625" defaultRowHeight="15"/>
  <sheetData>
    <row r="1" spans="1:10" ht="16.5" thickBot="1">
      <c r="A1" s="578" t="s">
        <v>663</v>
      </c>
      <c r="B1" s="578"/>
      <c r="C1" s="578"/>
      <c r="D1" s="578"/>
      <c r="E1" s="578"/>
      <c r="F1" s="578"/>
      <c r="G1" s="578"/>
      <c r="H1" s="578"/>
      <c r="I1" s="578"/>
      <c r="J1" s="578"/>
    </row>
    <row r="4" spans="1:10" ht="18.75" customHeight="1">
      <c r="A4" s="536" t="s">
        <v>106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592" t="s">
        <v>107</v>
      </c>
      <c r="D8" s="593"/>
      <c r="E8" s="592" t="s">
        <v>108</v>
      </c>
      <c r="F8" s="593"/>
      <c r="G8" s="592" t="s">
        <v>109</v>
      </c>
      <c r="H8" s="593"/>
      <c r="I8" s="592" t="s">
        <v>110</v>
      </c>
      <c r="J8" s="594"/>
    </row>
    <row r="9" spans="2:10" ht="24.75" customHeight="1">
      <c r="B9" s="160" t="s">
        <v>111</v>
      </c>
      <c r="C9" s="583">
        <v>3502</v>
      </c>
      <c r="D9" s="584"/>
      <c r="E9" s="583">
        <v>1003</v>
      </c>
      <c r="F9" s="584"/>
      <c r="G9" s="589">
        <v>12</v>
      </c>
      <c r="H9" s="591"/>
      <c r="I9" s="589">
        <v>1</v>
      </c>
      <c r="J9" s="590"/>
    </row>
    <row r="10" spans="2:10" ht="24.75" customHeight="1">
      <c r="B10" s="161" t="s">
        <v>112</v>
      </c>
      <c r="C10" s="583"/>
      <c r="D10" s="584"/>
      <c r="E10" s="583"/>
      <c r="F10" s="584"/>
      <c r="G10" s="589"/>
      <c r="H10" s="591"/>
      <c r="I10" s="589"/>
      <c r="J10" s="590"/>
    </row>
    <row r="11" spans="2:10" ht="24.75" customHeight="1">
      <c r="B11" s="160" t="s">
        <v>113</v>
      </c>
      <c r="C11" s="583"/>
      <c r="D11" s="584"/>
      <c r="E11" s="583"/>
      <c r="F11" s="584"/>
      <c r="G11" s="583"/>
      <c r="H11" s="584"/>
      <c r="I11" s="583"/>
      <c r="J11" s="585"/>
    </row>
    <row r="12" spans="2:10" ht="24.75" customHeight="1">
      <c r="B12" s="161" t="s">
        <v>114</v>
      </c>
      <c r="C12" s="583"/>
      <c r="D12" s="584"/>
      <c r="E12" s="583"/>
      <c r="F12" s="584"/>
      <c r="G12" s="583"/>
      <c r="H12" s="584"/>
      <c r="I12" s="583"/>
      <c r="J12" s="585"/>
    </row>
    <row r="13" spans="2:10" ht="24.75" customHeight="1">
      <c r="B13" s="162" t="s">
        <v>115</v>
      </c>
      <c r="C13" s="583"/>
      <c r="D13" s="584"/>
      <c r="E13" s="583"/>
      <c r="F13" s="584"/>
      <c r="G13" s="583"/>
      <c r="H13" s="584"/>
      <c r="I13" s="583"/>
      <c r="J13" s="585"/>
    </row>
    <row r="14" spans="2:10" ht="24.75" customHeight="1">
      <c r="B14" s="163" t="s">
        <v>116</v>
      </c>
      <c r="C14" s="583"/>
      <c r="D14" s="584"/>
      <c r="E14" s="583"/>
      <c r="F14" s="584"/>
      <c r="G14" s="583"/>
      <c r="H14" s="584"/>
      <c r="I14" s="583"/>
      <c r="J14" s="585"/>
    </row>
    <row r="15" spans="2:10" ht="24.75" customHeight="1">
      <c r="B15" s="162" t="s">
        <v>117</v>
      </c>
      <c r="C15" s="583"/>
      <c r="D15" s="584"/>
      <c r="E15" s="583"/>
      <c r="F15" s="584"/>
      <c r="G15" s="583"/>
      <c r="H15" s="584"/>
      <c r="I15" s="583"/>
      <c r="J15" s="585"/>
    </row>
    <row r="16" spans="2:10" ht="24.75" customHeight="1">
      <c r="B16" s="163" t="s">
        <v>514</v>
      </c>
      <c r="C16" s="583"/>
      <c r="D16" s="584"/>
      <c r="E16" s="583"/>
      <c r="F16" s="584"/>
      <c r="G16" s="583"/>
      <c r="H16" s="584"/>
      <c r="I16" s="583"/>
      <c r="J16" s="585"/>
    </row>
    <row r="17" spans="2:10" ht="24.75" customHeight="1">
      <c r="B17" s="162" t="s">
        <v>253</v>
      </c>
      <c r="C17" s="583"/>
      <c r="D17" s="584"/>
      <c r="E17" s="583"/>
      <c r="F17" s="584"/>
      <c r="G17" s="583"/>
      <c r="H17" s="584"/>
      <c r="I17" s="583"/>
      <c r="J17" s="585"/>
    </row>
    <row r="18" spans="2:10" ht="24.75" customHeight="1">
      <c r="B18" s="163" t="s">
        <v>255</v>
      </c>
      <c r="C18" s="583"/>
      <c r="D18" s="584"/>
      <c r="E18" s="583"/>
      <c r="F18" s="584"/>
      <c r="G18" s="583"/>
      <c r="H18" s="584"/>
      <c r="I18" s="583"/>
      <c r="J18" s="585"/>
    </row>
    <row r="19" spans="2:10" ht="24.75" customHeight="1">
      <c r="B19" s="162" t="s">
        <v>256</v>
      </c>
      <c r="C19" s="583"/>
      <c r="D19" s="584"/>
      <c r="E19" s="583"/>
      <c r="F19" s="584"/>
      <c r="G19" s="583"/>
      <c r="H19" s="584"/>
      <c r="I19" s="583"/>
      <c r="J19" s="585"/>
    </row>
    <row r="20" spans="2:10" ht="24.75" customHeight="1">
      <c r="B20" s="163" t="s">
        <v>257</v>
      </c>
      <c r="C20" s="583"/>
      <c r="D20" s="584"/>
      <c r="E20" s="583"/>
      <c r="F20" s="584"/>
      <c r="G20" s="583"/>
      <c r="H20" s="584"/>
      <c r="I20" s="583"/>
      <c r="J20" s="585"/>
    </row>
    <row r="21" spans="2:10" ht="24.75" customHeight="1" thickBot="1">
      <c r="B21" s="164" t="s">
        <v>25</v>
      </c>
      <c r="C21" s="586">
        <f>SUM(C9:D20)</f>
        <v>3502</v>
      </c>
      <c r="D21" s="587"/>
      <c r="E21" s="586">
        <f>SUM(E9:F20)</f>
        <v>1003</v>
      </c>
      <c r="F21" s="587"/>
      <c r="G21" s="586">
        <f>SUM(G9:H20)</f>
        <v>12</v>
      </c>
      <c r="H21" s="587"/>
      <c r="I21" s="586">
        <f>SUM(I9:J20)</f>
        <v>1</v>
      </c>
      <c r="J21" s="588"/>
    </row>
    <row r="23" spans="2:5" ht="15">
      <c r="B23" s="3" t="s">
        <v>15</v>
      </c>
      <c r="C23" s="3"/>
      <c r="D23" s="3"/>
      <c r="E23" s="3"/>
    </row>
    <row r="39" ht="15">
      <c r="A39" s="40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18.02.2022&amp;CTÜRKİYE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78" t="s">
        <v>659</v>
      </c>
      <c r="B1" s="578"/>
      <c r="C1" s="578"/>
      <c r="D1" s="578"/>
      <c r="E1" s="578"/>
      <c r="F1" s="239"/>
    </row>
    <row r="2" spans="1:5" ht="15.75">
      <c r="A2" s="536" t="s">
        <v>627</v>
      </c>
      <c r="B2" s="536"/>
      <c r="C2" s="536"/>
      <c r="D2" s="536"/>
      <c r="E2" s="536"/>
    </row>
    <row r="4" spans="1:5" ht="15">
      <c r="A4" s="577" t="s">
        <v>118</v>
      </c>
      <c r="B4" s="577"/>
      <c r="C4" s="577"/>
      <c r="D4" s="577"/>
      <c r="E4" s="577"/>
    </row>
    <row r="5" s="196" customFormat="1" ht="15">
      <c r="C5" s="201"/>
    </row>
    <row r="6" spans="1:5" ht="15">
      <c r="A6" s="58" t="s">
        <v>119</v>
      </c>
      <c r="B6" s="287" t="s">
        <v>406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410</v>
      </c>
      <c r="C7" s="296" t="s">
        <v>411</v>
      </c>
      <c r="D7" s="64">
        <v>145</v>
      </c>
      <c r="E7" s="109">
        <f>D7/1325*100</f>
        <v>10.943396226415095</v>
      </c>
    </row>
    <row r="8" spans="1:5" ht="30">
      <c r="A8" s="65">
        <v>2</v>
      </c>
      <c r="B8" s="471" t="s">
        <v>122</v>
      </c>
      <c r="C8" s="296" t="s">
        <v>123</v>
      </c>
      <c r="D8" s="64">
        <v>76</v>
      </c>
      <c r="E8" s="109">
        <f aca="true" t="shared" si="0" ref="E8:E16">D8/1325*100</f>
        <v>5.735849056603773</v>
      </c>
    </row>
    <row r="9" spans="1:5" ht="30">
      <c r="A9" s="65">
        <v>3</v>
      </c>
      <c r="B9" s="285" t="s">
        <v>304</v>
      </c>
      <c r="C9" s="296" t="s">
        <v>275</v>
      </c>
      <c r="D9" s="64">
        <v>40</v>
      </c>
      <c r="E9" s="109">
        <f t="shared" si="0"/>
        <v>3.018867924528302</v>
      </c>
    </row>
    <row r="10" spans="1:5" ht="15">
      <c r="A10" s="63">
        <v>4</v>
      </c>
      <c r="B10" s="285" t="s">
        <v>412</v>
      </c>
      <c r="C10" s="296" t="s">
        <v>413</v>
      </c>
      <c r="D10" s="64">
        <v>35</v>
      </c>
      <c r="E10" s="109">
        <f t="shared" si="0"/>
        <v>2.6415094339622645</v>
      </c>
    </row>
    <row r="11" spans="1:5" ht="15">
      <c r="A11" s="65">
        <v>5</v>
      </c>
      <c r="B11" s="285" t="s">
        <v>589</v>
      </c>
      <c r="C11" s="296" t="s">
        <v>590</v>
      </c>
      <c r="D11" s="64">
        <v>32</v>
      </c>
      <c r="E11" s="109">
        <f t="shared" si="0"/>
        <v>2.4150943396226414</v>
      </c>
    </row>
    <row r="12" spans="1:5" ht="30">
      <c r="A12" s="63">
        <v>6</v>
      </c>
      <c r="B12" s="285" t="s">
        <v>510</v>
      </c>
      <c r="C12" s="296" t="s">
        <v>511</v>
      </c>
      <c r="D12" s="64">
        <v>30</v>
      </c>
      <c r="E12" s="109">
        <f t="shared" si="0"/>
        <v>2.2641509433962264</v>
      </c>
    </row>
    <row r="13" spans="1:5" ht="30">
      <c r="A13" s="65">
        <v>7</v>
      </c>
      <c r="B13" s="285" t="s">
        <v>306</v>
      </c>
      <c r="C13" s="296" t="s">
        <v>280</v>
      </c>
      <c r="D13" s="64">
        <v>29</v>
      </c>
      <c r="E13" s="109">
        <f t="shared" si="0"/>
        <v>2.188679245283019</v>
      </c>
    </row>
    <row r="14" spans="1:5" ht="30">
      <c r="A14" s="63">
        <v>8</v>
      </c>
      <c r="B14" s="285" t="s">
        <v>307</v>
      </c>
      <c r="C14" s="296" t="s">
        <v>125</v>
      </c>
      <c r="D14" s="64">
        <v>28</v>
      </c>
      <c r="E14" s="109">
        <f t="shared" si="0"/>
        <v>2.1132075471698113</v>
      </c>
    </row>
    <row r="15" spans="1:5" ht="30">
      <c r="A15" s="65">
        <v>9</v>
      </c>
      <c r="B15" s="285" t="s">
        <v>622</v>
      </c>
      <c r="C15" s="296" t="s">
        <v>623</v>
      </c>
      <c r="D15" s="64">
        <v>28</v>
      </c>
      <c r="E15" s="109">
        <f t="shared" si="0"/>
        <v>2.1132075471698113</v>
      </c>
    </row>
    <row r="16" spans="1:5" ht="30">
      <c r="A16" s="63">
        <v>10</v>
      </c>
      <c r="B16" s="288" t="s">
        <v>305</v>
      </c>
      <c r="C16" s="296" t="s">
        <v>276</v>
      </c>
      <c r="D16" s="64">
        <v>23</v>
      </c>
      <c r="E16" s="109">
        <f t="shared" si="0"/>
        <v>1.7358490566037734</v>
      </c>
    </row>
    <row r="17" spans="1:2" ht="15">
      <c r="A17" s="3" t="s">
        <v>15</v>
      </c>
      <c r="B17" s="3"/>
    </row>
    <row r="18" spans="1:2" s="483" customFormat="1" ht="15">
      <c r="A18" s="3"/>
      <c r="B18" s="3"/>
    </row>
    <row r="19" spans="1:5" s="196" customFormat="1" ht="15">
      <c r="A19" s="577" t="s">
        <v>126</v>
      </c>
      <c r="B19" s="577"/>
      <c r="C19" s="577"/>
      <c r="D19" s="577"/>
      <c r="E19" s="577"/>
    </row>
    <row r="20" s="196" customFormat="1" ht="15"/>
    <row r="21" spans="1:5" ht="15">
      <c r="A21" s="58" t="s">
        <v>119</v>
      </c>
      <c r="B21" s="289" t="s">
        <v>406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644</v>
      </c>
      <c r="E22" s="109">
        <f>D22/10072*100</f>
        <v>6.3939634630659254</v>
      </c>
    </row>
    <row r="23" spans="1:5" ht="30">
      <c r="A23" s="65">
        <v>2</v>
      </c>
      <c r="B23" s="285" t="s">
        <v>306</v>
      </c>
      <c r="C23" s="286" t="s">
        <v>280</v>
      </c>
      <c r="D23" s="258">
        <v>414</v>
      </c>
      <c r="E23" s="109">
        <f aca="true" t="shared" si="1" ref="E23:E31">D23/10072*100</f>
        <v>4.110405083399524</v>
      </c>
    </row>
    <row r="24" spans="1:5" ht="30">
      <c r="A24" s="63">
        <v>3</v>
      </c>
      <c r="B24" s="285" t="s">
        <v>307</v>
      </c>
      <c r="C24" s="286" t="s">
        <v>125</v>
      </c>
      <c r="D24" s="258">
        <v>347</v>
      </c>
      <c r="E24" s="109">
        <f t="shared" si="1"/>
        <v>3.4451945988880066</v>
      </c>
    </row>
    <row r="25" spans="1:5" ht="30">
      <c r="A25" s="65">
        <v>4</v>
      </c>
      <c r="B25" s="285" t="s">
        <v>510</v>
      </c>
      <c r="C25" s="286" t="s">
        <v>511</v>
      </c>
      <c r="D25" s="258">
        <v>253</v>
      </c>
      <c r="E25" s="109">
        <f t="shared" si="1"/>
        <v>2.511914217633042</v>
      </c>
    </row>
    <row r="26" spans="1:5" ht="15">
      <c r="A26" s="63">
        <v>5</v>
      </c>
      <c r="B26" s="285" t="s">
        <v>412</v>
      </c>
      <c r="C26" s="286" t="s">
        <v>413</v>
      </c>
      <c r="D26" s="258">
        <v>232</v>
      </c>
      <c r="E26" s="109">
        <f t="shared" si="1"/>
        <v>2.3034154090548054</v>
      </c>
    </row>
    <row r="27" spans="1:5" ht="15">
      <c r="A27" s="65">
        <v>6</v>
      </c>
      <c r="B27" s="285" t="s">
        <v>410</v>
      </c>
      <c r="C27" s="286" t="s">
        <v>411</v>
      </c>
      <c r="D27" s="258">
        <v>230</v>
      </c>
      <c r="E27" s="109">
        <f t="shared" si="1"/>
        <v>2.283558379666402</v>
      </c>
    </row>
    <row r="28" spans="1:5" ht="15">
      <c r="A28" s="63">
        <v>7</v>
      </c>
      <c r="B28" s="285" t="s">
        <v>308</v>
      </c>
      <c r="C28" s="286" t="s">
        <v>129</v>
      </c>
      <c r="D28" s="258">
        <v>225</v>
      </c>
      <c r="E28" s="109">
        <f t="shared" si="1"/>
        <v>2.233915806195393</v>
      </c>
    </row>
    <row r="29" spans="1:5" ht="30">
      <c r="A29" s="65">
        <v>8</v>
      </c>
      <c r="B29" s="285" t="s">
        <v>304</v>
      </c>
      <c r="C29" s="286" t="s">
        <v>275</v>
      </c>
      <c r="D29" s="258">
        <v>211</v>
      </c>
      <c r="E29" s="109">
        <f t="shared" si="1"/>
        <v>2.0949166004765685</v>
      </c>
    </row>
    <row r="30" spans="1:5" ht="30">
      <c r="A30" s="63">
        <v>9</v>
      </c>
      <c r="B30" s="285" t="s">
        <v>305</v>
      </c>
      <c r="C30" s="286" t="s">
        <v>276</v>
      </c>
      <c r="D30" s="258">
        <v>210</v>
      </c>
      <c r="E30" s="109">
        <f t="shared" si="1"/>
        <v>2.084988085782367</v>
      </c>
    </row>
    <row r="31" spans="1:5" ht="30">
      <c r="A31" s="65">
        <v>10</v>
      </c>
      <c r="B31" s="288" t="s">
        <v>598</v>
      </c>
      <c r="C31" s="284" t="s">
        <v>599</v>
      </c>
      <c r="D31" s="258">
        <v>193</v>
      </c>
      <c r="E31" s="109">
        <f t="shared" si="1"/>
        <v>1.9162033359809372</v>
      </c>
    </row>
    <row r="32" spans="1:2" ht="15">
      <c r="A32" s="3" t="s">
        <v>15</v>
      </c>
      <c r="B32" s="3"/>
    </row>
    <row r="33" spans="1:2" s="373" customFormat="1" ht="15">
      <c r="A33" s="3"/>
      <c r="B33" s="3"/>
    </row>
    <row r="34" spans="1:2" s="476" customFormat="1" ht="15">
      <c r="A34" s="3"/>
      <c r="B34" s="3"/>
    </row>
    <row r="35" ht="15">
      <c r="C35" s="282"/>
    </row>
    <row r="36" s="373" customFormat="1" ht="15">
      <c r="C36" s="374"/>
    </row>
    <row r="37" s="483" customFormat="1" ht="15">
      <c r="C37" s="484"/>
    </row>
    <row r="38" s="483" customFormat="1" ht="15">
      <c r="C38" s="484"/>
    </row>
    <row r="39" spans="1:5" ht="15">
      <c r="A39" s="577" t="s">
        <v>130</v>
      </c>
      <c r="B39" s="577"/>
      <c r="C39" s="577"/>
      <c r="D39" s="577"/>
      <c r="E39" s="577"/>
    </row>
    <row r="40" s="196" customFormat="1" ht="15">
      <c r="A40" s="406"/>
    </row>
    <row r="41" spans="1:5" ht="15">
      <c r="A41" s="58" t="s">
        <v>119</v>
      </c>
      <c r="B41" s="287" t="s">
        <v>406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385</v>
      </c>
      <c r="E42" s="109">
        <f>D42/2253*100</f>
        <v>17.08832667554372</v>
      </c>
      <c r="F42" s="1"/>
    </row>
    <row r="43" spans="1:5" ht="30">
      <c r="A43" s="65">
        <v>2</v>
      </c>
      <c r="B43" s="285" t="s">
        <v>510</v>
      </c>
      <c r="C43" s="284" t="s">
        <v>511</v>
      </c>
      <c r="D43" s="261">
        <v>209</v>
      </c>
      <c r="E43" s="109">
        <f aca="true" t="shared" si="2" ref="E43:E51">D43/2253*100</f>
        <v>9.276520195295163</v>
      </c>
    </row>
    <row r="44" spans="1:5" ht="30">
      <c r="A44" s="63">
        <v>3</v>
      </c>
      <c r="B44" s="285" t="s">
        <v>593</v>
      </c>
      <c r="C44" s="284" t="s">
        <v>594</v>
      </c>
      <c r="D44" s="261">
        <v>157</v>
      </c>
      <c r="E44" s="109">
        <f t="shared" si="2"/>
        <v>6.968486462494451</v>
      </c>
    </row>
    <row r="45" spans="1:5" ht="30">
      <c r="A45" s="65">
        <v>4</v>
      </c>
      <c r="B45" s="285" t="s">
        <v>598</v>
      </c>
      <c r="C45" s="284" t="s">
        <v>599</v>
      </c>
      <c r="D45" s="261">
        <v>53</v>
      </c>
      <c r="E45" s="109">
        <f t="shared" si="2"/>
        <v>2.3524189968930314</v>
      </c>
    </row>
    <row r="46" spans="1:5" ht="15">
      <c r="A46" s="63">
        <v>5</v>
      </c>
      <c r="B46" s="285" t="s">
        <v>412</v>
      </c>
      <c r="C46" s="284" t="s">
        <v>413</v>
      </c>
      <c r="D46" s="261">
        <v>43</v>
      </c>
      <c r="E46" s="109">
        <f t="shared" si="2"/>
        <v>1.908566355969818</v>
      </c>
    </row>
    <row r="47" spans="1:5" ht="30">
      <c r="A47" s="65">
        <v>6</v>
      </c>
      <c r="B47" s="285" t="s">
        <v>307</v>
      </c>
      <c r="C47" s="284" t="s">
        <v>125</v>
      </c>
      <c r="D47" s="261">
        <v>40</v>
      </c>
      <c r="E47" s="109">
        <f t="shared" si="2"/>
        <v>1.775410563692854</v>
      </c>
    </row>
    <row r="48" spans="1:5" ht="15">
      <c r="A48" s="63">
        <v>7</v>
      </c>
      <c r="B48" s="285" t="s">
        <v>618</v>
      </c>
      <c r="C48" s="284" t="s">
        <v>619</v>
      </c>
      <c r="D48" s="261">
        <v>38</v>
      </c>
      <c r="E48" s="109">
        <f t="shared" si="2"/>
        <v>1.6866400355082114</v>
      </c>
    </row>
    <row r="49" spans="1:5" ht="45">
      <c r="A49" s="65">
        <v>8</v>
      </c>
      <c r="B49" s="285" t="s">
        <v>127</v>
      </c>
      <c r="C49" s="284" t="s">
        <v>128</v>
      </c>
      <c r="D49" s="261">
        <v>37</v>
      </c>
      <c r="E49" s="109">
        <f t="shared" si="2"/>
        <v>1.6422547714158897</v>
      </c>
    </row>
    <row r="50" spans="1:5" ht="30">
      <c r="A50" s="63">
        <v>9</v>
      </c>
      <c r="B50" s="285" t="s">
        <v>305</v>
      </c>
      <c r="C50" s="284" t="s">
        <v>276</v>
      </c>
      <c r="D50" s="261">
        <v>36</v>
      </c>
      <c r="E50" s="109">
        <f t="shared" si="2"/>
        <v>1.5978695073235687</v>
      </c>
    </row>
    <row r="51" spans="1:5" ht="15">
      <c r="A51" s="65">
        <v>10</v>
      </c>
      <c r="B51" s="283" t="s">
        <v>673</v>
      </c>
      <c r="C51" s="284" t="s">
        <v>674</v>
      </c>
      <c r="D51" s="261">
        <v>33</v>
      </c>
      <c r="E51" s="109">
        <f t="shared" si="2"/>
        <v>1.4647137150466045</v>
      </c>
    </row>
    <row r="52" ht="15">
      <c r="A52" s="3" t="s">
        <v>15</v>
      </c>
    </row>
  </sheetData>
  <sheetProtection/>
  <mergeCells count="5">
    <mergeCell ref="A1:E1"/>
    <mergeCell ref="A2:E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659</v>
      </c>
      <c r="B1" s="277"/>
      <c r="C1" s="277"/>
      <c r="D1" s="277"/>
      <c r="E1" s="277"/>
      <c r="F1" s="277"/>
      <c r="G1" s="318"/>
    </row>
    <row r="2" spans="1:6" ht="15.75">
      <c r="A2" s="90" t="s">
        <v>628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406</v>
      </c>
      <c r="C5" s="256" t="s">
        <v>120</v>
      </c>
      <c r="D5" s="256" t="s">
        <v>9</v>
      </c>
      <c r="E5" s="287" t="s">
        <v>408</v>
      </c>
    </row>
    <row r="6" spans="1:5" ht="15">
      <c r="A6" s="63">
        <v>1</v>
      </c>
      <c r="B6" s="259" t="s">
        <v>303</v>
      </c>
      <c r="C6" s="265" t="s">
        <v>124</v>
      </c>
      <c r="D6" s="273">
        <v>56</v>
      </c>
      <c r="E6" s="481">
        <f>D6/248*100</f>
        <v>22.58064516129032</v>
      </c>
    </row>
    <row r="7" spans="1:5" ht="22.5">
      <c r="A7" s="65">
        <v>2</v>
      </c>
      <c r="B7" s="259" t="s">
        <v>122</v>
      </c>
      <c r="C7" s="265" t="s">
        <v>123</v>
      </c>
      <c r="D7" s="273">
        <v>15</v>
      </c>
      <c r="E7" s="481">
        <f aca="true" t="shared" si="0" ref="E7:E15">D7/248*100</f>
        <v>6.048387096774194</v>
      </c>
    </row>
    <row r="8" spans="1:5" ht="15">
      <c r="A8" s="63">
        <v>3</v>
      </c>
      <c r="B8" s="259" t="s">
        <v>410</v>
      </c>
      <c r="C8" s="265" t="s">
        <v>411</v>
      </c>
      <c r="D8" s="273">
        <v>10</v>
      </c>
      <c r="E8" s="481">
        <f t="shared" si="0"/>
        <v>4.032258064516129</v>
      </c>
    </row>
    <row r="9" spans="1:5" ht="15">
      <c r="A9" s="65">
        <v>4</v>
      </c>
      <c r="B9" s="259" t="s">
        <v>308</v>
      </c>
      <c r="C9" s="265" t="s">
        <v>129</v>
      </c>
      <c r="D9" s="273">
        <v>5</v>
      </c>
      <c r="E9" s="481">
        <f t="shared" si="0"/>
        <v>2.0161290322580645</v>
      </c>
    </row>
    <row r="10" spans="1:5" ht="22.5">
      <c r="A10" s="63">
        <v>5</v>
      </c>
      <c r="B10" s="259" t="s">
        <v>306</v>
      </c>
      <c r="C10" s="265" t="s">
        <v>280</v>
      </c>
      <c r="D10" s="273">
        <v>4</v>
      </c>
      <c r="E10" s="481">
        <f t="shared" si="0"/>
        <v>1.6129032258064515</v>
      </c>
    </row>
    <row r="11" spans="1:5" ht="22.5">
      <c r="A11" s="65">
        <v>6</v>
      </c>
      <c r="B11" s="259" t="s">
        <v>304</v>
      </c>
      <c r="C11" s="265" t="s">
        <v>275</v>
      </c>
      <c r="D11" s="273">
        <v>4</v>
      </c>
      <c r="E11" s="481">
        <f t="shared" si="0"/>
        <v>1.6129032258064515</v>
      </c>
    </row>
    <row r="12" spans="1:5" ht="22.5">
      <c r="A12" s="63">
        <v>7</v>
      </c>
      <c r="B12" s="259" t="s">
        <v>305</v>
      </c>
      <c r="C12" s="265" t="s">
        <v>276</v>
      </c>
      <c r="D12" s="273">
        <v>4</v>
      </c>
      <c r="E12" s="481">
        <f t="shared" si="0"/>
        <v>1.6129032258064515</v>
      </c>
    </row>
    <row r="13" spans="1:5" ht="33.75">
      <c r="A13" s="65">
        <v>8</v>
      </c>
      <c r="B13" s="259" t="s">
        <v>127</v>
      </c>
      <c r="C13" s="265" t="s">
        <v>128</v>
      </c>
      <c r="D13" s="273">
        <v>3</v>
      </c>
      <c r="E13" s="481">
        <f t="shared" si="0"/>
        <v>1.2096774193548387</v>
      </c>
    </row>
    <row r="14" spans="1:5" ht="15">
      <c r="A14" s="63">
        <v>9</v>
      </c>
      <c r="B14" s="259">
        <v>44913</v>
      </c>
      <c r="C14" s="265" t="s">
        <v>675</v>
      </c>
      <c r="D14" s="273">
        <v>3</v>
      </c>
      <c r="E14" s="481">
        <f t="shared" si="0"/>
        <v>1.2096774193548387</v>
      </c>
    </row>
    <row r="15" spans="1:5" ht="15">
      <c r="A15" s="65">
        <v>10</v>
      </c>
      <c r="B15" s="259" t="s">
        <v>676</v>
      </c>
      <c r="C15" s="265" t="s">
        <v>677</v>
      </c>
      <c r="D15" s="273">
        <v>3</v>
      </c>
      <c r="E15" s="481">
        <f t="shared" si="0"/>
        <v>1.2096774193548387</v>
      </c>
    </row>
    <row r="16" spans="1:5" s="373" customFormat="1" ht="15">
      <c r="A16" s="375"/>
      <c r="B16" s="375"/>
      <c r="C16" s="376"/>
      <c r="D16" s="377"/>
      <c r="E16" s="267"/>
    </row>
    <row r="17" spans="1:5" s="373" customFormat="1" ht="15">
      <c r="A17" s="375"/>
      <c r="B17" s="375"/>
      <c r="C17" s="376"/>
      <c r="D17" s="377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406</v>
      </c>
      <c r="C19" s="256" t="s">
        <v>120</v>
      </c>
      <c r="D19" s="256" t="s">
        <v>9</v>
      </c>
      <c r="E19" s="287" t="s">
        <v>408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86</v>
      </c>
      <c r="E20" s="266">
        <f>D20/775*100</f>
        <v>11.096774193548386</v>
      </c>
    </row>
    <row r="21" spans="1:5" ht="22.5">
      <c r="A21" s="65">
        <v>2</v>
      </c>
      <c r="B21" s="268" t="s">
        <v>307</v>
      </c>
      <c r="C21" s="269" t="s">
        <v>125</v>
      </c>
      <c r="D21" s="270">
        <v>35</v>
      </c>
      <c r="E21" s="266">
        <f aca="true" t="shared" si="1" ref="E21:E29">D21/775*100</f>
        <v>4.516129032258064</v>
      </c>
    </row>
    <row r="22" spans="1:5" ht="22.5">
      <c r="A22" s="63">
        <v>3</v>
      </c>
      <c r="B22" s="268" t="s">
        <v>306</v>
      </c>
      <c r="C22" s="269" t="s">
        <v>280</v>
      </c>
      <c r="D22" s="270">
        <v>17</v>
      </c>
      <c r="E22" s="266">
        <f t="shared" si="1"/>
        <v>2.193548387096774</v>
      </c>
    </row>
    <row r="23" spans="1:5" ht="33.75">
      <c r="A23" s="65">
        <v>4</v>
      </c>
      <c r="B23" s="268" t="s">
        <v>127</v>
      </c>
      <c r="C23" s="269" t="s">
        <v>128</v>
      </c>
      <c r="D23" s="270">
        <v>15</v>
      </c>
      <c r="E23" s="266">
        <f t="shared" si="1"/>
        <v>1.935483870967742</v>
      </c>
    </row>
    <row r="24" spans="1:5" ht="22.5">
      <c r="A24" s="63">
        <v>5</v>
      </c>
      <c r="B24" s="268" t="s">
        <v>678</v>
      </c>
      <c r="C24" s="269" t="s">
        <v>679</v>
      </c>
      <c r="D24" s="270">
        <v>14</v>
      </c>
      <c r="E24" s="266">
        <f t="shared" si="1"/>
        <v>1.806451612903226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14</v>
      </c>
      <c r="E25" s="266">
        <f t="shared" si="1"/>
        <v>1.806451612903226</v>
      </c>
    </row>
    <row r="26" spans="1:5" ht="15">
      <c r="A26" s="63">
        <v>7</v>
      </c>
      <c r="B26" s="268" t="s">
        <v>308</v>
      </c>
      <c r="C26" s="269" t="s">
        <v>129</v>
      </c>
      <c r="D26" s="270">
        <v>13</v>
      </c>
      <c r="E26" s="266">
        <f t="shared" si="1"/>
        <v>1.6774193548387095</v>
      </c>
    </row>
    <row r="27" spans="1:5" ht="22.5">
      <c r="A27" s="65">
        <v>8</v>
      </c>
      <c r="B27" s="268" t="s">
        <v>510</v>
      </c>
      <c r="C27" s="269" t="s">
        <v>511</v>
      </c>
      <c r="D27" s="270">
        <v>12</v>
      </c>
      <c r="E27" s="266">
        <f t="shared" si="1"/>
        <v>1.5483870967741935</v>
      </c>
    </row>
    <row r="28" spans="1:5" ht="15">
      <c r="A28" s="63">
        <v>9</v>
      </c>
      <c r="B28" s="268" t="s">
        <v>412</v>
      </c>
      <c r="C28" s="269" t="s">
        <v>413</v>
      </c>
      <c r="D28" s="270">
        <v>11</v>
      </c>
      <c r="E28" s="266">
        <f t="shared" si="1"/>
        <v>1.4193548387096775</v>
      </c>
    </row>
    <row r="29" spans="1:5" ht="15">
      <c r="A29" s="65">
        <v>10</v>
      </c>
      <c r="B29" s="268" t="s">
        <v>680</v>
      </c>
      <c r="C29" s="269" t="s">
        <v>681</v>
      </c>
      <c r="D29" s="270">
        <v>11</v>
      </c>
      <c r="E29" s="266">
        <f t="shared" si="1"/>
        <v>1.4193548387096775</v>
      </c>
    </row>
    <row r="30" spans="1:5" ht="15">
      <c r="A30" s="3"/>
      <c r="B30" s="3"/>
      <c r="E30" s="264"/>
    </row>
    <row r="31" spans="1:5" s="373" customFormat="1" ht="15">
      <c r="A31" s="3"/>
      <c r="B31" s="3"/>
      <c r="E31" s="264"/>
    </row>
    <row r="32" spans="1:5" s="373" customFormat="1" ht="15">
      <c r="A32" s="3"/>
      <c r="B32" s="3"/>
      <c r="E32" s="264"/>
    </row>
    <row r="33" spans="1:5" s="373" customFormat="1" ht="15">
      <c r="A33" s="3"/>
      <c r="B33" s="3"/>
      <c r="E33" s="264"/>
    </row>
    <row r="34" spans="1:5" s="373" customFormat="1" ht="15">
      <c r="A34" s="3"/>
      <c r="B34" s="3"/>
      <c r="E34" s="264"/>
    </row>
    <row r="35" spans="1:5" s="373" customFormat="1" ht="15">
      <c r="A35" s="3"/>
      <c r="B35" s="3"/>
      <c r="E35" s="264"/>
    </row>
    <row r="36" spans="1:5" s="373" customFormat="1" ht="15">
      <c r="A36" s="3"/>
      <c r="B36" s="3"/>
      <c r="E36" s="264"/>
    </row>
    <row r="37" spans="1:5" s="373" customFormat="1" ht="15">
      <c r="A37" s="3"/>
      <c r="B37" s="3"/>
      <c r="E37" s="264"/>
    </row>
    <row r="38" spans="1:5" s="373" customFormat="1" ht="15">
      <c r="A38" s="3"/>
      <c r="B38" s="3"/>
      <c r="E38" s="264"/>
    </row>
    <row r="39" spans="1:5" s="400" customFormat="1" ht="15">
      <c r="A39" s="3"/>
      <c r="B39" s="3"/>
      <c r="E39" s="264"/>
    </row>
    <row r="40" spans="1:5" s="497" customFormat="1" ht="15">
      <c r="A40" s="3"/>
      <c r="B40" s="3"/>
      <c r="E40" s="264"/>
    </row>
    <row r="41" spans="1:5" ht="15">
      <c r="A41" s="406"/>
      <c r="C41" s="255" t="s">
        <v>301</v>
      </c>
      <c r="E41" s="264"/>
    </row>
    <row r="42" spans="1:5" ht="27">
      <c r="A42" s="256" t="s">
        <v>119</v>
      </c>
      <c r="B42" s="275" t="s">
        <v>406</v>
      </c>
      <c r="C42" s="256" t="s">
        <v>120</v>
      </c>
      <c r="D42" s="256" t="s">
        <v>9</v>
      </c>
      <c r="E42" s="287" t="s">
        <v>408</v>
      </c>
    </row>
    <row r="43" spans="1:5" ht="22.5">
      <c r="A43" s="63">
        <v>1</v>
      </c>
      <c r="B43" s="271" t="s">
        <v>122</v>
      </c>
      <c r="C43" s="265" t="s">
        <v>123</v>
      </c>
      <c r="D43" s="272">
        <v>334</v>
      </c>
      <c r="E43" s="266">
        <f>D43/2450*100</f>
        <v>13.63265306122449</v>
      </c>
    </row>
    <row r="44" spans="1:5" ht="33.75">
      <c r="A44" s="65">
        <v>2</v>
      </c>
      <c r="B44" s="271" t="s">
        <v>127</v>
      </c>
      <c r="C44" s="265" t="s">
        <v>128</v>
      </c>
      <c r="D44" s="272">
        <v>269</v>
      </c>
      <c r="E44" s="266">
        <f aca="true" t="shared" si="2" ref="E44:E52">D44/2450*100</f>
        <v>10.979591836734693</v>
      </c>
    </row>
    <row r="45" spans="1:5" ht="22.5">
      <c r="A45" s="63">
        <v>3</v>
      </c>
      <c r="B45" s="271" t="s">
        <v>510</v>
      </c>
      <c r="C45" s="265" t="s">
        <v>511</v>
      </c>
      <c r="D45" s="273">
        <v>78</v>
      </c>
      <c r="E45" s="266">
        <f t="shared" si="2"/>
        <v>3.183673469387755</v>
      </c>
    </row>
    <row r="46" spans="1:5" ht="33.75">
      <c r="A46" s="65">
        <v>4</v>
      </c>
      <c r="B46" s="271" t="s">
        <v>309</v>
      </c>
      <c r="C46" s="265" t="s">
        <v>254</v>
      </c>
      <c r="D46" s="273">
        <v>71</v>
      </c>
      <c r="E46" s="266">
        <f t="shared" si="2"/>
        <v>2.8979591836734695</v>
      </c>
    </row>
    <row r="47" spans="1:5" ht="22.5">
      <c r="A47" s="63">
        <v>5</v>
      </c>
      <c r="B47" s="271" t="s">
        <v>307</v>
      </c>
      <c r="C47" s="265" t="s">
        <v>125</v>
      </c>
      <c r="D47" s="273">
        <v>65</v>
      </c>
      <c r="E47" s="266">
        <f t="shared" si="2"/>
        <v>2.6530612244897958</v>
      </c>
    </row>
    <row r="48" spans="1:5" ht="15">
      <c r="A48" s="65">
        <v>6</v>
      </c>
      <c r="B48" s="271" t="s">
        <v>412</v>
      </c>
      <c r="C48" s="265" t="s">
        <v>413</v>
      </c>
      <c r="D48" s="273">
        <v>51</v>
      </c>
      <c r="E48" s="266">
        <f t="shared" si="2"/>
        <v>2.0816326530612246</v>
      </c>
    </row>
    <row r="49" spans="1:5" ht="22.5">
      <c r="A49" s="63">
        <v>7</v>
      </c>
      <c r="B49" s="271" t="s">
        <v>305</v>
      </c>
      <c r="C49" s="265" t="s">
        <v>276</v>
      </c>
      <c r="D49" s="273">
        <v>45</v>
      </c>
      <c r="E49" s="266">
        <f t="shared" si="2"/>
        <v>1.8367346938775513</v>
      </c>
    </row>
    <row r="50" spans="1:5" ht="33.75">
      <c r="A50" s="65">
        <v>8</v>
      </c>
      <c r="B50" s="271" t="s">
        <v>311</v>
      </c>
      <c r="C50" s="265" t="s">
        <v>302</v>
      </c>
      <c r="D50" s="273">
        <v>37</v>
      </c>
      <c r="E50" s="266">
        <f t="shared" si="2"/>
        <v>1.5102040816326532</v>
      </c>
    </row>
    <row r="51" spans="1:5" ht="33.75">
      <c r="A51" s="63">
        <v>9</v>
      </c>
      <c r="B51" s="262" t="s">
        <v>682</v>
      </c>
      <c r="C51" s="265" t="s">
        <v>683</v>
      </c>
      <c r="D51" s="273">
        <v>34</v>
      </c>
      <c r="E51" s="266">
        <f t="shared" si="2"/>
        <v>1.3877551020408163</v>
      </c>
    </row>
    <row r="52" spans="1:5" ht="33.75">
      <c r="A52" s="65">
        <v>10</v>
      </c>
      <c r="B52" s="274" t="s">
        <v>310</v>
      </c>
      <c r="C52" s="265" t="s">
        <v>131</v>
      </c>
      <c r="D52" s="273">
        <v>33</v>
      </c>
      <c r="E52" s="266">
        <f t="shared" si="2"/>
        <v>1.346938775510204</v>
      </c>
    </row>
    <row r="53" spans="1:5" ht="15">
      <c r="A53" s="196" t="s">
        <v>409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/>
      <c r="B1" s="360" t="s">
        <v>663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9" t="s">
        <v>132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</row>
    <row r="4" ht="15.75" thickBot="1">
      <c r="K4" s="66"/>
    </row>
    <row r="5" spans="1:18" s="68" customFormat="1" ht="17.25" customHeight="1" thickBot="1" thickTop="1">
      <c r="A5" s="204"/>
      <c r="B5" s="616" t="s">
        <v>133</v>
      </c>
      <c r="C5" s="620" t="s">
        <v>665</v>
      </c>
      <c r="D5" s="621"/>
      <c r="E5" s="621"/>
      <c r="F5" s="621"/>
      <c r="G5" s="621"/>
      <c r="H5" s="621"/>
      <c r="I5" s="621"/>
      <c r="J5" s="622"/>
      <c r="K5" s="620" t="s">
        <v>629</v>
      </c>
      <c r="L5" s="621"/>
      <c r="M5" s="621"/>
      <c r="N5" s="621"/>
      <c r="O5" s="621"/>
      <c r="P5" s="621"/>
      <c r="Q5" s="621"/>
      <c r="R5" s="622"/>
    </row>
    <row r="6" spans="1:18" ht="15.75" customHeight="1" thickTop="1">
      <c r="A6" s="205" t="s">
        <v>402</v>
      </c>
      <c r="B6" s="617"/>
      <c r="C6" s="623" t="s">
        <v>134</v>
      </c>
      <c r="D6" s="624"/>
      <c r="E6" s="600"/>
      <c r="F6" s="599" t="s">
        <v>135</v>
      </c>
      <c r="G6" s="625"/>
      <c r="H6" s="624" t="s">
        <v>136</v>
      </c>
      <c r="I6" s="624"/>
      <c r="J6" s="625"/>
      <c r="K6" s="624" t="s">
        <v>134</v>
      </c>
      <c r="L6" s="624"/>
      <c r="M6" s="624"/>
      <c r="N6" s="599" t="s">
        <v>135</v>
      </c>
      <c r="O6" s="600"/>
      <c r="P6" s="599" t="s">
        <v>136</v>
      </c>
      <c r="Q6" s="626"/>
      <c r="R6" s="625"/>
    </row>
    <row r="7" spans="1:18" ht="15" customHeight="1">
      <c r="A7" s="205" t="s">
        <v>401</v>
      </c>
      <c r="B7" s="617"/>
      <c r="C7" s="598" t="s">
        <v>137</v>
      </c>
      <c r="D7" s="604" t="s">
        <v>138</v>
      </c>
      <c r="E7" s="610" t="s">
        <v>139</v>
      </c>
      <c r="F7" s="597" t="s">
        <v>137</v>
      </c>
      <c r="G7" s="612" t="s">
        <v>138</v>
      </c>
      <c r="H7" s="614" t="s">
        <v>137</v>
      </c>
      <c r="I7" s="604" t="s">
        <v>138</v>
      </c>
      <c r="J7" s="595" t="s">
        <v>139</v>
      </c>
      <c r="K7" s="597" t="s">
        <v>137</v>
      </c>
      <c r="L7" s="603" t="s">
        <v>138</v>
      </c>
      <c r="M7" s="601" t="s">
        <v>139</v>
      </c>
      <c r="N7" s="605" t="s">
        <v>137</v>
      </c>
      <c r="O7" s="607" t="s">
        <v>138</v>
      </c>
      <c r="P7" s="597" t="s">
        <v>137</v>
      </c>
      <c r="Q7" s="603" t="s">
        <v>138</v>
      </c>
      <c r="R7" s="601" t="s">
        <v>139</v>
      </c>
    </row>
    <row r="8" spans="1:18" ht="24.75" customHeight="1" thickBot="1">
      <c r="A8" s="206"/>
      <c r="B8" s="618"/>
      <c r="C8" s="627"/>
      <c r="D8" s="609"/>
      <c r="E8" s="611"/>
      <c r="F8" s="598"/>
      <c r="G8" s="613"/>
      <c r="H8" s="615"/>
      <c r="I8" s="609"/>
      <c r="J8" s="596"/>
      <c r="K8" s="598"/>
      <c r="L8" s="604"/>
      <c r="M8" s="602"/>
      <c r="N8" s="606"/>
      <c r="O8" s="608"/>
      <c r="P8" s="598"/>
      <c r="Q8" s="604"/>
      <c r="R8" s="602"/>
    </row>
    <row r="9" spans="1:18" ht="15.75" thickTop="1">
      <c r="A9" s="207" t="s">
        <v>320</v>
      </c>
      <c r="B9" s="208" t="s">
        <v>140</v>
      </c>
      <c r="C9" s="414">
        <v>205</v>
      </c>
      <c r="D9" s="415">
        <v>3</v>
      </c>
      <c r="E9" s="416">
        <v>31</v>
      </c>
      <c r="F9" s="414">
        <v>49</v>
      </c>
      <c r="G9" s="416">
        <v>1</v>
      </c>
      <c r="H9" s="414">
        <v>15</v>
      </c>
      <c r="I9" s="415">
        <v>0</v>
      </c>
      <c r="J9" s="416">
        <v>40</v>
      </c>
      <c r="K9" s="414">
        <v>205</v>
      </c>
      <c r="L9" s="415">
        <v>1</v>
      </c>
      <c r="M9" s="416">
        <v>32</v>
      </c>
      <c r="N9" s="414">
        <v>44</v>
      </c>
      <c r="O9" s="416">
        <v>0</v>
      </c>
      <c r="P9" s="414">
        <v>18</v>
      </c>
      <c r="Q9" s="415">
        <v>0</v>
      </c>
      <c r="R9" s="416">
        <v>47</v>
      </c>
    </row>
    <row r="10" spans="1:18" ht="15">
      <c r="A10" s="209" t="s">
        <v>321</v>
      </c>
      <c r="B10" s="209" t="s">
        <v>141</v>
      </c>
      <c r="C10" s="417">
        <v>18</v>
      </c>
      <c r="D10" s="418">
        <v>1</v>
      </c>
      <c r="E10" s="419">
        <v>3</v>
      </c>
      <c r="F10" s="417">
        <v>8</v>
      </c>
      <c r="G10" s="419">
        <v>1</v>
      </c>
      <c r="H10" s="417">
        <v>1</v>
      </c>
      <c r="I10" s="418">
        <v>0</v>
      </c>
      <c r="J10" s="419">
        <v>4</v>
      </c>
      <c r="K10" s="417">
        <v>42</v>
      </c>
      <c r="L10" s="418">
        <v>0</v>
      </c>
      <c r="M10" s="419">
        <v>11</v>
      </c>
      <c r="N10" s="417">
        <v>12</v>
      </c>
      <c r="O10" s="419">
        <v>0</v>
      </c>
      <c r="P10" s="417">
        <v>4</v>
      </c>
      <c r="Q10" s="418">
        <v>0</v>
      </c>
      <c r="R10" s="419">
        <v>4</v>
      </c>
    </row>
    <row r="11" spans="1:18" ht="15">
      <c r="A11" s="207" t="s">
        <v>322</v>
      </c>
      <c r="B11" s="207" t="s">
        <v>142</v>
      </c>
      <c r="C11" s="417">
        <v>46</v>
      </c>
      <c r="D11" s="418">
        <v>0</v>
      </c>
      <c r="E11" s="419">
        <v>11</v>
      </c>
      <c r="F11" s="417">
        <v>12</v>
      </c>
      <c r="G11" s="419">
        <v>4</v>
      </c>
      <c r="H11" s="417">
        <v>3</v>
      </c>
      <c r="I11" s="418">
        <v>1</v>
      </c>
      <c r="J11" s="419">
        <v>14</v>
      </c>
      <c r="K11" s="417">
        <v>46</v>
      </c>
      <c r="L11" s="418">
        <v>6</v>
      </c>
      <c r="M11" s="419">
        <v>19</v>
      </c>
      <c r="N11" s="417">
        <v>10</v>
      </c>
      <c r="O11" s="419">
        <v>0</v>
      </c>
      <c r="P11" s="417">
        <v>7</v>
      </c>
      <c r="Q11" s="418">
        <v>0</v>
      </c>
      <c r="R11" s="419">
        <v>26</v>
      </c>
    </row>
    <row r="12" spans="1:18" ht="15">
      <c r="A12" s="209" t="s">
        <v>323</v>
      </c>
      <c r="B12" s="209" t="s">
        <v>143</v>
      </c>
      <c r="C12" s="417">
        <v>14</v>
      </c>
      <c r="D12" s="418">
        <v>0</v>
      </c>
      <c r="E12" s="419">
        <v>9</v>
      </c>
      <c r="F12" s="417">
        <v>3</v>
      </c>
      <c r="G12" s="419">
        <v>0</v>
      </c>
      <c r="H12" s="417">
        <v>2</v>
      </c>
      <c r="I12" s="418">
        <v>0</v>
      </c>
      <c r="J12" s="419">
        <v>4</v>
      </c>
      <c r="K12" s="417">
        <v>19</v>
      </c>
      <c r="L12" s="418">
        <v>0</v>
      </c>
      <c r="M12" s="419">
        <v>15</v>
      </c>
      <c r="N12" s="417">
        <v>5</v>
      </c>
      <c r="O12" s="419">
        <v>0</v>
      </c>
      <c r="P12" s="417">
        <v>1</v>
      </c>
      <c r="Q12" s="418">
        <v>0</v>
      </c>
      <c r="R12" s="419">
        <v>11</v>
      </c>
    </row>
    <row r="13" spans="1:18" ht="15">
      <c r="A13" s="207" t="s">
        <v>324</v>
      </c>
      <c r="B13" s="207" t="s">
        <v>144</v>
      </c>
      <c r="C13" s="417">
        <v>13</v>
      </c>
      <c r="D13" s="418">
        <v>0</v>
      </c>
      <c r="E13" s="419">
        <v>5</v>
      </c>
      <c r="F13" s="417">
        <v>4</v>
      </c>
      <c r="G13" s="419">
        <v>1</v>
      </c>
      <c r="H13" s="417">
        <v>1</v>
      </c>
      <c r="I13" s="418">
        <v>0</v>
      </c>
      <c r="J13" s="419">
        <v>8</v>
      </c>
      <c r="K13" s="417">
        <v>11</v>
      </c>
      <c r="L13" s="418">
        <v>1</v>
      </c>
      <c r="M13" s="419">
        <v>7</v>
      </c>
      <c r="N13" s="417">
        <v>2</v>
      </c>
      <c r="O13" s="419">
        <v>0</v>
      </c>
      <c r="P13" s="417">
        <v>3</v>
      </c>
      <c r="Q13" s="418">
        <v>0</v>
      </c>
      <c r="R13" s="419">
        <v>11</v>
      </c>
    </row>
    <row r="14" spans="1:18" ht="15">
      <c r="A14" s="209" t="s">
        <v>325</v>
      </c>
      <c r="B14" s="209" t="s">
        <v>145</v>
      </c>
      <c r="C14" s="417">
        <v>1051</v>
      </c>
      <c r="D14" s="418">
        <v>26</v>
      </c>
      <c r="E14" s="419">
        <v>106</v>
      </c>
      <c r="F14" s="417">
        <v>185</v>
      </c>
      <c r="G14" s="419">
        <v>12</v>
      </c>
      <c r="H14" s="417">
        <v>97</v>
      </c>
      <c r="I14" s="418">
        <v>9</v>
      </c>
      <c r="J14" s="419">
        <v>185</v>
      </c>
      <c r="K14" s="417">
        <v>1109</v>
      </c>
      <c r="L14" s="418">
        <v>13</v>
      </c>
      <c r="M14" s="419">
        <v>107</v>
      </c>
      <c r="N14" s="417">
        <v>146</v>
      </c>
      <c r="O14" s="419">
        <v>4</v>
      </c>
      <c r="P14" s="417">
        <v>92</v>
      </c>
      <c r="Q14" s="418">
        <v>0</v>
      </c>
      <c r="R14" s="419">
        <v>210</v>
      </c>
    </row>
    <row r="15" spans="1:18" ht="15">
      <c r="A15" s="207" t="s">
        <v>326</v>
      </c>
      <c r="B15" s="207" t="s">
        <v>146</v>
      </c>
      <c r="C15" s="417">
        <v>510</v>
      </c>
      <c r="D15" s="418">
        <v>4</v>
      </c>
      <c r="E15" s="419">
        <v>65</v>
      </c>
      <c r="F15" s="417">
        <v>63</v>
      </c>
      <c r="G15" s="419">
        <v>3</v>
      </c>
      <c r="H15" s="417">
        <v>33</v>
      </c>
      <c r="I15" s="418">
        <v>1</v>
      </c>
      <c r="J15" s="419">
        <v>81</v>
      </c>
      <c r="K15" s="417">
        <v>420</v>
      </c>
      <c r="L15" s="418">
        <v>3</v>
      </c>
      <c r="M15" s="419">
        <v>63</v>
      </c>
      <c r="N15" s="417">
        <v>34</v>
      </c>
      <c r="O15" s="419">
        <v>1</v>
      </c>
      <c r="P15" s="417">
        <v>26</v>
      </c>
      <c r="Q15" s="418">
        <v>1</v>
      </c>
      <c r="R15" s="419">
        <v>82</v>
      </c>
    </row>
    <row r="16" spans="1:18" ht="15">
      <c r="A16" s="209" t="s">
        <v>327</v>
      </c>
      <c r="B16" s="209" t="s">
        <v>147</v>
      </c>
      <c r="C16" s="417">
        <v>10</v>
      </c>
      <c r="D16" s="418">
        <v>1</v>
      </c>
      <c r="E16" s="419">
        <v>3</v>
      </c>
      <c r="F16" s="417">
        <v>3</v>
      </c>
      <c r="G16" s="419">
        <v>1</v>
      </c>
      <c r="H16" s="417">
        <v>1</v>
      </c>
      <c r="I16" s="418">
        <v>0</v>
      </c>
      <c r="J16" s="419">
        <v>13</v>
      </c>
      <c r="K16" s="417">
        <v>11</v>
      </c>
      <c r="L16" s="418">
        <v>0</v>
      </c>
      <c r="M16" s="419">
        <v>4</v>
      </c>
      <c r="N16" s="417">
        <v>3</v>
      </c>
      <c r="O16" s="419">
        <v>0</v>
      </c>
      <c r="P16" s="417">
        <v>2</v>
      </c>
      <c r="Q16" s="418">
        <v>0</v>
      </c>
      <c r="R16" s="419">
        <v>27</v>
      </c>
    </row>
    <row r="17" spans="1:18" ht="15">
      <c r="A17" s="207" t="s">
        <v>328</v>
      </c>
      <c r="B17" s="207" t="s">
        <v>148</v>
      </c>
      <c r="C17" s="417">
        <v>78</v>
      </c>
      <c r="D17" s="418">
        <v>1</v>
      </c>
      <c r="E17" s="419">
        <v>41</v>
      </c>
      <c r="F17" s="417">
        <v>11</v>
      </c>
      <c r="G17" s="419">
        <v>4</v>
      </c>
      <c r="H17" s="417">
        <v>16</v>
      </c>
      <c r="I17" s="418">
        <v>3</v>
      </c>
      <c r="J17" s="419">
        <v>51</v>
      </c>
      <c r="K17" s="417">
        <v>88</v>
      </c>
      <c r="L17" s="418">
        <v>1</v>
      </c>
      <c r="M17" s="419">
        <v>54</v>
      </c>
      <c r="N17" s="417">
        <v>11</v>
      </c>
      <c r="O17" s="419">
        <v>0</v>
      </c>
      <c r="P17" s="417">
        <v>3</v>
      </c>
      <c r="Q17" s="418">
        <v>0</v>
      </c>
      <c r="R17" s="419">
        <v>71</v>
      </c>
    </row>
    <row r="18" spans="1:18" ht="15">
      <c r="A18" s="209" t="s">
        <v>329</v>
      </c>
      <c r="B18" s="209" t="s">
        <v>149</v>
      </c>
      <c r="C18" s="417">
        <v>106</v>
      </c>
      <c r="D18" s="418">
        <v>2</v>
      </c>
      <c r="E18" s="419">
        <v>28</v>
      </c>
      <c r="F18" s="417">
        <v>13</v>
      </c>
      <c r="G18" s="419">
        <v>0</v>
      </c>
      <c r="H18" s="417">
        <v>8</v>
      </c>
      <c r="I18" s="418">
        <v>1</v>
      </c>
      <c r="J18" s="419">
        <v>49</v>
      </c>
      <c r="K18" s="417">
        <v>75</v>
      </c>
      <c r="L18" s="418">
        <v>0</v>
      </c>
      <c r="M18" s="419">
        <v>43</v>
      </c>
      <c r="N18" s="417">
        <v>15</v>
      </c>
      <c r="O18" s="419">
        <v>2</v>
      </c>
      <c r="P18" s="417">
        <v>6</v>
      </c>
      <c r="Q18" s="418">
        <v>0</v>
      </c>
      <c r="R18" s="419">
        <v>45</v>
      </c>
    </row>
    <row r="19" spans="1:18" ht="15">
      <c r="A19" s="207" t="s">
        <v>330</v>
      </c>
      <c r="B19" s="207" t="s">
        <v>150</v>
      </c>
      <c r="C19" s="417">
        <v>19</v>
      </c>
      <c r="D19" s="418">
        <v>1</v>
      </c>
      <c r="E19" s="419">
        <v>3</v>
      </c>
      <c r="F19" s="417">
        <v>3</v>
      </c>
      <c r="G19" s="419">
        <v>0</v>
      </c>
      <c r="H19" s="417">
        <v>0</v>
      </c>
      <c r="I19" s="418">
        <v>0</v>
      </c>
      <c r="J19" s="419">
        <v>4</v>
      </c>
      <c r="K19" s="417">
        <v>15</v>
      </c>
      <c r="L19" s="418">
        <v>0</v>
      </c>
      <c r="M19" s="419">
        <v>6</v>
      </c>
      <c r="N19" s="417">
        <v>3</v>
      </c>
      <c r="O19" s="419">
        <v>0</v>
      </c>
      <c r="P19" s="417">
        <v>0</v>
      </c>
      <c r="Q19" s="418">
        <v>0</v>
      </c>
      <c r="R19" s="419">
        <v>11</v>
      </c>
    </row>
    <row r="20" spans="1:18" ht="15">
      <c r="A20" s="209" t="s">
        <v>331</v>
      </c>
      <c r="B20" s="209" t="s">
        <v>151</v>
      </c>
      <c r="C20" s="417">
        <v>7</v>
      </c>
      <c r="D20" s="418">
        <v>3</v>
      </c>
      <c r="E20" s="419">
        <v>2</v>
      </c>
      <c r="F20" s="417">
        <v>3</v>
      </c>
      <c r="G20" s="419">
        <v>1</v>
      </c>
      <c r="H20" s="417">
        <v>0</v>
      </c>
      <c r="I20" s="418">
        <v>0</v>
      </c>
      <c r="J20" s="419">
        <v>1</v>
      </c>
      <c r="K20" s="417">
        <v>24</v>
      </c>
      <c r="L20" s="418">
        <v>0</v>
      </c>
      <c r="M20" s="419">
        <v>8</v>
      </c>
      <c r="N20" s="417">
        <v>1</v>
      </c>
      <c r="O20" s="419">
        <v>0</v>
      </c>
      <c r="P20" s="417">
        <v>2</v>
      </c>
      <c r="Q20" s="418">
        <v>0</v>
      </c>
      <c r="R20" s="419">
        <v>3</v>
      </c>
    </row>
    <row r="21" spans="1:18" ht="15">
      <c r="A21" s="207" t="s">
        <v>332</v>
      </c>
      <c r="B21" s="207" t="s">
        <v>152</v>
      </c>
      <c r="C21" s="417">
        <v>11</v>
      </c>
      <c r="D21" s="418">
        <v>0</v>
      </c>
      <c r="E21" s="419">
        <v>4</v>
      </c>
      <c r="F21" s="417">
        <v>2</v>
      </c>
      <c r="G21" s="419">
        <v>0</v>
      </c>
      <c r="H21" s="417">
        <v>1</v>
      </c>
      <c r="I21" s="418">
        <v>0</v>
      </c>
      <c r="J21" s="419">
        <v>5</v>
      </c>
      <c r="K21" s="417">
        <v>18</v>
      </c>
      <c r="L21" s="418">
        <v>0</v>
      </c>
      <c r="M21" s="419">
        <v>9</v>
      </c>
      <c r="N21" s="417">
        <v>1</v>
      </c>
      <c r="O21" s="419">
        <v>0</v>
      </c>
      <c r="P21" s="417">
        <v>0</v>
      </c>
      <c r="Q21" s="418">
        <v>0</v>
      </c>
      <c r="R21" s="419">
        <v>9</v>
      </c>
    </row>
    <row r="22" spans="1:18" ht="15">
      <c r="A22" s="209" t="s">
        <v>333</v>
      </c>
      <c r="B22" s="209" t="s">
        <v>153</v>
      </c>
      <c r="C22" s="417">
        <v>23</v>
      </c>
      <c r="D22" s="418">
        <v>0</v>
      </c>
      <c r="E22" s="419">
        <v>7</v>
      </c>
      <c r="F22" s="417">
        <v>5</v>
      </c>
      <c r="G22" s="419">
        <v>1</v>
      </c>
      <c r="H22" s="417">
        <v>1</v>
      </c>
      <c r="I22" s="418">
        <v>0</v>
      </c>
      <c r="J22" s="419">
        <v>3</v>
      </c>
      <c r="K22" s="417">
        <v>14</v>
      </c>
      <c r="L22" s="418">
        <v>0</v>
      </c>
      <c r="M22" s="419">
        <v>5</v>
      </c>
      <c r="N22" s="417">
        <v>0</v>
      </c>
      <c r="O22" s="419">
        <v>0</v>
      </c>
      <c r="P22" s="417">
        <v>0</v>
      </c>
      <c r="Q22" s="418">
        <v>0</v>
      </c>
      <c r="R22" s="419">
        <v>10</v>
      </c>
    </row>
    <row r="23" spans="1:18" ht="15">
      <c r="A23" s="207" t="s">
        <v>334</v>
      </c>
      <c r="B23" s="207" t="s">
        <v>154</v>
      </c>
      <c r="C23" s="417">
        <v>19</v>
      </c>
      <c r="D23" s="418">
        <v>1</v>
      </c>
      <c r="E23" s="419">
        <v>1</v>
      </c>
      <c r="F23" s="417">
        <v>3</v>
      </c>
      <c r="G23" s="419">
        <v>0</v>
      </c>
      <c r="H23" s="417">
        <v>0</v>
      </c>
      <c r="I23" s="418">
        <v>2</v>
      </c>
      <c r="J23" s="419">
        <v>9</v>
      </c>
      <c r="K23" s="417">
        <v>22</v>
      </c>
      <c r="L23" s="418">
        <v>0</v>
      </c>
      <c r="M23" s="419">
        <v>2</v>
      </c>
      <c r="N23" s="417">
        <v>5</v>
      </c>
      <c r="O23" s="419">
        <v>0</v>
      </c>
      <c r="P23" s="417">
        <v>0</v>
      </c>
      <c r="Q23" s="418">
        <v>0</v>
      </c>
      <c r="R23" s="419">
        <v>5</v>
      </c>
    </row>
    <row r="24" spans="1:18" ht="15">
      <c r="A24" s="209" t="s">
        <v>335</v>
      </c>
      <c r="B24" s="209" t="s">
        <v>155</v>
      </c>
      <c r="C24" s="417">
        <v>487</v>
      </c>
      <c r="D24" s="418">
        <v>2</v>
      </c>
      <c r="E24" s="419">
        <v>54</v>
      </c>
      <c r="F24" s="417">
        <v>52</v>
      </c>
      <c r="G24" s="419">
        <v>5</v>
      </c>
      <c r="H24" s="417">
        <v>41</v>
      </c>
      <c r="I24" s="418">
        <v>0</v>
      </c>
      <c r="J24" s="419">
        <v>62</v>
      </c>
      <c r="K24" s="417">
        <v>422</v>
      </c>
      <c r="L24" s="418">
        <v>1</v>
      </c>
      <c r="M24" s="419">
        <v>69</v>
      </c>
      <c r="N24" s="417">
        <v>63</v>
      </c>
      <c r="O24" s="419">
        <v>0</v>
      </c>
      <c r="P24" s="417">
        <v>39</v>
      </c>
      <c r="Q24" s="418">
        <v>0</v>
      </c>
      <c r="R24" s="419">
        <v>90</v>
      </c>
    </row>
    <row r="25" spans="1:18" ht="15">
      <c r="A25" s="207" t="s">
        <v>336</v>
      </c>
      <c r="B25" s="207" t="s">
        <v>156</v>
      </c>
      <c r="C25" s="417">
        <v>29</v>
      </c>
      <c r="D25" s="418">
        <v>4</v>
      </c>
      <c r="E25" s="419">
        <v>3</v>
      </c>
      <c r="F25" s="417">
        <v>3</v>
      </c>
      <c r="G25" s="419">
        <v>2</v>
      </c>
      <c r="H25" s="417">
        <v>1</v>
      </c>
      <c r="I25" s="418">
        <v>1</v>
      </c>
      <c r="J25" s="419">
        <v>11</v>
      </c>
      <c r="K25" s="417">
        <v>32</v>
      </c>
      <c r="L25" s="418">
        <v>0</v>
      </c>
      <c r="M25" s="419">
        <v>5</v>
      </c>
      <c r="N25" s="417">
        <v>4</v>
      </c>
      <c r="O25" s="419">
        <v>0</v>
      </c>
      <c r="P25" s="417">
        <v>2</v>
      </c>
      <c r="Q25" s="418">
        <v>0</v>
      </c>
      <c r="R25" s="419">
        <v>18</v>
      </c>
    </row>
    <row r="26" spans="1:18" ht="15">
      <c r="A26" s="209" t="s">
        <v>337</v>
      </c>
      <c r="B26" s="209" t="s">
        <v>157</v>
      </c>
      <c r="C26" s="417">
        <v>6</v>
      </c>
      <c r="D26" s="418">
        <v>1</v>
      </c>
      <c r="E26" s="419">
        <v>2</v>
      </c>
      <c r="F26" s="417">
        <v>1</v>
      </c>
      <c r="G26" s="419">
        <v>0</v>
      </c>
      <c r="H26" s="417">
        <v>0</v>
      </c>
      <c r="I26" s="418">
        <v>0</v>
      </c>
      <c r="J26" s="419">
        <v>1</v>
      </c>
      <c r="K26" s="417">
        <v>12</v>
      </c>
      <c r="L26" s="418">
        <v>0</v>
      </c>
      <c r="M26" s="419">
        <v>5</v>
      </c>
      <c r="N26" s="417">
        <v>2</v>
      </c>
      <c r="O26" s="419">
        <v>0</v>
      </c>
      <c r="P26" s="417">
        <v>0</v>
      </c>
      <c r="Q26" s="418">
        <v>0</v>
      </c>
      <c r="R26" s="419">
        <v>6</v>
      </c>
    </row>
    <row r="27" spans="1:18" ht="15">
      <c r="A27" s="207" t="s">
        <v>338</v>
      </c>
      <c r="B27" s="207" t="s">
        <v>158</v>
      </c>
      <c r="C27" s="417">
        <v>31</v>
      </c>
      <c r="D27" s="418">
        <v>1</v>
      </c>
      <c r="E27" s="419">
        <v>11</v>
      </c>
      <c r="F27" s="417">
        <v>2</v>
      </c>
      <c r="G27" s="419">
        <v>1</v>
      </c>
      <c r="H27" s="417">
        <v>4</v>
      </c>
      <c r="I27" s="418">
        <v>0</v>
      </c>
      <c r="J27" s="419">
        <v>52</v>
      </c>
      <c r="K27" s="417">
        <v>31</v>
      </c>
      <c r="L27" s="418">
        <v>0</v>
      </c>
      <c r="M27" s="419">
        <v>16</v>
      </c>
      <c r="N27" s="417">
        <v>5</v>
      </c>
      <c r="O27" s="419">
        <v>1</v>
      </c>
      <c r="P27" s="417">
        <v>3</v>
      </c>
      <c r="Q27" s="418">
        <v>0</v>
      </c>
      <c r="R27" s="419">
        <v>28</v>
      </c>
    </row>
    <row r="28" spans="1:18" ht="15">
      <c r="A28" s="209" t="s">
        <v>339</v>
      </c>
      <c r="B28" s="209" t="s">
        <v>159</v>
      </c>
      <c r="C28" s="417">
        <v>100</v>
      </c>
      <c r="D28" s="418">
        <v>1</v>
      </c>
      <c r="E28" s="419">
        <v>33</v>
      </c>
      <c r="F28" s="417">
        <v>18</v>
      </c>
      <c r="G28" s="419">
        <v>2</v>
      </c>
      <c r="H28" s="417">
        <v>11</v>
      </c>
      <c r="I28" s="418">
        <v>2</v>
      </c>
      <c r="J28" s="419">
        <v>34</v>
      </c>
      <c r="K28" s="417">
        <v>99</v>
      </c>
      <c r="L28" s="418">
        <v>1</v>
      </c>
      <c r="M28" s="419">
        <v>46</v>
      </c>
      <c r="N28" s="417">
        <v>21</v>
      </c>
      <c r="O28" s="419">
        <v>0</v>
      </c>
      <c r="P28" s="417">
        <v>6</v>
      </c>
      <c r="Q28" s="418">
        <v>0</v>
      </c>
      <c r="R28" s="419">
        <v>53</v>
      </c>
    </row>
    <row r="29" spans="1:18" ht="15">
      <c r="A29" s="207" t="s">
        <v>340</v>
      </c>
      <c r="B29" s="207" t="s">
        <v>160</v>
      </c>
      <c r="C29" s="417">
        <v>116</v>
      </c>
      <c r="D29" s="418">
        <v>2</v>
      </c>
      <c r="E29" s="419">
        <v>29</v>
      </c>
      <c r="F29" s="417">
        <v>20</v>
      </c>
      <c r="G29" s="419">
        <v>1</v>
      </c>
      <c r="H29" s="417">
        <v>5</v>
      </c>
      <c r="I29" s="418">
        <v>0</v>
      </c>
      <c r="J29" s="419">
        <v>6</v>
      </c>
      <c r="K29" s="417">
        <v>206</v>
      </c>
      <c r="L29" s="418">
        <v>3</v>
      </c>
      <c r="M29" s="419">
        <v>26</v>
      </c>
      <c r="N29" s="417">
        <v>21</v>
      </c>
      <c r="O29" s="419">
        <v>0</v>
      </c>
      <c r="P29" s="417">
        <v>11</v>
      </c>
      <c r="Q29" s="418">
        <v>0</v>
      </c>
      <c r="R29" s="419">
        <v>2</v>
      </c>
    </row>
    <row r="30" spans="1:18" ht="15">
      <c r="A30" s="209" t="s">
        <v>341</v>
      </c>
      <c r="B30" s="209" t="s">
        <v>161</v>
      </c>
      <c r="C30" s="417">
        <v>27</v>
      </c>
      <c r="D30" s="418">
        <v>4</v>
      </c>
      <c r="E30" s="419">
        <v>9</v>
      </c>
      <c r="F30" s="417">
        <v>1</v>
      </c>
      <c r="G30" s="419">
        <v>2</v>
      </c>
      <c r="H30" s="417">
        <v>3</v>
      </c>
      <c r="I30" s="418">
        <v>0</v>
      </c>
      <c r="J30" s="419">
        <v>9</v>
      </c>
      <c r="K30" s="417">
        <v>29</v>
      </c>
      <c r="L30" s="418">
        <v>2</v>
      </c>
      <c r="M30" s="419">
        <v>17</v>
      </c>
      <c r="N30" s="417">
        <v>1</v>
      </c>
      <c r="O30" s="419">
        <v>0</v>
      </c>
      <c r="P30" s="417">
        <v>3</v>
      </c>
      <c r="Q30" s="418">
        <v>0</v>
      </c>
      <c r="R30" s="419">
        <v>19</v>
      </c>
    </row>
    <row r="31" spans="1:18" ht="15">
      <c r="A31" s="207" t="s">
        <v>342</v>
      </c>
      <c r="B31" s="207" t="s">
        <v>162</v>
      </c>
      <c r="C31" s="417">
        <v>26</v>
      </c>
      <c r="D31" s="418">
        <v>1</v>
      </c>
      <c r="E31" s="419">
        <v>7</v>
      </c>
      <c r="F31" s="417">
        <v>3</v>
      </c>
      <c r="G31" s="419">
        <v>3</v>
      </c>
      <c r="H31" s="417">
        <v>3</v>
      </c>
      <c r="I31" s="418">
        <v>1</v>
      </c>
      <c r="J31" s="419">
        <v>5</v>
      </c>
      <c r="K31" s="417">
        <v>45</v>
      </c>
      <c r="L31" s="418">
        <v>1</v>
      </c>
      <c r="M31" s="419">
        <v>18</v>
      </c>
      <c r="N31" s="417">
        <v>11</v>
      </c>
      <c r="O31" s="419">
        <v>0</v>
      </c>
      <c r="P31" s="417">
        <v>9</v>
      </c>
      <c r="Q31" s="418">
        <v>0</v>
      </c>
      <c r="R31" s="419">
        <v>7</v>
      </c>
    </row>
    <row r="32" spans="1:18" ht="15">
      <c r="A32" s="209" t="s">
        <v>343</v>
      </c>
      <c r="B32" s="209" t="s">
        <v>163</v>
      </c>
      <c r="C32" s="417">
        <v>20</v>
      </c>
      <c r="D32" s="418">
        <v>0</v>
      </c>
      <c r="E32" s="419">
        <v>12</v>
      </c>
      <c r="F32" s="417">
        <v>2</v>
      </c>
      <c r="G32" s="419">
        <v>1</v>
      </c>
      <c r="H32" s="417">
        <v>1</v>
      </c>
      <c r="I32" s="418">
        <v>0</v>
      </c>
      <c r="J32" s="419">
        <v>5</v>
      </c>
      <c r="K32" s="417">
        <v>17</v>
      </c>
      <c r="L32" s="418">
        <v>2</v>
      </c>
      <c r="M32" s="419">
        <v>7</v>
      </c>
      <c r="N32" s="417">
        <v>2</v>
      </c>
      <c r="O32" s="419">
        <v>0</v>
      </c>
      <c r="P32" s="417">
        <v>1</v>
      </c>
      <c r="Q32" s="418">
        <v>0</v>
      </c>
      <c r="R32" s="419">
        <v>11</v>
      </c>
    </row>
    <row r="33" spans="1:18" ht="15">
      <c r="A33" s="207" t="s">
        <v>344</v>
      </c>
      <c r="B33" s="207" t="s">
        <v>164</v>
      </c>
      <c r="C33" s="417">
        <v>31</v>
      </c>
      <c r="D33" s="418">
        <v>0</v>
      </c>
      <c r="E33" s="419">
        <v>10</v>
      </c>
      <c r="F33" s="417">
        <v>8</v>
      </c>
      <c r="G33" s="419">
        <v>3</v>
      </c>
      <c r="H33" s="417">
        <v>1</v>
      </c>
      <c r="I33" s="418">
        <v>0</v>
      </c>
      <c r="J33" s="419">
        <v>7</v>
      </c>
      <c r="K33" s="417">
        <v>27</v>
      </c>
      <c r="L33" s="418">
        <v>3</v>
      </c>
      <c r="M33" s="419">
        <v>12</v>
      </c>
      <c r="N33" s="417">
        <v>2</v>
      </c>
      <c r="O33" s="419">
        <v>0</v>
      </c>
      <c r="P33" s="417">
        <v>3</v>
      </c>
      <c r="Q33" s="418">
        <v>0</v>
      </c>
      <c r="R33" s="419">
        <v>9</v>
      </c>
    </row>
    <row r="34" spans="1:18" ht="15">
      <c r="A34" s="209" t="s">
        <v>345</v>
      </c>
      <c r="B34" s="209" t="s">
        <v>165</v>
      </c>
      <c r="C34" s="417">
        <v>68</v>
      </c>
      <c r="D34" s="418">
        <v>0</v>
      </c>
      <c r="E34" s="419">
        <v>27</v>
      </c>
      <c r="F34" s="417">
        <v>27</v>
      </c>
      <c r="G34" s="419">
        <v>2</v>
      </c>
      <c r="H34" s="417">
        <v>6</v>
      </c>
      <c r="I34" s="418">
        <v>0</v>
      </c>
      <c r="J34" s="419">
        <v>40</v>
      </c>
      <c r="K34" s="417">
        <v>71</v>
      </c>
      <c r="L34" s="418">
        <v>0</v>
      </c>
      <c r="M34" s="419">
        <v>44</v>
      </c>
      <c r="N34" s="417">
        <v>11</v>
      </c>
      <c r="O34" s="419">
        <v>0</v>
      </c>
      <c r="P34" s="417">
        <v>9</v>
      </c>
      <c r="Q34" s="418">
        <v>0</v>
      </c>
      <c r="R34" s="419">
        <v>46</v>
      </c>
    </row>
    <row r="35" spans="1:18" ht="15">
      <c r="A35" s="207" t="s">
        <v>346</v>
      </c>
      <c r="B35" s="207" t="s">
        <v>166</v>
      </c>
      <c r="C35" s="417">
        <v>250</v>
      </c>
      <c r="D35" s="418">
        <v>2</v>
      </c>
      <c r="E35" s="419">
        <v>24</v>
      </c>
      <c r="F35" s="417">
        <v>34</v>
      </c>
      <c r="G35" s="419">
        <v>0</v>
      </c>
      <c r="H35" s="417">
        <v>25</v>
      </c>
      <c r="I35" s="418">
        <v>0</v>
      </c>
      <c r="J35" s="419">
        <v>22</v>
      </c>
      <c r="K35" s="417">
        <v>290</v>
      </c>
      <c r="L35" s="418">
        <v>4</v>
      </c>
      <c r="M35" s="419">
        <v>30</v>
      </c>
      <c r="N35" s="417">
        <v>30</v>
      </c>
      <c r="O35" s="419">
        <v>0</v>
      </c>
      <c r="P35" s="417">
        <v>21</v>
      </c>
      <c r="Q35" s="418">
        <v>1</v>
      </c>
      <c r="R35" s="419">
        <v>28</v>
      </c>
    </row>
    <row r="36" spans="1:18" ht="15">
      <c r="A36" s="209" t="s">
        <v>347</v>
      </c>
      <c r="B36" s="209" t="s">
        <v>167</v>
      </c>
      <c r="C36" s="417">
        <v>14</v>
      </c>
      <c r="D36" s="418">
        <v>1</v>
      </c>
      <c r="E36" s="419">
        <v>5</v>
      </c>
      <c r="F36" s="417">
        <v>4</v>
      </c>
      <c r="G36" s="419">
        <v>0</v>
      </c>
      <c r="H36" s="417">
        <v>1</v>
      </c>
      <c r="I36" s="418">
        <v>0</v>
      </c>
      <c r="J36" s="419">
        <v>6</v>
      </c>
      <c r="K36" s="417">
        <v>20</v>
      </c>
      <c r="L36" s="418">
        <v>2</v>
      </c>
      <c r="M36" s="419">
        <v>9</v>
      </c>
      <c r="N36" s="417">
        <v>3</v>
      </c>
      <c r="O36" s="419">
        <v>0</v>
      </c>
      <c r="P36" s="417">
        <v>0</v>
      </c>
      <c r="Q36" s="418">
        <v>0</v>
      </c>
      <c r="R36" s="419">
        <v>8</v>
      </c>
    </row>
    <row r="37" spans="1:18" ht="15">
      <c r="A37" s="207" t="s">
        <v>348</v>
      </c>
      <c r="B37" s="207" t="s">
        <v>168</v>
      </c>
      <c r="C37" s="417">
        <v>2</v>
      </c>
      <c r="D37" s="418">
        <v>1</v>
      </c>
      <c r="E37" s="419">
        <v>4</v>
      </c>
      <c r="F37" s="417">
        <v>1</v>
      </c>
      <c r="G37" s="419">
        <v>1</v>
      </c>
      <c r="H37" s="417">
        <v>0</v>
      </c>
      <c r="I37" s="418">
        <v>0</v>
      </c>
      <c r="J37" s="419">
        <v>3</v>
      </c>
      <c r="K37" s="417">
        <v>7</v>
      </c>
      <c r="L37" s="418">
        <v>2</v>
      </c>
      <c r="M37" s="419">
        <v>3</v>
      </c>
      <c r="N37" s="417">
        <v>1</v>
      </c>
      <c r="O37" s="419">
        <v>0</v>
      </c>
      <c r="P37" s="417">
        <v>0</v>
      </c>
      <c r="Q37" s="418">
        <v>0</v>
      </c>
      <c r="R37" s="419">
        <v>3</v>
      </c>
    </row>
    <row r="38" spans="1:18" ht="15">
      <c r="A38" s="209" t="s">
        <v>349</v>
      </c>
      <c r="B38" s="209" t="s">
        <v>169</v>
      </c>
      <c r="C38" s="417">
        <v>6</v>
      </c>
      <c r="D38" s="418">
        <v>0</v>
      </c>
      <c r="E38" s="419">
        <v>6</v>
      </c>
      <c r="F38" s="417">
        <v>0</v>
      </c>
      <c r="G38" s="419">
        <v>0</v>
      </c>
      <c r="H38" s="417">
        <v>1</v>
      </c>
      <c r="I38" s="418">
        <v>1</v>
      </c>
      <c r="J38" s="419">
        <v>0</v>
      </c>
      <c r="K38" s="417">
        <v>9</v>
      </c>
      <c r="L38" s="418">
        <v>0</v>
      </c>
      <c r="M38" s="419">
        <v>4</v>
      </c>
      <c r="N38" s="417">
        <v>2</v>
      </c>
      <c r="O38" s="419">
        <v>0</v>
      </c>
      <c r="P38" s="417">
        <v>0</v>
      </c>
      <c r="Q38" s="418">
        <v>0</v>
      </c>
      <c r="R38" s="419">
        <v>1</v>
      </c>
    </row>
    <row r="39" spans="1:18" ht="15">
      <c r="A39" s="207" t="s">
        <v>350</v>
      </c>
      <c r="B39" s="207" t="s">
        <v>170</v>
      </c>
      <c r="C39" s="417">
        <v>130</v>
      </c>
      <c r="D39" s="418">
        <v>2</v>
      </c>
      <c r="E39" s="419">
        <v>34</v>
      </c>
      <c r="F39" s="417">
        <v>25</v>
      </c>
      <c r="G39" s="419">
        <v>0</v>
      </c>
      <c r="H39" s="417">
        <v>13</v>
      </c>
      <c r="I39" s="418">
        <v>0</v>
      </c>
      <c r="J39" s="419">
        <v>96</v>
      </c>
      <c r="K39" s="417">
        <v>135</v>
      </c>
      <c r="L39" s="418">
        <v>1</v>
      </c>
      <c r="M39" s="419">
        <v>32</v>
      </c>
      <c r="N39" s="417">
        <v>22</v>
      </c>
      <c r="O39" s="419">
        <v>1</v>
      </c>
      <c r="P39" s="417">
        <v>15</v>
      </c>
      <c r="Q39" s="418">
        <v>0</v>
      </c>
      <c r="R39" s="419">
        <v>19</v>
      </c>
    </row>
    <row r="40" spans="1:18" ht="15">
      <c r="A40" s="408" t="s">
        <v>576</v>
      </c>
      <c r="B40" s="209" t="s">
        <v>171</v>
      </c>
      <c r="C40" s="417">
        <v>50</v>
      </c>
      <c r="D40" s="418">
        <v>3</v>
      </c>
      <c r="E40" s="419">
        <v>7</v>
      </c>
      <c r="F40" s="417">
        <v>4</v>
      </c>
      <c r="G40" s="419">
        <v>0</v>
      </c>
      <c r="H40" s="417">
        <v>0</v>
      </c>
      <c r="I40" s="418">
        <v>2</v>
      </c>
      <c r="J40" s="419">
        <v>8</v>
      </c>
      <c r="K40" s="417">
        <v>43</v>
      </c>
      <c r="L40" s="418">
        <v>3</v>
      </c>
      <c r="M40" s="419">
        <v>13</v>
      </c>
      <c r="N40" s="417">
        <v>8</v>
      </c>
      <c r="O40" s="419">
        <v>0</v>
      </c>
      <c r="P40" s="417">
        <v>2</v>
      </c>
      <c r="Q40" s="418">
        <v>0</v>
      </c>
      <c r="R40" s="419">
        <v>18</v>
      </c>
    </row>
    <row r="41" spans="1:18" ht="15">
      <c r="A41" s="207" t="s">
        <v>352</v>
      </c>
      <c r="B41" s="207" t="s">
        <v>281</v>
      </c>
      <c r="C41" s="417">
        <v>287</v>
      </c>
      <c r="D41" s="418">
        <v>3</v>
      </c>
      <c r="E41" s="419">
        <v>42</v>
      </c>
      <c r="F41" s="417">
        <v>35</v>
      </c>
      <c r="G41" s="419">
        <v>2</v>
      </c>
      <c r="H41" s="417">
        <v>16</v>
      </c>
      <c r="I41" s="418">
        <v>2</v>
      </c>
      <c r="J41" s="419">
        <v>28</v>
      </c>
      <c r="K41" s="417">
        <v>270</v>
      </c>
      <c r="L41" s="418">
        <v>1</v>
      </c>
      <c r="M41" s="419">
        <v>55</v>
      </c>
      <c r="N41" s="417">
        <v>35</v>
      </c>
      <c r="O41" s="419">
        <v>0</v>
      </c>
      <c r="P41" s="417">
        <v>20</v>
      </c>
      <c r="Q41" s="418">
        <v>0</v>
      </c>
      <c r="R41" s="419">
        <v>45</v>
      </c>
    </row>
    <row r="42" spans="1:18" ht="15">
      <c r="A42" s="209" t="s">
        <v>353</v>
      </c>
      <c r="B42" s="209" t="s">
        <v>172</v>
      </c>
      <c r="C42" s="417">
        <v>4607</v>
      </c>
      <c r="D42" s="418">
        <v>2</v>
      </c>
      <c r="E42" s="419">
        <v>862</v>
      </c>
      <c r="F42" s="417">
        <v>1193</v>
      </c>
      <c r="G42" s="419">
        <v>7</v>
      </c>
      <c r="H42" s="417">
        <v>469</v>
      </c>
      <c r="I42" s="418">
        <v>12</v>
      </c>
      <c r="J42" s="419">
        <v>823</v>
      </c>
      <c r="K42" s="417">
        <v>4211</v>
      </c>
      <c r="L42" s="418">
        <v>5</v>
      </c>
      <c r="M42" s="419">
        <v>972</v>
      </c>
      <c r="N42" s="417">
        <v>806</v>
      </c>
      <c r="O42" s="419">
        <v>3</v>
      </c>
      <c r="P42" s="417">
        <v>410</v>
      </c>
      <c r="Q42" s="418">
        <v>0</v>
      </c>
      <c r="R42" s="419">
        <v>1003</v>
      </c>
    </row>
    <row r="43" spans="1:18" ht="15">
      <c r="A43" s="207" t="s">
        <v>354</v>
      </c>
      <c r="B43" s="207" t="s">
        <v>173</v>
      </c>
      <c r="C43" s="417">
        <v>688</v>
      </c>
      <c r="D43" s="418">
        <v>5</v>
      </c>
      <c r="E43" s="419">
        <v>106</v>
      </c>
      <c r="F43" s="417">
        <v>133</v>
      </c>
      <c r="G43" s="419">
        <v>3</v>
      </c>
      <c r="H43" s="417">
        <v>71</v>
      </c>
      <c r="I43" s="418">
        <v>13</v>
      </c>
      <c r="J43" s="419">
        <v>117</v>
      </c>
      <c r="K43" s="417">
        <v>714</v>
      </c>
      <c r="L43" s="418">
        <v>1</v>
      </c>
      <c r="M43" s="419">
        <v>109</v>
      </c>
      <c r="N43" s="417">
        <v>101</v>
      </c>
      <c r="O43" s="419">
        <v>3</v>
      </c>
      <c r="P43" s="417">
        <v>75</v>
      </c>
      <c r="Q43" s="418">
        <v>1</v>
      </c>
      <c r="R43" s="419">
        <v>177</v>
      </c>
    </row>
    <row r="44" spans="1:18" ht="15">
      <c r="A44" s="209" t="s">
        <v>355</v>
      </c>
      <c r="B44" s="209" t="s">
        <v>174</v>
      </c>
      <c r="C44" s="417">
        <v>4</v>
      </c>
      <c r="D44" s="418">
        <v>1</v>
      </c>
      <c r="E44" s="419">
        <v>3</v>
      </c>
      <c r="F44" s="417">
        <v>3</v>
      </c>
      <c r="G44" s="419">
        <v>0</v>
      </c>
      <c r="H44" s="417">
        <v>0</v>
      </c>
      <c r="I44" s="418">
        <v>0</v>
      </c>
      <c r="J44" s="419">
        <v>7</v>
      </c>
      <c r="K44" s="417">
        <v>7</v>
      </c>
      <c r="L44" s="418">
        <v>0</v>
      </c>
      <c r="M44" s="419">
        <v>6</v>
      </c>
      <c r="N44" s="417">
        <v>2</v>
      </c>
      <c r="O44" s="419">
        <v>0</v>
      </c>
      <c r="P44" s="417">
        <v>0</v>
      </c>
      <c r="Q44" s="418">
        <v>0</v>
      </c>
      <c r="R44" s="419">
        <v>7</v>
      </c>
    </row>
    <row r="45" spans="1:18" ht="15">
      <c r="A45" s="207" t="s">
        <v>356</v>
      </c>
      <c r="B45" s="207" t="s">
        <v>175</v>
      </c>
      <c r="C45" s="417">
        <v>18</v>
      </c>
      <c r="D45" s="418">
        <v>2</v>
      </c>
      <c r="E45" s="419">
        <v>4</v>
      </c>
      <c r="F45" s="417">
        <v>2</v>
      </c>
      <c r="G45" s="419">
        <v>2</v>
      </c>
      <c r="H45" s="417">
        <v>2</v>
      </c>
      <c r="I45" s="418">
        <v>1</v>
      </c>
      <c r="J45" s="419">
        <v>11</v>
      </c>
      <c r="K45" s="417">
        <v>19</v>
      </c>
      <c r="L45" s="418">
        <v>1</v>
      </c>
      <c r="M45" s="419">
        <v>9</v>
      </c>
      <c r="N45" s="417">
        <v>2</v>
      </c>
      <c r="O45" s="419">
        <v>0</v>
      </c>
      <c r="P45" s="417">
        <v>2</v>
      </c>
      <c r="Q45" s="418">
        <v>0</v>
      </c>
      <c r="R45" s="419">
        <v>15</v>
      </c>
    </row>
    <row r="46" spans="1:18" ht="15">
      <c r="A46" s="209" t="s">
        <v>357</v>
      </c>
      <c r="B46" s="209" t="s">
        <v>176</v>
      </c>
      <c r="C46" s="417">
        <v>171</v>
      </c>
      <c r="D46" s="418">
        <v>3</v>
      </c>
      <c r="E46" s="419">
        <v>42</v>
      </c>
      <c r="F46" s="417">
        <v>44</v>
      </c>
      <c r="G46" s="419">
        <v>1</v>
      </c>
      <c r="H46" s="417">
        <v>21</v>
      </c>
      <c r="I46" s="418">
        <v>1</v>
      </c>
      <c r="J46" s="419">
        <v>73</v>
      </c>
      <c r="K46" s="417">
        <v>195</v>
      </c>
      <c r="L46" s="418">
        <v>1</v>
      </c>
      <c r="M46" s="419">
        <v>37</v>
      </c>
      <c r="N46" s="417">
        <v>33</v>
      </c>
      <c r="O46" s="419">
        <v>1</v>
      </c>
      <c r="P46" s="417">
        <v>19</v>
      </c>
      <c r="Q46" s="418">
        <v>0</v>
      </c>
      <c r="R46" s="419">
        <v>34</v>
      </c>
    </row>
    <row r="47" spans="1:18" ht="15">
      <c r="A47" s="207" t="s">
        <v>358</v>
      </c>
      <c r="B47" s="207" t="s">
        <v>177</v>
      </c>
      <c r="C47" s="417">
        <v>21</v>
      </c>
      <c r="D47" s="418">
        <v>0</v>
      </c>
      <c r="E47" s="419">
        <v>6</v>
      </c>
      <c r="F47" s="417">
        <v>2</v>
      </c>
      <c r="G47" s="419">
        <v>0</v>
      </c>
      <c r="H47" s="417">
        <v>1</v>
      </c>
      <c r="I47" s="418">
        <v>0</v>
      </c>
      <c r="J47" s="419">
        <v>11</v>
      </c>
      <c r="K47" s="417">
        <v>26</v>
      </c>
      <c r="L47" s="418">
        <v>0</v>
      </c>
      <c r="M47" s="419">
        <v>12</v>
      </c>
      <c r="N47" s="417">
        <v>4</v>
      </c>
      <c r="O47" s="419">
        <v>0</v>
      </c>
      <c r="P47" s="417">
        <v>3</v>
      </c>
      <c r="Q47" s="418">
        <v>0</v>
      </c>
      <c r="R47" s="419">
        <v>17</v>
      </c>
    </row>
    <row r="48" spans="1:18" ht="15">
      <c r="A48" s="209" t="s">
        <v>359</v>
      </c>
      <c r="B48" s="209" t="s">
        <v>178</v>
      </c>
      <c r="C48" s="417">
        <v>6</v>
      </c>
      <c r="D48" s="418">
        <v>0</v>
      </c>
      <c r="E48" s="419">
        <v>4</v>
      </c>
      <c r="F48" s="417">
        <v>1</v>
      </c>
      <c r="G48" s="419">
        <v>0</v>
      </c>
      <c r="H48" s="417">
        <v>2</v>
      </c>
      <c r="I48" s="418">
        <v>0</v>
      </c>
      <c r="J48" s="419">
        <v>5</v>
      </c>
      <c r="K48" s="417">
        <v>19</v>
      </c>
      <c r="L48" s="418">
        <v>0</v>
      </c>
      <c r="M48" s="419">
        <v>5</v>
      </c>
      <c r="N48" s="417">
        <v>3</v>
      </c>
      <c r="O48" s="419">
        <v>0</v>
      </c>
      <c r="P48" s="417">
        <v>2</v>
      </c>
      <c r="Q48" s="418">
        <v>0</v>
      </c>
      <c r="R48" s="419">
        <v>30</v>
      </c>
    </row>
    <row r="49" spans="1:18" ht="15">
      <c r="A49" s="207" t="s">
        <v>360</v>
      </c>
      <c r="B49" s="207" t="s">
        <v>179</v>
      </c>
      <c r="C49" s="417">
        <v>241</v>
      </c>
      <c r="D49" s="418">
        <v>0</v>
      </c>
      <c r="E49" s="419">
        <v>60</v>
      </c>
      <c r="F49" s="417">
        <v>47</v>
      </c>
      <c r="G49" s="419">
        <v>1</v>
      </c>
      <c r="H49" s="417">
        <v>11</v>
      </c>
      <c r="I49" s="418">
        <v>0</v>
      </c>
      <c r="J49" s="419">
        <v>27</v>
      </c>
      <c r="K49" s="417">
        <v>275</v>
      </c>
      <c r="L49" s="418">
        <v>0</v>
      </c>
      <c r="M49" s="419">
        <v>62</v>
      </c>
      <c r="N49" s="417">
        <v>58</v>
      </c>
      <c r="O49" s="419">
        <v>1</v>
      </c>
      <c r="P49" s="417">
        <v>17</v>
      </c>
      <c r="Q49" s="418">
        <v>0</v>
      </c>
      <c r="R49" s="419">
        <v>22</v>
      </c>
    </row>
    <row r="50" spans="1:18" ht="15">
      <c r="A50" s="209" t="s">
        <v>361</v>
      </c>
      <c r="B50" s="209" t="s">
        <v>180</v>
      </c>
      <c r="C50" s="417">
        <v>280</v>
      </c>
      <c r="D50" s="418">
        <v>6</v>
      </c>
      <c r="E50" s="419">
        <v>56</v>
      </c>
      <c r="F50" s="417">
        <v>34</v>
      </c>
      <c r="G50" s="419">
        <v>7</v>
      </c>
      <c r="H50" s="417">
        <v>26</v>
      </c>
      <c r="I50" s="418">
        <v>2</v>
      </c>
      <c r="J50" s="419">
        <v>51</v>
      </c>
      <c r="K50" s="417">
        <v>260</v>
      </c>
      <c r="L50" s="418">
        <v>5</v>
      </c>
      <c r="M50" s="419">
        <v>79</v>
      </c>
      <c r="N50" s="417">
        <v>30</v>
      </c>
      <c r="O50" s="419">
        <v>2</v>
      </c>
      <c r="P50" s="417">
        <v>23</v>
      </c>
      <c r="Q50" s="418">
        <v>1</v>
      </c>
      <c r="R50" s="419">
        <v>66</v>
      </c>
    </row>
    <row r="51" spans="1:18" ht="15">
      <c r="A51" s="207" t="s">
        <v>362</v>
      </c>
      <c r="B51" s="207" t="s">
        <v>181</v>
      </c>
      <c r="C51" s="417">
        <v>27</v>
      </c>
      <c r="D51" s="418">
        <v>2</v>
      </c>
      <c r="E51" s="419">
        <v>9</v>
      </c>
      <c r="F51" s="417">
        <v>12</v>
      </c>
      <c r="G51" s="419">
        <v>0</v>
      </c>
      <c r="H51" s="417">
        <v>3</v>
      </c>
      <c r="I51" s="418">
        <v>1</v>
      </c>
      <c r="J51" s="419">
        <v>13</v>
      </c>
      <c r="K51" s="417">
        <v>25</v>
      </c>
      <c r="L51" s="418">
        <v>2</v>
      </c>
      <c r="M51" s="419">
        <v>10</v>
      </c>
      <c r="N51" s="417">
        <v>5</v>
      </c>
      <c r="O51" s="419">
        <v>0</v>
      </c>
      <c r="P51" s="417">
        <v>0</v>
      </c>
      <c r="Q51" s="418">
        <v>0</v>
      </c>
      <c r="R51" s="419">
        <v>18</v>
      </c>
    </row>
    <row r="52" spans="1:18" ht="15">
      <c r="A52" s="209" t="s">
        <v>363</v>
      </c>
      <c r="B52" s="209" t="s">
        <v>182</v>
      </c>
      <c r="C52" s="417">
        <v>47</v>
      </c>
      <c r="D52" s="418">
        <v>0</v>
      </c>
      <c r="E52" s="419">
        <v>14</v>
      </c>
      <c r="F52" s="417">
        <v>15</v>
      </c>
      <c r="G52" s="419">
        <v>1</v>
      </c>
      <c r="H52" s="417">
        <v>6</v>
      </c>
      <c r="I52" s="418">
        <v>1</v>
      </c>
      <c r="J52" s="419">
        <v>8</v>
      </c>
      <c r="K52" s="417">
        <v>54</v>
      </c>
      <c r="L52" s="418">
        <v>0</v>
      </c>
      <c r="M52" s="419">
        <v>19</v>
      </c>
      <c r="N52" s="417">
        <v>9</v>
      </c>
      <c r="O52" s="419">
        <v>0</v>
      </c>
      <c r="P52" s="417">
        <v>1</v>
      </c>
      <c r="Q52" s="418">
        <v>0</v>
      </c>
      <c r="R52" s="419">
        <v>12</v>
      </c>
    </row>
    <row r="53" spans="1:18" ht="15">
      <c r="A53" s="207" t="s">
        <v>364</v>
      </c>
      <c r="B53" s="207" t="s">
        <v>183</v>
      </c>
      <c r="C53" s="417">
        <v>97</v>
      </c>
      <c r="D53" s="418">
        <v>3</v>
      </c>
      <c r="E53" s="419">
        <v>44</v>
      </c>
      <c r="F53" s="417">
        <v>9</v>
      </c>
      <c r="G53" s="419">
        <v>1</v>
      </c>
      <c r="H53" s="417">
        <v>4</v>
      </c>
      <c r="I53" s="418">
        <v>0</v>
      </c>
      <c r="J53" s="419">
        <v>47</v>
      </c>
      <c r="K53" s="417">
        <v>106</v>
      </c>
      <c r="L53" s="418">
        <v>1</v>
      </c>
      <c r="M53" s="419">
        <v>35</v>
      </c>
      <c r="N53" s="417">
        <v>8</v>
      </c>
      <c r="O53" s="419">
        <v>0</v>
      </c>
      <c r="P53" s="417">
        <v>7</v>
      </c>
      <c r="Q53" s="418">
        <v>0</v>
      </c>
      <c r="R53" s="419">
        <v>54</v>
      </c>
    </row>
    <row r="54" spans="1:18" ht="15">
      <c r="A54" s="209" t="s">
        <v>365</v>
      </c>
      <c r="B54" s="209" t="s">
        <v>184</v>
      </c>
      <c r="C54" s="417">
        <v>74</v>
      </c>
      <c r="D54" s="418">
        <v>0</v>
      </c>
      <c r="E54" s="419">
        <v>16</v>
      </c>
      <c r="F54" s="417">
        <v>17</v>
      </c>
      <c r="G54" s="419">
        <v>0</v>
      </c>
      <c r="H54" s="417">
        <v>13</v>
      </c>
      <c r="I54" s="418">
        <v>0</v>
      </c>
      <c r="J54" s="419">
        <v>12</v>
      </c>
      <c r="K54" s="417">
        <v>64</v>
      </c>
      <c r="L54" s="418">
        <v>0</v>
      </c>
      <c r="M54" s="419">
        <v>19</v>
      </c>
      <c r="N54" s="417">
        <v>13</v>
      </c>
      <c r="O54" s="419">
        <v>1</v>
      </c>
      <c r="P54" s="417">
        <v>0</v>
      </c>
      <c r="Q54" s="418">
        <v>0</v>
      </c>
      <c r="R54" s="419">
        <v>17</v>
      </c>
    </row>
    <row r="55" spans="1:18" ht="15">
      <c r="A55" s="207" t="s">
        <v>366</v>
      </c>
      <c r="B55" s="207" t="s">
        <v>185</v>
      </c>
      <c r="C55" s="417">
        <v>76</v>
      </c>
      <c r="D55" s="418">
        <v>8</v>
      </c>
      <c r="E55" s="419">
        <v>6</v>
      </c>
      <c r="F55" s="417">
        <v>3</v>
      </c>
      <c r="G55" s="419">
        <v>1</v>
      </c>
      <c r="H55" s="417">
        <v>6</v>
      </c>
      <c r="I55" s="418">
        <v>0</v>
      </c>
      <c r="J55" s="419">
        <v>6</v>
      </c>
      <c r="K55" s="417">
        <v>96</v>
      </c>
      <c r="L55" s="418">
        <v>1</v>
      </c>
      <c r="M55" s="419">
        <v>13</v>
      </c>
      <c r="N55" s="417">
        <v>3</v>
      </c>
      <c r="O55" s="419">
        <v>0</v>
      </c>
      <c r="P55" s="417">
        <v>3</v>
      </c>
      <c r="Q55" s="418">
        <v>0</v>
      </c>
      <c r="R55" s="419">
        <v>11</v>
      </c>
    </row>
    <row r="56" spans="1:18" ht="15">
      <c r="A56" s="209" t="s">
        <v>367</v>
      </c>
      <c r="B56" s="209" t="s">
        <v>186</v>
      </c>
      <c r="C56" s="417">
        <v>138</v>
      </c>
      <c r="D56" s="418">
        <v>3</v>
      </c>
      <c r="E56" s="419">
        <v>61</v>
      </c>
      <c r="F56" s="417">
        <v>18</v>
      </c>
      <c r="G56" s="419">
        <v>1</v>
      </c>
      <c r="H56" s="417">
        <v>7</v>
      </c>
      <c r="I56" s="418">
        <v>1</v>
      </c>
      <c r="J56" s="419">
        <v>41</v>
      </c>
      <c r="K56" s="417">
        <v>185</v>
      </c>
      <c r="L56" s="418">
        <v>4</v>
      </c>
      <c r="M56" s="419">
        <v>55</v>
      </c>
      <c r="N56" s="417">
        <v>13</v>
      </c>
      <c r="O56" s="419">
        <v>0</v>
      </c>
      <c r="P56" s="417">
        <v>12</v>
      </c>
      <c r="Q56" s="418">
        <v>0</v>
      </c>
      <c r="R56" s="419">
        <v>48</v>
      </c>
    </row>
    <row r="57" spans="1:18" ht="15">
      <c r="A57" s="207" t="s">
        <v>368</v>
      </c>
      <c r="B57" s="207" t="s">
        <v>187</v>
      </c>
      <c r="C57" s="417">
        <v>11</v>
      </c>
      <c r="D57" s="418">
        <v>0</v>
      </c>
      <c r="E57" s="419">
        <v>3</v>
      </c>
      <c r="F57" s="417">
        <v>1</v>
      </c>
      <c r="G57" s="419">
        <v>0</v>
      </c>
      <c r="H57" s="417">
        <v>2</v>
      </c>
      <c r="I57" s="418">
        <v>1</v>
      </c>
      <c r="J57" s="419">
        <v>1</v>
      </c>
      <c r="K57" s="417">
        <v>8</v>
      </c>
      <c r="L57" s="418">
        <v>0</v>
      </c>
      <c r="M57" s="419">
        <v>6</v>
      </c>
      <c r="N57" s="417">
        <v>5</v>
      </c>
      <c r="O57" s="419">
        <v>0</v>
      </c>
      <c r="P57" s="417">
        <v>1</v>
      </c>
      <c r="Q57" s="418">
        <v>0</v>
      </c>
      <c r="R57" s="419">
        <v>2</v>
      </c>
    </row>
    <row r="58" spans="1:18" ht="15">
      <c r="A58" s="209" t="s">
        <v>369</v>
      </c>
      <c r="B58" s="209" t="s">
        <v>188</v>
      </c>
      <c r="C58" s="417">
        <v>40</v>
      </c>
      <c r="D58" s="418">
        <v>4</v>
      </c>
      <c r="E58" s="419">
        <v>7</v>
      </c>
      <c r="F58" s="417">
        <v>2</v>
      </c>
      <c r="G58" s="419">
        <v>4</v>
      </c>
      <c r="H58" s="417">
        <v>1</v>
      </c>
      <c r="I58" s="418">
        <v>0</v>
      </c>
      <c r="J58" s="419">
        <v>3</v>
      </c>
      <c r="K58" s="417">
        <v>37</v>
      </c>
      <c r="L58" s="418">
        <v>1</v>
      </c>
      <c r="M58" s="419">
        <v>4</v>
      </c>
      <c r="N58" s="417">
        <v>4</v>
      </c>
      <c r="O58" s="419">
        <v>0</v>
      </c>
      <c r="P58" s="417">
        <v>2</v>
      </c>
      <c r="Q58" s="418">
        <v>0</v>
      </c>
      <c r="R58" s="419">
        <v>5</v>
      </c>
    </row>
    <row r="59" spans="1:18" ht="15">
      <c r="A59" s="207" t="s">
        <v>370</v>
      </c>
      <c r="B59" s="207" t="s">
        <v>189</v>
      </c>
      <c r="C59" s="417">
        <v>22</v>
      </c>
      <c r="D59" s="418">
        <v>1</v>
      </c>
      <c r="E59" s="419">
        <v>2</v>
      </c>
      <c r="F59" s="417">
        <v>7</v>
      </c>
      <c r="G59" s="419">
        <v>1</v>
      </c>
      <c r="H59" s="417">
        <v>1</v>
      </c>
      <c r="I59" s="418">
        <v>0</v>
      </c>
      <c r="J59" s="419">
        <v>5</v>
      </c>
      <c r="K59" s="417">
        <v>27</v>
      </c>
      <c r="L59" s="418">
        <v>1</v>
      </c>
      <c r="M59" s="419">
        <v>8</v>
      </c>
      <c r="N59" s="417">
        <v>5</v>
      </c>
      <c r="O59" s="419">
        <v>0</v>
      </c>
      <c r="P59" s="417">
        <v>2</v>
      </c>
      <c r="Q59" s="418">
        <v>0</v>
      </c>
      <c r="R59" s="419">
        <v>3</v>
      </c>
    </row>
    <row r="60" spans="1:18" ht="15">
      <c r="A60" s="209" t="s">
        <v>371</v>
      </c>
      <c r="B60" s="209" t="s">
        <v>190</v>
      </c>
      <c r="C60" s="417">
        <v>29</v>
      </c>
      <c r="D60" s="418">
        <v>0</v>
      </c>
      <c r="E60" s="419">
        <v>7</v>
      </c>
      <c r="F60" s="417">
        <v>5</v>
      </c>
      <c r="G60" s="419">
        <v>0</v>
      </c>
      <c r="H60" s="417">
        <v>3</v>
      </c>
      <c r="I60" s="418">
        <v>0</v>
      </c>
      <c r="J60" s="419">
        <v>31</v>
      </c>
      <c r="K60" s="417">
        <v>28</v>
      </c>
      <c r="L60" s="418">
        <v>1</v>
      </c>
      <c r="M60" s="419">
        <v>11</v>
      </c>
      <c r="N60" s="417">
        <v>4</v>
      </c>
      <c r="O60" s="419">
        <v>0</v>
      </c>
      <c r="P60" s="417">
        <v>2</v>
      </c>
      <c r="Q60" s="418">
        <v>0</v>
      </c>
      <c r="R60" s="419">
        <v>16</v>
      </c>
    </row>
    <row r="61" spans="1:18" ht="15">
      <c r="A61" s="207" t="s">
        <v>372</v>
      </c>
      <c r="B61" s="207" t="s">
        <v>191</v>
      </c>
      <c r="C61" s="417">
        <v>18</v>
      </c>
      <c r="D61" s="418">
        <v>2</v>
      </c>
      <c r="E61" s="419">
        <v>7</v>
      </c>
      <c r="F61" s="417">
        <v>4</v>
      </c>
      <c r="G61" s="419">
        <v>3</v>
      </c>
      <c r="H61" s="417">
        <v>1</v>
      </c>
      <c r="I61" s="418">
        <v>0</v>
      </c>
      <c r="J61" s="419">
        <v>9</v>
      </c>
      <c r="K61" s="417">
        <v>14</v>
      </c>
      <c r="L61" s="418">
        <v>1</v>
      </c>
      <c r="M61" s="419">
        <v>6</v>
      </c>
      <c r="N61" s="417">
        <v>1</v>
      </c>
      <c r="O61" s="419">
        <v>1</v>
      </c>
      <c r="P61" s="417">
        <v>2</v>
      </c>
      <c r="Q61" s="418">
        <v>0</v>
      </c>
      <c r="R61" s="419">
        <v>9</v>
      </c>
    </row>
    <row r="62" spans="1:18" ht="15">
      <c r="A62" s="209" t="s">
        <v>373</v>
      </c>
      <c r="B62" s="209" t="s">
        <v>192</v>
      </c>
      <c r="C62" s="417">
        <v>93</v>
      </c>
      <c r="D62" s="418">
        <v>0</v>
      </c>
      <c r="E62" s="419">
        <v>24</v>
      </c>
      <c r="F62" s="417">
        <v>12</v>
      </c>
      <c r="G62" s="419">
        <v>0</v>
      </c>
      <c r="H62" s="417">
        <v>7</v>
      </c>
      <c r="I62" s="418">
        <v>0</v>
      </c>
      <c r="J62" s="419">
        <v>31</v>
      </c>
      <c r="K62" s="417">
        <v>104</v>
      </c>
      <c r="L62" s="418">
        <v>0</v>
      </c>
      <c r="M62" s="419">
        <v>23</v>
      </c>
      <c r="N62" s="417">
        <v>14</v>
      </c>
      <c r="O62" s="419">
        <v>0</v>
      </c>
      <c r="P62" s="417">
        <v>7</v>
      </c>
      <c r="Q62" s="418">
        <v>0</v>
      </c>
      <c r="R62" s="419">
        <v>16</v>
      </c>
    </row>
    <row r="63" spans="1:18" ht="15">
      <c r="A63" s="207" t="s">
        <v>374</v>
      </c>
      <c r="B63" s="207" t="s">
        <v>193</v>
      </c>
      <c r="C63" s="417">
        <v>93</v>
      </c>
      <c r="D63" s="418">
        <v>1</v>
      </c>
      <c r="E63" s="419">
        <v>21</v>
      </c>
      <c r="F63" s="417">
        <v>12</v>
      </c>
      <c r="G63" s="419">
        <v>0</v>
      </c>
      <c r="H63" s="417">
        <v>8</v>
      </c>
      <c r="I63" s="418">
        <v>0</v>
      </c>
      <c r="J63" s="419">
        <v>23</v>
      </c>
      <c r="K63" s="417">
        <v>83</v>
      </c>
      <c r="L63" s="418">
        <v>0</v>
      </c>
      <c r="M63" s="419">
        <v>30</v>
      </c>
      <c r="N63" s="417">
        <v>9</v>
      </c>
      <c r="O63" s="419">
        <v>0</v>
      </c>
      <c r="P63" s="417">
        <v>6</v>
      </c>
      <c r="Q63" s="418">
        <v>1</v>
      </c>
      <c r="R63" s="419">
        <v>35</v>
      </c>
    </row>
    <row r="64" spans="1:18" ht="15">
      <c r="A64" s="209" t="s">
        <v>375</v>
      </c>
      <c r="B64" s="209" t="s">
        <v>194</v>
      </c>
      <c r="C64" s="417">
        <v>14</v>
      </c>
      <c r="D64" s="418">
        <v>0</v>
      </c>
      <c r="E64" s="419">
        <v>3</v>
      </c>
      <c r="F64" s="417">
        <v>1</v>
      </c>
      <c r="G64" s="419">
        <v>0</v>
      </c>
      <c r="H64" s="417">
        <v>2</v>
      </c>
      <c r="I64" s="418">
        <v>0</v>
      </c>
      <c r="J64" s="419">
        <v>1</v>
      </c>
      <c r="K64" s="417">
        <v>22</v>
      </c>
      <c r="L64" s="418">
        <v>0</v>
      </c>
      <c r="M64" s="419">
        <v>5</v>
      </c>
      <c r="N64" s="417">
        <v>2</v>
      </c>
      <c r="O64" s="419">
        <v>0</v>
      </c>
      <c r="P64" s="417">
        <v>0</v>
      </c>
      <c r="Q64" s="418">
        <v>0</v>
      </c>
      <c r="R64" s="419">
        <v>3</v>
      </c>
    </row>
    <row r="65" spans="1:18" ht="15">
      <c r="A65" s="207" t="s">
        <v>376</v>
      </c>
      <c r="B65" s="207" t="s">
        <v>195</v>
      </c>
      <c r="C65" s="417">
        <v>3</v>
      </c>
      <c r="D65" s="418">
        <v>2</v>
      </c>
      <c r="E65" s="419">
        <v>4</v>
      </c>
      <c r="F65" s="417">
        <v>1</v>
      </c>
      <c r="G65" s="419">
        <v>1</v>
      </c>
      <c r="H65" s="417">
        <v>0</v>
      </c>
      <c r="I65" s="418">
        <v>1</v>
      </c>
      <c r="J65" s="419">
        <v>5</v>
      </c>
      <c r="K65" s="417">
        <v>6</v>
      </c>
      <c r="L65" s="418">
        <v>0</v>
      </c>
      <c r="M65" s="419">
        <v>1</v>
      </c>
      <c r="N65" s="417">
        <v>1</v>
      </c>
      <c r="O65" s="419">
        <v>0</v>
      </c>
      <c r="P65" s="417">
        <v>0</v>
      </c>
      <c r="Q65" s="418">
        <v>0</v>
      </c>
      <c r="R65" s="419">
        <v>5</v>
      </c>
    </row>
    <row r="66" spans="1:18" ht="15">
      <c r="A66" s="209" t="s">
        <v>377</v>
      </c>
      <c r="B66" s="209" t="s">
        <v>196</v>
      </c>
      <c r="C66" s="417">
        <v>33</v>
      </c>
      <c r="D66" s="418">
        <v>0</v>
      </c>
      <c r="E66" s="419">
        <v>4</v>
      </c>
      <c r="F66" s="417">
        <v>7</v>
      </c>
      <c r="G66" s="419">
        <v>0</v>
      </c>
      <c r="H66" s="417">
        <v>3</v>
      </c>
      <c r="I66" s="418">
        <v>0</v>
      </c>
      <c r="J66" s="419">
        <v>10</v>
      </c>
      <c r="K66" s="417">
        <v>37</v>
      </c>
      <c r="L66" s="418">
        <v>4</v>
      </c>
      <c r="M66" s="419">
        <v>12</v>
      </c>
      <c r="N66" s="417">
        <v>5</v>
      </c>
      <c r="O66" s="419">
        <v>0</v>
      </c>
      <c r="P66" s="417">
        <v>1</v>
      </c>
      <c r="Q66" s="418">
        <v>0</v>
      </c>
      <c r="R66" s="419">
        <v>15</v>
      </c>
    </row>
    <row r="67" spans="1:18" ht="15">
      <c r="A67" s="207" t="s">
        <v>378</v>
      </c>
      <c r="B67" s="207" t="s">
        <v>197</v>
      </c>
      <c r="C67" s="417">
        <v>88</v>
      </c>
      <c r="D67" s="418">
        <v>0</v>
      </c>
      <c r="E67" s="419">
        <v>48</v>
      </c>
      <c r="F67" s="417">
        <v>19</v>
      </c>
      <c r="G67" s="419">
        <v>1</v>
      </c>
      <c r="H67" s="417">
        <v>11</v>
      </c>
      <c r="I67" s="418">
        <v>1</v>
      </c>
      <c r="J67" s="419">
        <v>40</v>
      </c>
      <c r="K67" s="417">
        <v>107</v>
      </c>
      <c r="L67" s="418">
        <v>1</v>
      </c>
      <c r="M67" s="419">
        <v>37</v>
      </c>
      <c r="N67" s="417">
        <v>15</v>
      </c>
      <c r="O67" s="419">
        <v>0</v>
      </c>
      <c r="P67" s="417">
        <v>14</v>
      </c>
      <c r="Q67" s="418">
        <v>0</v>
      </c>
      <c r="R67" s="419">
        <v>66</v>
      </c>
    </row>
    <row r="68" spans="1:18" ht="15">
      <c r="A68" s="209" t="s">
        <v>379</v>
      </c>
      <c r="B68" s="209" t="s">
        <v>198</v>
      </c>
      <c r="C68" s="417">
        <v>28</v>
      </c>
      <c r="D68" s="418">
        <v>0</v>
      </c>
      <c r="E68" s="419">
        <v>9</v>
      </c>
      <c r="F68" s="417">
        <v>6</v>
      </c>
      <c r="G68" s="419">
        <v>2</v>
      </c>
      <c r="H68" s="417">
        <v>2</v>
      </c>
      <c r="I68" s="418">
        <v>0</v>
      </c>
      <c r="J68" s="419">
        <v>22</v>
      </c>
      <c r="K68" s="417">
        <v>39</v>
      </c>
      <c r="L68" s="418">
        <v>1</v>
      </c>
      <c r="M68" s="419">
        <v>11</v>
      </c>
      <c r="N68" s="417">
        <v>3</v>
      </c>
      <c r="O68" s="419">
        <v>0</v>
      </c>
      <c r="P68" s="417">
        <v>2</v>
      </c>
      <c r="Q68" s="418">
        <v>0</v>
      </c>
      <c r="R68" s="419">
        <v>33</v>
      </c>
    </row>
    <row r="69" spans="1:18" ht="15">
      <c r="A69" s="207" t="s">
        <v>380</v>
      </c>
      <c r="B69" s="207" t="s">
        <v>199</v>
      </c>
      <c r="C69" s="417">
        <v>57</v>
      </c>
      <c r="D69" s="418">
        <v>0</v>
      </c>
      <c r="E69" s="419">
        <v>12</v>
      </c>
      <c r="F69" s="417">
        <v>10</v>
      </c>
      <c r="G69" s="419">
        <v>1</v>
      </c>
      <c r="H69" s="417">
        <v>3</v>
      </c>
      <c r="I69" s="418">
        <v>0</v>
      </c>
      <c r="J69" s="419">
        <v>5</v>
      </c>
      <c r="K69" s="417">
        <v>40</v>
      </c>
      <c r="L69" s="418">
        <v>1</v>
      </c>
      <c r="M69" s="419">
        <v>12</v>
      </c>
      <c r="N69" s="417">
        <v>5</v>
      </c>
      <c r="O69" s="419">
        <v>0</v>
      </c>
      <c r="P69" s="417">
        <v>2</v>
      </c>
      <c r="Q69" s="418">
        <v>0</v>
      </c>
      <c r="R69" s="419">
        <v>14</v>
      </c>
    </row>
    <row r="70" spans="1:18" ht="15">
      <c r="A70" s="209" t="s">
        <v>381</v>
      </c>
      <c r="B70" s="209" t="s">
        <v>200</v>
      </c>
      <c r="C70" s="417">
        <v>1</v>
      </c>
      <c r="D70" s="418">
        <v>0</v>
      </c>
      <c r="E70" s="419">
        <v>2</v>
      </c>
      <c r="F70" s="417">
        <v>0</v>
      </c>
      <c r="G70" s="419">
        <v>0</v>
      </c>
      <c r="H70" s="417">
        <v>0</v>
      </c>
      <c r="I70" s="418">
        <v>0</v>
      </c>
      <c r="J70" s="419">
        <v>2</v>
      </c>
      <c r="K70" s="417">
        <v>5</v>
      </c>
      <c r="L70" s="418">
        <v>0</v>
      </c>
      <c r="M70" s="419">
        <v>1</v>
      </c>
      <c r="N70" s="417">
        <v>0</v>
      </c>
      <c r="O70" s="419">
        <v>0</v>
      </c>
      <c r="P70" s="417">
        <v>0</v>
      </c>
      <c r="Q70" s="418">
        <v>0</v>
      </c>
      <c r="R70" s="419">
        <v>4</v>
      </c>
    </row>
    <row r="71" spans="1:18" ht="15">
      <c r="A71" s="207" t="s">
        <v>382</v>
      </c>
      <c r="B71" s="207" t="s">
        <v>201</v>
      </c>
      <c r="C71" s="417">
        <v>162</v>
      </c>
      <c r="D71" s="418">
        <v>2</v>
      </c>
      <c r="E71" s="419">
        <v>28</v>
      </c>
      <c r="F71" s="417">
        <v>16</v>
      </c>
      <c r="G71" s="419">
        <v>2</v>
      </c>
      <c r="H71" s="417">
        <v>3</v>
      </c>
      <c r="I71" s="418">
        <v>0</v>
      </c>
      <c r="J71" s="419">
        <v>18</v>
      </c>
      <c r="K71" s="417">
        <v>212</v>
      </c>
      <c r="L71" s="418">
        <v>1</v>
      </c>
      <c r="M71" s="419">
        <v>45</v>
      </c>
      <c r="N71" s="417">
        <v>18</v>
      </c>
      <c r="O71" s="419">
        <v>0</v>
      </c>
      <c r="P71" s="417">
        <v>11</v>
      </c>
      <c r="Q71" s="418">
        <v>0</v>
      </c>
      <c r="R71" s="419">
        <v>19</v>
      </c>
    </row>
    <row r="72" spans="1:18" ht="15">
      <c r="A72" s="209" t="s">
        <v>383</v>
      </c>
      <c r="B72" s="209" t="s">
        <v>202</v>
      </c>
      <c r="C72" s="417">
        <v>32</v>
      </c>
      <c r="D72" s="418">
        <v>1</v>
      </c>
      <c r="E72" s="419">
        <v>15</v>
      </c>
      <c r="F72" s="417">
        <v>3</v>
      </c>
      <c r="G72" s="419">
        <v>1</v>
      </c>
      <c r="H72" s="417">
        <v>0</v>
      </c>
      <c r="I72" s="418">
        <v>0</v>
      </c>
      <c r="J72" s="419">
        <v>8</v>
      </c>
      <c r="K72" s="417">
        <v>38</v>
      </c>
      <c r="L72" s="418">
        <v>1</v>
      </c>
      <c r="M72" s="419">
        <v>12</v>
      </c>
      <c r="N72" s="417">
        <v>5</v>
      </c>
      <c r="O72" s="419">
        <v>0</v>
      </c>
      <c r="P72" s="417">
        <v>4</v>
      </c>
      <c r="Q72" s="418">
        <v>0</v>
      </c>
      <c r="R72" s="419">
        <v>16</v>
      </c>
    </row>
    <row r="73" spans="1:18" ht="15">
      <c r="A73" s="207" t="s">
        <v>384</v>
      </c>
      <c r="B73" s="207" t="s">
        <v>203</v>
      </c>
      <c r="C73" s="417">
        <v>52</v>
      </c>
      <c r="D73" s="418">
        <v>0</v>
      </c>
      <c r="E73" s="419">
        <v>23</v>
      </c>
      <c r="F73" s="417">
        <v>18</v>
      </c>
      <c r="G73" s="419">
        <v>1</v>
      </c>
      <c r="H73" s="417">
        <v>3</v>
      </c>
      <c r="I73" s="418">
        <v>1</v>
      </c>
      <c r="J73" s="419">
        <v>20</v>
      </c>
      <c r="K73" s="417">
        <v>48</v>
      </c>
      <c r="L73" s="418">
        <v>0</v>
      </c>
      <c r="M73" s="419">
        <v>28</v>
      </c>
      <c r="N73" s="417">
        <v>8</v>
      </c>
      <c r="O73" s="419">
        <v>0</v>
      </c>
      <c r="P73" s="417">
        <v>1</v>
      </c>
      <c r="Q73" s="418">
        <v>0</v>
      </c>
      <c r="R73" s="419">
        <v>22</v>
      </c>
    </row>
    <row r="74" spans="1:18" ht="15">
      <c r="A74" s="209" t="s">
        <v>385</v>
      </c>
      <c r="B74" s="209" t="s">
        <v>204</v>
      </c>
      <c r="C74" s="417">
        <v>21</v>
      </c>
      <c r="D74" s="418">
        <v>2</v>
      </c>
      <c r="E74" s="419">
        <v>13</v>
      </c>
      <c r="F74" s="417">
        <v>0</v>
      </c>
      <c r="G74" s="419">
        <v>1</v>
      </c>
      <c r="H74" s="417">
        <v>0</v>
      </c>
      <c r="I74" s="418">
        <v>0</v>
      </c>
      <c r="J74" s="419">
        <v>11</v>
      </c>
      <c r="K74" s="417">
        <v>12</v>
      </c>
      <c r="L74" s="418">
        <v>2</v>
      </c>
      <c r="M74" s="419">
        <v>13</v>
      </c>
      <c r="N74" s="417">
        <v>2</v>
      </c>
      <c r="O74" s="419">
        <v>0</v>
      </c>
      <c r="P74" s="417">
        <v>1</v>
      </c>
      <c r="Q74" s="418">
        <v>0</v>
      </c>
      <c r="R74" s="419">
        <v>9</v>
      </c>
    </row>
    <row r="75" spans="1:18" ht="15">
      <c r="A75" s="207" t="s">
        <v>386</v>
      </c>
      <c r="B75" s="207" t="s">
        <v>205</v>
      </c>
      <c r="C75" s="417">
        <v>15</v>
      </c>
      <c r="D75" s="418">
        <v>0</v>
      </c>
      <c r="E75" s="419">
        <v>28</v>
      </c>
      <c r="F75" s="417">
        <v>6</v>
      </c>
      <c r="G75" s="419">
        <v>0</v>
      </c>
      <c r="H75" s="417">
        <v>2</v>
      </c>
      <c r="I75" s="418">
        <v>0</v>
      </c>
      <c r="J75" s="419">
        <v>23</v>
      </c>
      <c r="K75" s="417">
        <v>12</v>
      </c>
      <c r="L75" s="418">
        <v>0</v>
      </c>
      <c r="M75" s="419">
        <v>4</v>
      </c>
      <c r="N75" s="417">
        <v>5</v>
      </c>
      <c r="O75" s="419">
        <v>0</v>
      </c>
      <c r="P75" s="417">
        <v>2</v>
      </c>
      <c r="Q75" s="418">
        <v>0</v>
      </c>
      <c r="R75" s="419">
        <v>26</v>
      </c>
    </row>
    <row r="76" spans="1:18" ht="15">
      <c r="A76" s="209" t="s">
        <v>387</v>
      </c>
      <c r="B76" s="209" t="s">
        <v>206</v>
      </c>
      <c r="C76" s="417">
        <v>39</v>
      </c>
      <c r="D76" s="418">
        <v>0</v>
      </c>
      <c r="E76" s="419">
        <v>9</v>
      </c>
      <c r="F76" s="417">
        <v>9</v>
      </c>
      <c r="G76" s="419">
        <v>0</v>
      </c>
      <c r="H76" s="417">
        <v>1</v>
      </c>
      <c r="I76" s="418">
        <v>0</v>
      </c>
      <c r="J76" s="419">
        <v>0</v>
      </c>
      <c r="K76" s="417">
        <v>42</v>
      </c>
      <c r="L76" s="418">
        <v>1</v>
      </c>
      <c r="M76" s="419">
        <v>5</v>
      </c>
      <c r="N76" s="417">
        <v>0</v>
      </c>
      <c r="O76" s="419">
        <v>0</v>
      </c>
      <c r="P76" s="417">
        <v>0</v>
      </c>
      <c r="Q76" s="418">
        <v>0</v>
      </c>
      <c r="R76" s="419">
        <v>3</v>
      </c>
    </row>
    <row r="77" spans="1:18" ht="15">
      <c r="A77" s="207" t="s">
        <v>388</v>
      </c>
      <c r="B77" s="207" t="s">
        <v>207</v>
      </c>
      <c r="C77" s="417">
        <v>2</v>
      </c>
      <c r="D77" s="418">
        <v>0</v>
      </c>
      <c r="E77" s="419">
        <v>0</v>
      </c>
      <c r="F77" s="417">
        <v>2</v>
      </c>
      <c r="G77" s="419">
        <v>0</v>
      </c>
      <c r="H77" s="417">
        <v>1</v>
      </c>
      <c r="I77" s="418">
        <v>0</v>
      </c>
      <c r="J77" s="419">
        <v>1</v>
      </c>
      <c r="K77" s="417">
        <v>2</v>
      </c>
      <c r="L77" s="418">
        <v>2</v>
      </c>
      <c r="M77" s="419">
        <v>2</v>
      </c>
      <c r="N77" s="417">
        <v>0</v>
      </c>
      <c r="O77" s="419">
        <v>0</v>
      </c>
      <c r="P77" s="417">
        <v>0</v>
      </c>
      <c r="Q77" s="418">
        <v>0</v>
      </c>
      <c r="R77" s="419">
        <v>0</v>
      </c>
    </row>
    <row r="78" spans="1:18" ht="15">
      <c r="A78" s="209" t="s">
        <v>389</v>
      </c>
      <c r="B78" s="209" t="s">
        <v>208</v>
      </c>
      <c r="C78" s="417">
        <v>17</v>
      </c>
      <c r="D78" s="418">
        <v>0</v>
      </c>
      <c r="E78" s="419">
        <v>13</v>
      </c>
      <c r="F78" s="417">
        <v>0</v>
      </c>
      <c r="G78" s="419">
        <v>1</v>
      </c>
      <c r="H78" s="417">
        <v>2</v>
      </c>
      <c r="I78" s="418">
        <v>0</v>
      </c>
      <c r="J78" s="419">
        <v>14</v>
      </c>
      <c r="K78" s="417">
        <v>18</v>
      </c>
      <c r="L78" s="418">
        <v>1</v>
      </c>
      <c r="M78" s="419">
        <v>8</v>
      </c>
      <c r="N78" s="417">
        <v>4</v>
      </c>
      <c r="O78" s="419">
        <v>0</v>
      </c>
      <c r="P78" s="417">
        <v>1</v>
      </c>
      <c r="Q78" s="418">
        <v>0</v>
      </c>
      <c r="R78" s="419">
        <v>5</v>
      </c>
    </row>
    <row r="79" spans="1:18" ht="15">
      <c r="A79" s="207" t="s">
        <v>390</v>
      </c>
      <c r="B79" s="207" t="s">
        <v>209</v>
      </c>
      <c r="C79" s="417">
        <v>5</v>
      </c>
      <c r="D79" s="418">
        <v>0</v>
      </c>
      <c r="E79" s="419">
        <v>1</v>
      </c>
      <c r="F79" s="417">
        <v>1</v>
      </c>
      <c r="G79" s="419">
        <v>1</v>
      </c>
      <c r="H79" s="417">
        <v>2</v>
      </c>
      <c r="I79" s="418">
        <v>0</v>
      </c>
      <c r="J79" s="419">
        <v>1</v>
      </c>
      <c r="K79" s="417">
        <v>8</v>
      </c>
      <c r="L79" s="418">
        <v>0</v>
      </c>
      <c r="M79" s="419">
        <v>2</v>
      </c>
      <c r="N79" s="417">
        <v>4</v>
      </c>
      <c r="O79" s="419">
        <v>0</v>
      </c>
      <c r="P79" s="417">
        <v>1</v>
      </c>
      <c r="Q79" s="418">
        <v>0</v>
      </c>
      <c r="R79" s="419">
        <v>5</v>
      </c>
    </row>
    <row r="80" spans="1:18" ht="15">
      <c r="A80" s="209" t="s">
        <v>391</v>
      </c>
      <c r="B80" s="209" t="s">
        <v>210</v>
      </c>
      <c r="C80" s="417">
        <v>51</v>
      </c>
      <c r="D80" s="418">
        <v>0</v>
      </c>
      <c r="E80" s="419">
        <v>5</v>
      </c>
      <c r="F80" s="417">
        <v>6</v>
      </c>
      <c r="G80" s="419">
        <v>0</v>
      </c>
      <c r="H80" s="417">
        <v>3</v>
      </c>
      <c r="I80" s="418">
        <v>0</v>
      </c>
      <c r="J80" s="419">
        <v>2</v>
      </c>
      <c r="K80" s="417">
        <v>56</v>
      </c>
      <c r="L80" s="418">
        <v>0</v>
      </c>
      <c r="M80" s="419">
        <v>15</v>
      </c>
      <c r="N80" s="417">
        <v>4</v>
      </c>
      <c r="O80" s="419">
        <v>1</v>
      </c>
      <c r="P80" s="417">
        <v>4</v>
      </c>
      <c r="Q80" s="418">
        <v>0</v>
      </c>
      <c r="R80" s="419">
        <v>5</v>
      </c>
    </row>
    <row r="81" spans="1:18" ht="15">
      <c r="A81" s="207" t="s">
        <v>392</v>
      </c>
      <c r="B81" s="207" t="s">
        <v>211</v>
      </c>
      <c r="C81" s="417">
        <v>32</v>
      </c>
      <c r="D81" s="418">
        <v>1</v>
      </c>
      <c r="E81" s="419">
        <v>3</v>
      </c>
      <c r="F81" s="417">
        <v>5</v>
      </c>
      <c r="G81" s="419">
        <v>0</v>
      </c>
      <c r="H81" s="417">
        <v>0</v>
      </c>
      <c r="I81" s="418">
        <v>0</v>
      </c>
      <c r="J81" s="419">
        <v>1</v>
      </c>
      <c r="K81" s="417">
        <v>30</v>
      </c>
      <c r="L81" s="418">
        <v>1</v>
      </c>
      <c r="M81" s="419">
        <v>8</v>
      </c>
      <c r="N81" s="417">
        <v>5</v>
      </c>
      <c r="O81" s="419">
        <v>0</v>
      </c>
      <c r="P81" s="417">
        <v>1</v>
      </c>
      <c r="Q81" s="418">
        <v>0</v>
      </c>
      <c r="R81" s="419">
        <v>2</v>
      </c>
    </row>
    <row r="82" spans="1:18" ht="15">
      <c r="A82" s="209" t="s">
        <v>393</v>
      </c>
      <c r="B82" s="209" t="s">
        <v>212</v>
      </c>
      <c r="C82" s="417">
        <v>4</v>
      </c>
      <c r="D82" s="418">
        <v>0</v>
      </c>
      <c r="E82" s="419">
        <v>2</v>
      </c>
      <c r="F82" s="417">
        <v>1</v>
      </c>
      <c r="G82" s="419">
        <v>1</v>
      </c>
      <c r="H82" s="417">
        <v>0</v>
      </c>
      <c r="I82" s="418">
        <v>0</v>
      </c>
      <c r="J82" s="419">
        <v>3</v>
      </c>
      <c r="K82" s="417">
        <v>8</v>
      </c>
      <c r="L82" s="418">
        <v>1</v>
      </c>
      <c r="M82" s="419">
        <v>1</v>
      </c>
      <c r="N82" s="417">
        <v>1</v>
      </c>
      <c r="O82" s="419">
        <v>0</v>
      </c>
      <c r="P82" s="417">
        <v>0</v>
      </c>
      <c r="Q82" s="418">
        <v>1</v>
      </c>
      <c r="R82" s="419">
        <v>3</v>
      </c>
    </row>
    <row r="83" spans="1:18" ht="15">
      <c r="A83" s="207" t="s">
        <v>394</v>
      </c>
      <c r="B83" s="207" t="s">
        <v>213</v>
      </c>
      <c r="C83" s="417">
        <v>1</v>
      </c>
      <c r="D83" s="418">
        <v>0</v>
      </c>
      <c r="E83" s="419">
        <v>3</v>
      </c>
      <c r="F83" s="417">
        <v>0</v>
      </c>
      <c r="G83" s="419">
        <v>0</v>
      </c>
      <c r="H83" s="417">
        <v>0</v>
      </c>
      <c r="I83" s="418">
        <v>0</v>
      </c>
      <c r="J83" s="419">
        <v>4</v>
      </c>
      <c r="K83" s="417">
        <v>0</v>
      </c>
      <c r="L83" s="418">
        <v>0</v>
      </c>
      <c r="M83" s="419">
        <v>1</v>
      </c>
      <c r="N83" s="417">
        <v>0</v>
      </c>
      <c r="O83" s="419">
        <v>0</v>
      </c>
      <c r="P83" s="417">
        <v>0</v>
      </c>
      <c r="Q83" s="418">
        <v>0</v>
      </c>
      <c r="R83" s="419">
        <v>3</v>
      </c>
    </row>
    <row r="84" spans="1:18" ht="15">
      <c r="A84" s="209" t="s">
        <v>395</v>
      </c>
      <c r="B84" s="209" t="s">
        <v>214</v>
      </c>
      <c r="C84" s="417">
        <v>5</v>
      </c>
      <c r="D84" s="418">
        <v>0</v>
      </c>
      <c r="E84" s="419">
        <v>7</v>
      </c>
      <c r="F84" s="417">
        <v>1</v>
      </c>
      <c r="G84" s="419">
        <v>1</v>
      </c>
      <c r="H84" s="417">
        <v>0</v>
      </c>
      <c r="I84" s="418">
        <v>0</v>
      </c>
      <c r="J84" s="419">
        <v>0</v>
      </c>
      <c r="K84" s="417">
        <v>11</v>
      </c>
      <c r="L84" s="418">
        <v>2</v>
      </c>
      <c r="M84" s="419">
        <v>2</v>
      </c>
      <c r="N84" s="417">
        <v>1</v>
      </c>
      <c r="O84" s="419">
        <v>0</v>
      </c>
      <c r="P84" s="417">
        <v>0</v>
      </c>
      <c r="Q84" s="418">
        <v>0</v>
      </c>
      <c r="R84" s="419">
        <v>3</v>
      </c>
    </row>
    <row r="85" spans="1:18" ht="15">
      <c r="A85" s="207" t="s">
        <v>396</v>
      </c>
      <c r="B85" s="207" t="s">
        <v>215</v>
      </c>
      <c r="C85" s="417">
        <v>45</v>
      </c>
      <c r="D85" s="418">
        <v>0</v>
      </c>
      <c r="E85" s="419">
        <v>6</v>
      </c>
      <c r="F85" s="417">
        <v>3</v>
      </c>
      <c r="G85" s="419">
        <v>0</v>
      </c>
      <c r="H85" s="417">
        <v>4</v>
      </c>
      <c r="I85" s="418">
        <v>0</v>
      </c>
      <c r="J85" s="419">
        <v>9</v>
      </c>
      <c r="K85" s="417">
        <v>43</v>
      </c>
      <c r="L85" s="418">
        <v>1</v>
      </c>
      <c r="M85" s="419">
        <v>12</v>
      </c>
      <c r="N85" s="417">
        <v>3</v>
      </c>
      <c r="O85" s="419">
        <v>0</v>
      </c>
      <c r="P85" s="417">
        <v>1</v>
      </c>
      <c r="Q85" s="418">
        <v>0</v>
      </c>
      <c r="R85" s="419">
        <v>4</v>
      </c>
    </row>
    <row r="86" spans="1:18" ht="15">
      <c r="A86" s="209" t="s">
        <v>397</v>
      </c>
      <c r="B86" s="209" t="s">
        <v>216</v>
      </c>
      <c r="C86" s="417">
        <v>12</v>
      </c>
      <c r="D86" s="418">
        <v>0</v>
      </c>
      <c r="E86" s="419">
        <v>2</v>
      </c>
      <c r="F86" s="417">
        <v>3</v>
      </c>
      <c r="G86" s="419">
        <v>2</v>
      </c>
      <c r="H86" s="417">
        <v>3</v>
      </c>
      <c r="I86" s="418">
        <v>0</v>
      </c>
      <c r="J86" s="419">
        <v>8</v>
      </c>
      <c r="K86" s="417">
        <v>11</v>
      </c>
      <c r="L86" s="418">
        <v>0</v>
      </c>
      <c r="M86" s="419">
        <v>2</v>
      </c>
      <c r="N86" s="417">
        <v>3</v>
      </c>
      <c r="O86" s="419">
        <v>1</v>
      </c>
      <c r="P86" s="417">
        <v>2</v>
      </c>
      <c r="Q86" s="418">
        <v>0</v>
      </c>
      <c r="R86" s="419">
        <v>8</v>
      </c>
    </row>
    <row r="87" spans="1:18" ht="15">
      <c r="A87" s="207" t="s">
        <v>398</v>
      </c>
      <c r="B87" s="207" t="s">
        <v>217</v>
      </c>
      <c r="C87" s="417">
        <v>12</v>
      </c>
      <c r="D87" s="418">
        <v>1</v>
      </c>
      <c r="E87" s="419">
        <v>1</v>
      </c>
      <c r="F87" s="417">
        <v>4</v>
      </c>
      <c r="G87" s="419">
        <v>0</v>
      </c>
      <c r="H87" s="417">
        <v>2</v>
      </c>
      <c r="I87" s="418">
        <v>0</v>
      </c>
      <c r="J87" s="419">
        <v>7</v>
      </c>
      <c r="K87" s="417">
        <v>7</v>
      </c>
      <c r="L87" s="418">
        <v>0</v>
      </c>
      <c r="M87" s="419">
        <v>9</v>
      </c>
      <c r="N87" s="417">
        <v>0</v>
      </c>
      <c r="O87" s="419">
        <v>0</v>
      </c>
      <c r="P87" s="417">
        <v>0</v>
      </c>
      <c r="Q87" s="418">
        <v>0</v>
      </c>
      <c r="R87" s="419">
        <v>1</v>
      </c>
    </row>
    <row r="88" spans="1:18" ht="15">
      <c r="A88" s="209" t="s">
        <v>399</v>
      </c>
      <c r="B88" s="209" t="s">
        <v>218</v>
      </c>
      <c r="C88" s="417">
        <v>24</v>
      </c>
      <c r="D88" s="418">
        <v>3</v>
      </c>
      <c r="E88" s="419">
        <v>8</v>
      </c>
      <c r="F88" s="417">
        <v>7</v>
      </c>
      <c r="G88" s="419">
        <v>0</v>
      </c>
      <c r="H88" s="417">
        <v>2</v>
      </c>
      <c r="I88" s="418">
        <v>0</v>
      </c>
      <c r="J88" s="419">
        <v>7</v>
      </c>
      <c r="K88" s="417">
        <v>34</v>
      </c>
      <c r="L88" s="418">
        <v>2</v>
      </c>
      <c r="M88" s="419">
        <v>7</v>
      </c>
      <c r="N88" s="417">
        <v>2</v>
      </c>
      <c r="O88" s="419">
        <v>0</v>
      </c>
      <c r="P88" s="417">
        <v>0</v>
      </c>
      <c r="Q88" s="418">
        <v>0</v>
      </c>
      <c r="R88" s="419">
        <v>9</v>
      </c>
    </row>
    <row r="89" spans="1:18" ht="15.75" thickBot="1">
      <c r="A89" s="210" t="s">
        <v>400</v>
      </c>
      <c r="B89" s="211" t="s">
        <v>219</v>
      </c>
      <c r="C89" s="417">
        <v>34</v>
      </c>
      <c r="D89" s="418">
        <v>0</v>
      </c>
      <c r="E89" s="419">
        <v>2</v>
      </c>
      <c r="F89" s="417">
        <v>6</v>
      </c>
      <c r="G89" s="419">
        <v>0</v>
      </c>
      <c r="H89" s="417">
        <v>1</v>
      </c>
      <c r="I89" s="418">
        <v>0</v>
      </c>
      <c r="J89" s="419">
        <v>7</v>
      </c>
      <c r="K89" s="417">
        <v>40</v>
      </c>
      <c r="L89" s="418">
        <v>1</v>
      </c>
      <c r="M89" s="419">
        <v>12</v>
      </c>
      <c r="N89" s="417">
        <v>7</v>
      </c>
      <c r="O89" s="419">
        <v>0</v>
      </c>
      <c r="P89" s="417">
        <v>0</v>
      </c>
      <c r="Q89" s="418">
        <v>0</v>
      </c>
      <c r="R89" s="419">
        <v>7</v>
      </c>
    </row>
    <row r="90" spans="1:18" s="69" customFormat="1" ht="17.25" thickBot="1" thickTop="1">
      <c r="A90" s="238"/>
      <c r="B90" s="212" t="s">
        <v>220</v>
      </c>
      <c r="C90" s="213">
        <f>SUM(C9:C89)</f>
        <v>11400</v>
      </c>
      <c r="D90" s="214">
        <f aca="true" t="shared" si="0" ref="D90:R90">SUM(D9:D89)</f>
        <v>126</v>
      </c>
      <c r="E90" s="215">
        <f t="shared" si="0"/>
        <v>2253</v>
      </c>
      <c r="F90" s="216">
        <f t="shared" si="0"/>
        <v>2318</v>
      </c>
      <c r="G90" s="215">
        <f t="shared" si="0"/>
        <v>103</v>
      </c>
      <c r="H90" s="216">
        <f t="shared" si="0"/>
        <v>1026</v>
      </c>
      <c r="I90" s="214">
        <f t="shared" si="0"/>
        <v>62</v>
      </c>
      <c r="J90" s="215">
        <f t="shared" si="0"/>
        <v>2450</v>
      </c>
      <c r="K90" s="213">
        <f t="shared" si="0"/>
        <v>11329</v>
      </c>
      <c r="L90" s="214">
        <f>SUM(L9:L89)</f>
        <v>99</v>
      </c>
      <c r="M90" s="215">
        <f t="shared" si="0"/>
        <v>2593</v>
      </c>
      <c r="N90" s="213">
        <f t="shared" si="0"/>
        <v>1771</v>
      </c>
      <c r="O90" s="215">
        <f>SUM(O9:O89)</f>
        <v>23</v>
      </c>
      <c r="P90" s="213">
        <f t="shared" si="0"/>
        <v>952</v>
      </c>
      <c r="Q90" s="214">
        <f t="shared" si="0"/>
        <v>6</v>
      </c>
      <c r="R90" s="215">
        <f t="shared" si="0"/>
        <v>2890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28" t="s">
        <v>659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228"/>
      <c r="R1" s="228"/>
      <c r="S1" s="319"/>
    </row>
    <row r="2" spans="1:18" ht="16.5" thickBot="1">
      <c r="A2" s="619" t="s">
        <v>221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</row>
    <row r="3" spans="1:18" s="68" customFormat="1" ht="17.25" customHeight="1" thickBot="1" thickTop="1">
      <c r="A3" s="217"/>
      <c r="B3" s="654" t="s">
        <v>133</v>
      </c>
      <c r="C3" s="657" t="s">
        <v>665</v>
      </c>
      <c r="D3" s="658"/>
      <c r="E3" s="658"/>
      <c r="F3" s="658"/>
      <c r="G3" s="658"/>
      <c r="H3" s="658"/>
      <c r="I3" s="658"/>
      <c r="J3" s="659"/>
      <c r="K3" s="657" t="s">
        <v>629</v>
      </c>
      <c r="L3" s="658"/>
      <c r="M3" s="658"/>
      <c r="N3" s="658"/>
      <c r="O3" s="658"/>
      <c r="P3" s="658"/>
      <c r="Q3" s="658"/>
      <c r="R3" s="659"/>
    </row>
    <row r="4" spans="1:18" ht="15.75" customHeight="1" thickTop="1">
      <c r="A4" s="218" t="s">
        <v>403</v>
      </c>
      <c r="B4" s="655"/>
      <c r="C4" s="660" t="s">
        <v>134</v>
      </c>
      <c r="D4" s="643"/>
      <c r="E4" s="651"/>
      <c r="F4" s="639" t="s">
        <v>135</v>
      </c>
      <c r="G4" s="641"/>
      <c r="H4" s="643" t="s">
        <v>136</v>
      </c>
      <c r="I4" s="643"/>
      <c r="J4" s="641"/>
      <c r="K4" s="643" t="s">
        <v>134</v>
      </c>
      <c r="L4" s="643"/>
      <c r="M4" s="643"/>
      <c r="N4" s="639" t="s">
        <v>135</v>
      </c>
      <c r="O4" s="651"/>
      <c r="P4" s="639" t="s">
        <v>136</v>
      </c>
      <c r="Q4" s="640"/>
      <c r="R4" s="641"/>
    </row>
    <row r="5" spans="1:18" ht="15" customHeight="1">
      <c r="A5" s="218" t="s">
        <v>401</v>
      </c>
      <c r="B5" s="655"/>
      <c r="C5" s="638" t="s">
        <v>137</v>
      </c>
      <c r="D5" s="632" t="s">
        <v>138</v>
      </c>
      <c r="E5" s="645" t="s">
        <v>139</v>
      </c>
      <c r="F5" s="637" t="s">
        <v>137</v>
      </c>
      <c r="G5" s="647" t="s">
        <v>138</v>
      </c>
      <c r="H5" s="649" t="s">
        <v>137</v>
      </c>
      <c r="I5" s="632" t="s">
        <v>138</v>
      </c>
      <c r="J5" s="652" t="s">
        <v>139</v>
      </c>
      <c r="K5" s="637" t="s">
        <v>137</v>
      </c>
      <c r="L5" s="631" t="s">
        <v>138</v>
      </c>
      <c r="M5" s="629" t="s">
        <v>139</v>
      </c>
      <c r="N5" s="633" t="s">
        <v>137</v>
      </c>
      <c r="O5" s="635" t="s">
        <v>138</v>
      </c>
      <c r="P5" s="637" t="s">
        <v>137</v>
      </c>
      <c r="Q5" s="631" t="s">
        <v>138</v>
      </c>
      <c r="R5" s="629" t="s">
        <v>139</v>
      </c>
    </row>
    <row r="6" spans="1:18" ht="20.25" customHeight="1" thickBot="1">
      <c r="A6" s="219"/>
      <c r="B6" s="656"/>
      <c r="C6" s="642"/>
      <c r="D6" s="644"/>
      <c r="E6" s="646"/>
      <c r="F6" s="638"/>
      <c r="G6" s="648"/>
      <c r="H6" s="650"/>
      <c r="I6" s="644"/>
      <c r="J6" s="653"/>
      <c r="K6" s="638"/>
      <c r="L6" s="632"/>
      <c r="M6" s="630"/>
      <c r="N6" s="634"/>
      <c r="O6" s="636"/>
      <c r="P6" s="638"/>
      <c r="Q6" s="632"/>
      <c r="R6" s="630"/>
    </row>
    <row r="7" spans="1:18" ht="15.75" thickTop="1">
      <c r="A7" s="220" t="s">
        <v>320</v>
      </c>
      <c r="B7" s="221" t="s">
        <v>140</v>
      </c>
      <c r="C7" s="229">
        <v>205</v>
      </c>
      <c r="D7" s="230">
        <v>3</v>
      </c>
      <c r="E7" s="231">
        <v>31</v>
      </c>
      <c r="F7" s="229">
        <v>49</v>
      </c>
      <c r="G7" s="231">
        <v>1</v>
      </c>
      <c r="H7" s="229">
        <v>15</v>
      </c>
      <c r="I7" s="230">
        <v>0</v>
      </c>
      <c r="J7" s="231">
        <v>40</v>
      </c>
      <c r="K7" s="229">
        <v>205</v>
      </c>
      <c r="L7" s="230">
        <v>1</v>
      </c>
      <c r="M7" s="231">
        <v>32</v>
      </c>
      <c r="N7" s="229">
        <v>44</v>
      </c>
      <c r="O7" s="231">
        <v>0</v>
      </c>
      <c r="P7" s="229">
        <v>18</v>
      </c>
      <c r="Q7" s="230">
        <v>0</v>
      </c>
      <c r="R7" s="231">
        <v>47</v>
      </c>
    </row>
    <row r="8" spans="1:18" ht="15">
      <c r="A8" s="222" t="s">
        <v>321</v>
      </c>
      <c r="B8" s="222" t="s">
        <v>141</v>
      </c>
      <c r="C8" s="232">
        <v>18</v>
      </c>
      <c r="D8" s="233">
        <v>1</v>
      </c>
      <c r="E8" s="234">
        <v>3</v>
      </c>
      <c r="F8" s="232">
        <v>8</v>
      </c>
      <c r="G8" s="234">
        <v>1</v>
      </c>
      <c r="H8" s="232">
        <v>1</v>
      </c>
      <c r="I8" s="233">
        <v>0</v>
      </c>
      <c r="J8" s="234">
        <v>4</v>
      </c>
      <c r="K8" s="232">
        <v>42</v>
      </c>
      <c r="L8" s="233">
        <v>0</v>
      </c>
      <c r="M8" s="234">
        <v>11</v>
      </c>
      <c r="N8" s="232">
        <v>12</v>
      </c>
      <c r="O8" s="234">
        <v>0</v>
      </c>
      <c r="P8" s="232">
        <v>4</v>
      </c>
      <c r="Q8" s="233">
        <v>0</v>
      </c>
      <c r="R8" s="234">
        <v>4</v>
      </c>
    </row>
    <row r="9" spans="1:18" ht="15">
      <c r="A9" s="220" t="s">
        <v>322</v>
      </c>
      <c r="B9" s="220" t="s">
        <v>222</v>
      </c>
      <c r="C9" s="232">
        <v>46</v>
      </c>
      <c r="D9" s="233">
        <v>0</v>
      </c>
      <c r="E9" s="234">
        <v>11</v>
      </c>
      <c r="F9" s="232">
        <v>12</v>
      </c>
      <c r="G9" s="234">
        <v>4</v>
      </c>
      <c r="H9" s="232">
        <v>3</v>
      </c>
      <c r="I9" s="233">
        <v>1</v>
      </c>
      <c r="J9" s="234">
        <v>14</v>
      </c>
      <c r="K9" s="232">
        <v>46</v>
      </c>
      <c r="L9" s="233">
        <v>6</v>
      </c>
      <c r="M9" s="234">
        <v>19</v>
      </c>
      <c r="N9" s="232">
        <v>10</v>
      </c>
      <c r="O9" s="234">
        <v>0</v>
      </c>
      <c r="P9" s="232">
        <v>7</v>
      </c>
      <c r="Q9" s="233">
        <v>0</v>
      </c>
      <c r="R9" s="234">
        <v>26</v>
      </c>
    </row>
    <row r="10" spans="1:18" ht="15">
      <c r="A10" s="222" t="s">
        <v>323</v>
      </c>
      <c r="B10" s="222" t="s">
        <v>143</v>
      </c>
      <c r="C10" s="232">
        <v>14</v>
      </c>
      <c r="D10" s="233">
        <v>0</v>
      </c>
      <c r="E10" s="234">
        <v>9</v>
      </c>
      <c r="F10" s="232">
        <v>3</v>
      </c>
      <c r="G10" s="234">
        <v>0</v>
      </c>
      <c r="H10" s="232">
        <v>2</v>
      </c>
      <c r="I10" s="233">
        <v>0</v>
      </c>
      <c r="J10" s="234">
        <v>4</v>
      </c>
      <c r="K10" s="232">
        <v>19</v>
      </c>
      <c r="L10" s="233">
        <v>0</v>
      </c>
      <c r="M10" s="234">
        <v>15</v>
      </c>
      <c r="N10" s="232">
        <v>5</v>
      </c>
      <c r="O10" s="234">
        <v>0</v>
      </c>
      <c r="P10" s="232">
        <v>1</v>
      </c>
      <c r="Q10" s="233">
        <v>0</v>
      </c>
      <c r="R10" s="234">
        <v>11</v>
      </c>
    </row>
    <row r="11" spans="1:18" ht="15">
      <c r="A11" s="220" t="s">
        <v>324</v>
      </c>
      <c r="B11" s="220" t="s">
        <v>144</v>
      </c>
      <c r="C11" s="232">
        <v>13</v>
      </c>
      <c r="D11" s="233">
        <v>0</v>
      </c>
      <c r="E11" s="234">
        <v>5</v>
      </c>
      <c r="F11" s="232">
        <v>4</v>
      </c>
      <c r="G11" s="234">
        <v>1</v>
      </c>
      <c r="H11" s="232">
        <v>1</v>
      </c>
      <c r="I11" s="233">
        <v>0</v>
      </c>
      <c r="J11" s="234">
        <v>8</v>
      </c>
      <c r="K11" s="232">
        <v>11</v>
      </c>
      <c r="L11" s="233">
        <v>1</v>
      </c>
      <c r="M11" s="234">
        <v>7</v>
      </c>
      <c r="N11" s="232">
        <v>2</v>
      </c>
      <c r="O11" s="234">
        <v>0</v>
      </c>
      <c r="P11" s="232">
        <v>3</v>
      </c>
      <c r="Q11" s="233">
        <v>0</v>
      </c>
      <c r="R11" s="234">
        <v>11</v>
      </c>
    </row>
    <row r="12" spans="1:18" ht="15">
      <c r="A12" s="222" t="s">
        <v>325</v>
      </c>
      <c r="B12" s="222" t="s">
        <v>145</v>
      </c>
      <c r="C12" s="232">
        <v>1051</v>
      </c>
      <c r="D12" s="233">
        <v>26</v>
      </c>
      <c r="E12" s="234">
        <v>106</v>
      </c>
      <c r="F12" s="232">
        <v>185</v>
      </c>
      <c r="G12" s="234">
        <v>12</v>
      </c>
      <c r="H12" s="232">
        <v>97</v>
      </c>
      <c r="I12" s="233">
        <v>9</v>
      </c>
      <c r="J12" s="234">
        <v>185</v>
      </c>
      <c r="K12" s="232">
        <v>1109</v>
      </c>
      <c r="L12" s="233">
        <v>13</v>
      </c>
      <c r="M12" s="234">
        <v>107</v>
      </c>
      <c r="N12" s="232">
        <v>146</v>
      </c>
      <c r="O12" s="234">
        <v>4</v>
      </c>
      <c r="P12" s="232">
        <v>92</v>
      </c>
      <c r="Q12" s="233">
        <v>0</v>
      </c>
      <c r="R12" s="234">
        <v>210</v>
      </c>
    </row>
    <row r="13" spans="1:18" ht="15">
      <c r="A13" s="220" t="s">
        <v>326</v>
      </c>
      <c r="B13" s="220" t="s">
        <v>146</v>
      </c>
      <c r="C13" s="232">
        <v>510</v>
      </c>
      <c r="D13" s="233">
        <v>4</v>
      </c>
      <c r="E13" s="234">
        <v>65</v>
      </c>
      <c r="F13" s="232">
        <v>63</v>
      </c>
      <c r="G13" s="234">
        <v>3</v>
      </c>
      <c r="H13" s="232">
        <v>33</v>
      </c>
      <c r="I13" s="233">
        <v>1</v>
      </c>
      <c r="J13" s="234">
        <v>81</v>
      </c>
      <c r="K13" s="232">
        <v>420</v>
      </c>
      <c r="L13" s="233">
        <v>3</v>
      </c>
      <c r="M13" s="234">
        <v>63</v>
      </c>
      <c r="N13" s="232">
        <v>34</v>
      </c>
      <c r="O13" s="234">
        <v>1</v>
      </c>
      <c r="P13" s="232">
        <v>26</v>
      </c>
      <c r="Q13" s="233">
        <v>1</v>
      </c>
      <c r="R13" s="234">
        <v>82</v>
      </c>
    </row>
    <row r="14" spans="1:18" ht="15">
      <c r="A14" s="222" t="s">
        <v>327</v>
      </c>
      <c r="B14" s="222" t="s">
        <v>147</v>
      </c>
      <c r="C14" s="232">
        <v>10</v>
      </c>
      <c r="D14" s="233">
        <v>1</v>
      </c>
      <c r="E14" s="234">
        <v>3</v>
      </c>
      <c r="F14" s="232">
        <v>3</v>
      </c>
      <c r="G14" s="234">
        <v>1</v>
      </c>
      <c r="H14" s="232">
        <v>1</v>
      </c>
      <c r="I14" s="233">
        <v>0</v>
      </c>
      <c r="J14" s="234">
        <v>13</v>
      </c>
      <c r="K14" s="232">
        <v>11</v>
      </c>
      <c r="L14" s="233">
        <v>0</v>
      </c>
      <c r="M14" s="234">
        <v>4</v>
      </c>
      <c r="N14" s="232">
        <v>3</v>
      </c>
      <c r="O14" s="234">
        <v>0</v>
      </c>
      <c r="P14" s="232">
        <v>2</v>
      </c>
      <c r="Q14" s="233">
        <v>0</v>
      </c>
      <c r="R14" s="234">
        <v>27</v>
      </c>
    </row>
    <row r="15" spans="1:18" ht="15">
      <c r="A15" s="220" t="s">
        <v>328</v>
      </c>
      <c r="B15" s="220" t="s">
        <v>148</v>
      </c>
      <c r="C15" s="232">
        <v>78</v>
      </c>
      <c r="D15" s="233">
        <v>1</v>
      </c>
      <c r="E15" s="234">
        <v>41</v>
      </c>
      <c r="F15" s="232">
        <v>11</v>
      </c>
      <c r="G15" s="234">
        <v>4</v>
      </c>
      <c r="H15" s="232">
        <v>16</v>
      </c>
      <c r="I15" s="233">
        <v>3</v>
      </c>
      <c r="J15" s="234">
        <v>51</v>
      </c>
      <c r="K15" s="232">
        <v>88</v>
      </c>
      <c r="L15" s="233">
        <v>1</v>
      </c>
      <c r="M15" s="234">
        <v>54</v>
      </c>
      <c r="N15" s="232">
        <v>11</v>
      </c>
      <c r="O15" s="234">
        <v>0</v>
      </c>
      <c r="P15" s="232">
        <v>3</v>
      </c>
      <c r="Q15" s="233">
        <v>0</v>
      </c>
      <c r="R15" s="234">
        <v>71</v>
      </c>
    </row>
    <row r="16" spans="1:18" ht="15">
      <c r="A16" s="222" t="s">
        <v>329</v>
      </c>
      <c r="B16" s="222" t="s">
        <v>149</v>
      </c>
      <c r="C16" s="232">
        <v>106</v>
      </c>
      <c r="D16" s="233">
        <v>2</v>
      </c>
      <c r="E16" s="234">
        <v>28</v>
      </c>
      <c r="F16" s="232">
        <v>13</v>
      </c>
      <c r="G16" s="234">
        <v>0</v>
      </c>
      <c r="H16" s="232">
        <v>8</v>
      </c>
      <c r="I16" s="233">
        <v>1</v>
      </c>
      <c r="J16" s="234">
        <v>49</v>
      </c>
      <c r="K16" s="232">
        <v>75</v>
      </c>
      <c r="L16" s="233">
        <v>0</v>
      </c>
      <c r="M16" s="234">
        <v>43</v>
      </c>
      <c r="N16" s="232">
        <v>15</v>
      </c>
      <c r="O16" s="234">
        <v>2</v>
      </c>
      <c r="P16" s="232">
        <v>6</v>
      </c>
      <c r="Q16" s="233">
        <v>0</v>
      </c>
      <c r="R16" s="234">
        <v>45</v>
      </c>
    </row>
    <row r="17" spans="1:18" ht="15">
      <c r="A17" s="220" t="s">
        <v>330</v>
      </c>
      <c r="B17" s="220" t="s">
        <v>150</v>
      </c>
      <c r="C17" s="232">
        <v>19</v>
      </c>
      <c r="D17" s="233">
        <v>1</v>
      </c>
      <c r="E17" s="234">
        <v>3</v>
      </c>
      <c r="F17" s="232">
        <v>3</v>
      </c>
      <c r="G17" s="234">
        <v>0</v>
      </c>
      <c r="H17" s="232">
        <v>0</v>
      </c>
      <c r="I17" s="233">
        <v>0</v>
      </c>
      <c r="J17" s="234">
        <v>4</v>
      </c>
      <c r="K17" s="232">
        <v>15</v>
      </c>
      <c r="L17" s="233">
        <v>0</v>
      </c>
      <c r="M17" s="234">
        <v>6</v>
      </c>
      <c r="N17" s="232">
        <v>3</v>
      </c>
      <c r="O17" s="234">
        <v>0</v>
      </c>
      <c r="P17" s="232">
        <v>0</v>
      </c>
      <c r="Q17" s="233">
        <v>0</v>
      </c>
      <c r="R17" s="234">
        <v>11</v>
      </c>
    </row>
    <row r="18" spans="1:18" ht="15">
      <c r="A18" s="222" t="s">
        <v>331</v>
      </c>
      <c r="B18" s="222" t="s">
        <v>151</v>
      </c>
      <c r="C18" s="232">
        <v>7</v>
      </c>
      <c r="D18" s="233">
        <v>3</v>
      </c>
      <c r="E18" s="234">
        <v>2</v>
      </c>
      <c r="F18" s="232">
        <v>3</v>
      </c>
      <c r="G18" s="234">
        <v>1</v>
      </c>
      <c r="H18" s="232">
        <v>0</v>
      </c>
      <c r="I18" s="233">
        <v>0</v>
      </c>
      <c r="J18" s="234">
        <v>1</v>
      </c>
      <c r="K18" s="232">
        <v>24</v>
      </c>
      <c r="L18" s="233">
        <v>0</v>
      </c>
      <c r="M18" s="234">
        <v>8</v>
      </c>
      <c r="N18" s="232">
        <v>1</v>
      </c>
      <c r="O18" s="234">
        <v>0</v>
      </c>
      <c r="P18" s="232">
        <v>2</v>
      </c>
      <c r="Q18" s="233">
        <v>0</v>
      </c>
      <c r="R18" s="234">
        <v>3</v>
      </c>
    </row>
    <row r="19" spans="1:18" ht="15">
      <c r="A19" s="220" t="s">
        <v>332</v>
      </c>
      <c r="B19" s="220" t="s">
        <v>152</v>
      </c>
      <c r="C19" s="232">
        <v>11</v>
      </c>
      <c r="D19" s="233">
        <v>0</v>
      </c>
      <c r="E19" s="234">
        <v>4</v>
      </c>
      <c r="F19" s="232">
        <v>2</v>
      </c>
      <c r="G19" s="234">
        <v>0</v>
      </c>
      <c r="H19" s="232">
        <v>1</v>
      </c>
      <c r="I19" s="233">
        <v>0</v>
      </c>
      <c r="J19" s="234">
        <v>5</v>
      </c>
      <c r="K19" s="232">
        <v>18</v>
      </c>
      <c r="L19" s="233">
        <v>0</v>
      </c>
      <c r="M19" s="234">
        <v>9</v>
      </c>
      <c r="N19" s="232">
        <v>1</v>
      </c>
      <c r="O19" s="234">
        <v>0</v>
      </c>
      <c r="P19" s="232">
        <v>0</v>
      </c>
      <c r="Q19" s="233">
        <v>0</v>
      </c>
      <c r="R19" s="234">
        <v>9</v>
      </c>
    </row>
    <row r="20" spans="1:18" ht="15">
      <c r="A20" s="222" t="s">
        <v>333</v>
      </c>
      <c r="B20" s="222" t="s">
        <v>153</v>
      </c>
      <c r="C20" s="232">
        <v>23</v>
      </c>
      <c r="D20" s="233">
        <v>0</v>
      </c>
      <c r="E20" s="234">
        <v>7</v>
      </c>
      <c r="F20" s="232">
        <v>5</v>
      </c>
      <c r="G20" s="234">
        <v>1</v>
      </c>
      <c r="H20" s="232">
        <v>1</v>
      </c>
      <c r="I20" s="233">
        <v>0</v>
      </c>
      <c r="J20" s="234">
        <v>3</v>
      </c>
      <c r="K20" s="232">
        <v>14</v>
      </c>
      <c r="L20" s="233">
        <v>0</v>
      </c>
      <c r="M20" s="234">
        <v>5</v>
      </c>
      <c r="N20" s="232">
        <v>0</v>
      </c>
      <c r="O20" s="234">
        <v>0</v>
      </c>
      <c r="P20" s="232">
        <v>0</v>
      </c>
      <c r="Q20" s="233">
        <v>0</v>
      </c>
      <c r="R20" s="234">
        <v>10</v>
      </c>
    </row>
    <row r="21" spans="1:18" ht="15">
      <c r="A21" s="220" t="s">
        <v>334</v>
      </c>
      <c r="B21" s="220" t="s">
        <v>154</v>
      </c>
      <c r="C21" s="232">
        <v>19</v>
      </c>
      <c r="D21" s="233">
        <v>1</v>
      </c>
      <c r="E21" s="234">
        <v>1</v>
      </c>
      <c r="F21" s="232">
        <v>3</v>
      </c>
      <c r="G21" s="234">
        <v>0</v>
      </c>
      <c r="H21" s="232">
        <v>0</v>
      </c>
      <c r="I21" s="233">
        <v>2</v>
      </c>
      <c r="J21" s="234">
        <v>9</v>
      </c>
      <c r="K21" s="232">
        <v>22</v>
      </c>
      <c r="L21" s="233">
        <v>0</v>
      </c>
      <c r="M21" s="234">
        <v>2</v>
      </c>
      <c r="N21" s="232">
        <v>5</v>
      </c>
      <c r="O21" s="234">
        <v>0</v>
      </c>
      <c r="P21" s="232">
        <v>0</v>
      </c>
      <c r="Q21" s="233">
        <v>0</v>
      </c>
      <c r="R21" s="234">
        <v>5</v>
      </c>
    </row>
    <row r="22" spans="1:18" ht="15">
      <c r="A22" s="222" t="s">
        <v>335</v>
      </c>
      <c r="B22" s="222" t="s">
        <v>155</v>
      </c>
      <c r="C22" s="232">
        <v>487</v>
      </c>
      <c r="D22" s="233">
        <v>2</v>
      </c>
      <c r="E22" s="234">
        <v>54</v>
      </c>
      <c r="F22" s="232">
        <v>52</v>
      </c>
      <c r="G22" s="234">
        <v>5</v>
      </c>
      <c r="H22" s="232">
        <v>41</v>
      </c>
      <c r="I22" s="233">
        <v>0</v>
      </c>
      <c r="J22" s="234">
        <v>62</v>
      </c>
      <c r="K22" s="232">
        <v>422</v>
      </c>
      <c r="L22" s="233">
        <v>1</v>
      </c>
      <c r="M22" s="234">
        <v>69</v>
      </c>
      <c r="N22" s="232">
        <v>63</v>
      </c>
      <c r="O22" s="234">
        <v>0</v>
      </c>
      <c r="P22" s="232">
        <v>39</v>
      </c>
      <c r="Q22" s="233">
        <v>0</v>
      </c>
      <c r="R22" s="234">
        <v>90</v>
      </c>
    </row>
    <row r="23" spans="1:18" ht="15">
      <c r="A23" s="220" t="s">
        <v>336</v>
      </c>
      <c r="B23" s="220" t="s">
        <v>156</v>
      </c>
      <c r="C23" s="232">
        <v>29</v>
      </c>
      <c r="D23" s="233">
        <v>4</v>
      </c>
      <c r="E23" s="234">
        <v>3</v>
      </c>
      <c r="F23" s="232">
        <v>3</v>
      </c>
      <c r="G23" s="234">
        <v>2</v>
      </c>
      <c r="H23" s="232">
        <v>1</v>
      </c>
      <c r="I23" s="233">
        <v>1</v>
      </c>
      <c r="J23" s="234">
        <v>11</v>
      </c>
      <c r="K23" s="232">
        <v>32</v>
      </c>
      <c r="L23" s="233">
        <v>0</v>
      </c>
      <c r="M23" s="234">
        <v>5</v>
      </c>
      <c r="N23" s="232">
        <v>4</v>
      </c>
      <c r="O23" s="234">
        <v>0</v>
      </c>
      <c r="P23" s="232">
        <v>2</v>
      </c>
      <c r="Q23" s="233">
        <v>0</v>
      </c>
      <c r="R23" s="234">
        <v>18</v>
      </c>
    </row>
    <row r="24" spans="1:18" ht="15">
      <c r="A24" s="222" t="s">
        <v>337</v>
      </c>
      <c r="B24" s="222" t="s">
        <v>157</v>
      </c>
      <c r="C24" s="232">
        <v>6</v>
      </c>
      <c r="D24" s="233">
        <v>1</v>
      </c>
      <c r="E24" s="234">
        <v>2</v>
      </c>
      <c r="F24" s="232">
        <v>1</v>
      </c>
      <c r="G24" s="234">
        <v>0</v>
      </c>
      <c r="H24" s="232">
        <v>0</v>
      </c>
      <c r="I24" s="233">
        <v>0</v>
      </c>
      <c r="J24" s="234">
        <v>1</v>
      </c>
      <c r="K24" s="232">
        <v>12</v>
      </c>
      <c r="L24" s="233">
        <v>0</v>
      </c>
      <c r="M24" s="234">
        <v>5</v>
      </c>
      <c r="N24" s="232">
        <v>2</v>
      </c>
      <c r="O24" s="234">
        <v>0</v>
      </c>
      <c r="P24" s="232">
        <v>0</v>
      </c>
      <c r="Q24" s="233">
        <v>0</v>
      </c>
      <c r="R24" s="234">
        <v>6</v>
      </c>
    </row>
    <row r="25" spans="1:18" ht="15">
      <c r="A25" s="220" t="s">
        <v>338</v>
      </c>
      <c r="B25" s="220" t="s">
        <v>158</v>
      </c>
      <c r="C25" s="232">
        <v>31</v>
      </c>
      <c r="D25" s="233">
        <v>1</v>
      </c>
      <c r="E25" s="234">
        <v>11</v>
      </c>
      <c r="F25" s="232">
        <v>2</v>
      </c>
      <c r="G25" s="234">
        <v>1</v>
      </c>
      <c r="H25" s="232">
        <v>4</v>
      </c>
      <c r="I25" s="233">
        <v>0</v>
      </c>
      <c r="J25" s="234">
        <v>52</v>
      </c>
      <c r="K25" s="232">
        <v>31</v>
      </c>
      <c r="L25" s="233">
        <v>0</v>
      </c>
      <c r="M25" s="234">
        <v>16</v>
      </c>
      <c r="N25" s="232">
        <v>5</v>
      </c>
      <c r="O25" s="234">
        <v>1</v>
      </c>
      <c r="P25" s="232">
        <v>3</v>
      </c>
      <c r="Q25" s="233">
        <v>0</v>
      </c>
      <c r="R25" s="234">
        <v>28</v>
      </c>
    </row>
    <row r="26" spans="1:18" ht="15">
      <c r="A26" s="222" t="s">
        <v>339</v>
      </c>
      <c r="B26" s="222" t="s">
        <v>159</v>
      </c>
      <c r="C26" s="232">
        <v>100</v>
      </c>
      <c r="D26" s="233">
        <v>1</v>
      </c>
      <c r="E26" s="234">
        <v>33</v>
      </c>
      <c r="F26" s="232">
        <v>18</v>
      </c>
      <c r="G26" s="234">
        <v>2</v>
      </c>
      <c r="H26" s="232">
        <v>11</v>
      </c>
      <c r="I26" s="233">
        <v>2</v>
      </c>
      <c r="J26" s="234">
        <v>34</v>
      </c>
      <c r="K26" s="232">
        <v>99</v>
      </c>
      <c r="L26" s="233">
        <v>1</v>
      </c>
      <c r="M26" s="234">
        <v>46</v>
      </c>
      <c r="N26" s="232">
        <v>21</v>
      </c>
      <c r="O26" s="234">
        <v>0</v>
      </c>
      <c r="P26" s="232">
        <v>6</v>
      </c>
      <c r="Q26" s="233">
        <v>0</v>
      </c>
      <c r="R26" s="234">
        <v>53</v>
      </c>
    </row>
    <row r="27" spans="1:18" ht="15">
      <c r="A27" s="220" t="s">
        <v>340</v>
      </c>
      <c r="B27" s="220" t="s">
        <v>160</v>
      </c>
      <c r="C27" s="232">
        <v>116</v>
      </c>
      <c r="D27" s="233">
        <v>2</v>
      </c>
      <c r="E27" s="234">
        <v>29</v>
      </c>
      <c r="F27" s="232">
        <v>20</v>
      </c>
      <c r="G27" s="234">
        <v>1</v>
      </c>
      <c r="H27" s="232">
        <v>5</v>
      </c>
      <c r="I27" s="233">
        <v>0</v>
      </c>
      <c r="J27" s="234">
        <v>6</v>
      </c>
      <c r="K27" s="232">
        <v>206</v>
      </c>
      <c r="L27" s="233">
        <v>3</v>
      </c>
      <c r="M27" s="234">
        <v>26</v>
      </c>
      <c r="N27" s="232">
        <v>21</v>
      </c>
      <c r="O27" s="234">
        <v>0</v>
      </c>
      <c r="P27" s="232">
        <v>11</v>
      </c>
      <c r="Q27" s="233">
        <v>0</v>
      </c>
      <c r="R27" s="234">
        <v>2</v>
      </c>
    </row>
    <row r="28" spans="1:18" ht="15">
      <c r="A28" s="222" t="s">
        <v>341</v>
      </c>
      <c r="B28" s="222" t="s">
        <v>161</v>
      </c>
      <c r="C28" s="232">
        <v>27</v>
      </c>
      <c r="D28" s="233">
        <v>4</v>
      </c>
      <c r="E28" s="234">
        <v>9</v>
      </c>
      <c r="F28" s="232">
        <v>1</v>
      </c>
      <c r="G28" s="234">
        <v>2</v>
      </c>
      <c r="H28" s="232">
        <v>3</v>
      </c>
      <c r="I28" s="233">
        <v>0</v>
      </c>
      <c r="J28" s="234">
        <v>9</v>
      </c>
      <c r="K28" s="232">
        <v>29</v>
      </c>
      <c r="L28" s="233">
        <v>2</v>
      </c>
      <c r="M28" s="234">
        <v>17</v>
      </c>
      <c r="N28" s="232">
        <v>1</v>
      </c>
      <c r="O28" s="234">
        <v>0</v>
      </c>
      <c r="P28" s="232">
        <v>3</v>
      </c>
      <c r="Q28" s="233">
        <v>0</v>
      </c>
      <c r="R28" s="234">
        <v>19</v>
      </c>
    </row>
    <row r="29" spans="1:18" ht="15">
      <c r="A29" s="220" t="s">
        <v>342</v>
      </c>
      <c r="B29" s="220" t="s">
        <v>162</v>
      </c>
      <c r="C29" s="232">
        <v>26</v>
      </c>
      <c r="D29" s="233">
        <v>1</v>
      </c>
      <c r="E29" s="234">
        <v>7</v>
      </c>
      <c r="F29" s="232">
        <v>3</v>
      </c>
      <c r="G29" s="234">
        <v>3</v>
      </c>
      <c r="H29" s="232">
        <v>3</v>
      </c>
      <c r="I29" s="233">
        <v>1</v>
      </c>
      <c r="J29" s="234">
        <v>5</v>
      </c>
      <c r="K29" s="232">
        <v>45</v>
      </c>
      <c r="L29" s="233">
        <v>1</v>
      </c>
      <c r="M29" s="234">
        <v>18</v>
      </c>
      <c r="N29" s="232">
        <v>11</v>
      </c>
      <c r="O29" s="234">
        <v>0</v>
      </c>
      <c r="P29" s="232">
        <v>9</v>
      </c>
      <c r="Q29" s="233">
        <v>0</v>
      </c>
      <c r="R29" s="234">
        <v>7</v>
      </c>
    </row>
    <row r="30" spans="1:18" ht="15">
      <c r="A30" s="222" t="s">
        <v>343</v>
      </c>
      <c r="B30" s="222" t="s">
        <v>163</v>
      </c>
      <c r="C30" s="232">
        <v>20</v>
      </c>
      <c r="D30" s="233">
        <v>0</v>
      </c>
      <c r="E30" s="234">
        <v>12</v>
      </c>
      <c r="F30" s="232">
        <v>2</v>
      </c>
      <c r="G30" s="234">
        <v>1</v>
      </c>
      <c r="H30" s="232">
        <v>1</v>
      </c>
      <c r="I30" s="233">
        <v>0</v>
      </c>
      <c r="J30" s="234">
        <v>5</v>
      </c>
      <c r="K30" s="232">
        <v>17</v>
      </c>
      <c r="L30" s="233">
        <v>2</v>
      </c>
      <c r="M30" s="234">
        <v>7</v>
      </c>
      <c r="N30" s="232">
        <v>2</v>
      </c>
      <c r="O30" s="234">
        <v>0</v>
      </c>
      <c r="P30" s="232">
        <v>1</v>
      </c>
      <c r="Q30" s="233">
        <v>0</v>
      </c>
      <c r="R30" s="234">
        <v>11</v>
      </c>
    </row>
    <row r="31" spans="1:18" ht="15">
      <c r="A31" s="220" t="s">
        <v>344</v>
      </c>
      <c r="B31" s="220" t="s">
        <v>164</v>
      </c>
      <c r="C31" s="232">
        <v>31</v>
      </c>
      <c r="D31" s="233">
        <v>0</v>
      </c>
      <c r="E31" s="234">
        <v>10</v>
      </c>
      <c r="F31" s="232">
        <v>8</v>
      </c>
      <c r="G31" s="234">
        <v>3</v>
      </c>
      <c r="H31" s="232">
        <v>1</v>
      </c>
      <c r="I31" s="233">
        <v>0</v>
      </c>
      <c r="J31" s="234">
        <v>7</v>
      </c>
      <c r="K31" s="232">
        <v>27</v>
      </c>
      <c r="L31" s="233">
        <v>3</v>
      </c>
      <c r="M31" s="234">
        <v>12</v>
      </c>
      <c r="N31" s="232">
        <v>2</v>
      </c>
      <c r="O31" s="234">
        <v>0</v>
      </c>
      <c r="P31" s="232">
        <v>3</v>
      </c>
      <c r="Q31" s="233">
        <v>0</v>
      </c>
      <c r="R31" s="234">
        <v>9</v>
      </c>
    </row>
    <row r="32" spans="1:18" ht="15">
      <c r="A32" s="222" t="s">
        <v>345</v>
      </c>
      <c r="B32" s="222" t="s">
        <v>165</v>
      </c>
      <c r="C32" s="232">
        <v>68</v>
      </c>
      <c r="D32" s="233">
        <v>0</v>
      </c>
      <c r="E32" s="234">
        <v>27</v>
      </c>
      <c r="F32" s="232">
        <v>27</v>
      </c>
      <c r="G32" s="234">
        <v>2</v>
      </c>
      <c r="H32" s="232">
        <v>6</v>
      </c>
      <c r="I32" s="233">
        <v>0</v>
      </c>
      <c r="J32" s="234">
        <v>40</v>
      </c>
      <c r="K32" s="232">
        <v>71</v>
      </c>
      <c r="L32" s="233">
        <v>0</v>
      </c>
      <c r="M32" s="234">
        <v>44</v>
      </c>
      <c r="N32" s="232">
        <v>11</v>
      </c>
      <c r="O32" s="234">
        <v>0</v>
      </c>
      <c r="P32" s="232">
        <v>9</v>
      </c>
      <c r="Q32" s="233">
        <v>0</v>
      </c>
      <c r="R32" s="234">
        <v>46</v>
      </c>
    </row>
    <row r="33" spans="1:18" ht="15">
      <c r="A33" s="220" t="s">
        <v>346</v>
      </c>
      <c r="B33" s="220" t="s">
        <v>166</v>
      </c>
      <c r="C33" s="232">
        <v>250</v>
      </c>
      <c r="D33" s="233">
        <v>2</v>
      </c>
      <c r="E33" s="234">
        <v>24</v>
      </c>
      <c r="F33" s="232">
        <v>34</v>
      </c>
      <c r="G33" s="234">
        <v>0</v>
      </c>
      <c r="H33" s="232">
        <v>25</v>
      </c>
      <c r="I33" s="233">
        <v>0</v>
      </c>
      <c r="J33" s="234">
        <v>22</v>
      </c>
      <c r="K33" s="232">
        <v>290</v>
      </c>
      <c r="L33" s="233">
        <v>4</v>
      </c>
      <c r="M33" s="234">
        <v>30</v>
      </c>
      <c r="N33" s="232">
        <v>30</v>
      </c>
      <c r="O33" s="234">
        <v>0</v>
      </c>
      <c r="P33" s="232">
        <v>21</v>
      </c>
      <c r="Q33" s="233">
        <v>1</v>
      </c>
      <c r="R33" s="234">
        <v>28</v>
      </c>
    </row>
    <row r="34" spans="1:18" ht="15">
      <c r="A34" s="222" t="s">
        <v>347</v>
      </c>
      <c r="B34" s="222" t="s">
        <v>167</v>
      </c>
      <c r="C34" s="232">
        <v>14</v>
      </c>
      <c r="D34" s="233">
        <v>1</v>
      </c>
      <c r="E34" s="234">
        <v>5</v>
      </c>
      <c r="F34" s="232">
        <v>4</v>
      </c>
      <c r="G34" s="234">
        <v>0</v>
      </c>
      <c r="H34" s="232">
        <v>1</v>
      </c>
      <c r="I34" s="233">
        <v>0</v>
      </c>
      <c r="J34" s="234">
        <v>6</v>
      </c>
      <c r="K34" s="232">
        <v>20</v>
      </c>
      <c r="L34" s="233">
        <v>2</v>
      </c>
      <c r="M34" s="234">
        <v>9</v>
      </c>
      <c r="N34" s="232">
        <v>3</v>
      </c>
      <c r="O34" s="234">
        <v>0</v>
      </c>
      <c r="P34" s="232">
        <v>0</v>
      </c>
      <c r="Q34" s="233">
        <v>0</v>
      </c>
      <c r="R34" s="234">
        <v>8</v>
      </c>
    </row>
    <row r="35" spans="1:18" ht="15">
      <c r="A35" s="220" t="s">
        <v>348</v>
      </c>
      <c r="B35" s="220" t="s">
        <v>168</v>
      </c>
      <c r="C35" s="232">
        <v>2</v>
      </c>
      <c r="D35" s="233">
        <v>1</v>
      </c>
      <c r="E35" s="234">
        <v>4</v>
      </c>
      <c r="F35" s="232">
        <v>1</v>
      </c>
      <c r="G35" s="234">
        <v>1</v>
      </c>
      <c r="H35" s="232">
        <v>0</v>
      </c>
      <c r="I35" s="233">
        <v>0</v>
      </c>
      <c r="J35" s="234">
        <v>3</v>
      </c>
      <c r="K35" s="232">
        <v>7</v>
      </c>
      <c r="L35" s="233">
        <v>2</v>
      </c>
      <c r="M35" s="234">
        <v>3</v>
      </c>
      <c r="N35" s="232">
        <v>1</v>
      </c>
      <c r="O35" s="234">
        <v>0</v>
      </c>
      <c r="P35" s="232">
        <v>0</v>
      </c>
      <c r="Q35" s="233">
        <v>0</v>
      </c>
      <c r="R35" s="234">
        <v>3</v>
      </c>
    </row>
    <row r="36" spans="1:18" ht="15">
      <c r="A36" s="222" t="s">
        <v>349</v>
      </c>
      <c r="B36" s="222" t="s">
        <v>169</v>
      </c>
      <c r="C36" s="232">
        <v>6</v>
      </c>
      <c r="D36" s="233">
        <v>0</v>
      </c>
      <c r="E36" s="234">
        <v>6</v>
      </c>
      <c r="F36" s="232">
        <v>0</v>
      </c>
      <c r="G36" s="234">
        <v>0</v>
      </c>
      <c r="H36" s="232">
        <v>1</v>
      </c>
      <c r="I36" s="233">
        <v>1</v>
      </c>
      <c r="J36" s="234">
        <v>0</v>
      </c>
      <c r="K36" s="232">
        <v>9</v>
      </c>
      <c r="L36" s="233">
        <v>0</v>
      </c>
      <c r="M36" s="234">
        <v>4</v>
      </c>
      <c r="N36" s="232">
        <v>2</v>
      </c>
      <c r="O36" s="234">
        <v>0</v>
      </c>
      <c r="P36" s="232">
        <v>0</v>
      </c>
      <c r="Q36" s="233">
        <v>0</v>
      </c>
      <c r="R36" s="234">
        <v>1</v>
      </c>
    </row>
    <row r="37" spans="1:18" ht="15">
      <c r="A37" s="220" t="s">
        <v>350</v>
      </c>
      <c r="B37" s="220" t="s">
        <v>170</v>
      </c>
      <c r="C37" s="232">
        <v>130</v>
      </c>
      <c r="D37" s="233">
        <v>2</v>
      </c>
      <c r="E37" s="234">
        <v>34</v>
      </c>
      <c r="F37" s="232">
        <v>25</v>
      </c>
      <c r="G37" s="234">
        <v>0</v>
      </c>
      <c r="H37" s="232">
        <v>13</v>
      </c>
      <c r="I37" s="233">
        <v>0</v>
      </c>
      <c r="J37" s="234">
        <v>96</v>
      </c>
      <c r="K37" s="232">
        <v>135</v>
      </c>
      <c r="L37" s="233">
        <v>1</v>
      </c>
      <c r="M37" s="234">
        <v>32</v>
      </c>
      <c r="N37" s="232">
        <v>22</v>
      </c>
      <c r="O37" s="234">
        <v>1</v>
      </c>
      <c r="P37" s="232">
        <v>15</v>
      </c>
      <c r="Q37" s="233">
        <v>0</v>
      </c>
      <c r="R37" s="234">
        <v>19</v>
      </c>
    </row>
    <row r="38" spans="1:18" ht="15">
      <c r="A38" s="222" t="s">
        <v>351</v>
      </c>
      <c r="B38" s="222" t="s">
        <v>171</v>
      </c>
      <c r="C38" s="232">
        <v>50</v>
      </c>
      <c r="D38" s="233">
        <v>3</v>
      </c>
      <c r="E38" s="234">
        <v>7</v>
      </c>
      <c r="F38" s="232">
        <v>4</v>
      </c>
      <c r="G38" s="234">
        <v>0</v>
      </c>
      <c r="H38" s="232">
        <v>0</v>
      </c>
      <c r="I38" s="233">
        <v>2</v>
      </c>
      <c r="J38" s="234">
        <v>8</v>
      </c>
      <c r="K38" s="232">
        <v>43</v>
      </c>
      <c r="L38" s="233">
        <v>3</v>
      </c>
      <c r="M38" s="234">
        <v>13</v>
      </c>
      <c r="N38" s="232">
        <v>8</v>
      </c>
      <c r="O38" s="234">
        <v>0</v>
      </c>
      <c r="P38" s="232">
        <v>2</v>
      </c>
      <c r="Q38" s="233">
        <v>0</v>
      </c>
      <c r="R38" s="234">
        <v>18</v>
      </c>
    </row>
    <row r="39" spans="1:18" ht="15">
      <c r="A39" s="220" t="s">
        <v>352</v>
      </c>
      <c r="B39" s="220" t="s">
        <v>281</v>
      </c>
      <c r="C39" s="232">
        <v>287</v>
      </c>
      <c r="D39" s="233">
        <v>3</v>
      </c>
      <c r="E39" s="234">
        <v>42</v>
      </c>
      <c r="F39" s="232">
        <v>35</v>
      </c>
      <c r="G39" s="234">
        <v>2</v>
      </c>
      <c r="H39" s="232">
        <v>16</v>
      </c>
      <c r="I39" s="233">
        <v>2</v>
      </c>
      <c r="J39" s="234">
        <v>28</v>
      </c>
      <c r="K39" s="232">
        <v>270</v>
      </c>
      <c r="L39" s="233">
        <v>1</v>
      </c>
      <c r="M39" s="234">
        <v>55</v>
      </c>
      <c r="N39" s="232">
        <v>35</v>
      </c>
      <c r="O39" s="234">
        <v>0</v>
      </c>
      <c r="P39" s="232">
        <v>20</v>
      </c>
      <c r="Q39" s="233">
        <v>0</v>
      </c>
      <c r="R39" s="234">
        <v>45</v>
      </c>
    </row>
    <row r="40" spans="1:18" ht="15">
      <c r="A40" s="407" t="s">
        <v>576</v>
      </c>
      <c r="B40" s="222" t="s">
        <v>172</v>
      </c>
      <c r="C40" s="232">
        <v>4607</v>
      </c>
      <c r="D40" s="233">
        <v>2</v>
      </c>
      <c r="E40" s="234">
        <v>862</v>
      </c>
      <c r="F40" s="232">
        <v>1193</v>
      </c>
      <c r="G40" s="234">
        <v>7</v>
      </c>
      <c r="H40" s="232">
        <v>469</v>
      </c>
      <c r="I40" s="233">
        <v>12</v>
      </c>
      <c r="J40" s="234">
        <v>823</v>
      </c>
      <c r="K40" s="232">
        <v>4211</v>
      </c>
      <c r="L40" s="233">
        <v>5</v>
      </c>
      <c r="M40" s="234">
        <v>972</v>
      </c>
      <c r="N40" s="232">
        <v>806</v>
      </c>
      <c r="O40" s="234">
        <v>3</v>
      </c>
      <c r="P40" s="232">
        <v>410</v>
      </c>
      <c r="Q40" s="233">
        <v>0</v>
      </c>
      <c r="R40" s="234">
        <v>1003</v>
      </c>
    </row>
    <row r="41" spans="1:18" ht="15">
      <c r="A41" s="220" t="s">
        <v>354</v>
      </c>
      <c r="B41" s="220" t="s">
        <v>173</v>
      </c>
      <c r="C41" s="232">
        <v>688</v>
      </c>
      <c r="D41" s="233">
        <v>5</v>
      </c>
      <c r="E41" s="234">
        <v>106</v>
      </c>
      <c r="F41" s="232">
        <v>133</v>
      </c>
      <c r="G41" s="234">
        <v>3</v>
      </c>
      <c r="H41" s="232">
        <v>71</v>
      </c>
      <c r="I41" s="233">
        <v>13</v>
      </c>
      <c r="J41" s="234">
        <v>117</v>
      </c>
      <c r="K41" s="232">
        <v>714</v>
      </c>
      <c r="L41" s="233">
        <v>1</v>
      </c>
      <c r="M41" s="234">
        <v>109</v>
      </c>
      <c r="N41" s="232">
        <v>101</v>
      </c>
      <c r="O41" s="234">
        <v>3</v>
      </c>
      <c r="P41" s="232">
        <v>75</v>
      </c>
      <c r="Q41" s="233">
        <v>1</v>
      </c>
      <c r="R41" s="234">
        <v>177</v>
      </c>
    </row>
    <row r="42" spans="1:18" ht="15">
      <c r="A42" s="222" t="s">
        <v>355</v>
      </c>
      <c r="B42" s="222" t="s">
        <v>174</v>
      </c>
      <c r="C42" s="232">
        <v>4</v>
      </c>
      <c r="D42" s="233">
        <v>1</v>
      </c>
      <c r="E42" s="234">
        <v>3</v>
      </c>
      <c r="F42" s="232">
        <v>3</v>
      </c>
      <c r="G42" s="234">
        <v>0</v>
      </c>
      <c r="H42" s="232">
        <v>0</v>
      </c>
      <c r="I42" s="233">
        <v>0</v>
      </c>
      <c r="J42" s="234">
        <v>7</v>
      </c>
      <c r="K42" s="232">
        <v>7</v>
      </c>
      <c r="L42" s="233">
        <v>0</v>
      </c>
      <c r="M42" s="234">
        <v>6</v>
      </c>
      <c r="N42" s="232">
        <v>2</v>
      </c>
      <c r="O42" s="234">
        <v>0</v>
      </c>
      <c r="P42" s="232">
        <v>0</v>
      </c>
      <c r="Q42" s="233">
        <v>0</v>
      </c>
      <c r="R42" s="234">
        <v>7</v>
      </c>
    </row>
    <row r="43" spans="1:18" ht="15">
      <c r="A43" s="220" t="s">
        <v>356</v>
      </c>
      <c r="B43" s="220" t="s">
        <v>175</v>
      </c>
      <c r="C43" s="232">
        <v>18</v>
      </c>
      <c r="D43" s="233">
        <v>2</v>
      </c>
      <c r="E43" s="234">
        <v>4</v>
      </c>
      <c r="F43" s="232">
        <v>2</v>
      </c>
      <c r="G43" s="234">
        <v>2</v>
      </c>
      <c r="H43" s="232">
        <v>2</v>
      </c>
      <c r="I43" s="233">
        <v>1</v>
      </c>
      <c r="J43" s="234">
        <v>11</v>
      </c>
      <c r="K43" s="232">
        <v>19</v>
      </c>
      <c r="L43" s="233">
        <v>1</v>
      </c>
      <c r="M43" s="234">
        <v>9</v>
      </c>
      <c r="N43" s="232">
        <v>2</v>
      </c>
      <c r="O43" s="234">
        <v>0</v>
      </c>
      <c r="P43" s="232">
        <v>2</v>
      </c>
      <c r="Q43" s="233">
        <v>0</v>
      </c>
      <c r="R43" s="234">
        <v>15</v>
      </c>
    </row>
    <row r="44" spans="1:18" ht="15">
      <c r="A44" s="222" t="s">
        <v>357</v>
      </c>
      <c r="B44" s="222" t="s">
        <v>176</v>
      </c>
      <c r="C44" s="232">
        <v>171</v>
      </c>
      <c r="D44" s="233">
        <v>3</v>
      </c>
      <c r="E44" s="234">
        <v>42</v>
      </c>
      <c r="F44" s="232">
        <v>44</v>
      </c>
      <c r="G44" s="234">
        <v>1</v>
      </c>
      <c r="H44" s="232">
        <v>21</v>
      </c>
      <c r="I44" s="233">
        <v>1</v>
      </c>
      <c r="J44" s="234">
        <v>73</v>
      </c>
      <c r="K44" s="232">
        <v>195</v>
      </c>
      <c r="L44" s="233">
        <v>1</v>
      </c>
      <c r="M44" s="234">
        <v>37</v>
      </c>
      <c r="N44" s="232">
        <v>33</v>
      </c>
      <c r="O44" s="234">
        <v>1</v>
      </c>
      <c r="P44" s="232">
        <v>19</v>
      </c>
      <c r="Q44" s="233">
        <v>0</v>
      </c>
      <c r="R44" s="234">
        <v>34</v>
      </c>
    </row>
    <row r="45" spans="1:18" ht="15">
      <c r="A45" s="220" t="s">
        <v>358</v>
      </c>
      <c r="B45" s="220" t="s">
        <v>177</v>
      </c>
      <c r="C45" s="232">
        <v>21</v>
      </c>
      <c r="D45" s="233">
        <v>0</v>
      </c>
      <c r="E45" s="234">
        <v>6</v>
      </c>
      <c r="F45" s="232">
        <v>2</v>
      </c>
      <c r="G45" s="234">
        <v>0</v>
      </c>
      <c r="H45" s="232">
        <v>1</v>
      </c>
      <c r="I45" s="233">
        <v>0</v>
      </c>
      <c r="J45" s="234">
        <v>11</v>
      </c>
      <c r="K45" s="232">
        <v>26</v>
      </c>
      <c r="L45" s="233">
        <v>0</v>
      </c>
      <c r="M45" s="234">
        <v>12</v>
      </c>
      <c r="N45" s="232">
        <v>4</v>
      </c>
      <c r="O45" s="234">
        <v>0</v>
      </c>
      <c r="P45" s="232">
        <v>3</v>
      </c>
      <c r="Q45" s="233">
        <v>0</v>
      </c>
      <c r="R45" s="234">
        <v>17</v>
      </c>
    </row>
    <row r="46" spans="1:18" ht="15">
      <c r="A46" s="222" t="s">
        <v>359</v>
      </c>
      <c r="B46" s="222" t="s">
        <v>178</v>
      </c>
      <c r="C46" s="232">
        <v>6</v>
      </c>
      <c r="D46" s="233">
        <v>0</v>
      </c>
      <c r="E46" s="234">
        <v>4</v>
      </c>
      <c r="F46" s="232">
        <v>1</v>
      </c>
      <c r="G46" s="234">
        <v>0</v>
      </c>
      <c r="H46" s="232">
        <v>2</v>
      </c>
      <c r="I46" s="233">
        <v>0</v>
      </c>
      <c r="J46" s="234">
        <v>5</v>
      </c>
      <c r="K46" s="232">
        <v>19</v>
      </c>
      <c r="L46" s="233">
        <v>0</v>
      </c>
      <c r="M46" s="234">
        <v>5</v>
      </c>
      <c r="N46" s="232">
        <v>3</v>
      </c>
      <c r="O46" s="234">
        <v>0</v>
      </c>
      <c r="P46" s="232">
        <v>2</v>
      </c>
      <c r="Q46" s="233">
        <v>0</v>
      </c>
      <c r="R46" s="234">
        <v>30</v>
      </c>
    </row>
    <row r="47" spans="1:18" ht="15">
      <c r="A47" s="220" t="s">
        <v>360</v>
      </c>
      <c r="B47" s="220" t="s">
        <v>179</v>
      </c>
      <c r="C47" s="232">
        <v>241</v>
      </c>
      <c r="D47" s="233">
        <v>0</v>
      </c>
      <c r="E47" s="234">
        <v>60</v>
      </c>
      <c r="F47" s="232">
        <v>47</v>
      </c>
      <c r="G47" s="234">
        <v>1</v>
      </c>
      <c r="H47" s="232">
        <v>11</v>
      </c>
      <c r="I47" s="233">
        <v>0</v>
      </c>
      <c r="J47" s="234">
        <v>27</v>
      </c>
      <c r="K47" s="232">
        <v>275</v>
      </c>
      <c r="L47" s="233">
        <v>0</v>
      </c>
      <c r="M47" s="234">
        <v>62</v>
      </c>
      <c r="N47" s="232">
        <v>58</v>
      </c>
      <c r="O47" s="234">
        <v>1</v>
      </c>
      <c r="P47" s="232">
        <v>17</v>
      </c>
      <c r="Q47" s="233">
        <v>0</v>
      </c>
      <c r="R47" s="234">
        <v>22</v>
      </c>
    </row>
    <row r="48" spans="1:18" ht="15">
      <c r="A48" s="222" t="s">
        <v>361</v>
      </c>
      <c r="B48" s="222" t="s">
        <v>180</v>
      </c>
      <c r="C48" s="232">
        <v>280</v>
      </c>
      <c r="D48" s="233">
        <v>6</v>
      </c>
      <c r="E48" s="234">
        <v>56</v>
      </c>
      <c r="F48" s="232">
        <v>34</v>
      </c>
      <c r="G48" s="234">
        <v>7</v>
      </c>
      <c r="H48" s="232">
        <v>26</v>
      </c>
      <c r="I48" s="233">
        <v>2</v>
      </c>
      <c r="J48" s="234">
        <v>51</v>
      </c>
      <c r="K48" s="232">
        <v>260</v>
      </c>
      <c r="L48" s="233">
        <v>5</v>
      </c>
      <c r="M48" s="234">
        <v>79</v>
      </c>
      <c r="N48" s="232">
        <v>30</v>
      </c>
      <c r="O48" s="234">
        <v>2</v>
      </c>
      <c r="P48" s="232">
        <v>23</v>
      </c>
      <c r="Q48" s="233">
        <v>1</v>
      </c>
      <c r="R48" s="234">
        <v>66</v>
      </c>
    </row>
    <row r="49" spans="1:18" ht="15">
      <c r="A49" s="220" t="s">
        <v>362</v>
      </c>
      <c r="B49" s="220" t="s">
        <v>181</v>
      </c>
      <c r="C49" s="232">
        <v>27</v>
      </c>
      <c r="D49" s="233">
        <v>2</v>
      </c>
      <c r="E49" s="234">
        <v>9</v>
      </c>
      <c r="F49" s="232">
        <v>12</v>
      </c>
      <c r="G49" s="234">
        <v>0</v>
      </c>
      <c r="H49" s="232">
        <v>3</v>
      </c>
      <c r="I49" s="233">
        <v>1</v>
      </c>
      <c r="J49" s="234">
        <v>13</v>
      </c>
      <c r="K49" s="232">
        <v>25</v>
      </c>
      <c r="L49" s="233">
        <v>2</v>
      </c>
      <c r="M49" s="234">
        <v>10</v>
      </c>
      <c r="N49" s="232">
        <v>5</v>
      </c>
      <c r="O49" s="234">
        <v>0</v>
      </c>
      <c r="P49" s="232">
        <v>0</v>
      </c>
      <c r="Q49" s="233">
        <v>0</v>
      </c>
      <c r="R49" s="234">
        <v>18</v>
      </c>
    </row>
    <row r="50" spans="1:18" ht="15">
      <c r="A50" s="222" t="s">
        <v>363</v>
      </c>
      <c r="B50" s="222" t="s">
        <v>182</v>
      </c>
      <c r="C50" s="232">
        <v>47</v>
      </c>
      <c r="D50" s="233">
        <v>0</v>
      </c>
      <c r="E50" s="234">
        <v>14</v>
      </c>
      <c r="F50" s="232">
        <v>15</v>
      </c>
      <c r="G50" s="234">
        <v>1</v>
      </c>
      <c r="H50" s="232">
        <v>6</v>
      </c>
      <c r="I50" s="233">
        <v>1</v>
      </c>
      <c r="J50" s="234">
        <v>8</v>
      </c>
      <c r="K50" s="232">
        <v>54</v>
      </c>
      <c r="L50" s="233">
        <v>0</v>
      </c>
      <c r="M50" s="234">
        <v>19</v>
      </c>
      <c r="N50" s="232">
        <v>9</v>
      </c>
      <c r="O50" s="234">
        <v>0</v>
      </c>
      <c r="P50" s="232">
        <v>1</v>
      </c>
      <c r="Q50" s="233">
        <v>0</v>
      </c>
      <c r="R50" s="234">
        <v>12</v>
      </c>
    </row>
    <row r="51" spans="1:18" ht="15">
      <c r="A51" s="220" t="s">
        <v>364</v>
      </c>
      <c r="B51" s="220" t="s">
        <v>183</v>
      </c>
      <c r="C51" s="232">
        <v>97</v>
      </c>
      <c r="D51" s="233">
        <v>3</v>
      </c>
      <c r="E51" s="234">
        <v>44</v>
      </c>
      <c r="F51" s="232">
        <v>9</v>
      </c>
      <c r="G51" s="234">
        <v>1</v>
      </c>
      <c r="H51" s="232">
        <v>4</v>
      </c>
      <c r="I51" s="233">
        <v>0</v>
      </c>
      <c r="J51" s="234">
        <v>47</v>
      </c>
      <c r="K51" s="232">
        <v>106</v>
      </c>
      <c r="L51" s="233">
        <v>1</v>
      </c>
      <c r="M51" s="234">
        <v>35</v>
      </c>
      <c r="N51" s="232">
        <v>8</v>
      </c>
      <c r="O51" s="234">
        <v>0</v>
      </c>
      <c r="P51" s="232">
        <v>7</v>
      </c>
      <c r="Q51" s="233">
        <v>0</v>
      </c>
      <c r="R51" s="234">
        <v>54</v>
      </c>
    </row>
    <row r="52" spans="1:18" ht="15">
      <c r="A52" s="222" t="s">
        <v>365</v>
      </c>
      <c r="B52" s="222" t="s">
        <v>184</v>
      </c>
      <c r="C52" s="232">
        <v>74</v>
      </c>
      <c r="D52" s="233">
        <v>0</v>
      </c>
      <c r="E52" s="234">
        <v>16</v>
      </c>
      <c r="F52" s="232">
        <v>17</v>
      </c>
      <c r="G52" s="234">
        <v>0</v>
      </c>
      <c r="H52" s="232">
        <v>13</v>
      </c>
      <c r="I52" s="233">
        <v>0</v>
      </c>
      <c r="J52" s="234">
        <v>12</v>
      </c>
      <c r="K52" s="232">
        <v>64</v>
      </c>
      <c r="L52" s="233">
        <v>0</v>
      </c>
      <c r="M52" s="234">
        <v>19</v>
      </c>
      <c r="N52" s="232">
        <v>13</v>
      </c>
      <c r="O52" s="234">
        <v>1</v>
      </c>
      <c r="P52" s="232">
        <v>0</v>
      </c>
      <c r="Q52" s="233">
        <v>0</v>
      </c>
      <c r="R52" s="234">
        <v>17</v>
      </c>
    </row>
    <row r="53" spans="1:18" ht="15">
      <c r="A53" s="220" t="s">
        <v>366</v>
      </c>
      <c r="B53" s="220" t="s">
        <v>185</v>
      </c>
      <c r="C53" s="232">
        <v>76</v>
      </c>
      <c r="D53" s="233">
        <v>8</v>
      </c>
      <c r="E53" s="234">
        <v>6</v>
      </c>
      <c r="F53" s="232">
        <v>3</v>
      </c>
      <c r="G53" s="234">
        <v>1</v>
      </c>
      <c r="H53" s="232">
        <v>6</v>
      </c>
      <c r="I53" s="233">
        <v>0</v>
      </c>
      <c r="J53" s="234">
        <v>6</v>
      </c>
      <c r="K53" s="232">
        <v>96</v>
      </c>
      <c r="L53" s="233">
        <v>1</v>
      </c>
      <c r="M53" s="234">
        <v>13</v>
      </c>
      <c r="N53" s="232">
        <v>3</v>
      </c>
      <c r="O53" s="234">
        <v>0</v>
      </c>
      <c r="P53" s="232">
        <v>3</v>
      </c>
      <c r="Q53" s="233">
        <v>0</v>
      </c>
      <c r="R53" s="234">
        <v>11</v>
      </c>
    </row>
    <row r="54" spans="1:18" ht="15">
      <c r="A54" s="222" t="s">
        <v>367</v>
      </c>
      <c r="B54" s="222" t="s">
        <v>186</v>
      </c>
      <c r="C54" s="232">
        <v>138</v>
      </c>
      <c r="D54" s="233">
        <v>3</v>
      </c>
      <c r="E54" s="234">
        <v>61</v>
      </c>
      <c r="F54" s="232">
        <v>18</v>
      </c>
      <c r="G54" s="234">
        <v>1</v>
      </c>
      <c r="H54" s="232">
        <v>7</v>
      </c>
      <c r="I54" s="233">
        <v>1</v>
      </c>
      <c r="J54" s="234">
        <v>41</v>
      </c>
      <c r="K54" s="232">
        <v>185</v>
      </c>
      <c r="L54" s="233">
        <v>4</v>
      </c>
      <c r="M54" s="234">
        <v>55</v>
      </c>
      <c r="N54" s="232">
        <v>13</v>
      </c>
      <c r="O54" s="234">
        <v>0</v>
      </c>
      <c r="P54" s="232">
        <v>12</v>
      </c>
      <c r="Q54" s="233">
        <v>0</v>
      </c>
      <c r="R54" s="234">
        <v>48</v>
      </c>
    </row>
    <row r="55" spans="1:18" ht="15">
      <c r="A55" s="220" t="s">
        <v>368</v>
      </c>
      <c r="B55" s="220" t="s">
        <v>187</v>
      </c>
      <c r="C55" s="232">
        <v>11</v>
      </c>
      <c r="D55" s="233">
        <v>0</v>
      </c>
      <c r="E55" s="234">
        <v>3</v>
      </c>
      <c r="F55" s="232">
        <v>1</v>
      </c>
      <c r="G55" s="234">
        <v>0</v>
      </c>
      <c r="H55" s="232">
        <v>2</v>
      </c>
      <c r="I55" s="233">
        <v>1</v>
      </c>
      <c r="J55" s="234">
        <v>1</v>
      </c>
      <c r="K55" s="232">
        <v>8</v>
      </c>
      <c r="L55" s="233">
        <v>0</v>
      </c>
      <c r="M55" s="234">
        <v>6</v>
      </c>
      <c r="N55" s="232">
        <v>5</v>
      </c>
      <c r="O55" s="234">
        <v>0</v>
      </c>
      <c r="P55" s="232">
        <v>1</v>
      </c>
      <c r="Q55" s="233">
        <v>0</v>
      </c>
      <c r="R55" s="234">
        <v>2</v>
      </c>
    </row>
    <row r="56" spans="1:18" ht="15">
      <c r="A56" s="222" t="s">
        <v>369</v>
      </c>
      <c r="B56" s="222" t="s">
        <v>188</v>
      </c>
      <c r="C56" s="232">
        <v>40</v>
      </c>
      <c r="D56" s="233">
        <v>4</v>
      </c>
      <c r="E56" s="234">
        <v>7</v>
      </c>
      <c r="F56" s="232">
        <v>2</v>
      </c>
      <c r="G56" s="234">
        <v>4</v>
      </c>
      <c r="H56" s="232">
        <v>1</v>
      </c>
      <c r="I56" s="233">
        <v>0</v>
      </c>
      <c r="J56" s="234">
        <v>3</v>
      </c>
      <c r="K56" s="232">
        <v>37</v>
      </c>
      <c r="L56" s="233">
        <v>1</v>
      </c>
      <c r="M56" s="234">
        <v>4</v>
      </c>
      <c r="N56" s="232">
        <v>4</v>
      </c>
      <c r="O56" s="234">
        <v>0</v>
      </c>
      <c r="P56" s="232">
        <v>2</v>
      </c>
      <c r="Q56" s="233">
        <v>0</v>
      </c>
      <c r="R56" s="234">
        <v>5</v>
      </c>
    </row>
    <row r="57" spans="1:18" ht="15">
      <c r="A57" s="220" t="s">
        <v>370</v>
      </c>
      <c r="B57" s="220" t="s">
        <v>189</v>
      </c>
      <c r="C57" s="232">
        <v>22</v>
      </c>
      <c r="D57" s="233">
        <v>1</v>
      </c>
      <c r="E57" s="234">
        <v>2</v>
      </c>
      <c r="F57" s="232">
        <v>7</v>
      </c>
      <c r="G57" s="234">
        <v>1</v>
      </c>
      <c r="H57" s="232">
        <v>1</v>
      </c>
      <c r="I57" s="233">
        <v>0</v>
      </c>
      <c r="J57" s="234">
        <v>5</v>
      </c>
      <c r="K57" s="232">
        <v>27</v>
      </c>
      <c r="L57" s="233">
        <v>1</v>
      </c>
      <c r="M57" s="234">
        <v>8</v>
      </c>
      <c r="N57" s="232">
        <v>5</v>
      </c>
      <c r="O57" s="234">
        <v>0</v>
      </c>
      <c r="P57" s="232">
        <v>2</v>
      </c>
      <c r="Q57" s="233">
        <v>0</v>
      </c>
      <c r="R57" s="234">
        <v>3</v>
      </c>
    </row>
    <row r="58" spans="1:18" ht="15">
      <c r="A58" s="222" t="s">
        <v>371</v>
      </c>
      <c r="B58" s="222" t="s">
        <v>190</v>
      </c>
      <c r="C58" s="232">
        <v>29</v>
      </c>
      <c r="D58" s="233">
        <v>0</v>
      </c>
      <c r="E58" s="234">
        <v>7</v>
      </c>
      <c r="F58" s="232">
        <v>5</v>
      </c>
      <c r="G58" s="234">
        <v>0</v>
      </c>
      <c r="H58" s="232">
        <v>3</v>
      </c>
      <c r="I58" s="233">
        <v>0</v>
      </c>
      <c r="J58" s="234">
        <v>31</v>
      </c>
      <c r="K58" s="232">
        <v>28</v>
      </c>
      <c r="L58" s="233">
        <v>1</v>
      </c>
      <c r="M58" s="234">
        <v>11</v>
      </c>
      <c r="N58" s="232">
        <v>4</v>
      </c>
      <c r="O58" s="234">
        <v>0</v>
      </c>
      <c r="P58" s="232">
        <v>2</v>
      </c>
      <c r="Q58" s="233">
        <v>0</v>
      </c>
      <c r="R58" s="234">
        <v>16</v>
      </c>
    </row>
    <row r="59" spans="1:18" ht="15">
      <c r="A59" s="220" t="s">
        <v>372</v>
      </c>
      <c r="B59" s="220" t="s">
        <v>191</v>
      </c>
      <c r="C59" s="232">
        <v>18</v>
      </c>
      <c r="D59" s="233">
        <v>2</v>
      </c>
      <c r="E59" s="234">
        <v>7</v>
      </c>
      <c r="F59" s="232">
        <v>4</v>
      </c>
      <c r="G59" s="234">
        <v>3</v>
      </c>
      <c r="H59" s="232">
        <v>1</v>
      </c>
      <c r="I59" s="233">
        <v>0</v>
      </c>
      <c r="J59" s="234">
        <v>9</v>
      </c>
      <c r="K59" s="232">
        <v>14</v>
      </c>
      <c r="L59" s="233">
        <v>1</v>
      </c>
      <c r="M59" s="234">
        <v>6</v>
      </c>
      <c r="N59" s="232">
        <v>1</v>
      </c>
      <c r="O59" s="234">
        <v>1</v>
      </c>
      <c r="P59" s="232">
        <v>2</v>
      </c>
      <c r="Q59" s="233">
        <v>0</v>
      </c>
      <c r="R59" s="234">
        <v>9</v>
      </c>
    </row>
    <row r="60" spans="1:18" ht="15">
      <c r="A60" s="222" t="s">
        <v>373</v>
      </c>
      <c r="B60" s="222" t="s">
        <v>192</v>
      </c>
      <c r="C60" s="232">
        <v>93</v>
      </c>
      <c r="D60" s="233">
        <v>0</v>
      </c>
      <c r="E60" s="234">
        <v>24</v>
      </c>
      <c r="F60" s="232">
        <v>12</v>
      </c>
      <c r="G60" s="234">
        <v>0</v>
      </c>
      <c r="H60" s="232">
        <v>7</v>
      </c>
      <c r="I60" s="233">
        <v>0</v>
      </c>
      <c r="J60" s="234">
        <v>31</v>
      </c>
      <c r="K60" s="232">
        <v>104</v>
      </c>
      <c r="L60" s="233">
        <v>0</v>
      </c>
      <c r="M60" s="234">
        <v>23</v>
      </c>
      <c r="N60" s="232">
        <v>14</v>
      </c>
      <c r="O60" s="234">
        <v>0</v>
      </c>
      <c r="P60" s="232">
        <v>7</v>
      </c>
      <c r="Q60" s="233">
        <v>0</v>
      </c>
      <c r="R60" s="234">
        <v>16</v>
      </c>
    </row>
    <row r="61" spans="1:18" ht="15">
      <c r="A61" s="220" t="s">
        <v>374</v>
      </c>
      <c r="B61" s="220" t="s">
        <v>193</v>
      </c>
      <c r="C61" s="232">
        <v>93</v>
      </c>
      <c r="D61" s="233">
        <v>1</v>
      </c>
      <c r="E61" s="234">
        <v>21</v>
      </c>
      <c r="F61" s="232">
        <v>12</v>
      </c>
      <c r="G61" s="234">
        <v>0</v>
      </c>
      <c r="H61" s="232">
        <v>8</v>
      </c>
      <c r="I61" s="233">
        <v>0</v>
      </c>
      <c r="J61" s="234">
        <v>23</v>
      </c>
      <c r="K61" s="232">
        <v>83</v>
      </c>
      <c r="L61" s="233">
        <v>0</v>
      </c>
      <c r="M61" s="234">
        <v>30</v>
      </c>
      <c r="N61" s="232">
        <v>9</v>
      </c>
      <c r="O61" s="234">
        <v>0</v>
      </c>
      <c r="P61" s="232">
        <v>6</v>
      </c>
      <c r="Q61" s="233">
        <v>1</v>
      </c>
      <c r="R61" s="234">
        <v>35</v>
      </c>
    </row>
    <row r="62" spans="1:18" ht="15">
      <c r="A62" s="222" t="s">
        <v>375</v>
      </c>
      <c r="B62" s="222" t="s">
        <v>194</v>
      </c>
      <c r="C62" s="232">
        <v>14</v>
      </c>
      <c r="D62" s="233">
        <v>0</v>
      </c>
      <c r="E62" s="234">
        <v>3</v>
      </c>
      <c r="F62" s="232">
        <v>1</v>
      </c>
      <c r="G62" s="234">
        <v>0</v>
      </c>
      <c r="H62" s="232">
        <v>2</v>
      </c>
      <c r="I62" s="233">
        <v>0</v>
      </c>
      <c r="J62" s="234">
        <v>1</v>
      </c>
      <c r="K62" s="232">
        <v>22</v>
      </c>
      <c r="L62" s="233">
        <v>0</v>
      </c>
      <c r="M62" s="234">
        <v>5</v>
      </c>
      <c r="N62" s="232">
        <v>2</v>
      </c>
      <c r="O62" s="234">
        <v>0</v>
      </c>
      <c r="P62" s="232">
        <v>0</v>
      </c>
      <c r="Q62" s="233">
        <v>0</v>
      </c>
      <c r="R62" s="234">
        <v>3</v>
      </c>
    </row>
    <row r="63" spans="1:18" ht="15">
      <c r="A63" s="220" t="s">
        <v>376</v>
      </c>
      <c r="B63" s="220" t="s">
        <v>195</v>
      </c>
      <c r="C63" s="232">
        <v>3</v>
      </c>
      <c r="D63" s="233">
        <v>2</v>
      </c>
      <c r="E63" s="234">
        <v>4</v>
      </c>
      <c r="F63" s="232">
        <v>1</v>
      </c>
      <c r="G63" s="234">
        <v>1</v>
      </c>
      <c r="H63" s="232">
        <v>0</v>
      </c>
      <c r="I63" s="233">
        <v>1</v>
      </c>
      <c r="J63" s="234">
        <v>5</v>
      </c>
      <c r="K63" s="232">
        <v>6</v>
      </c>
      <c r="L63" s="233">
        <v>0</v>
      </c>
      <c r="M63" s="234">
        <v>1</v>
      </c>
      <c r="N63" s="232">
        <v>1</v>
      </c>
      <c r="O63" s="234">
        <v>0</v>
      </c>
      <c r="P63" s="232">
        <v>0</v>
      </c>
      <c r="Q63" s="233">
        <v>0</v>
      </c>
      <c r="R63" s="234">
        <v>5</v>
      </c>
    </row>
    <row r="64" spans="1:18" ht="15">
      <c r="A64" s="222" t="s">
        <v>377</v>
      </c>
      <c r="B64" s="222" t="s">
        <v>196</v>
      </c>
      <c r="C64" s="232">
        <v>33</v>
      </c>
      <c r="D64" s="233">
        <v>0</v>
      </c>
      <c r="E64" s="234">
        <v>4</v>
      </c>
      <c r="F64" s="232">
        <v>7</v>
      </c>
      <c r="G64" s="234">
        <v>0</v>
      </c>
      <c r="H64" s="232">
        <v>3</v>
      </c>
      <c r="I64" s="233">
        <v>0</v>
      </c>
      <c r="J64" s="234">
        <v>10</v>
      </c>
      <c r="K64" s="232">
        <v>37</v>
      </c>
      <c r="L64" s="233">
        <v>4</v>
      </c>
      <c r="M64" s="234">
        <v>12</v>
      </c>
      <c r="N64" s="232">
        <v>5</v>
      </c>
      <c r="O64" s="234">
        <v>0</v>
      </c>
      <c r="P64" s="232">
        <v>1</v>
      </c>
      <c r="Q64" s="233">
        <v>0</v>
      </c>
      <c r="R64" s="234">
        <v>15</v>
      </c>
    </row>
    <row r="65" spans="1:18" ht="15">
      <c r="A65" s="220" t="s">
        <v>378</v>
      </c>
      <c r="B65" s="220" t="s">
        <v>197</v>
      </c>
      <c r="C65" s="232">
        <v>88</v>
      </c>
      <c r="D65" s="233">
        <v>0</v>
      </c>
      <c r="E65" s="234">
        <v>48</v>
      </c>
      <c r="F65" s="232">
        <v>19</v>
      </c>
      <c r="G65" s="234">
        <v>1</v>
      </c>
      <c r="H65" s="232">
        <v>11</v>
      </c>
      <c r="I65" s="233">
        <v>1</v>
      </c>
      <c r="J65" s="234">
        <v>40</v>
      </c>
      <c r="K65" s="232">
        <v>107</v>
      </c>
      <c r="L65" s="233">
        <v>1</v>
      </c>
      <c r="M65" s="234">
        <v>37</v>
      </c>
      <c r="N65" s="232">
        <v>15</v>
      </c>
      <c r="O65" s="234">
        <v>0</v>
      </c>
      <c r="P65" s="232">
        <v>14</v>
      </c>
      <c r="Q65" s="233">
        <v>0</v>
      </c>
      <c r="R65" s="234">
        <v>66</v>
      </c>
    </row>
    <row r="66" spans="1:18" ht="15">
      <c r="A66" s="222" t="s">
        <v>379</v>
      </c>
      <c r="B66" s="222" t="s">
        <v>198</v>
      </c>
      <c r="C66" s="232">
        <v>28</v>
      </c>
      <c r="D66" s="233">
        <v>0</v>
      </c>
      <c r="E66" s="234">
        <v>9</v>
      </c>
      <c r="F66" s="232">
        <v>6</v>
      </c>
      <c r="G66" s="234">
        <v>2</v>
      </c>
      <c r="H66" s="232">
        <v>2</v>
      </c>
      <c r="I66" s="233">
        <v>0</v>
      </c>
      <c r="J66" s="234">
        <v>22</v>
      </c>
      <c r="K66" s="232">
        <v>39</v>
      </c>
      <c r="L66" s="233">
        <v>1</v>
      </c>
      <c r="M66" s="234">
        <v>11</v>
      </c>
      <c r="N66" s="232">
        <v>3</v>
      </c>
      <c r="O66" s="234">
        <v>0</v>
      </c>
      <c r="P66" s="232">
        <v>2</v>
      </c>
      <c r="Q66" s="233">
        <v>0</v>
      </c>
      <c r="R66" s="234">
        <v>33</v>
      </c>
    </row>
    <row r="67" spans="1:18" ht="15">
      <c r="A67" s="220" t="s">
        <v>380</v>
      </c>
      <c r="B67" s="220" t="s">
        <v>199</v>
      </c>
      <c r="C67" s="232">
        <v>57</v>
      </c>
      <c r="D67" s="233">
        <v>0</v>
      </c>
      <c r="E67" s="234">
        <v>12</v>
      </c>
      <c r="F67" s="232">
        <v>10</v>
      </c>
      <c r="G67" s="234">
        <v>1</v>
      </c>
      <c r="H67" s="232">
        <v>3</v>
      </c>
      <c r="I67" s="233">
        <v>0</v>
      </c>
      <c r="J67" s="234">
        <v>5</v>
      </c>
      <c r="K67" s="232">
        <v>40</v>
      </c>
      <c r="L67" s="233">
        <v>1</v>
      </c>
      <c r="M67" s="234">
        <v>12</v>
      </c>
      <c r="N67" s="232">
        <v>5</v>
      </c>
      <c r="O67" s="234">
        <v>0</v>
      </c>
      <c r="P67" s="232">
        <v>2</v>
      </c>
      <c r="Q67" s="233">
        <v>0</v>
      </c>
      <c r="R67" s="234">
        <v>14</v>
      </c>
    </row>
    <row r="68" spans="1:18" ht="15">
      <c r="A68" s="222" t="s">
        <v>381</v>
      </c>
      <c r="B68" s="222" t="s">
        <v>200</v>
      </c>
      <c r="C68" s="232">
        <v>1</v>
      </c>
      <c r="D68" s="233">
        <v>0</v>
      </c>
      <c r="E68" s="234">
        <v>2</v>
      </c>
      <c r="F68" s="232">
        <v>0</v>
      </c>
      <c r="G68" s="234">
        <v>0</v>
      </c>
      <c r="H68" s="232">
        <v>0</v>
      </c>
      <c r="I68" s="233">
        <v>0</v>
      </c>
      <c r="J68" s="234">
        <v>2</v>
      </c>
      <c r="K68" s="232">
        <v>5</v>
      </c>
      <c r="L68" s="233">
        <v>0</v>
      </c>
      <c r="M68" s="234">
        <v>1</v>
      </c>
      <c r="N68" s="232">
        <v>0</v>
      </c>
      <c r="O68" s="234">
        <v>0</v>
      </c>
      <c r="P68" s="232">
        <v>0</v>
      </c>
      <c r="Q68" s="233">
        <v>0</v>
      </c>
      <c r="R68" s="234">
        <v>4</v>
      </c>
    </row>
    <row r="69" spans="1:18" ht="15">
      <c r="A69" s="220" t="s">
        <v>382</v>
      </c>
      <c r="B69" s="220" t="s">
        <v>201</v>
      </c>
      <c r="C69" s="232">
        <v>162</v>
      </c>
      <c r="D69" s="233">
        <v>2</v>
      </c>
      <c r="E69" s="234">
        <v>28</v>
      </c>
      <c r="F69" s="232">
        <v>16</v>
      </c>
      <c r="G69" s="234">
        <v>2</v>
      </c>
      <c r="H69" s="232">
        <v>3</v>
      </c>
      <c r="I69" s="233">
        <v>0</v>
      </c>
      <c r="J69" s="234">
        <v>18</v>
      </c>
      <c r="K69" s="232">
        <v>212</v>
      </c>
      <c r="L69" s="233">
        <v>1</v>
      </c>
      <c r="M69" s="234">
        <v>45</v>
      </c>
      <c r="N69" s="232">
        <v>18</v>
      </c>
      <c r="O69" s="234">
        <v>0</v>
      </c>
      <c r="P69" s="232">
        <v>11</v>
      </c>
      <c r="Q69" s="233">
        <v>0</v>
      </c>
      <c r="R69" s="234">
        <v>19</v>
      </c>
    </row>
    <row r="70" spans="1:18" ht="15">
      <c r="A70" s="222" t="s">
        <v>383</v>
      </c>
      <c r="B70" s="222" t="s">
        <v>202</v>
      </c>
      <c r="C70" s="232">
        <v>32</v>
      </c>
      <c r="D70" s="233">
        <v>1</v>
      </c>
      <c r="E70" s="234">
        <v>15</v>
      </c>
      <c r="F70" s="232">
        <v>3</v>
      </c>
      <c r="G70" s="234">
        <v>1</v>
      </c>
      <c r="H70" s="232">
        <v>0</v>
      </c>
      <c r="I70" s="233">
        <v>0</v>
      </c>
      <c r="J70" s="234">
        <v>8</v>
      </c>
      <c r="K70" s="232">
        <v>38</v>
      </c>
      <c r="L70" s="233">
        <v>1</v>
      </c>
      <c r="M70" s="234">
        <v>12</v>
      </c>
      <c r="N70" s="232">
        <v>5</v>
      </c>
      <c r="O70" s="234">
        <v>0</v>
      </c>
      <c r="P70" s="232">
        <v>4</v>
      </c>
      <c r="Q70" s="233">
        <v>0</v>
      </c>
      <c r="R70" s="234">
        <v>16</v>
      </c>
    </row>
    <row r="71" spans="1:18" ht="15">
      <c r="A71" s="220" t="s">
        <v>384</v>
      </c>
      <c r="B71" s="220" t="s">
        <v>203</v>
      </c>
      <c r="C71" s="232">
        <v>52</v>
      </c>
      <c r="D71" s="233">
        <v>0</v>
      </c>
      <c r="E71" s="234">
        <v>23</v>
      </c>
      <c r="F71" s="232">
        <v>18</v>
      </c>
      <c r="G71" s="234">
        <v>1</v>
      </c>
      <c r="H71" s="232">
        <v>3</v>
      </c>
      <c r="I71" s="233">
        <v>1</v>
      </c>
      <c r="J71" s="234">
        <v>20</v>
      </c>
      <c r="K71" s="232">
        <v>48</v>
      </c>
      <c r="L71" s="233">
        <v>0</v>
      </c>
      <c r="M71" s="234">
        <v>28</v>
      </c>
      <c r="N71" s="232">
        <v>8</v>
      </c>
      <c r="O71" s="234">
        <v>0</v>
      </c>
      <c r="P71" s="232">
        <v>1</v>
      </c>
      <c r="Q71" s="233">
        <v>0</v>
      </c>
      <c r="R71" s="234">
        <v>22</v>
      </c>
    </row>
    <row r="72" spans="1:18" ht="15">
      <c r="A72" s="222" t="s">
        <v>385</v>
      </c>
      <c r="B72" s="222" t="s">
        <v>204</v>
      </c>
      <c r="C72" s="232">
        <v>21</v>
      </c>
      <c r="D72" s="233">
        <v>2</v>
      </c>
      <c r="E72" s="234">
        <v>13</v>
      </c>
      <c r="F72" s="232">
        <v>0</v>
      </c>
      <c r="G72" s="234">
        <v>1</v>
      </c>
      <c r="H72" s="232">
        <v>0</v>
      </c>
      <c r="I72" s="233">
        <v>0</v>
      </c>
      <c r="J72" s="234">
        <v>11</v>
      </c>
      <c r="K72" s="232">
        <v>12</v>
      </c>
      <c r="L72" s="233">
        <v>2</v>
      </c>
      <c r="M72" s="234">
        <v>13</v>
      </c>
      <c r="N72" s="232">
        <v>2</v>
      </c>
      <c r="O72" s="234">
        <v>0</v>
      </c>
      <c r="P72" s="232">
        <v>1</v>
      </c>
      <c r="Q72" s="233">
        <v>0</v>
      </c>
      <c r="R72" s="234">
        <v>9</v>
      </c>
    </row>
    <row r="73" spans="1:18" ht="15">
      <c r="A73" s="220" t="s">
        <v>386</v>
      </c>
      <c r="B73" s="220" t="s">
        <v>205</v>
      </c>
      <c r="C73" s="232">
        <v>15</v>
      </c>
      <c r="D73" s="233">
        <v>0</v>
      </c>
      <c r="E73" s="234">
        <v>28</v>
      </c>
      <c r="F73" s="232">
        <v>6</v>
      </c>
      <c r="G73" s="234">
        <v>0</v>
      </c>
      <c r="H73" s="232">
        <v>2</v>
      </c>
      <c r="I73" s="233">
        <v>0</v>
      </c>
      <c r="J73" s="234">
        <v>23</v>
      </c>
      <c r="K73" s="232">
        <v>12</v>
      </c>
      <c r="L73" s="233">
        <v>0</v>
      </c>
      <c r="M73" s="234">
        <v>4</v>
      </c>
      <c r="N73" s="232">
        <v>5</v>
      </c>
      <c r="O73" s="234">
        <v>0</v>
      </c>
      <c r="P73" s="232">
        <v>2</v>
      </c>
      <c r="Q73" s="233">
        <v>0</v>
      </c>
      <c r="R73" s="234">
        <v>26</v>
      </c>
    </row>
    <row r="74" spans="1:18" ht="15">
      <c r="A74" s="222" t="s">
        <v>387</v>
      </c>
      <c r="B74" s="222" t="s">
        <v>206</v>
      </c>
      <c r="C74" s="232">
        <v>39</v>
      </c>
      <c r="D74" s="233">
        <v>0</v>
      </c>
      <c r="E74" s="234">
        <v>9</v>
      </c>
      <c r="F74" s="232">
        <v>9</v>
      </c>
      <c r="G74" s="234">
        <v>0</v>
      </c>
      <c r="H74" s="232">
        <v>1</v>
      </c>
      <c r="I74" s="233">
        <v>0</v>
      </c>
      <c r="J74" s="234">
        <v>0</v>
      </c>
      <c r="K74" s="232">
        <v>42</v>
      </c>
      <c r="L74" s="233">
        <v>1</v>
      </c>
      <c r="M74" s="234">
        <v>5</v>
      </c>
      <c r="N74" s="232">
        <v>0</v>
      </c>
      <c r="O74" s="234">
        <v>0</v>
      </c>
      <c r="P74" s="232">
        <v>0</v>
      </c>
      <c r="Q74" s="233">
        <v>0</v>
      </c>
      <c r="R74" s="234">
        <v>3</v>
      </c>
    </row>
    <row r="75" spans="1:18" ht="15">
      <c r="A75" s="220" t="s">
        <v>388</v>
      </c>
      <c r="B75" s="220" t="s">
        <v>207</v>
      </c>
      <c r="C75" s="232">
        <v>2</v>
      </c>
      <c r="D75" s="233">
        <v>0</v>
      </c>
      <c r="E75" s="234">
        <v>0</v>
      </c>
      <c r="F75" s="232">
        <v>2</v>
      </c>
      <c r="G75" s="234">
        <v>0</v>
      </c>
      <c r="H75" s="232">
        <v>1</v>
      </c>
      <c r="I75" s="233">
        <v>0</v>
      </c>
      <c r="J75" s="234">
        <v>1</v>
      </c>
      <c r="K75" s="232">
        <v>2</v>
      </c>
      <c r="L75" s="233">
        <v>2</v>
      </c>
      <c r="M75" s="234">
        <v>2</v>
      </c>
      <c r="N75" s="232">
        <v>0</v>
      </c>
      <c r="O75" s="234">
        <v>0</v>
      </c>
      <c r="P75" s="232">
        <v>0</v>
      </c>
      <c r="Q75" s="233">
        <v>0</v>
      </c>
      <c r="R75" s="234">
        <v>0</v>
      </c>
    </row>
    <row r="76" spans="1:18" ht="15">
      <c r="A76" s="222" t="s">
        <v>389</v>
      </c>
      <c r="B76" s="222" t="s">
        <v>208</v>
      </c>
      <c r="C76" s="232">
        <v>17</v>
      </c>
      <c r="D76" s="233">
        <v>0</v>
      </c>
      <c r="E76" s="234">
        <v>13</v>
      </c>
      <c r="F76" s="232">
        <v>0</v>
      </c>
      <c r="G76" s="234">
        <v>1</v>
      </c>
      <c r="H76" s="232">
        <v>2</v>
      </c>
      <c r="I76" s="233">
        <v>0</v>
      </c>
      <c r="J76" s="234">
        <v>14</v>
      </c>
      <c r="K76" s="232">
        <v>18</v>
      </c>
      <c r="L76" s="233">
        <v>1</v>
      </c>
      <c r="M76" s="234">
        <v>8</v>
      </c>
      <c r="N76" s="232">
        <v>4</v>
      </c>
      <c r="O76" s="234">
        <v>0</v>
      </c>
      <c r="P76" s="232">
        <v>1</v>
      </c>
      <c r="Q76" s="233">
        <v>0</v>
      </c>
      <c r="R76" s="234">
        <v>5</v>
      </c>
    </row>
    <row r="77" spans="1:18" ht="15">
      <c r="A77" s="220" t="s">
        <v>390</v>
      </c>
      <c r="B77" s="220" t="s">
        <v>209</v>
      </c>
      <c r="C77" s="232">
        <v>5</v>
      </c>
      <c r="D77" s="233">
        <v>0</v>
      </c>
      <c r="E77" s="234">
        <v>1</v>
      </c>
      <c r="F77" s="232">
        <v>1</v>
      </c>
      <c r="G77" s="234">
        <v>1</v>
      </c>
      <c r="H77" s="232">
        <v>2</v>
      </c>
      <c r="I77" s="233">
        <v>0</v>
      </c>
      <c r="J77" s="234">
        <v>1</v>
      </c>
      <c r="K77" s="232">
        <v>8</v>
      </c>
      <c r="L77" s="233">
        <v>0</v>
      </c>
      <c r="M77" s="234">
        <v>2</v>
      </c>
      <c r="N77" s="232">
        <v>4</v>
      </c>
      <c r="O77" s="234">
        <v>0</v>
      </c>
      <c r="P77" s="232">
        <v>1</v>
      </c>
      <c r="Q77" s="233">
        <v>0</v>
      </c>
      <c r="R77" s="234">
        <v>5</v>
      </c>
    </row>
    <row r="78" spans="1:18" ht="15">
      <c r="A78" s="222" t="s">
        <v>391</v>
      </c>
      <c r="B78" s="222" t="s">
        <v>210</v>
      </c>
      <c r="C78" s="232">
        <v>51</v>
      </c>
      <c r="D78" s="233">
        <v>0</v>
      </c>
      <c r="E78" s="234">
        <v>5</v>
      </c>
      <c r="F78" s="232">
        <v>6</v>
      </c>
      <c r="G78" s="234">
        <v>0</v>
      </c>
      <c r="H78" s="232">
        <v>3</v>
      </c>
      <c r="I78" s="233">
        <v>0</v>
      </c>
      <c r="J78" s="234">
        <v>2</v>
      </c>
      <c r="K78" s="232">
        <v>56</v>
      </c>
      <c r="L78" s="233">
        <v>0</v>
      </c>
      <c r="M78" s="234">
        <v>15</v>
      </c>
      <c r="N78" s="232">
        <v>4</v>
      </c>
      <c r="O78" s="234">
        <v>1</v>
      </c>
      <c r="P78" s="232">
        <v>4</v>
      </c>
      <c r="Q78" s="233">
        <v>0</v>
      </c>
      <c r="R78" s="234">
        <v>5</v>
      </c>
    </row>
    <row r="79" spans="1:18" ht="15">
      <c r="A79" s="220" t="s">
        <v>392</v>
      </c>
      <c r="B79" s="220" t="s">
        <v>211</v>
      </c>
      <c r="C79" s="232">
        <v>32</v>
      </c>
      <c r="D79" s="233">
        <v>1</v>
      </c>
      <c r="E79" s="234">
        <v>3</v>
      </c>
      <c r="F79" s="232">
        <v>5</v>
      </c>
      <c r="G79" s="234">
        <v>0</v>
      </c>
      <c r="H79" s="232">
        <v>0</v>
      </c>
      <c r="I79" s="233">
        <v>0</v>
      </c>
      <c r="J79" s="234">
        <v>1</v>
      </c>
      <c r="K79" s="232">
        <v>30</v>
      </c>
      <c r="L79" s="233">
        <v>1</v>
      </c>
      <c r="M79" s="234">
        <v>8</v>
      </c>
      <c r="N79" s="232">
        <v>5</v>
      </c>
      <c r="O79" s="234">
        <v>0</v>
      </c>
      <c r="P79" s="232">
        <v>1</v>
      </c>
      <c r="Q79" s="233">
        <v>0</v>
      </c>
      <c r="R79" s="234">
        <v>2</v>
      </c>
    </row>
    <row r="80" spans="1:18" ht="15">
      <c r="A80" s="222" t="s">
        <v>393</v>
      </c>
      <c r="B80" s="222" t="s">
        <v>212</v>
      </c>
      <c r="C80" s="232">
        <v>4</v>
      </c>
      <c r="D80" s="233">
        <v>0</v>
      </c>
      <c r="E80" s="234">
        <v>2</v>
      </c>
      <c r="F80" s="232">
        <v>1</v>
      </c>
      <c r="G80" s="234">
        <v>1</v>
      </c>
      <c r="H80" s="232">
        <v>0</v>
      </c>
      <c r="I80" s="233">
        <v>0</v>
      </c>
      <c r="J80" s="234">
        <v>3</v>
      </c>
      <c r="K80" s="232">
        <v>8</v>
      </c>
      <c r="L80" s="233">
        <v>1</v>
      </c>
      <c r="M80" s="234">
        <v>1</v>
      </c>
      <c r="N80" s="232">
        <v>1</v>
      </c>
      <c r="O80" s="234">
        <v>0</v>
      </c>
      <c r="P80" s="232">
        <v>0</v>
      </c>
      <c r="Q80" s="233">
        <v>1</v>
      </c>
      <c r="R80" s="234">
        <v>3</v>
      </c>
    </row>
    <row r="81" spans="1:18" ht="15">
      <c r="A81" s="220" t="s">
        <v>394</v>
      </c>
      <c r="B81" s="220" t="s">
        <v>213</v>
      </c>
      <c r="C81" s="232">
        <v>1</v>
      </c>
      <c r="D81" s="233">
        <v>0</v>
      </c>
      <c r="E81" s="234">
        <v>3</v>
      </c>
      <c r="F81" s="232">
        <v>0</v>
      </c>
      <c r="G81" s="234">
        <v>0</v>
      </c>
      <c r="H81" s="232">
        <v>0</v>
      </c>
      <c r="I81" s="233">
        <v>0</v>
      </c>
      <c r="J81" s="234">
        <v>4</v>
      </c>
      <c r="K81" s="232">
        <v>0</v>
      </c>
      <c r="L81" s="233">
        <v>0</v>
      </c>
      <c r="M81" s="234">
        <v>1</v>
      </c>
      <c r="N81" s="232">
        <v>0</v>
      </c>
      <c r="O81" s="234">
        <v>0</v>
      </c>
      <c r="P81" s="232">
        <v>0</v>
      </c>
      <c r="Q81" s="233">
        <v>0</v>
      </c>
      <c r="R81" s="234">
        <v>3</v>
      </c>
    </row>
    <row r="82" spans="1:18" ht="15">
      <c r="A82" s="222" t="s">
        <v>395</v>
      </c>
      <c r="B82" s="222" t="s">
        <v>214</v>
      </c>
      <c r="C82" s="232">
        <v>5</v>
      </c>
      <c r="D82" s="233">
        <v>0</v>
      </c>
      <c r="E82" s="234">
        <v>7</v>
      </c>
      <c r="F82" s="232">
        <v>1</v>
      </c>
      <c r="G82" s="234">
        <v>1</v>
      </c>
      <c r="H82" s="232">
        <v>0</v>
      </c>
      <c r="I82" s="233">
        <v>0</v>
      </c>
      <c r="J82" s="234">
        <v>0</v>
      </c>
      <c r="K82" s="232">
        <v>11</v>
      </c>
      <c r="L82" s="233">
        <v>2</v>
      </c>
      <c r="M82" s="234">
        <v>2</v>
      </c>
      <c r="N82" s="232">
        <v>1</v>
      </c>
      <c r="O82" s="234">
        <v>0</v>
      </c>
      <c r="P82" s="232">
        <v>0</v>
      </c>
      <c r="Q82" s="233">
        <v>0</v>
      </c>
      <c r="R82" s="234">
        <v>3</v>
      </c>
    </row>
    <row r="83" spans="1:18" ht="15">
      <c r="A83" s="220" t="s">
        <v>396</v>
      </c>
      <c r="B83" s="220" t="s">
        <v>215</v>
      </c>
      <c r="C83" s="232">
        <v>45</v>
      </c>
      <c r="D83" s="233">
        <v>0</v>
      </c>
      <c r="E83" s="234">
        <v>6</v>
      </c>
      <c r="F83" s="232">
        <v>3</v>
      </c>
      <c r="G83" s="234">
        <v>0</v>
      </c>
      <c r="H83" s="232">
        <v>4</v>
      </c>
      <c r="I83" s="233">
        <v>0</v>
      </c>
      <c r="J83" s="234">
        <v>9</v>
      </c>
      <c r="K83" s="232">
        <v>43</v>
      </c>
      <c r="L83" s="233">
        <v>1</v>
      </c>
      <c r="M83" s="234">
        <v>12</v>
      </c>
      <c r="N83" s="232">
        <v>3</v>
      </c>
      <c r="O83" s="234">
        <v>0</v>
      </c>
      <c r="P83" s="232">
        <v>1</v>
      </c>
      <c r="Q83" s="233">
        <v>0</v>
      </c>
      <c r="R83" s="234">
        <v>4</v>
      </c>
    </row>
    <row r="84" spans="1:18" ht="15">
      <c r="A84" s="222" t="s">
        <v>397</v>
      </c>
      <c r="B84" s="222" t="s">
        <v>216</v>
      </c>
      <c r="C84" s="232">
        <v>12</v>
      </c>
      <c r="D84" s="233">
        <v>0</v>
      </c>
      <c r="E84" s="234">
        <v>2</v>
      </c>
      <c r="F84" s="232">
        <v>3</v>
      </c>
      <c r="G84" s="234">
        <v>2</v>
      </c>
      <c r="H84" s="232">
        <v>3</v>
      </c>
      <c r="I84" s="233">
        <v>0</v>
      </c>
      <c r="J84" s="234">
        <v>8</v>
      </c>
      <c r="K84" s="232">
        <v>11</v>
      </c>
      <c r="L84" s="233">
        <v>0</v>
      </c>
      <c r="M84" s="234">
        <v>2</v>
      </c>
      <c r="N84" s="232">
        <v>3</v>
      </c>
      <c r="O84" s="234">
        <v>1</v>
      </c>
      <c r="P84" s="232">
        <v>2</v>
      </c>
      <c r="Q84" s="233">
        <v>0</v>
      </c>
      <c r="R84" s="234">
        <v>8</v>
      </c>
    </row>
    <row r="85" spans="1:18" ht="15">
      <c r="A85" s="220" t="s">
        <v>398</v>
      </c>
      <c r="B85" s="220" t="s">
        <v>217</v>
      </c>
      <c r="C85" s="232">
        <v>12</v>
      </c>
      <c r="D85" s="233">
        <v>1</v>
      </c>
      <c r="E85" s="234">
        <v>1</v>
      </c>
      <c r="F85" s="232">
        <v>4</v>
      </c>
      <c r="G85" s="234">
        <v>0</v>
      </c>
      <c r="H85" s="232">
        <v>2</v>
      </c>
      <c r="I85" s="233">
        <v>0</v>
      </c>
      <c r="J85" s="234">
        <v>7</v>
      </c>
      <c r="K85" s="232">
        <v>7</v>
      </c>
      <c r="L85" s="233">
        <v>0</v>
      </c>
      <c r="M85" s="234">
        <v>9</v>
      </c>
      <c r="N85" s="232">
        <v>0</v>
      </c>
      <c r="O85" s="234">
        <v>0</v>
      </c>
      <c r="P85" s="232">
        <v>0</v>
      </c>
      <c r="Q85" s="233">
        <v>0</v>
      </c>
      <c r="R85" s="234">
        <v>1</v>
      </c>
    </row>
    <row r="86" spans="1:18" ht="15">
      <c r="A86" s="222" t="s">
        <v>399</v>
      </c>
      <c r="B86" s="222" t="s">
        <v>218</v>
      </c>
      <c r="C86" s="232">
        <v>24</v>
      </c>
      <c r="D86" s="233">
        <v>3</v>
      </c>
      <c r="E86" s="234">
        <v>8</v>
      </c>
      <c r="F86" s="232">
        <v>7</v>
      </c>
      <c r="G86" s="234">
        <v>0</v>
      </c>
      <c r="H86" s="232">
        <v>2</v>
      </c>
      <c r="I86" s="233">
        <v>0</v>
      </c>
      <c r="J86" s="234">
        <v>7</v>
      </c>
      <c r="K86" s="232">
        <v>34</v>
      </c>
      <c r="L86" s="233">
        <v>2</v>
      </c>
      <c r="M86" s="234">
        <v>7</v>
      </c>
      <c r="N86" s="232">
        <v>2</v>
      </c>
      <c r="O86" s="234">
        <v>0</v>
      </c>
      <c r="P86" s="232">
        <v>0</v>
      </c>
      <c r="Q86" s="233">
        <v>0</v>
      </c>
      <c r="R86" s="234">
        <v>9</v>
      </c>
    </row>
    <row r="87" spans="1:18" ht="15.75" thickBot="1">
      <c r="A87" s="223" t="s">
        <v>400</v>
      </c>
      <c r="B87" s="235" t="s">
        <v>219</v>
      </c>
      <c r="C87" s="232">
        <v>34</v>
      </c>
      <c r="D87" s="233">
        <v>0</v>
      </c>
      <c r="E87" s="234">
        <v>2</v>
      </c>
      <c r="F87" s="232">
        <v>6</v>
      </c>
      <c r="G87" s="234">
        <v>0</v>
      </c>
      <c r="H87" s="232">
        <v>1</v>
      </c>
      <c r="I87" s="233">
        <v>0</v>
      </c>
      <c r="J87" s="234">
        <v>7</v>
      </c>
      <c r="K87" s="232">
        <v>40</v>
      </c>
      <c r="L87" s="233">
        <v>1</v>
      </c>
      <c r="M87" s="234">
        <v>12</v>
      </c>
      <c r="N87" s="232">
        <v>7</v>
      </c>
      <c r="O87" s="234">
        <v>0</v>
      </c>
      <c r="P87" s="232">
        <v>0</v>
      </c>
      <c r="Q87" s="233">
        <v>0</v>
      </c>
      <c r="R87" s="234">
        <v>7</v>
      </c>
    </row>
    <row r="88" spans="1:18" s="69" customFormat="1" ht="17.25" customHeight="1" thickBot="1" thickTop="1">
      <c r="A88" s="224"/>
      <c r="B88" s="224" t="s">
        <v>220</v>
      </c>
      <c r="C88" s="225">
        <f>SUM(C7:C87)</f>
        <v>11400</v>
      </c>
      <c r="D88" s="226">
        <f aca="true" t="shared" si="0" ref="D88:J88">SUM(D7:D87)</f>
        <v>126</v>
      </c>
      <c r="E88" s="236">
        <f>SUM(E7:E87)</f>
        <v>2253</v>
      </c>
      <c r="F88" s="225">
        <f t="shared" si="0"/>
        <v>2318</v>
      </c>
      <c r="G88" s="236">
        <f t="shared" si="0"/>
        <v>103</v>
      </c>
      <c r="H88" s="225">
        <f t="shared" si="0"/>
        <v>1026</v>
      </c>
      <c r="I88" s="226">
        <f t="shared" si="0"/>
        <v>62</v>
      </c>
      <c r="J88" s="236">
        <f t="shared" si="0"/>
        <v>2450</v>
      </c>
      <c r="K88" s="225">
        <f>SUM(K7:K87)</f>
        <v>11329</v>
      </c>
      <c r="L88" s="226">
        <f aca="true" t="shared" si="1" ref="L88:Q88">SUM(L7:L87)</f>
        <v>99</v>
      </c>
      <c r="M88" s="236">
        <f>SUM(M7:M87)</f>
        <v>2593</v>
      </c>
      <c r="N88" s="225">
        <f t="shared" si="1"/>
        <v>1771</v>
      </c>
      <c r="O88" s="236">
        <f t="shared" si="1"/>
        <v>23</v>
      </c>
      <c r="P88" s="225">
        <f t="shared" si="1"/>
        <v>952</v>
      </c>
      <c r="Q88" s="226">
        <f t="shared" si="1"/>
        <v>6</v>
      </c>
      <c r="R88" s="227">
        <f>SUM(R7:R87)</f>
        <v>2890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2" t="s">
        <v>664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64" t="s">
        <v>513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65" t="s">
        <v>319</v>
      </c>
      <c r="C5" s="668" t="s">
        <v>429</v>
      </c>
      <c r="D5" s="671">
        <v>2022</v>
      </c>
      <c r="E5" s="671"/>
      <c r="F5" s="671"/>
      <c r="G5" s="671"/>
      <c r="H5" s="671"/>
      <c r="I5" s="671"/>
      <c r="J5" s="671"/>
      <c r="K5" s="671"/>
      <c r="L5" s="672"/>
    </row>
    <row r="6" spans="2:12" ht="20.25" customHeight="1">
      <c r="B6" s="666"/>
      <c r="C6" s="669"/>
      <c r="D6" s="661" t="s">
        <v>224</v>
      </c>
      <c r="E6" s="661"/>
      <c r="F6" s="661"/>
      <c r="G6" s="661"/>
      <c r="H6" s="335" t="s">
        <v>428</v>
      </c>
      <c r="I6" s="336"/>
      <c r="J6" s="661" t="s">
        <v>7</v>
      </c>
      <c r="K6" s="661"/>
      <c r="L6" s="662"/>
    </row>
    <row r="7" spans="2:12" ht="18" customHeight="1" thickBot="1">
      <c r="B7" s="667"/>
      <c r="C7" s="670"/>
      <c r="D7" s="346" t="s">
        <v>439</v>
      </c>
      <c r="E7" s="343" t="s">
        <v>440</v>
      </c>
      <c r="F7" s="344" t="s">
        <v>14</v>
      </c>
      <c r="G7" s="343" t="s">
        <v>444</v>
      </c>
      <c r="H7" s="342" t="s">
        <v>9</v>
      </c>
      <c r="I7" s="345" t="s">
        <v>442</v>
      </c>
      <c r="J7" s="345" t="s">
        <v>439</v>
      </c>
      <c r="K7" s="346" t="s">
        <v>443</v>
      </c>
      <c r="L7" s="347" t="s">
        <v>444</v>
      </c>
    </row>
    <row r="8" spans="2:12" ht="15">
      <c r="B8" s="430" t="s">
        <v>320</v>
      </c>
      <c r="C8" s="430" t="s">
        <v>140</v>
      </c>
      <c r="D8" s="440">
        <v>205</v>
      </c>
      <c r="E8" s="244">
        <v>139205000</v>
      </c>
      <c r="F8" s="340">
        <v>15</v>
      </c>
      <c r="G8" s="244">
        <v>49</v>
      </c>
      <c r="H8" s="441">
        <v>31</v>
      </c>
      <c r="I8" s="442">
        <v>40</v>
      </c>
      <c r="J8" s="443">
        <v>3</v>
      </c>
      <c r="K8" s="444">
        <v>0</v>
      </c>
      <c r="L8" s="341">
        <v>1</v>
      </c>
    </row>
    <row r="9" spans="2:12" ht="15">
      <c r="B9" s="245" t="s">
        <v>321</v>
      </c>
      <c r="C9" s="245" t="s">
        <v>141</v>
      </c>
      <c r="D9" s="248">
        <v>18</v>
      </c>
      <c r="E9" s="246">
        <v>15750000</v>
      </c>
      <c r="F9" s="299">
        <v>1</v>
      </c>
      <c r="G9" s="246">
        <v>8</v>
      </c>
      <c r="H9" s="337">
        <v>3</v>
      </c>
      <c r="I9" s="338">
        <v>4</v>
      </c>
      <c r="J9" s="445">
        <v>1</v>
      </c>
      <c r="K9" s="446">
        <v>0</v>
      </c>
      <c r="L9" s="298">
        <v>1</v>
      </c>
    </row>
    <row r="10" spans="2:12" ht="15">
      <c r="B10" s="247" t="s">
        <v>322</v>
      </c>
      <c r="C10" s="247" t="s">
        <v>142</v>
      </c>
      <c r="D10" s="248">
        <v>46</v>
      </c>
      <c r="E10" s="246">
        <v>26650000</v>
      </c>
      <c r="F10" s="299">
        <v>3</v>
      </c>
      <c r="G10" s="246">
        <v>12</v>
      </c>
      <c r="H10" s="337">
        <v>11</v>
      </c>
      <c r="I10" s="338">
        <v>14</v>
      </c>
      <c r="J10" s="445">
        <v>0</v>
      </c>
      <c r="K10" s="446">
        <v>1</v>
      </c>
      <c r="L10" s="298">
        <v>4</v>
      </c>
    </row>
    <row r="11" spans="2:12" ht="15">
      <c r="B11" s="245" t="s">
        <v>323</v>
      </c>
      <c r="C11" s="245" t="s">
        <v>143</v>
      </c>
      <c r="D11" s="248">
        <v>14</v>
      </c>
      <c r="E11" s="246">
        <v>14950000</v>
      </c>
      <c r="F11" s="299">
        <v>2</v>
      </c>
      <c r="G11" s="246">
        <v>3</v>
      </c>
      <c r="H11" s="337">
        <v>9</v>
      </c>
      <c r="I11" s="338">
        <v>4</v>
      </c>
      <c r="J11" s="445">
        <v>0</v>
      </c>
      <c r="K11" s="446">
        <v>0</v>
      </c>
      <c r="L11" s="298">
        <v>0</v>
      </c>
    </row>
    <row r="12" spans="2:12" ht="15">
      <c r="B12" s="247" t="s">
        <v>324</v>
      </c>
      <c r="C12" s="247" t="s">
        <v>144</v>
      </c>
      <c r="D12" s="248">
        <v>13</v>
      </c>
      <c r="E12" s="246">
        <v>8860000</v>
      </c>
      <c r="F12" s="299">
        <v>1</v>
      </c>
      <c r="G12" s="246">
        <v>4</v>
      </c>
      <c r="H12" s="337">
        <v>5</v>
      </c>
      <c r="I12" s="338">
        <v>8</v>
      </c>
      <c r="J12" s="445">
        <v>0</v>
      </c>
      <c r="K12" s="446">
        <v>0</v>
      </c>
      <c r="L12" s="298">
        <v>1</v>
      </c>
    </row>
    <row r="13" spans="2:12" ht="15">
      <c r="B13" s="245" t="s">
        <v>325</v>
      </c>
      <c r="C13" s="245" t="s">
        <v>145</v>
      </c>
      <c r="D13" s="248">
        <v>1051</v>
      </c>
      <c r="E13" s="246">
        <v>413418000</v>
      </c>
      <c r="F13" s="299">
        <v>97</v>
      </c>
      <c r="G13" s="246">
        <v>185</v>
      </c>
      <c r="H13" s="337">
        <v>106</v>
      </c>
      <c r="I13" s="338">
        <v>185</v>
      </c>
      <c r="J13" s="445">
        <v>26</v>
      </c>
      <c r="K13" s="446">
        <v>9</v>
      </c>
      <c r="L13" s="298">
        <v>12</v>
      </c>
    </row>
    <row r="14" spans="2:12" ht="15">
      <c r="B14" s="247" t="s">
        <v>326</v>
      </c>
      <c r="C14" s="247" t="s">
        <v>146</v>
      </c>
      <c r="D14" s="248">
        <v>510</v>
      </c>
      <c r="E14" s="246">
        <v>229160763</v>
      </c>
      <c r="F14" s="299">
        <v>33</v>
      </c>
      <c r="G14" s="246">
        <v>63</v>
      </c>
      <c r="H14" s="337">
        <v>65</v>
      </c>
      <c r="I14" s="338">
        <v>81</v>
      </c>
      <c r="J14" s="445">
        <v>4</v>
      </c>
      <c r="K14" s="446">
        <v>1</v>
      </c>
      <c r="L14" s="298">
        <v>3</v>
      </c>
    </row>
    <row r="15" spans="2:12" ht="15">
      <c r="B15" s="245" t="s">
        <v>327</v>
      </c>
      <c r="C15" s="245" t="s">
        <v>147</v>
      </c>
      <c r="D15" s="248">
        <v>10</v>
      </c>
      <c r="E15" s="246">
        <v>2630000</v>
      </c>
      <c r="F15" s="299">
        <v>1</v>
      </c>
      <c r="G15" s="246">
        <v>3</v>
      </c>
      <c r="H15" s="337">
        <v>3</v>
      </c>
      <c r="I15" s="338">
        <v>13</v>
      </c>
      <c r="J15" s="445">
        <v>1</v>
      </c>
      <c r="K15" s="446">
        <v>0</v>
      </c>
      <c r="L15" s="298">
        <v>1</v>
      </c>
    </row>
    <row r="16" spans="2:12" ht="15">
      <c r="B16" s="247" t="s">
        <v>328</v>
      </c>
      <c r="C16" s="247" t="s">
        <v>148</v>
      </c>
      <c r="D16" s="248">
        <v>78</v>
      </c>
      <c r="E16" s="246">
        <v>37250000</v>
      </c>
      <c r="F16" s="299">
        <v>16</v>
      </c>
      <c r="G16" s="246">
        <v>11</v>
      </c>
      <c r="H16" s="337">
        <v>41</v>
      </c>
      <c r="I16" s="338">
        <v>51</v>
      </c>
      <c r="J16" s="445">
        <v>1</v>
      </c>
      <c r="K16" s="446">
        <v>3</v>
      </c>
      <c r="L16" s="298">
        <v>4</v>
      </c>
    </row>
    <row r="17" spans="2:12" ht="15">
      <c r="B17" s="245" t="s">
        <v>329</v>
      </c>
      <c r="C17" s="245" t="s">
        <v>149</v>
      </c>
      <c r="D17" s="248">
        <v>106</v>
      </c>
      <c r="E17" s="246">
        <v>84680000</v>
      </c>
      <c r="F17" s="299">
        <v>8</v>
      </c>
      <c r="G17" s="246">
        <v>13</v>
      </c>
      <c r="H17" s="337">
        <v>28</v>
      </c>
      <c r="I17" s="338">
        <v>49</v>
      </c>
      <c r="J17" s="445">
        <v>2</v>
      </c>
      <c r="K17" s="446">
        <v>1</v>
      </c>
      <c r="L17" s="298">
        <v>0</v>
      </c>
    </row>
    <row r="18" spans="2:12" ht="15">
      <c r="B18" s="247" t="s">
        <v>330</v>
      </c>
      <c r="C18" s="247" t="s">
        <v>150</v>
      </c>
      <c r="D18" s="248">
        <v>19</v>
      </c>
      <c r="E18" s="246">
        <v>14310050</v>
      </c>
      <c r="F18" s="299">
        <v>0</v>
      </c>
      <c r="G18" s="246">
        <v>3</v>
      </c>
      <c r="H18" s="337">
        <v>3</v>
      </c>
      <c r="I18" s="338">
        <v>4</v>
      </c>
      <c r="J18" s="445">
        <v>1</v>
      </c>
      <c r="K18" s="446">
        <v>0</v>
      </c>
      <c r="L18" s="298">
        <v>0</v>
      </c>
    </row>
    <row r="19" spans="2:12" ht="15">
      <c r="B19" s="245" t="s">
        <v>331</v>
      </c>
      <c r="C19" s="245" t="s">
        <v>151</v>
      </c>
      <c r="D19" s="248">
        <v>7</v>
      </c>
      <c r="E19" s="246">
        <v>2650000</v>
      </c>
      <c r="F19" s="299">
        <v>0</v>
      </c>
      <c r="G19" s="246">
        <v>3</v>
      </c>
      <c r="H19" s="337">
        <v>2</v>
      </c>
      <c r="I19" s="338">
        <v>1</v>
      </c>
      <c r="J19" s="445">
        <v>3</v>
      </c>
      <c r="K19" s="446">
        <v>0</v>
      </c>
      <c r="L19" s="298">
        <v>1</v>
      </c>
    </row>
    <row r="20" spans="2:12" ht="15">
      <c r="B20" s="247" t="s">
        <v>332</v>
      </c>
      <c r="C20" s="247" t="s">
        <v>152</v>
      </c>
      <c r="D20" s="248">
        <v>11</v>
      </c>
      <c r="E20" s="246">
        <v>12750000</v>
      </c>
      <c r="F20" s="299">
        <v>1</v>
      </c>
      <c r="G20" s="246">
        <v>2</v>
      </c>
      <c r="H20" s="337">
        <v>4</v>
      </c>
      <c r="I20" s="338">
        <v>5</v>
      </c>
      <c r="J20" s="445">
        <v>0</v>
      </c>
      <c r="K20" s="446">
        <v>0</v>
      </c>
      <c r="L20" s="298">
        <v>0</v>
      </c>
    </row>
    <row r="21" spans="2:12" ht="15">
      <c r="B21" s="245" t="s">
        <v>333</v>
      </c>
      <c r="C21" s="245" t="s">
        <v>153</v>
      </c>
      <c r="D21" s="248">
        <v>23</v>
      </c>
      <c r="E21" s="246">
        <v>16145000</v>
      </c>
      <c r="F21" s="299">
        <v>1</v>
      </c>
      <c r="G21" s="246">
        <v>5</v>
      </c>
      <c r="H21" s="337">
        <v>7</v>
      </c>
      <c r="I21" s="338">
        <v>3</v>
      </c>
      <c r="J21" s="445">
        <v>0</v>
      </c>
      <c r="K21" s="446">
        <v>0</v>
      </c>
      <c r="L21" s="298">
        <v>1</v>
      </c>
    </row>
    <row r="22" spans="2:12" ht="15">
      <c r="B22" s="247" t="s">
        <v>334</v>
      </c>
      <c r="C22" s="247" t="s">
        <v>154</v>
      </c>
      <c r="D22" s="248">
        <v>19</v>
      </c>
      <c r="E22" s="246">
        <v>8160000</v>
      </c>
      <c r="F22" s="299">
        <v>0</v>
      </c>
      <c r="G22" s="246">
        <v>3</v>
      </c>
      <c r="H22" s="337">
        <v>1</v>
      </c>
      <c r="I22" s="338">
        <v>9</v>
      </c>
      <c r="J22" s="445">
        <v>1</v>
      </c>
      <c r="K22" s="446">
        <v>2</v>
      </c>
      <c r="L22" s="298">
        <v>0</v>
      </c>
    </row>
    <row r="23" spans="2:12" ht="15">
      <c r="B23" s="245" t="s">
        <v>335</v>
      </c>
      <c r="C23" s="245" t="s">
        <v>155</v>
      </c>
      <c r="D23" s="248">
        <v>487</v>
      </c>
      <c r="E23" s="246">
        <v>345170000</v>
      </c>
      <c r="F23" s="299">
        <v>41</v>
      </c>
      <c r="G23" s="246">
        <v>52</v>
      </c>
      <c r="H23" s="337">
        <v>54</v>
      </c>
      <c r="I23" s="338">
        <v>62</v>
      </c>
      <c r="J23" s="445">
        <v>2</v>
      </c>
      <c r="K23" s="446">
        <v>0</v>
      </c>
      <c r="L23" s="298">
        <v>5</v>
      </c>
    </row>
    <row r="24" spans="2:12" ht="15">
      <c r="B24" s="247" t="s">
        <v>336</v>
      </c>
      <c r="C24" s="247" t="s">
        <v>156</v>
      </c>
      <c r="D24" s="248">
        <v>29</v>
      </c>
      <c r="E24" s="246">
        <v>11570000</v>
      </c>
      <c r="F24" s="299">
        <v>1</v>
      </c>
      <c r="G24" s="246">
        <v>3</v>
      </c>
      <c r="H24" s="337">
        <v>3</v>
      </c>
      <c r="I24" s="338">
        <v>11</v>
      </c>
      <c r="J24" s="445">
        <v>4</v>
      </c>
      <c r="K24" s="446">
        <v>1</v>
      </c>
      <c r="L24" s="298">
        <v>2</v>
      </c>
    </row>
    <row r="25" spans="2:12" ht="15">
      <c r="B25" s="245" t="s">
        <v>337</v>
      </c>
      <c r="C25" s="245" t="s">
        <v>157</v>
      </c>
      <c r="D25" s="248">
        <v>6</v>
      </c>
      <c r="E25" s="246">
        <v>2700000</v>
      </c>
      <c r="F25" s="299">
        <v>0</v>
      </c>
      <c r="G25" s="246">
        <v>1</v>
      </c>
      <c r="H25" s="337">
        <v>2</v>
      </c>
      <c r="I25" s="338">
        <v>1</v>
      </c>
      <c r="J25" s="445">
        <v>1</v>
      </c>
      <c r="K25" s="446">
        <v>0</v>
      </c>
      <c r="L25" s="298">
        <v>0</v>
      </c>
    </row>
    <row r="26" spans="2:12" ht="15">
      <c r="B26" s="247" t="s">
        <v>338</v>
      </c>
      <c r="C26" s="247" t="s">
        <v>158</v>
      </c>
      <c r="D26" s="248">
        <v>31</v>
      </c>
      <c r="E26" s="246">
        <v>18020000</v>
      </c>
      <c r="F26" s="299">
        <v>4</v>
      </c>
      <c r="G26" s="246">
        <v>2</v>
      </c>
      <c r="H26" s="337">
        <v>11</v>
      </c>
      <c r="I26" s="338">
        <v>52</v>
      </c>
      <c r="J26" s="445">
        <v>1</v>
      </c>
      <c r="K26" s="446">
        <v>0</v>
      </c>
      <c r="L26" s="298">
        <v>1</v>
      </c>
    </row>
    <row r="27" spans="2:12" ht="15">
      <c r="B27" s="245" t="s">
        <v>339</v>
      </c>
      <c r="C27" s="245" t="s">
        <v>159</v>
      </c>
      <c r="D27" s="248">
        <v>100</v>
      </c>
      <c r="E27" s="246">
        <v>58200000</v>
      </c>
      <c r="F27" s="299">
        <v>11</v>
      </c>
      <c r="G27" s="246">
        <v>18</v>
      </c>
      <c r="H27" s="337">
        <v>33</v>
      </c>
      <c r="I27" s="338">
        <v>34</v>
      </c>
      <c r="J27" s="445">
        <v>1</v>
      </c>
      <c r="K27" s="446">
        <v>2</v>
      </c>
      <c r="L27" s="298">
        <v>2</v>
      </c>
    </row>
    <row r="28" spans="2:12" ht="15">
      <c r="B28" s="247" t="s">
        <v>340</v>
      </c>
      <c r="C28" s="247" t="s">
        <v>160</v>
      </c>
      <c r="D28" s="248">
        <v>116</v>
      </c>
      <c r="E28" s="246">
        <v>128770000</v>
      </c>
      <c r="F28" s="299">
        <v>5</v>
      </c>
      <c r="G28" s="246">
        <v>20</v>
      </c>
      <c r="H28" s="337">
        <v>29</v>
      </c>
      <c r="I28" s="338">
        <v>6</v>
      </c>
      <c r="J28" s="445">
        <v>2</v>
      </c>
      <c r="K28" s="446">
        <v>0</v>
      </c>
      <c r="L28" s="298">
        <v>1</v>
      </c>
    </row>
    <row r="29" spans="2:12" ht="15">
      <c r="B29" s="245" t="s">
        <v>341</v>
      </c>
      <c r="C29" s="245" t="s">
        <v>161</v>
      </c>
      <c r="D29" s="248">
        <v>27</v>
      </c>
      <c r="E29" s="246">
        <v>23120000</v>
      </c>
      <c r="F29" s="299">
        <v>3</v>
      </c>
      <c r="G29" s="246">
        <v>1</v>
      </c>
      <c r="H29" s="337">
        <v>9</v>
      </c>
      <c r="I29" s="338">
        <v>9</v>
      </c>
      <c r="J29" s="445">
        <v>4</v>
      </c>
      <c r="K29" s="446">
        <v>0</v>
      </c>
      <c r="L29" s="298">
        <v>2</v>
      </c>
    </row>
    <row r="30" spans="2:12" ht="15">
      <c r="B30" s="247" t="s">
        <v>342</v>
      </c>
      <c r="C30" s="247" t="s">
        <v>162</v>
      </c>
      <c r="D30" s="248">
        <v>26</v>
      </c>
      <c r="E30" s="246">
        <v>19150000</v>
      </c>
      <c r="F30" s="299">
        <v>3</v>
      </c>
      <c r="G30" s="246">
        <v>3</v>
      </c>
      <c r="H30" s="337">
        <v>7</v>
      </c>
      <c r="I30" s="338">
        <v>5</v>
      </c>
      <c r="J30" s="445">
        <v>1</v>
      </c>
      <c r="K30" s="446">
        <v>1</v>
      </c>
      <c r="L30" s="298">
        <v>3</v>
      </c>
    </row>
    <row r="31" spans="2:12" ht="15">
      <c r="B31" s="245" t="s">
        <v>343</v>
      </c>
      <c r="C31" s="245"/>
      <c r="D31" s="248">
        <v>20</v>
      </c>
      <c r="E31" s="246">
        <v>18625000</v>
      </c>
      <c r="F31" s="299">
        <v>1</v>
      </c>
      <c r="G31" s="246">
        <v>2</v>
      </c>
      <c r="H31" s="337">
        <v>12</v>
      </c>
      <c r="I31" s="338">
        <v>5</v>
      </c>
      <c r="J31" s="445">
        <v>0</v>
      </c>
      <c r="K31" s="446">
        <v>0</v>
      </c>
      <c r="L31" s="298">
        <v>1</v>
      </c>
    </row>
    <row r="32" spans="2:12" ht="15">
      <c r="B32" s="247" t="s">
        <v>344</v>
      </c>
      <c r="C32" s="247" t="s">
        <v>164</v>
      </c>
      <c r="D32" s="248">
        <v>31</v>
      </c>
      <c r="E32" s="246">
        <v>23750000</v>
      </c>
      <c r="F32" s="299">
        <v>1</v>
      </c>
      <c r="G32" s="246">
        <v>8</v>
      </c>
      <c r="H32" s="337">
        <v>10</v>
      </c>
      <c r="I32" s="338">
        <v>7</v>
      </c>
      <c r="J32" s="445">
        <v>0</v>
      </c>
      <c r="K32" s="446">
        <v>0</v>
      </c>
      <c r="L32" s="298">
        <v>3</v>
      </c>
    </row>
    <row r="33" spans="2:12" ht="15">
      <c r="B33" s="245" t="s">
        <v>345</v>
      </c>
      <c r="C33" s="245" t="s">
        <v>165</v>
      </c>
      <c r="D33" s="248">
        <v>68</v>
      </c>
      <c r="E33" s="246">
        <v>26584625</v>
      </c>
      <c r="F33" s="299">
        <v>6</v>
      </c>
      <c r="G33" s="246">
        <v>27</v>
      </c>
      <c r="H33" s="337">
        <v>27</v>
      </c>
      <c r="I33" s="338">
        <v>40</v>
      </c>
      <c r="J33" s="445">
        <v>0</v>
      </c>
      <c r="K33" s="446">
        <v>0</v>
      </c>
      <c r="L33" s="298">
        <v>2</v>
      </c>
    </row>
    <row r="34" spans="2:12" ht="15">
      <c r="B34" s="247" t="s">
        <v>346</v>
      </c>
      <c r="C34" s="247" t="s">
        <v>166</v>
      </c>
      <c r="D34" s="248">
        <v>250</v>
      </c>
      <c r="E34" s="246">
        <v>316985000</v>
      </c>
      <c r="F34" s="299">
        <v>25</v>
      </c>
      <c r="G34" s="246">
        <v>34</v>
      </c>
      <c r="H34" s="337">
        <v>24</v>
      </c>
      <c r="I34" s="338">
        <v>22</v>
      </c>
      <c r="J34" s="445">
        <v>2</v>
      </c>
      <c r="K34" s="446">
        <v>0</v>
      </c>
      <c r="L34" s="298">
        <v>0</v>
      </c>
    </row>
    <row r="35" spans="2:12" ht="15">
      <c r="B35" s="245" t="s">
        <v>347</v>
      </c>
      <c r="C35" s="245" t="s">
        <v>167</v>
      </c>
      <c r="D35" s="248">
        <v>14</v>
      </c>
      <c r="E35" s="246">
        <v>4430000</v>
      </c>
      <c r="F35" s="299">
        <v>1</v>
      </c>
      <c r="G35" s="246">
        <v>4</v>
      </c>
      <c r="H35" s="337">
        <v>5</v>
      </c>
      <c r="I35" s="338">
        <v>6</v>
      </c>
      <c r="J35" s="445">
        <v>1</v>
      </c>
      <c r="K35" s="446">
        <v>0</v>
      </c>
      <c r="L35" s="298">
        <v>0</v>
      </c>
    </row>
    <row r="36" spans="2:12" ht="15">
      <c r="B36" s="247" t="s">
        <v>348</v>
      </c>
      <c r="C36" s="247" t="s">
        <v>168</v>
      </c>
      <c r="D36" s="248">
        <v>2</v>
      </c>
      <c r="E36" s="246">
        <v>1480000</v>
      </c>
      <c r="F36" s="299">
        <v>0</v>
      </c>
      <c r="G36" s="246">
        <v>1</v>
      </c>
      <c r="H36" s="337">
        <v>4</v>
      </c>
      <c r="I36" s="338">
        <v>3</v>
      </c>
      <c r="J36" s="445">
        <v>1</v>
      </c>
      <c r="K36" s="446">
        <v>0</v>
      </c>
      <c r="L36" s="298">
        <v>1</v>
      </c>
    </row>
    <row r="37" spans="2:12" ht="15">
      <c r="B37" s="245" t="s">
        <v>349</v>
      </c>
      <c r="C37" s="245" t="s">
        <v>169</v>
      </c>
      <c r="D37" s="248">
        <v>6</v>
      </c>
      <c r="E37" s="246">
        <v>3800000</v>
      </c>
      <c r="F37" s="299">
        <v>1</v>
      </c>
      <c r="G37" s="246">
        <v>0</v>
      </c>
      <c r="H37" s="337">
        <v>6</v>
      </c>
      <c r="I37" s="338">
        <v>0</v>
      </c>
      <c r="J37" s="445">
        <v>0</v>
      </c>
      <c r="K37" s="446">
        <v>1</v>
      </c>
      <c r="L37" s="298">
        <v>0</v>
      </c>
    </row>
    <row r="38" spans="2:12" ht="15">
      <c r="B38" s="247" t="s">
        <v>350</v>
      </c>
      <c r="C38" s="247" t="s">
        <v>170</v>
      </c>
      <c r="D38" s="248">
        <v>130</v>
      </c>
      <c r="E38" s="246">
        <v>153039000</v>
      </c>
      <c r="F38" s="299">
        <v>13</v>
      </c>
      <c r="G38" s="246">
        <v>25</v>
      </c>
      <c r="H38" s="337">
        <v>34</v>
      </c>
      <c r="I38" s="338">
        <v>96</v>
      </c>
      <c r="J38" s="445">
        <v>2</v>
      </c>
      <c r="K38" s="446">
        <v>0</v>
      </c>
      <c r="L38" s="298">
        <v>0</v>
      </c>
    </row>
    <row r="39" spans="2:12" ht="15">
      <c r="B39" s="245" t="s">
        <v>351</v>
      </c>
      <c r="C39" s="245" t="s">
        <v>171</v>
      </c>
      <c r="D39" s="248">
        <v>50</v>
      </c>
      <c r="E39" s="246">
        <v>16390000</v>
      </c>
      <c r="F39" s="299">
        <v>0</v>
      </c>
      <c r="G39" s="246">
        <v>4</v>
      </c>
      <c r="H39" s="337">
        <v>7</v>
      </c>
      <c r="I39" s="338">
        <v>8</v>
      </c>
      <c r="J39" s="445">
        <v>3</v>
      </c>
      <c r="K39" s="446">
        <v>2</v>
      </c>
      <c r="L39" s="298">
        <v>0</v>
      </c>
    </row>
    <row r="40" spans="1:12" ht="15">
      <c r="A40" s="406"/>
      <c r="B40" s="247" t="s">
        <v>352</v>
      </c>
      <c r="C40" s="247" t="s">
        <v>281</v>
      </c>
      <c r="D40" s="248">
        <v>287</v>
      </c>
      <c r="E40" s="246">
        <v>196005000</v>
      </c>
      <c r="F40" s="299">
        <v>16</v>
      </c>
      <c r="G40" s="246">
        <v>35</v>
      </c>
      <c r="H40" s="337">
        <v>42</v>
      </c>
      <c r="I40" s="338">
        <v>28</v>
      </c>
      <c r="J40" s="445">
        <v>3</v>
      </c>
      <c r="K40" s="446">
        <v>2</v>
      </c>
      <c r="L40" s="298">
        <v>2</v>
      </c>
    </row>
    <row r="41" spans="2:12" ht="15">
      <c r="B41" s="245" t="s">
        <v>353</v>
      </c>
      <c r="C41" s="245" t="s">
        <v>172</v>
      </c>
      <c r="D41" s="248">
        <v>4607</v>
      </c>
      <c r="E41" s="246">
        <v>2600329559</v>
      </c>
      <c r="F41" s="299">
        <v>469</v>
      </c>
      <c r="G41" s="246">
        <v>1193</v>
      </c>
      <c r="H41" s="337">
        <v>862</v>
      </c>
      <c r="I41" s="338">
        <v>823</v>
      </c>
      <c r="J41" s="445">
        <v>2</v>
      </c>
      <c r="K41" s="446">
        <v>12</v>
      </c>
      <c r="L41" s="298">
        <v>7</v>
      </c>
    </row>
    <row r="42" spans="2:12" ht="15">
      <c r="B42" s="247" t="s">
        <v>354</v>
      </c>
      <c r="C42" s="247" t="s">
        <v>173</v>
      </c>
      <c r="D42" s="248">
        <v>688</v>
      </c>
      <c r="E42" s="246">
        <v>301582034</v>
      </c>
      <c r="F42" s="299">
        <v>71</v>
      </c>
      <c r="G42" s="246">
        <v>133</v>
      </c>
      <c r="H42" s="337">
        <v>106</v>
      </c>
      <c r="I42" s="338">
        <v>117</v>
      </c>
      <c r="J42" s="445">
        <v>5</v>
      </c>
      <c r="K42" s="446">
        <v>13</v>
      </c>
      <c r="L42" s="298">
        <v>3</v>
      </c>
    </row>
    <row r="43" spans="2:12" ht="15">
      <c r="B43" s="245" t="s">
        <v>355</v>
      </c>
      <c r="C43" s="245" t="s">
        <v>174</v>
      </c>
      <c r="D43" s="248">
        <v>4</v>
      </c>
      <c r="E43" s="246">
        <v>450000</v>
      </c>
      <c r="F43" s="299">
        <v>0</v>
      </c>
      <c r="G43" s="246">
        <v>3</v>
      </c>
      <c r="H43" s="337">
        <v>3</v>
      </c>
      <c r="I43" s="338">
        <v>7</v>
      </c>
      <c r="J43" s="445">
        <v>1</v>
      </c>
      <c r="K43" s="446">
        <v>0</v>
      </c>
      <c r="L43" s="298">
        <v>0</v>
      </c>
    </row>
    <row r="44" spans="2:12" ht="15">
      <c r="B44" s="247" t="s">
        <v>356</v>
      </c>
      <c r="C44" s="247" t="s">
        <v>175</v>
      </c>
      <c r="D44" s="248">
        <v>18</v>
      </c>
      <c r="E44" s="246">
        <v>27460000</v>
      </c>
      <c r="F44" s="299">
        <v>2</v>
      </c>
      <c r="G44" s="246">
        <v>2</v>
      </c>
      <c r="H44" s="337">
        <v>4</v>
      </c>
      <c r="I44" s="338">
        <v>11</v>
      </c>
      <c r="J44" s="445">
        <v>2</v>
      </c>
      <c r="K44" s="446">
        <v>1</v>
      </c>
      <c r="L44" s="298">
        <v>2</v>
      </c>
    </row>
    <row r="45" spans="2:12" ht="15">
      <c r="B45" s="245" t="s">
        <v>357</v>
      </c>
      <c r="C45" s="245" t="s">
        <v>176</v>
      </c>
      <c r="D45" s="248">
        <v>171</v>
      </c>
      <c r="E45" s="246">
        <v>83055000</v>
      </c>
      <c r="F45" s="299">
        <v>21</v>
      </c>
      <c r="G45" s="246">
        <v>44</v>
      </c>
      <c r="H45" s="337">
        <v>42</v>
      </c>
      <c r="I45" s="338">
        <v>73</v>
      </c>
      <c r="J45" s="445">
        <v>3</v>
      </c>
      <c r="K45" s="446">
        <v>1</v>
      </c>
      <c r="L45" s="298">
        <v>1</v>
      </c>
    </row>
    <row r="46" spans="2:12" ht="15">
      <c r="B46" s="247" t="s">
        <v>358</v>
      </c>
      <c r="C46" s="247" t="s">
        <v>177</v>
      </c>
      <c r="D46" s="248">
        <v>21</v>
      </c>
      <c r="E46" s="246">
        <v>13910000</v>
      </c>
      <c r="F46" s="299">
        <v>1</v>
      </c>
      <c r="G46" s="246">
        <v>2</v>
      </c>
      <c r="H46" s="337">
        <v>6</v>
      </c>
      <c r="I46" s="338">
        <v>11</v>
      </c>
      <c r="J46" s="445">
        <v>0</v>
      </c>
      <c r="K46" s="446">
        <v>0</v>
      </c>
      <c r="L46" s="298">
        <v>0</v>
      </c>
    </row>
    <row r="47" spans="2:12" ht="15">
      <c r="B47" s="245" t="s">
        <v>359</v>
      </c>
      <c r="C47" s="245" t="s">
        <v>178</v>
      </c>
      <c r="D47" s="248">
        <v>6</v>
      </c>
      <c r="E47" s="246">
        <v>4570000</v>
      </c>
      <c r="F47" s="299">
        <v>2</v>
      </c>
      <c r="G47" s="246">
        <v>1</v>
      </c>
      <c r="H47" s="337">
        <v>4</v>
      </c>
      <c r="I47" s="338">
        <v>5</v>
      </c>
      <c r="J47" s="445">
        <v>0</v>
      </c>
      <c r="K47" s="446">
        <v>0</v>
      </c>
      <c r="L47" s="298">
        <v>0</v>
      </c>
    </row>
    <row r="48" spans="2:12" ht="15">
      <c r="B48" s="247" t="s">
        <v>360</v>
      </c>
      <c r="C48" s="247" t="s">
        <v>179</v>
      </c>
      <c r="D48" s="248">
        <v>241</v>
      </c>
      <c r="E48" s="246">
        <v>152657000</v>
      </c>
      <c r="F48" s="299">
        <v>11</v>
      </c>
      <c r="G48" s="246">
        <v>47</v>
      </c>
      <c r="H48" s="337">
        <v>60</v>
      </c>
      <c r="I48" s="338">
        <v>27</v>
      </c>
      <c r="J48" s="445">
        <v>0</v>
      </c>
      <c r="K48" s="446">
        <v>0</v>
      </c>
      <c r="L48" s="298">
        <v>1</v>
      </c>
    </row>
    <row r="49" spans="2:12" ht="15">
      <c r="B49" s="245" t="s">
        <v>361</v>
      </c>
      <c r="C49" s="245" t="s">
        <v>180</v>
      </c>
      <c r="D49" s="248">
        <v>280</v>
      </c>
      <c r="E49" s="246">
        <v>281879000</v>
      </c>
      <c r="F49" s="299">
        <v>26</v>
      </c>
      <c r="G49" s="246">
        <v>34</v>
      </c>
      <c r="H49" s="337">
        <v>56</v>
      </c>
      <c r="I49" s="338">
        <v>51</v>
      </c>
      <c r="J49" s="445">
        <v>6</v>
      </c>
      <c r="K49" s="446">
        <v>2</v>
      </c>
      <c r="L49" s="298">
        <v>7</v>
      </c>
    </row>
    <row r="50" spans="2:12" ht="15">
      <c r="B50" s="247" t="s">
        <v>362</v>
      </c>
      <c r="C50" s="247" t="s">
        <v>181</v>
      </c>
      <c r="D50" s="248">
        <v>27</v>
      </c>
      <c r="E50" s="246">
        <v>12310000</v>
      </c>
      <c r="F50" s="299">
        <v>3</v>
      </c>
      <c r="G50" s="246">
        <v>12</v>
      </c>
      <c r="H50" s="337">
        <v>9</v>
      </c>
      <c r="I50" s="338">
        <v>13</v>
      </c>
      <c r="J50" s="445">
        <v>2</v>
      </c>
      <c r="K50" s="446">
        <v>1</v>
      </c>
      <c r="L50" s="298">
        <v>0</v>
      </c>
    </row>
    <row r="51" spans="2:12" ht="15">
      <c r="B51" s="245" t="s">
        <v>363</v>
      </c>
      <c r="C51" s="245" t="s">
        <v>182</v>
      </c>
      <c r="D51" s="248">
        <v>47</v>
      </c>
      <c r="E51" s="246">
        <v>26190000</v>
      </c>
      <c r="F51" s="299">
        <v>6</v>
      </c>
      <c r="G51" s="246">
        <v>15</v>
      </c>
      <c r="H51" s="337">
        <v>14</v>
      </c>
      <c r="I51" s="338">
        <v>8</v>
      </c>
      <c r="J51" s="445">
        <v>0</v>
      </c>
      <c r="K51" s="446">
        <v>1</v>
      </c>
      <c r="L51" s="298">
        <v>1</v>
      </c>
    </row>
    <row r="52" spans="2:12" ht="15">
      <c r="B52" s="247" t="s">
        <v>364</v>
      </c>
      <c r="C52" s="247" t="s">
        <v>183</v>
      </c>
      <c r="D52" s="248">
        <v>97</v>
      </c>
      <c r="E52" s="246">
        <v>55805000</v>
      </c>
      <c r="F52" s="299">
        <v>4</v>
      </c>
      <c r="G52" s="246">
        <v>9</v>
      </c>
      <c r="H52" s="337">
        <v>44</v>
      </c>
      <c r="I52" s="338">
        <v>47</v>
      </c>
      <c r="J52" s="445">
        <v>3</v>
      </c>
      <c r="K52" s="446">
        <v>0</v>
      </c>
      <c r="L52" s="298">
        <v>1</v>
      </c>
    </row>
    <row r="53" spans="2:12" ht="15">
      <c r="B53" s="245" t="s">
        <v>365</v>
      </c>
      <c r="C53" s="245" t="s">
        <v>184</v>
      </c>
      <c r="D53" s="248">
        <v>74</v>
      </c>
      <c r="E53" s="246">
        <v>54579000</v>
      </c>
      <c r="F53" s="299">
        <v>13</v>
      </c>
      <c r="G53" s="246">
        <v>17</v>
      </c>
      <c r="H53" s="337">
        <v>16</v>
      </c>
      <c r="I53" s="338">
        <v>12</v>
      </c>
      <c r="J53" s="445">
        <v>0</v>
      </c>
      <c r="K53" s="446">
        <v>0</v>
      </c>
      <c r="L53" s="298">
        <v>0</v>
      </c>
    </row>
    <row r="54" spans="2:12" ht="15">
      <c r="B54" s="247" t="s">
        <v>366</v>
      </c>
      <c r="C54" s="247" t="s">
        <v>185</v>
      </c>
      <c r="D54" s="248">
        <v>76</v>
      </c>
      <c r="E54" s="246">
        <v>130950000</v>
      </c>
      <c r="F54" s="299">
        <v>6</v>
      </c>
      <c r="G54" s="246">
        <v>3</v>
      </c>
      <c r="H54" s="337">
        <v>6</v>
      </c>
      <c r="I54" s="338">
        <v>6</v>
      </c>
      <c r="J54" s="445">
        <v>8</v>
      </c>
      <c r="K54" s="446">
        <v>0</v>
      </c>
      <c r="L54" s="298">
        <v>1</v>
      </c>
    </row>
    <row r="55" spans="2:12" ht="15">
      <c r="B55" s="245" t="s">
        <v>367</v>
      </c>
      <c r="C55" s="245" t="s">
        <v>186</v>
      </c>
      <c r="D55" s="248">
        <v>138</v>
      </c>
      <c r="E55" s="246">
        <v>75723000</v>
      </c>
      <c r="F55" s="299">
        <v>7</v>
      </c>
      <c r="G55" s="246">
        <v>18</v>
      </c>
      <c r="H55" s="337">
        <v>61</v>
      </c>
      <c r="I55" s="338">
        <v>41</v>
      </c>
      <c r="J55" s="445">
        <v>3</v>
      </c>
      <c r="K55" s="446">
        <v>1</v>
      </c>
      <c r="L55" s="298">
        <v>1</v>
      </c>
    </row>
    <row r="56" spans="2:12" ht="15">
      <c r="B56" s="247" t="s">
        <v>368</v>
      </c>
      <c r="C56" s="247" t="s">
        <v>187</v>
      </c>
      <c r="D56" s="248">
        <v>11</v>
      </c>
      <c r="E56" s="246">
        <v>13600000</v>
      </c>
      <c r="F56" s="299">
        <v>2</v>
      </c>
      <c r="G56" s="246">
        <v>1</v>
      </c>
      <c r="H56" s="337">
        <v>3</v>
      </c>
      <c r="I56" s="338">
        <v>1</v>
      </c>
      <c r="J56" s="445">
        <v>0</v>
      </c>
      <c r="K56" s="446">
        <v>1</v>
      </c>
      <c r="L56" s="298">
        <v>0</v>
      </c>
    </row>
    <row r="57" spans="2:12" ht="15">
      <c r="B57" s="245" t="s">
        <v>369</v>
      </c>
      <c r="C57" s="245" t="s">
        <v>188</v>
      </c>
      <c r="D57" s="248">
        <v>40</v>
      </c>
      <c r="E57" s="246">
        <v>23220000</v>
      </c>
      <c r="F57" s="299">
        <v>1</v>
      </c>
      <c r="G57" s="246">
        <v>2</v>
      </c>
      <c r="H57" s="337">
        <v>7</v>
      </c>
      <c r="I57" s="338">
        <v>3</v>
      </c>
      <c r="J57" s="445">
        <v>4</v>
      </c>
      <c r="K57" s="446">
        <v>0</v>
      </c>
      <c r="L57" s="298">
        <v>4</v>
      </c>
    </row>
    <row r="58" spans="2:12" ht="15">
      <c r="B58" s="247" t="s">
        <v>370</v>
      </c>
      <c r="C58" s="247" t="s">
        <v>189</v>
      </c>
      <c r="D58" s="248">
        <v>22</v>
      </c>
      <c r="E58" s="246">
        <v>29630000</v>
      </c>
      <c r="F58" s="299">
        <v>1</v>
      </c>
      <c r="G58" s="246">
        <v>7</v>
      </c>
      <c r="H58" s="337">
        <v>2</v>
      </c>
      <c r="I58" s="338">
        <v>5</v>
      </c>
      <c r="J58" s="445">
        <v>1</v>
      </c>
      <c r="K58" s="446">
        <v>0</v>
      </c>
      <c r="L58" s="298">
        <v>1</v>
      </c>
    </row>
    <row r="59" spans="2:12" ht="15">
      <c r="B59" s="245" t="s">
        <v>371</v>
      </c>
      <c r="C59" s="245" t="s">
        <v>190</v>
      </c>
      <c r="D59" s="248">
        <v>29</v>
      </c>
      <c r="E59" s="246">
        <v>32580000</v>
      </c>
      <c r="F59" s="299">
        <v>3</v>
      </c>
      <c r="G59" s="246">
        <v>5</v>
      </c>
      <c r="H59" s="337">
        <v>7</v>
      </c>
      <c r="I59" s="338">
        <v>31</v>
      </c>
      <c r="J59" s="445">
        <v>0</v>
      </c>
      <c r="K59" s="446">
        <v>0</v>
      </c>
      <c r="L59" s="298">
        <v>0</v>
      </c>
    </row>
    <row r="60" spans="2:12" ht="15">
      <c r="B60" s="247" t="s">
        <v>372</v>
      </c>
      <c r="C60" s="247" t="s">
        <v>191</v>
      </c>
      <c r="D60" s="248">
        <v>18</v>
      </c>
      <c r="E60" s="246">
        <v>6935000</v>
      </c>
      <c r="F60" s="299">
        <v>1</v>
      </c>
      <c r="G60" s="246">
        <v>4</v>
      </c>
      <c r="H60" s="337">
        <v>7</v>
      </c>
      <c r="I60" s="338">
        <v>9</v>
      </c>
      <c r="J60" s="445">
        <v>2</v>
      </c>
      <c r="K60" s="446">
        <v>0</v>
      </c>
      <c r="L60" s="298">
        <v>3</v>
      </c>
    </row>
    <row r="61" spans="2:12" ht="15">
      <c r="B61" s="245" t="s">
        <v>373</v>
      </c>
      <c r="C61" s="245" t="s">
        <v>192</v>
      </c>
      <c r="D61" s="248">
        <v>93</v>
      </c>
      <c r="E61" s="246">
        <v>42900000</v>
      </c>
      <c r="F61" s="299">
        <v>7</v>
      </c>
      <c r="G61" s="246">
        <v>12</v>
      </c>
      <c r="H61" s="337">
        <v>24</v>
      </c>
      <c r="I61" s="338">
        <v>31</v>
      </c>
      <c r="J61" s="445">
        <v>0</v>
      </c>
      <c r="K61" s="446">
        <v>0</v>
      </c>
      <c r="L61" s="298">
        <v>0</v>
      </c>
    </row>
    <row r="62" spans="2:12" ht="15">
      <c r="B62" s="247" t="s">
        <v>374</v>
      </c>
      <c r="C62" s="247" t="s">
        <v>193</v>
      </c>
      <c r="D62" s="248">
        <v>93</v>
      </c>
      <c r="E62" s="246">
        <v>40430500</v>
      </c>
      <c r="F62" s="299">
        <v>8</v>
      </c>
      <c r="G62" s="246">
        <v>12</v>
      </c>
      <c r="H62" s="337">
        <v>21</v>
      </c>
      <c r="I62" s="338">
        <v>23</v>
      </c>
      <c r="J62" s="445">
        <v>1</v>
      </c>
      <c r="K62" s="446">
        <v>0</v>
      </c>
      <c r="L62" s="298">
        <v>0</v>
      </c>
    </row>
    <row r="63" spans="2:12" ht="15">
      <c r="B63" s="245" t="s">
        <v>375</v>
      </c>
      <c r="C63" s="245" t="s">
        <v>194</v>
      </c>
      <c r="D63" s="248">
        <v>14</v>
      </c>
      <c r="E63" s="246">
        <v>18350000</v>
      </c>
      <c r="F63" s="299">
        <v>2</v>
      </c>
      <c r="G63" s="246">
        <v>1</v>
      </c>
      <c r="H63" s="337">
        <v>3</v>
      </c>
      <c r="I63" s="338">
        <v>1</v>
      </c>
      <c r="J63" s="445">
        <v>0</v>
      </c>
      <c r="K63" s="446">
        <v>0</v>
      </c>
      <c r="L63" s="298">
        <v>0</v>
      </c>
    </row>
    <row r="64" spans="2:12" ht="15">
      <c r="B64" s="247" t="s">
        <v>376</v>
      </c>
      <c r="C64" s="247" t="s">
        <v>195</v>
      </c>
      <c r="D64" s="248">
        <v>3</v>
      </c>
      <c r="E64" s="246">
        <v>10260000</v>
      </c>
      <c r="F64" s="299">
        <v>0</v>
      </c>
      <c r="G64" s="246">
        <v>1</v>
      </c>
      <c r="H64" s="337">
        <v>4</v>
      </c>
      <c r="I64" s="338">
        <v>5</v>
      </c>
      <c r="J64" s="445">
        <v>2</v>
      </c>
      <c r="K64" s="446">
        <v>1</v>
      </c>
      <c r="L64" s="298">
        <v>1</v>
      </c>
    </row>
    <row r="65" spans="2:12" ht="15">
      <c r="B65" s="245" t="s">
        <v>377</v>
      </c>
      <c r="C65" s="245" t="s">
        <v>196</v>
      </c>
      <c r="D65" s="248">
        <v>33</v>
      </c>
      <c r="E65" s="246">
        <v>13005000</v>
      </c>
      <c r="F65" s="299">
        <v>3</v>
      </c>
      <c r="G65" s="246">
        <v>7</v>
      </c>
      <c r="H65" s="337">
        <v>4</v>
      </c>
      <c r="I65" s="338">
        <v>10</v>
      </c>
      <c r="J65" s="445">
        <v>0</v>
      </c>
      <c r="K65" s="446">
        <v>0</v>
      </c>
      <c r="L65" s="298">
        <v>0</v>
      </c>
    </row>
    <row r="66" spans="2:12" ht="15">
      <c r="B66" s="247" t="s">
        <v>378</v>
      </c>
      <c r="C66" s="247" t="s">
        <v>197</v>
      </c>
      <c r="D66" s="248">
        <v>88</v>
      </c>
      <c r="E66" s="246">
        <v>34690000</v>
      </c>
      <c r="F66" s="299">
        <v>11</v>
      </c>
      <c r="G66" s="246">
        <v>19</v>
      </c>
      <c r="H66" s="337">
        <v>48</v>
      </c>
      <c r="I66" s="338">
        <v>40</v>
      </c>
      <c r="J66" s="445">
        <v>0</v>
      </c>
      <c r="K66" s="446">
        <v>1</v>
      </c>
      <c r="L66" s="298">
        <v>1</v>
      </c>
    </row>
    <row r="67" spans="2:12" ht="15">
      <c r="B67" s="245" t="s">
        <v>379</v>
      </c>
      <c r="C67" s="245" t="s">
        <v>198</v>
      </c>
      <c r="D67" s="248">
        <v>28</v>
      </c>
      <c r="E67" s="246">
        <v>12210000</v>
      </c>
      <c r="F67" s="299">
        <v>2</v>
      </c>
      <c r="G67" s="246">
        <v>6</v>
      </c>
      <c r="H67" s="337">
        <v>9</v>
      </c>
      <c r="I67" s="338">
        <v>22</v>
      </c>
      <c r="J67" s="445">
        <v>0</v>
      </c>
      <c r="K67" s="446">
        <v>0</v>
      </c>
      <c r="L67" s="298">
        <v>2</v>
      </c>
    </row>
    <row r="68" spans="2:12" ht="15">
      <c r="B68" s="247" t="s">
        <v>380</v>
      </c>
      <c r="C68" s="247" t="s">
        <v>199</v>
      </c>
      <c r="D68" s="248">
        <v>57</v>
      </c>
      <c r="E68" s="246">
        <v>33561000</v>
      </c>
      <c r="F68" s="299">
        <v>3</v>
      </c>
      <c r="G68" s="246">
        <v>10</v>
      </c>
      <c r="H68" s="337">
        <v>12</v>
      </c>
      <c r="I68" s="338">
        <v>5</v>
      </c>
      <c r="J68" s="445">
        <v>0</v>
      </c>
      <c r="K68" s="446">
        <v>0</v>
      </c>
      <c r="L68" s="298">
        <v>1</v>
      </c>
    </row>
    <row r="69" spans="2:12" ht="15">
      <c r="B69" s="245" t="s">
        <v>381</v>
      </c>
      <c r="C69" s="245" t="s">
        <v>200</v>
      </c>
      <c r="D69" s="248">
        <v>1</v>
      </c>
      <c r="E69" s="246">
        <v>150000</v>
      </c>
      <c r="F69" s="299">
        <v>0</v>
      </c>
      <c r="G69" s="246">
        <v>0</v>
      </c>
      <c r="H69" s="337">
        <v>2</v>
      </c>
      <c r="I69" s="338">
        <v>2</v>
      </c>
      <c r="J69" s="445">
        <v>0</v>
      </c>
      <c r="K69" s="446">
        <v>0</v>
      </c>
      <c r="L69" s="298">
        <v>0</v>
      </c>
    </row>
    <row r="70" spans="2:12" ht="15">
      <c r="B70" s="247" t="s">
        <v>382</v>
      </c>
      <c r="C70" s="247" t="s">
        <v>201</v>
      </c>
      <c r="D70" s="248">
        <v>162</v>
      </c>
      <c r="E70" s="246">
        <v>159415000</v>
      </c>
      <c r="F70" s="299">
        <v>3</v>
      </c>
      <c r="G70" s="246">
        <v>16</v>
      </c>
      <c r="H70" s="337">
        <v>28</v>
      </c>
      <c r="I70" s="338">
        <v>18</v>
      </c>
      <c r="J70" s="445">
        <v>2</v>
      </c>
      <c r="K70" s="446">
        <v>0</v>
      </c>
      <c r="L70" s="298">
        <v>2</v>
      </c>
    </row>
    <row r="71" spans="2:12" ht="15">
      <c r="B71" s="245" t="s">
        <v>383</v>
      </c>
      <c r="C71" s="245" t="s">
        <v>202</v>
      </c>
      <c r="D71" s="248">
        <v>32</v>
      </c>
      <c r="E71" s="246">
        <v>36645000</v>
      </c>
      <c r="F71" s="299">
        <v>0</v>
      </c>
      <c r="G71" s="246">
        <v>3</v>
      </c>
      <c r="H71" s="337">
        <v>15</v>
      </c>
      <c r="I71" s="338">
        <v>8</v>
      </c>
      <c r="J71" s="445">
        <v>1</v>
      </c>
      <c r="K71" s="446">
        <v>0</v>
      </c>
      <c r="L71" s="298">
        <v>1</v>
      </c>
    </row>
    <row r="72" spans="2:12" ht="15">
      <c r="B72" s="247" t="s">
        <v>384</v>
      </c>
      <c r="C72" s="247" t="s">
        <v>203</v>
      </c>
      <c r="D72" s="248">
        <v>52</v>
      </c>
      <c r="E72" s="246">
        <v>25050000</v>
      </c>
      <c r="F72" s="299">
        <v>3</v>
      </c>
      <c r="G72" s="246">
        <v>18</v>
      </c>
      <c r="H72" s="337">
        <v>23</v>
      </c>
      <c r="I72" s="338">
        <v>20</v>
      </c>
      <c r="J72" s="445">
        <v>0</v>
      </c>
      <c r="K72" s="446">
        <v>1</v>
      </c>
      <c r="L72" s="298">
        <v>1</v>
      </c>
    </row>
    <row r="73" spans="2:12" ht="15">
      <c r="B73" s="245" t="s">
        <v>385</v>
      </c>
      <c r="C73" s="245" t="s">
        <v>204</v>
      </c>
      <c r="D73" s="248">
        <v>21</v>
      </c>
      <c r="E73" s="246">
        <v>21950000</v>
      </c>
      <c r="F73" s="299">
        <v>0</v>
      </c>
      <c r="G73" s="246">
        <v>0</v>
      </c>
      <c r="H73" s="337">
        <v>13</v>
      </c>
      <c r="I73" s="338">
        <v>11</v>
      </c>
      <c r="J73" s="445">
        <v>2</v>
      </c>
      <c r="K73" s="446">
        <v>0</v>
      </c>
      <c r="L73" s="298">
        <v>1</v>
      </c>
    </row>
    <row r="74" spans="2:12" ht="15">
      <c r="B74" s="247" t="s">
        <v>386</v>
      </c>
      <c r="C74" s="247" t="s">
        <v>205</v>
      </c>
      <c r="D74" s="248">
        <v>15</v>
      </c>
      <c r="E74" s="246">
        <v>5515000</v>
      </c>
      <c r="F74" s="299">
        <v>2</v>
      </c>
      <c r="G74" s="246">
        <v>6</v>
      </c>
      <c r="H74" s="337">
        <v>28</v>
      </c>
      <c r="I74" s="338">
        <v>23</v>
      </c>
      <c r="J74" s="445">
        <v>0</v>
      </c>
      <c r="K74" s="446">
        <v>0</v>
      </c>
      <c r="L74" s="298">
        <v>0</v>
      </c>
    </row>
    <row r="75" spans="2:12" ht="15">
      <c r="B75" s="245" t="s">
        <v>387</v>
      </c>
      <c r="C75" s="245" t="s">
        <v>206</v>
      </c>
      <c r="D75" s="248">
        <v>39</v>
      </c>
      <c r="E75" s="246">
        <v>101650000</v>
      </c>
      <c r="F75" s="299">
        <v>1</v>
      </c>
      <c r="G75" s="246">
        <v>9</v>
      </c>
      <c r="H75" s="337">
        <v>9</v>
      </c>
      <c r="I75" s="338">
        <v>0</v>
      </c>
      <c r="J75" s="445">
        <v>0</v>
      </c>
      <c r="K75" s="446">
        <v>0</v>
      </c>
      <c r="L75" s="298">
        <v>0</v>
      </c>
    </row>
    <row r="76" spans="2:12" ht="15">
      <c r="B76" s="247" t="s">
        <v>388</v>
      </c>
      <c r="C76" s="247" t="s">
        <v>207</v>
      </c>
      <c r="D76" s="248">
        <v>2</v>
      </c>
      <c r="E76" s="246">
        <v>120000</v>
      </c>
      <c r="F76" s="299">
        <v>1</v>
      </c>
      <c r="G76" s="246">
        <v>2</v>
      </c>
      <c r="H76" s="337">
        <v>0</v>
      </c>
      <c r="I76" s="338">
        <v>1</v>
      </c>
      <c r="J76" s="445">
        <v>0</v>
      </c>
      <c r="K76" s="446">
        <v>0</v>
      </c>
      <c r="L76" s="298">
        <v>0</v>
      </c>
    </row>
    <row r="77" spans="2:12" ht="15">
      <c r="B77" s="245" t="s">
        <v>389</v>
      </c>
      <c r="C77" s="245" t="s">
        <v>208</v>
      </c>
      <c r="D77" s="248">
        <v>17</v>
      </c>
      <c r="E77" s="246">
        <v>10075000</v>
      </c>
      <c r="F77" s="299">
        <v>2</v>
      </c>
      <c r="G77" s="246">
        <v>0</v>
      </c>
      <c r="H77" s="337">
        <v>13</v>
      </c>
      <c r="I77" s="338">
        <v>14</v>
      </c>
      <c r="J77" s="445">
        <v>0</v>
      </c>
      <c r="K77" s="446">
        <v>0</v>
      </c>
      <c r="L77" s="298">
        <v>1</v>
      </c>
    </row>
    <row r="78" spans="2:12" ht="15">
      <c r="B78" s="247" t="s">
        <v>390</v>
      </c>
      <c r="C78" s="247" t="s">
        <v>209</v>
      </c>
      <c r="D78" s="248">
        <v>5</v>
      </c>
      <c r="E78" s="246">
        <v>3840000</v>
      </c>
      <c r="F78" s="299">
        <v>2</v>
      </c>
      <c r="G78" s="246">
        <v>1</v>
      </c>
      <c r="H78" s="337">
        <v>1</v>
      </c>
      <c r="I78" s="338">
        <v>1</v>
      </c>
      <c r="J78" s="445">
        <v>0</v>
      </c>
      <c r="K78" s="446">
        <v>0</v>
      </c>
      <c r="L78" s="298">
        <v>1</v>
      </c>
    </row>
    <row r="79" spans="2:12" ht="15">
      <c r="B79" s="245" t="s">
        <v>391</v>
      </c>
      <c r="C79" s="245" t="s">
        <v>210</v>
      </c>
      <c r="D79" s="248">
        <v>51</v>
      </c>
      <c r="E79" s="246">
        <v>59250000</v>
      </c>
      <c r="F79" s="299">
        <v>3</v>
      </c>
      <c r="G79" s="246">
        <v>6</v>
      </c>
      <c r="H79" s="337">
        <v>5</v>
      </c>
      <c r="I79" s="338">
        <v>2</v>
      </c>
      <c r="J79" s="445">
        <v>0</v>
      </c>
      <c r="K79" s="446">
        <v>0</v>
      </c>
      <c r="L79" s="298">
        <v>0</v>
      </c>
    </row>
    <row r="80" spans="2:12" ht="15">
      <c r="B80" s="247" t="s">
        <v>392</v>
      </c>
      <c r="C80" s="247" t="s">
        <v>211</v>
      </c>
      <c r="D80" s="248">
        <v>32</v>
      </c>
      <c r="E80" s="246">
        <v>72750000</v>
      </c>
      <c r="F80" s="299">
        <v>0</v>
      </c>
      <c r="G80" s="246">
        <v>5</v>
      </c>
      <c r="H80" s="337">
        <v>3</v>
      </c>
      <c r="I80" s="338">
        <v>1</v>
      </c>
      <c r="J80" s="445">
        <v>1</v>
      </c>
      <c r="K80" s="446">
        <v>0</v>
      </c>
      <c r="L80" s="298">
        <v>0</v>
      </c>
    </row>
    <row r="81" spans="2:12" ht="15">
      <c r="B81" s="245" t="s">
        <v>393</v>
      </c>
      <c r="C81" s="245" t="s">
        <v>212</v>
      </c>
      <c r="D81" s="248">
        <v>4</v>
      </c>
      <c r="E81" s="246">
        <v>1100000</v>
      </c>
      <c r="F81" s="299">
        <v>0</v>
      </c>
      <c r="G81" s="246">
        <v>1</v>
      </c>
      <c r="H81" s="337">
        <v>2</v>
      </c>
      <c r="I81" s="338">
        <v>3</v>
      </c>
      <c r="J81" s="445">
        <v>0</v>
      </c>
      <c r="K81" s="446">
        <v>0</v>
      </c>
      <c r="L81" s="298">
        <v>1</v>
      </c>
    </row>
    <row r="82" spans="2:12" ht="15">
      <c r="B82" s="247" t="s">
        <v>394</v>
      </c>
      <c r="C82" s="247" t="s">
        <v>213</v>
      </c>
      <c r="D82" s="248">
        <v>1</v>
      </c>
      <c r="E82" s="246">
        <v>1500000</v>
      </c>
      <c r="F82" s="299">
        <v>0</v>
      </c>
      <c r="G82" s="246">
        <v>0</v>
      </c>
      <c r="H82" s="337">
        <v>3</v>
      </c>
      <c r="I82" s="338">
        <v>4</v>
      </c>
      <c r="J82" s="445">
        <v>0</v>
      </c>
      <c r="K82" s="446">
        <v>0</v>
      </c>
      <c r="L82" s="298">
        <v>0</v>
      </c>
    </row>
    <row r="83" spans="2:12" ht="15">
      <c r="B83" s="245" t="s">
        <v>395</v>
      </c>
      <c r="C83" s="245" t="s">
        <v>214</v>
      </c>
      <c r="D83" s="248">
        <v>5</v>
      </c>
      <c r="E83" s="246">
        <v>12300000</v>
      </c>
      <c r="F83" s="299">
        <v>0</v>
      </c>
      <c r="G83" s="246">
        <v>1</v>
      </c>
      <c r="H83" s="337">
        <v>7</v>
      </c>
      <c r="I83" s="338">
        <v>0</v>
      </c>
      <c r="J83" s="445">
        <v>0</v>
      </c>
      <c r="K83" s="446">
        <v>0</v>
      </c>
      <c r="L83" s="298">
        <v>1</v>
      </c>
    </row>
    <row r="84" spans="2:12" ht="15">
      <c r="B84" s="247" t="s">
        <v>396</v>
      </c>
      <c r="C84" s="247" t="s">
        <v>215</v>
      </c>
      <c r="D84" s="248">
        <v>45</v>
      </c>
      <c r="E84" s="246">
        <v>18195000</v>
      </c>
      <c r="F84" s="299">
        <v>4</v>
      </c>
      <c r="G84" s="246">
        <v>3</v>
      </c>
      <c r="H84" s="337">
        <v>6</v>
      </c>
      <c r="I84" s="338">
        <v>9</v>
      </c>
      <c r="J84" s="445">
        <v>0</v>
      </c>
      <c r="K84" s="446">
        <v>0</v>
      </c>
      <c r="L84" s="298">
        <v>0</v>
      </c>
    </row>
    <row r="85" spans="2:12" ht="15">
      <c r="B85" s="245" t="s">
        <v>397</v>
      </c>
      <c r="C85" s="245" t="s">
        <v>216</v>
      </c>
      <c r="D85" s="248">
        <v>12</v>
      </c>
      <c r="E85" s="246">
        <v>5710000</v>
      </c>
      <c r="F85" s="299">
        <v>3</v>
      </c>
      <c r="G85" s="246">
        <v>3</v>
      </c>
      <c r="H85" s="337">
        <v>2</v>
      </c>
      <c r="I85" s="338">
        <v>8</v>
      </c>
      <c r="J85" s="445">
        <v>0</v>
      </c>
      <c r="K85" s="446">
        <v>0</v>
      </c>
      <c r="L85" s="298">
        <v>2</v>
      </c>
    </row>
    <row r="86" spans="2:12" ht="15">
      <c r="B86" s="247" t="s">
        <v>398</v>
      </c>
      <c r="C86" s="247" t="s">
        <v>217</v>
      </c>
      <c r="D86" s="248">
        <v>12</v>
      </c>
      <c r="E86" s="246">
        <v>8500000</v>
      </c>
      <c r="F86" s="299">
        <v>2</v>
      </c>
      <c r="G86" s="246">
        <v>4</v>
      </c>
      <c r="H86" s="337">
        <v>1</v>
      </c>
      <c r="I86" s="338">
        <v>7</v>
      </c>
      <c r="J86" s="445">
        <v>1</v>
      </c>
      <c r="K86" s="446">
        <v>0</v>
      </c>
      <c r="L86" s="298">
        <v>0</v>
      </c>
    </row>
    <row r="87" spans="2:12" ht="15">
      <c r="B87" s="245" t="s">
        <v>399</v>
      </c>
      <c r="C87" s="245" t="s">
        <v>218</v>
      </c>
      <c r="D87" s="248">
        <v>24</v>
      </c>
      <c r="E87" s="246">
        <v>24120000</v>
      </c>
      <c r="F87" s="299">
        <v>2</v>
      </c>
      <c r="G87" s="246">
        <v>7</v>
      </c>
      <c r="H87" s="337">
        <v>8</v>
      </c>
      <c r="I87" s="338">
        <v>7</v>
      </c>
      <c r="J87" s="445">
        <v>3</v>
      </c>
      <c r="K87" s="446">
        <v>0</v>
      </c>
      <c r="L87" s="298">
        <v>0</v>
      </c>
    </row>
    <row r="88" spans="2:12" ht="15.75" thickBot="1">
      <c r="B88" s="249" t="s">
        <v>400</v>
      </c>
      <c r="C88" s="249" t="s">
        <v>219</v>
      </c>
      <c r="D88" s="447">
        <v>34</v>
      </c>
      <c r="E88" s="250">
        <v>15495000</v>
      </c>
      <c r="F88" s="299">
        <v>1</v>
      </c>
      <c r="G88" s="246">
        <v>6</v>
      </c>
      <c r="H88" s="448">
        <v>2</v>
      </c>
      <c r="I88" s="449">
        <v>7</v>
      </c>
      <c r="J88" s="450">
        <v>0</v>
      </c>
      <c r="K88" s="451">
        <v>0</v>
      </c>
      <c r="L88" s="452">
        <v>0</v>
      </c>
    </row>
    <row r="89" spans="2:12" ht="16.5" thickBot="1" thickTop="1">
      <c r="B89" s="251"/>
      <c r="C89" s="252" t="s">
        <v>220</v>
      </c>
      <c r="D89" s="253">
        <f>SUM(D8:D88)</f>
        <v>11400</v>
      </c>
      <c r="E89" s="253">
        <f aca="true" t="shared" si="0" ref="E89:L89">SUM(E8:E88)</f>
        <v>7110508531</v>
      </c>
      <c r="F89" s="253">
        <f t="shared" si="0"/>
        <v>1026</v>
      </c>
      <c r="G89" s="334">
        <f t="shared" si="0"/>
        <v>2318</v>
      </c>
      <c r="H89" s="334">
        <f t="shared" si="0"/>
        <v>2253</v>
      </c>
      <c r="I89" s="339">
        <f t="shared" si="0"/>
        <v>2450</v>
      </c>
      <c r="J89" s="339">
        <f t="shared" si="0"/>
        <v>126</v>
      </c>
      <c r="K89" s="253">
        <f t="shared" si="0"/>
        <v>62</v>
      </c>
      <c r="L89" s="297">
        <f t="shared" si="0"/>
        <v>103</v>
      </c>
    </row>
    <row r="90" spans="2:12" ht="15.75" thickTop="1">
      <c r="B90" s="1" t="s">
        <v>432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63" t="s">
        <v>15</v>
      </c>
      <c r="C91" s="663"/>
      <c r="D91" s="663"/>
      <c r="E91" s="663"/>
      <c r="F91" s="663"/>
      <c r="G91" s="663"/>
      <c r="H91" s="663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4" t="s">
        <v>659</v>
      </c>
      <c r="B1" s="674"/>
      <c r="C1" s="674"/>
      <c r="D1" s="674"/>
    </row>
    <row r="2" spans="2:4" ht="15.75" customHeight="1">
      <c r="B2" s="673" t="s">
        <v>630</v>
      </c>
      <c r="C2" s="673"/>
      <c r="D2" s="673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289</v>
      </c>
      <c r="C4" s="174" t="s">
        <v>25</v>
      </c>
      <c r="D4" s="168"/>
    </row>
    <row r="5" spans="2:3" ht="16.5" customHeight="1">
      <c r="B5" s="169" t="s">
        <v>285</v>
      </c>
      <c r="C5" s="166">
        <v>56</v>
      </c>
    </row>
    <row r="6" spans="2:3" ht="16.5" customHeight="1">
      <c r="B6" s="170" t="s">
        <v>288</v>
      </c>
      <c r="C6" s="167">
        <v>28</v>
      </c>
    </row>
    <row r="7" spans="2:3" s="476" customFormat="1" ht="16.5" customHeight="1">
      <c r="B7" s="170" t="s">
        <v>286</v>
      </c>
      <c r="C7" s="167">
        <v>26</v>
      </c>
    </row>
    <row r="8" spans="2:3" s="476" customFormat="1" ht="16.5" customHeight="1">
      <c r="B8" s="170" t="s">
        <v>287</v>
      </c>
      <c r="C8" s="167">
        <v>6</v>
      </c>
    </row>
    <row r="9" spans="2:3" s="490" customFormat="1" ht="16.5" customHeight="1">
      <c r="B9" s="170" t="s">
        <v>561</v>
      </c>
      <c r="C9" s="167">
        <v>4</v>
      </c>
    </row>
    <row r="10" spans="2:3" s="498" customFormat="1" ht="16.5" customHeight="1">
      <c r="B10" s="170" t="s">
        <v>295</v>
      </c>
      <c r="C10" s="167">
        <v>2</v>
      </c>
    </row>
    <row r="11" spans="2:3" s="498" customFormat="1" ht="16.5" customHeight="1">
      <c r="B11" s="170" t="s">
        <v>684</v>
      </c>
      <c r="C11" s="167">
        <v>1</v>
      </c>
    </row>
    <row r="12" spans="2:3" s="490" customFormat="1" ht="16.5" customHeight="1">
      <c r="B12" s="170" t="s">
        <v>685</v>
      </c>
      <c r="C12" s="167">
        <v>1</v>
      </c>
    </row>
    <row r="13" spans="2:3" s="490" customFormat="1" ht="16.5" customHeight="1">
      <c r="B13" s="170" t="s">
        <v>644</v>
      </c>
      <c r="C13" s="167">
        <v>1</v>
      </c>
    </row>
    <row r="14" spans="2:3" s="476" customFormat="1" ht="16.5" customHeight="1" thickBot="1">
      <c r="B14" s="170" t="s">
        <v>686</v>
      </c>
      <c r="C14" s="167">
        <v>1</v>
      </c>
    </row>
    <row r="15" spans="1:4" ht="19.5" customHeight="1" thickBot="1">
      <c r="A15" s="427"/>
      <c r="B15" s="171" t="s">
        <v>25</v>
      </c>
      <c r="C15" s="172">
        <f>SUM(C5:C14)</f>
        <v>126</v>
      </c>
      <c r="D15" s="427"/>
    </row>
    <row r="16" spans="1:4" ht="15">
      <c r="A16" s="427"/>
      <c r="B16" s="176" t="s">
        <v>15</v>
      </c>
      <c r="C16" s="427"/>
      <c r="D16" s="427"/>
    </row>
    <row r="19" ht="15">
      <c r="A19" s="468"/>
    </row>
    <row r="20" ht="15">
      <c r="A20" s="468"/>
    </row>
    <row r="40" ht="15">
      <c r="A40" s="494"/>
    </row>
  </sheetData>
  <sheetProtection/>
  <mergeCells count="2">
    <mergeCell ref="B2:D2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666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625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109</v>
      </c>
      <c r="C7" s="280">
        <v>1250</v>
      </c>
      <c r="D7" s="280">
        <v>1359</v>
      </c>
    </row>
    <row r="8" spans="1:5" s="196" customFormat="1" ht="27.75" customHeight="1">
      <c r="A8" s="279" t="s">
        <v>225</v>
      </c>
      <c r="B8" s="280">
        <v>86806757</v>
      </c>
      <c r="C8" s="280">
        <v>644657500</v>
      </c>
      <c r="D8" s="280">
        <v>731464257</v>
      </c>
      <c r="E8" s="370"/>
    </row>
    <row r="9" spans="1:5" s="196" customFormat="1" ht="36" customHeight="1">
      <c r="A9" s="279" t="s">
        <v>226</v>
      </c>
      <c r="B9" s="280">
        <v>46782922</v>
      </c>
      <c r="C9" s="280">
        <v>524521700</v>
      </c>
      <c r="D9" s="280">
        <v>571404622</v>
      </c>
      <c r="E9" s="370"/>
    </row>
    <row r="10" spans="1:4" s="196" customFormat="1" ht="21" customHeight="1">
      <c r="A10" s="279" t="s">
        <v>434</v>
      </c>
      <c r="B10" s="320">
        <v>53.89</v>
      </c>
      <c r="C10" s="320">
        <v>81.36</v>
      </c>
      <c r="D10" s="320">
        <v>78.1</v>
      </c>
    </row>
    <row r="11" spans="1:4" ht="15">
      <c r="A11" s="3" t="s">
        <v>15</v>
      </c>
      <c r="B11" s="3"/>
      <c r="C11" s="3"/>
      <c r="D11" s="3"/>
    </row>
    <row r="12" spans="1:4" ht="15">
      <c r="A12" s="369"/>
      <c r="B12" s="3"/>
      <c r="C12" s="3"/>
      <c r="D12" s="3"/>
    </row>
    <row r="13" spans="1:4" ht="15">
      <c r="A13" s="369"/>
      <c r="B13" s="3"/>
      <c r="C13" s="3"/>
      <c r="D13" s="3"/>
    </row>
    <row r="14" ht="15.75" customHeight="1"/>
    <row r="21" ht="15">
      <c r="A21" s="406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75" t="s">
        <v>659</v>
      </c>
      <c r="B1" s="675"/>
      <c r="C1" s="675"/>
      <c r="D1" s="675"/>
      <c r="E1" s="675"/>
      <c r="F1" s="675"/>
      <c r="G1" s="202"/>
    </row>
    <row r="2" spans="1:7" ht="15" customHeight="1">
      <c r="A2" s="676" t="s">
        <v>667</v>
      </c>
      <c r="B2" s="676"/>
      <c r="C2" s="676"/>
      <c r="D2" s="676"/>
      <c r="E2" s="676"/>
      <c r="F2" s="676"/>
      <c r="G2" s="165"/>
    </row>
    <row r="3" spans="1:7" ht="15" customHeight="1">
      <c r="A3" s="677"/>
      <c r="B3" s="677"/>
      <c r="C3" s="677"/>
      <c r="D3" s="677"/>
      <c r="E3" s="677"/>
      <c r="F3" s="677"/>
      <c r="G3" s="165"/>
    </row>
    <row r="4" spans="1:7" s="477" customFormat="1" ht="15" customHeight="1">
      <c r="A4" s="478"/>
      <c r="B4" s="478"/>
      <c r="C4" s="478"/>
      <c r="D4" s="478"/>
      <c r="E4" s="478"/>
      <c r="F4" s="478"/>
      <c r="G4" s="165"/>
    </row>
    <row r="5" spans="1:6" ht="15.75" customHeight="1">
      <c r="A5" s="1"/>
      <c r="B5" s="682" t="s">
        <v>118</v>
      </c>
      <c r="C5" s="682"/>
      <c r="D5" s="682"/>
      <c r="E5" s="682"/>
      <c r="F5" s="682"/>
    </row>
    <row r="6" spans="2:6" ht="45" customHeight="1">
      <c r="B6" s="686" t="s">
        <v>319</v>
      </c>
      <c r="C6" s="683" t="s">
        <v>227</v>
      </c>
      <c r="D6" s="686" t="s">
        <v>228</v>
      </c>
      <c r="E6" s="686" t="s">
        <v>229</v>
      </c>
      <c r="F6" s="686" t="s">
        <v>230</v>
      </c>
    </row>
    <row r="7" spans="2:6" ht="15" customHeight="1">
      <c r="B7" s="686"/>
      <c r="C7" s="685"/>
      <c r="D7" s="686"/>
      <c r="E7" s="687"/>
      <c r="F7" s="687"/>
    </row>
    <row r="8" spans="2:6" ht="17.25" customHeight="1" hidden="1">
      <c r="B8" s="686"/>
      <c r="C8" s="199"/>
      <c r="D8" s="686"/>
      <c r="E8" s="687"/>
      <c r="F8" s="687"/>
    </row>
    <row r="9" spans="2:6" ht="15">
      <c r="B9" s="194" t="s">
        <v>353</v>
      </c>
      <c r="C9" s="194" t="s">
        <v>172</v>
      </c>
      <c r="D9" s="194">
        <v>76</v>
      </c>
      <c r="E9" s="195">
        <v>74660757</v>
      </c>
      <c r="F9" s="195">
        <v>38497922</v>
      </c>
    </row>
    <row r="10" spans="2:6" ht="15">
      <c r="B10" s="194" t="s">
        <v>325</v>
      </c>
      <c r="C10" s="194" t="s">
        <v>145</v>
      </c>
      <c r="D10" s="194">
        <v>11</v>
      </c>
      <c r="E10" s="195">
        <v>2300000</v>
      </c>
      <c r="F10" s="195">
        <v>2030000</v>
      </c>
    </row>
    <row r="11" spans="1:6" ht="15">
      <c r="A11" s="431"/>
      <c r="B11" s="194" t="s">
        <v>354</v>
      </c>
      <c r="C11" s="194" t="s">
        <v>173</v>
      </c>
      <c r="D11" s="194">
        <v>6</v>
      </c>
      <c r="E11" s="195">
        <v>3496000</v>
      </c>
      <c r="F11" s="195">
        <v>2780000</v>
      </c>
    </row>
    <row r="12" spans="1:6" ht="15">
      <c r="A12" s="431"/>
      <c r="B12" s="194" t="s">
        <v>326</v>
      </c>
      <c r="C12" s="194" t="s">
        <v>146</v>
      </c>
      <c r="D12" s="194">
        <v>4</v>
      </c>
      <c r="E12" s="195">
        <v>550000</v>
      </c>
      <c r="F12" s="195">
        <v>500000</v>
      </c>
    </row>
    <row r="13" spans="1:6" ht="15">
      <c r="A13" s="431"/>
      <c r="B13" s="194" t="s">
        <v>335</v>
      </c>
      <c r="C13" s="194" t="s">
        <v>155</v>
      </c>
      <c r="D13" s="194">
        <v>3</v>
      </c>
      <c r="E13" s="195">
        <v>350000</v>
      </c>
      <c r="F13" s="195">
        <v>212000</v>
      </c>
    </row>
    <row r="14" spans="1:6" ht="15">
      <c r="A14" s="431"/>
      <c r="B14" s="194" t="s">
        <v>346</v>
      </c>
      <c r="C14" s="194" t="s">
        <v>166</v>
      </c>
      <c r="D14" s="194">
        <v>2</v>
      </c>
      <c r="E14" s="195">
        <v>3500000</v>
      </c>
      <c r="F14" s="195">
        <v>1250000</v>
      </c>
    </row>
    <row r="15" spans="1:6" ht="15">
      <c r="A15" s="431"/>
      <c r="B15" s="194" t="s">
        <v>380</v>
      </c>
      <c r="C15" s="194" t="s">
        <v>199</v>
      </c>
      <c r="D15" s="194">
        <v>1</v>
      </c>
      <c r="E15" s="195">
        <v>600000</v>
      </c>
      <c r="F15" s="195">
        <v>600000</v>
      </c>
    </row>
    <row r="16" spans="1:6" s="372" customFormat="1" ht="15">
      <c r="A16" s="431"/>
      <c r="B16" s="194" t="s">
        <v>377</v>
      </c>
      <c r="C16" s="194" t="s">
        <v>196</v>
      </c>
      <c r="D16" s="194">
        <v>1</v>
      </c>
      <c r="E16" s="195">
        <v>50000</v>
      </c>
      <c r="F16" s="195">
        <v>50000</v>
      </c>
    </row>
    <row r="17" spans="1:6" s="372" customFormat="1" ht="15">
      <c r="A17" s="431"/>
      <c r="B17" s="194" t="s">
        <v>373</v>
      </c>
      <c r="C17" s="194" t="s">
        <v>192</v>
      </c>
      <c r="D17" s="194">
        <v>1</v>
      </c>
      <c r="E17" s="195">
        <v>150000</v>
      </c>
      <c r="F17" s="195">
        <v>150000</v>
      </c>
    </row>
    <row r="18" spans="1:6" s="413" customFormat="1" ht="15">
      <c r="A18" s="431"/>
      <c r="B18" s="194" t="s">
        <v>364</v>
      </c>
      <c r="C18" s="194" t="s">
        <v>183</v>
      </c>
      <c r="D18" s="194">
        <v>1</v>
      </c>
      <c r="E18" s="195">
        <v>200000</v>
      </c>
      <c r="F18" s="195">
        <v>158000</v>
      </c>
    </row>
    <row r="19" spans="1:6" s="413" customFormat="1" ht="15">
      <c r="A19" s="431"/>
      <c r="B19" s="194" t="s">
        <v>329</v>
      </c>
      <c r="C19" s="194" t="s">
        <v>149</v>
      </c>
      <c r="D19" s="194">
        <v>1</v>
      </c>
      <c r="E19" s="195">
        <v>750000</v>
      </c>
      <c r="F19" s="195">
        <v>375000</v>
      </c>
    </row>
    <row r="20" spans="2:6" s="468" customFormat="1" ht="15">
      <c r="B20" s="194" t="s">
        <v>328</v>
      </c>
      <c r="C20" s="194" t="s">
        <v>148</v>
      </c>
      <c r="D20" s="194">
        <v>1</v>
      </c>
      <c r="E20" s="195">
        <v>100000</v>
      </c>
      <c r="F20" s="195">
        <v>100000</v>
      </c>
    </row>
    <row r="21" spans="2:6" s="468" customFormat="1" ht="15">
      <c r="B21" s="194" t="s">
        <v>350</v>
      </c>
      <c r="C21" s="194" t="s">
        <v>170</v>
      </c>
      <c r="D21" s="194">
        <v>1</v>
      </c>
      <c r="E21" s="195">
        <v>100000</v>
      </c>
      <c r="F21" s="195">
        <v>80000</v>
      </c>
    </row>
    <row r="22" spans="2:6" ht="15" customHeight="1">
      <c r="B22" s="679" t="s">
        <v>25</v>
      </c>
      <c r="C22" s="680"/>
      <c r="D22" s="680"/>
      <c r="E22" s="681"/>
      <c r="F22" s="91">
        <f>SUM(F9:F21)</f>
        <v>46782922</v>
      </c>
    </row>
    <row r="23" s="435" customFormat="1" ht="15" customHeight="1"/>
    <row r="24" s="489" customFormat="1" ht="15" customHeight="1"/>
    <row r="25" s="489" customFormat="1" ht="15" customHeight="1"/>
    <row r="26" s="489" customFormat="1" ht="15" customHeight="1"/>
    <row r="27" s="412" customFormat="1" ht="15" customHeight="1"/>
    <row r="28" spans="2:6" ht="15.75" customHeight="1">
      <c r="B28" s="682" t="s">
        <v>126</v>
      </c>
      <c r="C28" s="682"/>
      <c r="D28" s="682"/>
      <c r="E28" s="682"/>
      <c r="F28" s="682"/>
    </row>
    <row r="29" spans="2:6" ht="30" customHeight="1">
      <c r="B29" s="683" t="s">
        <v>319</v>
      </c>
      <c r="C29" s="683" t="s">
        <v>227</v>
      </c>
      <c r="D29" s="683" t="s">
        <v>228</v>
      </c>
      <c r="E29" s="683" t="s">
        <v>229</v>
      </c>
      <c r="F29" s="683" t="s">
        <v>230</v>
      </c>
    </row>
    <row r="30" spans="2:6" ht="27.75" customHeight="1">
      <c r="B30" s="684"/>
      <c r="C30" s="684"/>
      <c r="D30" s="684"/>
      <c r="E30" s="684"/>
      <c r="F30" s="684"/>
    </row>
    <row r="31" spans="2:6" ht="18.75" customHeight="1" hidden="1">
      <c r="B31" s="685"/>
      <c r="C31" s="200"/>
      <c r="D31" s="685"/>
      <c r="E31" s="685"/>
      <c r="F31" s="685"/>
    </row>
    <row r="32" spans="2:6" ht="15">
      <c r="B32" s="194" t="s">
        <v>353</v>
      </c>
      <c r="C32" s="194" t="s">
        <v>172</v>
      </c>
      <c r="D32" s="195">
        <v>791</v>
      </c>
      <c r="E32" s="195">
        <v>333710500</v>
      </c>
      <c r="F32" s="195">
        <v>275948750</v>
      </c>
    </row>
    <row r="33" spans="2:6" ht="15">
      <c r="B33" s="194" t="s">
        <v>326</v>
      </c>
      <c r="C33" s="194" t="s">
        <v>146</v>
      </c>
      <c r="D33" s="194">
        <v>85</v>
      </c>
      <c r="E33" s="195">
        <v>33785000</v>
      </c>
      <c r="F33" s="195">
        <v>27679500</v>
      </c>
    </row>
    <row r="34" spans="1:6" ht="15">
      <c r="A34" s="498"/>
      <c r="B34" s="194" t="s">
        <v>352</v>
      </c>
      <c r="C34" s="194" t="s">
        <v>281</v>
      </c>
      <c r="D34" s="194">
        <v>52</v>
      </c>
      <c r="E34" s="195">
        <v>31850000</v>
      </c>
      <c r="F34" s="195">
        <v>24869500</v>
      </c>
    </row>
    <row r="35" spans="1:6" s="395" customFormat="1" ht="15">
      <c r="A35" s="498"/>
      <c r="B35" s="194" t="s">
        <v>335</v>
      </c>
      <c r="C35" s="194" t="s">
        <v>155</v>
      </c>
      <c r="D35" s="194">
        <v>46</v>
      </c>
      <c r="E35" s="195">
        <v>25270000</v>
      </c>
      <c r="F35" s="195">
        <v>20398400</v>
      </c>
    </row>
    <row r="36" spans="1:6" s="395" customFormat="1" ht="15">
      <c r="A36" s="498"/>
      <c r="B36" s="194" t="s">
        <v>325</v>
      </c>
      <c r="C36" s="194" t="s">
        <v>145</v>
      </c>
      <c r="D36" s="194">
        <v>43</v>
      </c>
      <c r="E36" s="195">
        <v>11790000</v>
      </c>
      <c r="F36" s="195">
        <v>9283000</v>
      </c>
    </row>
    <row r="37" spans="1:6" s="395" customFormat="1" ht="15">
      <c r="A37" s="498"/>
      <c r="B37" s="194" t="s">
        <v>354</v>
      </c>
      <c r="C37" s="194" t="s">
        <v>173</v>
      </c>
      <c r="D37" s="194">
        <v>32</v>
      </c>
      <c r="E37" s="195">
        <v>7762000</v>
      </c>
      <c r="F37" s="195">
        <v>5460550</v>
      </c>
    </row>
    <row r="38" spans="1:6" s="395" customFormat="1" ht="15">
      <c r="A38" s="498"/>
      <c r="B38" s="194" t="s">
        <v>346</v>
      </c>
      <c r="C38" s="194" t="s">
        <v>166</v>
      </c>
      <c r="D38" s="194">
        <v>23</v>
      </c>
      <c r="E38" s="195">
        <v>32550000</v>
      </c>
      <c r="F38" s="195">
        <v>20515000</v>
      </c>
    </row>
    <row r="39" spans="1:6" s="395" customFormat="1" ht="15">
      <c r="A39" s="498"/>
      <c r="B39" s="194" t="s">
        <v>350</v>
      </c>
      <c r="C39" s="194" t="s">
        <v>170</v>
      </c>
      <c r="D39" s="194">
        <v>21</v>
      </c>
      <c r="E39" s="195">
        <v>61500000</v>
      </c>
      <c r="F39" s="195">
        <v>52205000</v>
      </c>
    </row>
    <row r="40" spans="1:6" s="395" customFormat="1" ht="15">
      <c r="A40" s="498"/>
      <c r="B40" s="194" t="s">
        <v>361</v>
      </c>
      <c r="C40" s="194" t="s">
        <v>180</v>
      </c>
      <c r="D40" s="194">
        <v>18</v>
      </c>
      <c r="E40" s="195">
        <v>15850000</v>
      </c>
      <c r="F40" s="195">
        <v>8680000</v>
      </c>
    </row>
    <row r="41" spans="1:6" s="395" customFormat="1" ht="15">
      <c r="A41" s="498"/>
      <c r="B41" s="194" t="s">
        <v>396</v>
      </c>
      <c r="C41" s="194" t="s">
        <v>215</v>
      </c>
      <c r="D41" s="194">
        <v>10</v>
      </c>
      <c r="E41" s="195">
        <v>6100000</v>
      </c>
      <c r="F41" s="195">
        <v>5930000</v>
      </c>
    </row>
    <row r="42" spans="1:6" s="395" customFormat="1" ht="15">
      <c r="A42" s="498"/>
      <c r="B42" s="194" t="s">
        <v>357</v>
      </c>
      <c r="C42" s="194" t="s">
        <v>176</v>
      </c>
      <c r="D42" s="194">
        <v>10</v>
      </c>
      <c r="E42" s="195">
        <v>5225000</v>
      </c>
      <c r="F42" s="195">
        <v>4975000</v>
      </c>
    </row>
    <row r="43" spans="1:6" s="399" customFormat="1" ht="15">
      <c r="A43" s="498"/>
      <c r="B43" s="194" t="s">
        <v>382</v>
      </c>
      <c r="C43" s="194" t="s">
        <v>446</v>
      </c>
      <c r="D43" s="194">
        <v>10</v>
      </c>
      <c r="E43" s="195">
        <v>6250000</v>
      </c>
      <c r="F43" s="195">
        <v>5775000</v>
      </c>
    </row>
    <row r="44" spans="1:6" s="399" customFormat="1" ht="15">
      <c r="A44" s="498"/>
      <c r="B44" s="194" t="s">
        <v>328</v>
      </c>
      <c r="C44" s="194" t="s">
        <v>148</v>
      </c>
      <c r="D44" s="194">
        <v>8</v>
      </c>
      <c r="E44" s="195">
        <v>1930000</v>
      </c>
      <c r="F44" s="195">
        <v>1110000</v>
      </c>
    </row>
    <row r="45" spans="1:6" s="399" customFormat="1" ht="15">
      <c r="A45" s="498"/>
      <c r="B45" s="194" t="s">
        <v>380</v>
      </c>
      <c r="C45" s="194" t="s">
        <v>199</v>
      </c>
      <c r="D45" s="194">
        <v>8</v>
      </c>
      <c r="E45" s="195">
        <v>3000000</v>
      </c>
      <c r="F45" s="195">
        <v>2275000</v>
      </c>
    </row>
    <row r="46" spans="1:6" s="399" customFormat="1" ht="15">
      <c r="A46" s="498"/>
      <c r="B46" s="194" t="s">
        <v>320</v>
      </c>
      <c r="C46" s="194" t="s">
        <v>140</v>
      </c>
      <c r="D46" s="194">
        <v>7</v>
      </c>
      <c r="E46" s="195">
        <v>3200000</v>
      </c>
      <c r="F46" s="195">
        <v>2062000</v>
      </c>
    </row>
    <row r="47" spans="1:6" s="399" customFormat="1" ht="15">
      <c r="A47" s="498"/>
      <c r="B47" s="194" t="s">
        <v>398</v>
      </c>
      <c r="C47" s="194" t="s">
        <v>217</v>
      </c>
      <c r="D47" s="194">
        <v>7</v>
      </c>
      <c r="E47" s="195">
        <v>5300000</v>
      </c>
      <c r="F47" s="195">
        <v>3237500</v>
      </c>
    </row>
    <row r="48" spans="1:6" s="399" customFormat="1" ht="15">
      <c r="A48" s="498"/>
      <c r="B48" s="194" t="s">
        <v>367</v>
      </c>
      <c r="C48" s="194" t="s">
        <v>186</v>
      </c>
      <c r="D48" s="194">
        <v>6</v>
      </c>
      <c r="E48" s="195">
        <v>1920000</v>
      </c>
      <c r="F48" s="195">
        <v>1411000</v>
      </c>
    </row>
    <row r="49" spans="1:6" s="399" customFormat="1" ht="15">
      <c r="A49" s="498"/>
      <c r="B49" s="194" t="s">
        <v>339</v>
      </c>
      <c r="C49" s="194" t="s">
        <v>159</v>
      </c>
      <c r="D49" s="194">
        <v>6</v>
      </c>
      <c r="E49" s="195">
        <v>4000000</v>
      </c>
      <c r="F49" s="195">
        <v>3900000</v>
      </c>
    </row>
    <row r="50" spans="1:6" s="399" customFormat="1" ht="15">
      <c r="A50" s="498"/>
      <c r="B50" s="194" t="s">
        <v>360</v>
      </c>
      <c r="C50" s="194" t="s">
        <v>179</v>
      </c>
      <c r="D50" s="194">
        <v>6</v>
      </c>
      <c r="E50" s="195">
        <v>8350000</v>
      </c>
      <c r="F50" s="195">
        <v>8350000</v>
      </c>
    </row>
    <row r="51" spans="1:6" s="399" customFormat="1" ht="15">
      <c r="A51" s="498"/>
      <c r="B51" s="194" t="s">
        <v>384</v>
      </c>
      <c r="C51" s="194" t="s">
        <v>203</v>
      </c>
      <c r="D51" s="194">
        <v>4</v>
      </c>
      <c r="E51" s="195">
        <v>1090000</v>
      </c>
      <c r="F51" s="195">
        <v>1031500</v>
      </c>
    </row>
    <row r="52" spans="1:6" s="399" customFormat="1" ht="15">
      <c r="A52" s="498"/>
      <c r="B52" s="194" t="s">
        <v>364</v>
      </c>
      <c r="C52" s="194" t="s">
        <v>183</v>
      </c>
      <c r="D52" s="194">
        <v>4</v>
      </c>
      <c r="E52" s="195">
        <v>4910000</v>
      </c>
      <c r="F52" s="195">
        <v>4610000</v>
      </c>
    </row>
    <row r="53" spans="1:6" s="399" customFormat="1" ht="15">
      <c r="A53" s="498"/>
      <c r="B53" s="194" t="s">
        <v>373</v>
      </c>
      <c r="C53" s="194" t="s">
        <v>192</v>
      </c>
      <c r="D53" s="194">
        <v>4</v>
      </c>
      <c r="E53" s="195">
        <v>10700000</v>
      </c>
      <c r="F53" s="195">
        <v>10700000</v>
      </c>
    </row>
    <row r="54" spans="1:6" s="399" customFormat="1" ht="15">
      <c r="A54" s="498"/>
      <c r="B54" s="194" t="s">
        <v>342</v>
      </c>
      <c r="C54" s="194" t="s">
        <v>162</v>
      </c>
      <c r="D54" s="194">
        <v>4</v>
      </c>
      <c r="E54" s="195">
        <v>2700000</v>
      </c>
      <c r="F54" s="195">
        <v>2090000</v>
      </c>
    </row>
    <row r="55" spans="1:6" ht="15">
      <c r="A55" s="498"/>
      <c r="B55" s="194" t="s">
        <v>341</v>
      </c>
      <c r="C55" s="194" t="s">
        <v>161</v>
      </c>
      <c r="D55" s="194">
        <v>4</v>
      </c>
      <c r="E55" s="195">
        <v>1700000</v>
      </c>
      <c r="F55" s="195">
        <v>990000</v>
      </c>
    </row>
    <row r="56" spans="1:6" s="413" customFormat="1" ht="15">
      <c r="A56" s="498"/>
      <c r="B56" s="194" t="s">
        <v>389</v>
      </c>
      <c r="C56" s="194" t="s">
        <v>208</v>
      </c>
      <c r="D56" s="194">
        <v>3</v>
      </c>
      <c r="E56" s="195">
        <v>575000</v>
      </c>
      <c r="F56" s="195">
        <v>575000</v>
      </c>
    </row>
    <row r="57" spans="1:6" s="413" customFormat="1" ht="15">
      <c r="A57" s="498"/>
      <c r="B57" s="194" t="s">
        <v>345</v>
      </c>
      <c r="C57" s="194" t="s">
        <v>165</v>
      </c>
      <c r="D57" s="194">
        <v>3</v>
      </c>
      <c r="E57" s="195">
        <v>320000</v>
      </c>
      <c r="F57" s="195">
        <v>190000</v>
      </c>
    </row>
    <row r="58" spans="1:6" s="413" customFormat="1" ht="15">
      <c r="A58" s="498"/>
      <c r="B58" s="194" t="s">
        <v>322</v>
      </c>
      <c r="C58" s="194" t="s">
        <v>142</v>
      </c>
      <c r="D58" s="194">
        <v>3</v>
      </c>
      <c r="E58" s="195">
        <v>1900000</v>
      </c>
      <c r="F58" s="195">
        <v>1900000</v>
      </c>
    </row>
    <row r="59" spans="1:6" s="413" customFormat="1" ht="15">
      <c r="A59" s="498"/>
      <c r="B59" s="194" t="s">
        <v>378</v>
      </c>
      <c r="C59" s="194" t="s">
        <v>197</v>
      </c>
      <c r="D59" s="194">
        <v>3</v>
      </c>
      <c r="E59" s="195">
        <v>500000</v>
      </c>
      <c r="F59" s="195">
        <v>350000</v>
      </c>
    </row>
    <row r="60" spans="1:6" s="413" customFormat="1" ht="15">
      <c r="A60" s="498"/>
      <c r="B60" s="194" t="s">
        <v>374</v>
      </c>
      <c r="C60" s="194" t="s">
        <v>193</v>
      </c>
      <c r="D60" s="194">
        <v>3</v>
      </c>
      <c r="E60" s="195">
        <v>600000</v>
      </c>
      <c r="F60" s="195">
        <v>600000</v>
      </c>
    </row>
    <row r="61" spans="1:6" s="413" customFormat="1" ht="15">
      <c r="A61" s="498"/>
      <c r="B61" s="194" t="s">
        <v>334</v>
      </c>
      <c r="C61" s="194" t="s">
        <v>154</v>
      </c>
      <c r="D61" s="194">
        <v>2</v>
      </c>
      <c r="E61" s="195">
        <v>700000</v>
      </c>
      <c r="F61" s="195">
        <v>700000</v>
      </c>
    </row>
    <row r="62" spans="1:6" s="413" customFormat="1" ht="15">
      <c r="A62" s="498"/>
      <c r="B62" s="194" t="s">
        <v>329</v>
      </c>
      <c r="C62" s="194" t="s">
        <v>149</v>
      </c>
      <c r="D62" s="194">
        <v>2</v>
      </c>
      <c r="E62" s="195">
        <v>250000</v>
      </c>
      <c r="F62" s="195">
        <v>100000</v>
      </c>
    </row>
    <row r="63" spans="1:6" s="413" customFormat="1" ht="15">
      <c r="A63" s="498"/>
      <c r="B63" s="194" t="s">
        <v>400</v>
      </c>
      <c r="C63" s="194" t="s">
        <v>219</v>
      </c>
      <c r="D63" s="194">
        <v>2</v>
      </c>
      <c r="E63" s="195">
        <v>1400000</v>
      </c>
      <c r="F63" s="195">
        <v>700000</v>
      </c>
    </row>
    <row r="64" spans="1:6" s="413" customFormat="1" ht="15">
      <c r="A64" s="498"/>
      <c r="B64" s="194" t="s">
        <v>366</v>
      </c>
      <c r="C64" s="194" t="s">
        <v>185</v>
      </c>
      <c r="D64" s="194">
        <v>1</v>
      </c>
      <c r="E64" s="195">
        <v>1000000</v>
      </c>
      <c r="F64" s="195">
        <v>1000000</v>
      </c>
    </row>
    <row r="65" spans="1:6" s="413" customFormat="1" ht="15">
      <c r="A65" s="498"/>
      <c r="B65" s="194" t="s">
        <v>343</v>
      </c>
      <c r="C65" s="194" t="s">
        <v>163</v>
      </c>
      <c r="D65" s="194">
        <v>1</v>
      </c>
      <c r="E65" s="195">
        <v>100000</v>
      </c>
      <c r="F65" s="195">
        <v>50000</v>
      </c>
    </row>
    <row r="66" spans="1:6" s="413" customFormat="1" ht="15">
      <c r="A66" s="498"/>
      <c r="B66" s="194" t="s">
        <v>340</v>
      </c>
      <c r="C66" s="194" t="s">
        <v>160</v>
      </c>
      <c r="D66" s="194">
        <v>1</v>
      </c>
      <c r="E66" s="195">
        <v>500000</v>
      </c>
      <c r="F66" s="195">
        <v>500000</v>
      </c>
    </row>
    <row r="67" spans="1:6" s="413" customFormat="1" ht="15">
      <c r="A67" s="498"/>
      <c r="B67" s="194" t="s">
        <v>369</v>
      </c>
      <c r="C67" s="194" t="s">
        <v>188</v>
      </c>
      <c r="D67" s="194">
        <v>1</v>
      </c>
      <c r="E67" s="195">
        <v>300000</v>
      </c>
      <c r="F67" s="195">
        <v>300000</v>
      </c>
    </row>
    <row r="68" spans="1:6" s="413" customFormat="1" ht="15">
      <c r="A68" s="498"/>
      <c r="B68" s="194" t="s">
        <v>399</v>
      </c>
      <c r="C68" s="194" t="s">
        <v>218</v>
      </c>
      <c r="D68" s="194">
        <v>1</v>
      </c>
      <c r="E68" s="195">
        <v>100000</v>
      </c>
      <c r="F68" s="195">
        <v>100000</v>
      </c>
    </row>
    <row r="69" spans="1:6" s="413" customFormat="1" ht="15">
      <c r="A69" s="498"/>
      <c r="B69" s="194" t="s">
        <v>372</v>
      </c>
      <c r="C69" s="194" t="s">
        <v>191</v>
      </c>
      <c r="D69" s="194">
        <v>1</v>
      </c>
      <c r="E69" s="195">
        <v>100000</v>
      </c>
      <c r="F69" s="195">
        <v>100000</v>
      </c>
    </row>
    <row r="70" spans="1:6" s="413" customFormat="1" ht="15">
      <c r="A70" s="498"/>
      <c r="B70" s="194" t="s">
        <v>323</v>
      </c>
      <c r="C70" s="194" t="s">
        <v>143</v>
      </c>
      <c r="D70" s="194">
        <v>1</v>
      </c>
      <c r="E70" s="195">
        <v>500000</v>
      </c>
      <c r="F70" s="195">
        <v>250000</v>
      </c>
    </row>
    <row r="71" spans="1:6" s="468" customFormat="1" ht="15">
      <c r="A71" s="498"/>
      <c r="B71" s="194" t="s">
        <v>330</v>
      </c>
      <c r="C71" s="194" t="s">
        <v>150</v>
      </c>
      <c r="D71" s="194">
        <v>1</v>
      </c>
      <c r="E71" s="195">
        <v>600000</v>
      </c>
      <c r="F71" s="195">
        <v>200000</v>
      </c>
    </row>
    <row r="72" spans="1:6" s="468" customFormat="1" ht="15">
      <c r="A72" s="498"/>
      <c r="B72" s="194" t="s">
        <v>381</v>
      </c>
      <c r="C72" s="194" t="s">
        <v>200</v>
      </c>
      <c r="D72" s="194">
        <v>1</v>
      </c>
      <c r="E72" s="195">
        <v>150000</v>
      </c>
      <c r="F72" s="195">
        <v>90000</v>
      </c>
    </row>
    <row r="73" spans="1:6" s="468" customFormat="1" ht="15">
      <c r="A73" s="498"/>
      <c r="B73" s="194" t="s">
        <v>383</v>
      </c>
      <c r="C73" s="194" t="s">
        <v>202</v>
      </c>
      <c r="D73" s="194">
        <v>1</v>
      </c>
      <c r="E73" s="195">
        <v>500000</v>
      </c>
      <c r="F73" s="195">
        <v>500000</v>
      </c>
    </row>
    <row r="74" spans="1:6" s="469" customFormat="1" ht="15">
      <c r="A74" s="498"/>
      <c r="B74" s="194" t="s">
        <v>388</v>
      </c>
      <c r="C74" s="194" t="s">
        <v>207</v>
      </c>
      <c r="D74" s="194">
        <v>1</v>
      </c>
      <c r="E74" s="195">
        <v>20000</v>
      </c>
      <c r="F74" s="195">
        <v>20000</v>
      </c>
    </row>
    <row r="75" spans="1:6" ht="15" customHeight="1">
      <c r="A75" s="498"/>
      <c r="B75" s="194" t="s">
        <v>385</v>
      </c>
      <c r="C75" s="194" t="s">
        <v>204</v>
      </c>
      <c r="D75" s="194">
        <v>1</v>
      </c>
      <c r="E75" s="195">
        <v>500000</v>
      </c>
      <c r="F75" s="195">
        <v>250000</v>
      </c>
    </row>
    <row r="76" spans="1:6" ht="15">
      <c r="A76" s="498"/>
      <c r="B76" s="194" t="s">
        <v>336</v>
      </c>
      <c r="C76" s="194" t="s">
        <v>156</v>
      </c>
      <c r="D76" s="194">
        <v>1</v>
      </c>
      <c r="E76" s="195">
        <v>300000</v>
      </c>
      <c r="F76" s="195">
        <v>300000</v>
      </c>
    </row>
    <row r="77" spans="1:6" ht="15">
      <c r="A77" s="498"/>
      <c r="B77" s="194" t="s">
        <v>338</v>
      </c>
      <c r="C77" s="194" t="s">
        <v>158</v>
      </c>
      <c r="D77" s="194">
        <v>1</v>
      </c>
      <c r="E77" s="195">
        <v>50000</v>
      </c>
      <c r="F77" s="195">
        <v>50000</v>
      </c>
    </row>
    <row r="78" spans="1:6" ht="15">
      <c r="A78" s="498"/>
      <c r="B78" s="194" t="s">
        <v>395</v>
      </c>
      <c r="C78" s="194" t="s">
        <v>214</v>
      </c>
      <c r="D78" s="194">
        <v>1</v>
      </c>
      <c r="E78" s="195">
        <v>10000000</v>
      </c>
      <c r="F78" s="195">
        <v>10000000</v>
      </c>
    </row>
    <row r="79" spans="1:6" ht="15">
      <c r="A79" s="498"/>
      <c r="B79" s="194" t="s">
        <v>365</v>
      </c>
      <c r="C79" s="194" t="s">
        <v>447</v>
      </c>
      <c r="D79" s="194">
        <v>1</v>
      </c>
      <c r="E79" s="195">
        <v>2000000</v>
      </c>
      <c r="F79" s="195">
        <v>1500000</v>
      </c>
    </row>
    <row r="80" spans="1:6" ht="15">
      <c r="A80" s="498"/>
      <c r="B80" s="194" t="s">
        <v>347</v>
      </c>
      <c r="C80" s="194" t="s">
        <v>167</v>
      </c>
      <c r="D80" s="194">
        <v>1</v>
      </c>
      <c r="E80" s="195">
        <v>100000</v>
      </c>
      <c r="F80" s="195">
        <v>50000</v>
      </c>
    </row>
    <row r="81" spans="1:6" ht="15">
      <c r="A81" s="498"/>
      <c r="B81" s="194" t="s">
        <v>356</v>
      </c>
      <c r="C81" s="194" t="s">
        <v>175</v>
      </c>
      <c r="D81" s="194">
        <v>1</v>
      </c>
      <c r="E81" s="195">
        <v>150000</v>
      </c>
      <c r="F81" s="195">
        <v>60000</v>
      </c>
    </row>
    <row r="82" spans="1:6" ht="15">
      <c r="A82" s="498"/>
      <c r="B82" s="194" t="s">
        <v>351</v>
      </c>
      <c r="C82" s="194" t="s">
        <v>171</v>
      </c>
      <c r="D82" s="194">
        <v>1</v>
      </c>
      <c r="E82" s="195">
        <v>200000</v>
      </c>
      <c r="F82" s="195">
        <v>200000</v>
      </c>
    </row>
    <row r="83" spans="1:6" ht="15">
      <c r="A83" s="498"/>
      <c r="B83" s="194" t="s">
        <v>363</v>
      </c>
      <c r="C83" s="194" t="s">
        <v>182</v>
      </c>
      <c r="D83" s="194">
        <v>1</v>
      </c>
      <c r="E83" s="195">
        <v>800000</v>
      </c>
      <c r="F83" s="195">
        <v>400000</v>
      </c>
    </row>
    <row r="84" spans="2:6" ht="15">
      <c r="B84" s="679" t="s">
        <v>25</v>
      </c>
      <c r="C84" s="680"/>
      <c r="D84" s="680"/>
      <c r="E84" s="681"/>
      <c r="F84" s="91">
        <f>SUM(F32:F83)</f>
        <v>524521700</v>
      </c>
    </row>
    <row r="85" spans="2:6" ht="15" customHeight="1">
      <c r="B85" s="678" t="s">
        <v>15</v>
      </c>
      <c r="C85" s="678"/>
      <c r="D85" s="678"/>
      <c r="E85" s="394"/>
      <c r="F85" s="394"/>
    </row>
  </sheetData>
  <sheetProtection/>
  <mergeCells count="17">
    <mergeCell ref="C29:C30"/>
    <mergeCell ref="B6:B8"/>
    <mergeCell ref="D6:D8"/>
    <mergeCell ref="E6:E8"/>
    <mergeCell ref="F6:F8"/>
    <mergeCell ref="B5:F5"/>
    <mergeCell ref="C6:C7"/>
    <mergeCell ref="A1:F1"/>
    <mergeCell ref="A2:F3"/>
    <mergeCell ref="B85:D85"/>
    <mergeCell ref="B84:E84"/>
    <mergeCell ref="B22:E22"/>
    <mergeCell ref="B28:F28"/>
    <mergeCell ref="B29:B31"/>
    <mergeCell ref="D29:D31"/>
    <mergeCell ref="E29:E31"/>
    <mergeCell ref="F29:F31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20">
      <selection activeCell="J136" sqref="J136"/>
    </sheetView>
  </sheetViews>
  <sheetFormatPr defaultColWidth="9.140625" defaultRowHeight="16.5" customHeight="1"/>
  <cols>
    <col min="2" max="2" width="20.57421875" style="0" customWidth="1"/>
    <col min="3" max="3" width="13.8515625" style="40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88" t="s">
        <v>659</v>
      </c>
      <c r="B1" s="688"/>
      <c r="C1" s="688"/>
      <c r="D1" s="688"/>
      <c r="E1" s="688"/>
      <c r="F1" s="688"/>
    </row>
    <row r="2" spans="1:6" ht="16.5" customHeight="1">
      <c r="A2" s="239" t="s">
        <v>626</v>
      </c>
      <c r="B2" s="239"/>
      <c r="C2" s="402"/>
      <c r="D2" s="239"/>
      <c r="E2" s="239"/>
      <c r="F2" s="239"/>
    </row>
    <row r="3" spans="2:5" ht="16.5" customHeight="1">
      <c r="B3" s="682" t="s">
        <v>118</v>
      </c>
      <c r="C3" s="682"/>
      <c r="D3" s="682"/>
      <c r="E3" s="682"/>
    </row>
    <row r="4" spans="2:5" ht="16.5" customHeight="1">
      <c r="B4" s="686" t="s">
        <v>231</v>
      </c>
      <c r="C4" s="689" t="s">
        <v>232</v>
      </c>
      <c r="D4" s="686" t="s">
        <v>229</v>
      </c>
      <c r="E4" s="686" t="s">
        <v>230</v>
      </c>
    </row>
    <row r="5" spans="2:5" ht="16.5" customHeight="1">
      <c r="B5" s="686"/>
      <c r="C5" s="689"/>
      <c r="D5" s="687"/>
      <c r="E5" s="687"/>
    </row>
    <row r="6" spans="2:5" ht="24.75" customHeight="1">
      <c r="B6" s="686"/>
      <c r="C6" s="689"/>
      <c r="D6" s="687"/>
      <c r="E6" s="687"/>
    </row>
    <row r="7" spans="2:5" ht="16.5" customHeight="1">
      <c r="B7" s="194" t="s">
        <v>430</v>
      </c>
      <c r="C7" s="195">
        <v>63</v>
      </c>
      <c r="D7" s="195">
        <v>19289000</v>
      </c>
      <c r="E7" s="195">
        <v>12487000</v>
      </c>
    </row>
    <row r="8" spans="2:5" ht="16.5" customHeight="1">
      <c r="B8" s="194" t="s">
        <v>259</v>
      </c>
      <c r="C8" s="195">
        <v>9</v>
      </c>
      <c r="D8" s="195">
        <v>3250000</v>
      </c>
      <c r="E8" s="195">
        <v>2732500</v>
      </c>
    </row>
    <row r="9" spans="1:5" s="395" customFormat="1" ht="16.5" customHeight="1">
      <c r="A9" s="439"/>
      <c r="B9" s="194" t="s">
        <v>263</v>
      </c>
      <c r="C9" s="195">
        <v>7</v>
      </c>
      <c r="D9" s="195">
        <v>12427757</v>
      </c>
      <c r="E9" s="195">
        <v>11797757</v>
      </c>
    </row>
    <row r="10" spans="1:5" s="395" customFormat="1" ht="16.5" customHeight="1">
      <c r="A10" s="439"/>
      <c r="B10" s="194" t="s">
        <v>262</v>
      </c>
      <c r="C10" s="195">
        <v>3</v>
      </c>
      <c r="D10" s="195">
        <v>150000</v>
      </c>
      <c r="E10" s="195">
        <v>100000</v>
      </c>
    </row>
    <row r="11" spans="2:5" s="479" customFormat="1" ht="16.5" customHeight="1">
      <c r="B11" s="194" t="s">
        <v>595</v>
      </c>
      <c r="C11" s="195">
        <v>3</v>
      </c>
      <c r="D11" s="195">
        <v>2020000</v>
      </c>
      <c r="E11" s="195">
        <v>2020000</v>
      </c>
    </row>
    <row r="12" spans="2:5" s="479" customFormat="1" ht="16.5" customHeight="1">
      <c r="B12" s="194" t="s">
        <v>264</v>
      </c>
      <c r="C12" s="195">
        <v>3</v>
      </c>
      <c r="D12" s="195">
        <v>250000</v>
      </c>
      <c r="E12" s="195">
        <v>150000</v>
      </c>
    </row>
    <row r="13" spans="2:5" s="479" customFormat="1" ht="16.5" customHeight="1">
      <c r="B13" s="194" t="s">
        <v>316</v>
      </c>
      <c r="C13" s="195">
        <v>3</v>
      </c>
      <c r="D13" s="195">
        <v>170000</v>
      </c>
      <c r="E13" s="195">
        <v>145000</v>
      </c>
    </row>
    <row r="14" spans="2:5" s="479" customFormat="1" ht="16.5" customHeight="1">
      <c r="B14" s="194" t="s">
        <v>260</v>
      </c>
      <c r="C14" s="195">
        <v>3</v>
      </c>
      <c r="D14" s="195">
        <v>1250000</v>
      </c>
      <c r="E14" s="195">
        <v>1216665</v>
      </c>
    </row>
    <row r="15" spans="2:5" s="480" customFormat="1" ht="16.5" customHeight="1">
      <c r="B15" s="194" t="s">
        <v>258</v>
      </c>
      <c r="C15" s="195">
        <v>2</v>
      </c>
      <c r="D15" s="195">
        <v>44050000</v>
      </c>
      <c r="E15" s="195">
        <v>11050000</v>
      </c>
    </row>
    <row r="16" spans="2:5" s="480" customFormat="1" ht="16.5" customHeight="1">
      <c r="B16" s="194" t="s">
        <v>272</v>
      </c>
      <c r="C16" s="195">
        <v>2</v>
      </c>
      <c r="D16" s="195">
        <v>146000</v>
      </c>
      <c r="E16" s="195">
        <v>74000</v>
      </c>
    </row>
    <row r="17" spans="2:5" s="480" customFormat="1" ht="16.5" customHeight="1">
      <c r="B17" s="194" t="s">
        <v>650</v>
      </c>
      <c r="C17" s="195">
        <v>1</v>
      </c>
      <c r="D17" s="195">
        <v>50000</v>
      </c>
      <c r="E17" s="195">
        <v>50000</v>
      </c>
    </row>
    <row r="18" spans="2:5" s="480" customFormat="1" ht="16.5" customHeight="1">
      <c r="B18" s="194" t="s">
        <v>606</v>
      </c>
      <c r="C18" s="195">
        <v>1</v>
      </c>
      <c r="D18" s="195">
        <v>50000</v>
      </c>
      <c r="E18" s="195">
        <v>50000</v>
      </c>
    </row>
    <row r="19" spans="2:5" s="480" customFormat="1" ht="16.5" customHeight="1">
      <c r="B19" s="194" t="s">
        <v>687</v>
      </c>
      <c r="C19" s="195">
        <v>1</v>
      </c>
      <c r="D19" s="195">
        <v>2500000</v>
      </c>
      <c r="E19" s="195">
        <v>2500000</v>
      </c>
    </row>
    <row r="20" spans="2:5" s="480" customFormat="1" ht="16.5" customHeight="1">
      <c r="B20" s="194" t="s">
        <v>688</v>
      </c>
      <c r="C20" s="195">
        <v>1</v>
      </c>
      <c r="D20" s="195">
        <v>50000</v>
      </c>
      <c r="E20" s="195">
        <v>50000</v>
      </c>
    </row>
    <row r="21" spans="2:5" s="480" customFormat="1" ht="16.5" customHeight="1">
      <c r="B21" s="194" t="s">
        <v>689</v>
      </c>
      <c r="C21" s="195">
        <v>1</v>
      </c>
      <c r="D21" s="195">
        <v>50000</v>
      </c>
      <c r="E21" s="195">
        <v>50000</v>
      </c>
    </row>
    <row r="22" spans="2:5" s="480" customFormat="1" ht="16.5" customHeight="1">
      <c r="B22" s="194" t="s">
        <v>268</v>
      </c>
      <c r="C22" s="195">
        <v>1</v>
      </c>
      <c r="D22" s="195">
        <v>100000</v>
      </c>
      <c r="E22" s="195">
        <v>10000</v>
      </c>
    </row>
    <row r="23" spans="2:5" s="480" customFormat="1" ht="16.5" customHeight="1">
      <c r="B23" s="194" t="s">
        <v>690</v>
      </c>
      <c r="C23" s="195">
        <v>1</v>
      </c>
      <c r="D23" s="195">
        <v>50000</v>
      </c>
      <c r="E23" s="195">
        <v>25000</v>
      </c>
    </row>
    <row r="24" spans="2:5" s="480" customFormat="1" ht="16.5" customHeight="1">
      <c r="B24" s="194" t="s">
        <v>691</v>
      </c>
      <c r="C24" s="195">
        <v>1</v>
      </c>
      <c r="D24" s="195">
        <v>200000</v>
      </c>
      <c r="E24" s="195">
        <v>200000</v>
      </c>
    </row>
    <row r="25" spans="2:5" s="480" customFormat="1" ht="16.5" customHeight="1">
      <c r="B25" s="194" t="s">
        <v>652</v>
      </c>
      <c r="C25" s="195">
        <v>1</v>
      </c>
      <c r="D25" s="195">
        <v>50000</v>
      </c>
      <c r="E25" s="195">
        <v>25000</v>
      </c>
    </row>
    <row r="26" spans="2:5" s="480" customFormat="1" ht="16.5" customHeight="1">
      <c r="B26" s="194" t="s">
        <v>692</v>
      </c>
      <c r="C26" s="195">
        <v>1</v>
      </c>
      <c r="D26" s="195">
        <v>1000000</v>
      </c>
      <c r="E26" s="195">
        <v>1000000</v>
      </c>
    </row>
    <row r="27" spans="2:5" s="480" customFormat="1" ht="16.5" customHeight="1">
      <c r="B27" s="194" t="s">
        <v>693</v>
      </c>
      <c r="C27" s="195">
        <v>1</v>
      </c>
      <c r="D27" s="195">
        <v>500000</v>
      </c>
      <c r="E27" s="195">
        <v>500000</v>
      </c>
    </row>
    <row r="28" spans="2:5" s="491" customFormat="1" ht="16.5" customHeight="1">
      <c r="B28" s="194" t="s">
        <v>299</v>
      </c>
      <c r="C28" s="195">
        <v>1</v>
      </c>
      <c r="D28" s="195">
        <v>100000</v>
      </c>
      <c r="E28" s="195">
        <v>100000</v>
      </c>
    </row>
    <row r="29" spans="2:5" s="491" customFormat="1" ht="16.5" customHeight="1">
      <c r="B29" s="194" t="s">
        <v>279</v>
      </c>
      <c r="C29" s="195">
        <v>1</v>
      </c>
      <c r="D29" s="195">
        <v>300000</v>
      </c>
      <c r="E29" s="195">
        <v>300000</v>
      </c>
    </row>
    <row r="30" spans="2:5" s="491" customFormat="1" ht="16.5" customHeight="1">
      <c r="B30" s="194" t="s">
        <v>278</v>
      </c>
      <c r="C30" s="195">
        <v>1</v>
      </c>
      <c r="D30" s="195">
        <v>50000</v>
      </c>
      <c r="E30" s="195">
        <v>50000</v>
      </c>
    </row>
    <row r="31" spans="2:5" s="491" customFormat="1" ht="16.5" customHeight="1">
      <c r="B31" s="194" t="s">
        <v>284</v>
      </c>
      <c r="C31" s="195">
        <v>1</v>
      </c>
      <c r="D31" s="195">
        <v>50000</v>
      </c>
      <c r="E31" s="195">
        <v>50000</v>
      </c>
    </row>
    <row r="32" spans="2:5" s="491" customFormat="1" ht="16.5" customHeight="1">
      <c r="B32" s="194" t="s">
        <v>277</v>
      </c>
      <c r="C32" s="195">
        <v>1</v>
      </c>
      <c r="D32" s="195">
        <v>100000</v>
      </c>
      <c r="E32" s="195">
        <v>50000</v>
      </c>
    </row>
    <row r="33" spans="2:5" ht="16.5" customHeight="1">
      <c r="B33" s="679" t="s">
        <v>25</v>
      </c>
      <c r="C33" s="680"/>
      <c r="D33" s="681"/>
      <c r="E33" s="91">
        <f>SUM(E7:E32)</f>
        <v>46782922</v>
      </c>
    </row>
    <row r="34" s="470" customFormat="1" ht="16.5" customHeight="1">
      <c r="C34" s="403"/>
    </row>
    <row r="35" s="485" customFormat="1" ht="16.5" customHeight="1">
      <c r="C35" s="403"/>
    </row>
    <row r="36" s="485" customFormat="1" ht="16.5" customHeight="1">
      <c r="C36" s="403"/>
    </row>
    <row r="37" spans="2:5" ht="16.5" customHeight="1">
      <c r="B37" s="682" t="s">
        <v>126</v>
      </c>
      <c r="C37" s="682"/>
      <c r="D37" s="682"/>
      <c r="E37" s="682"/>
    </row>
    <row r="38" spans="2:5" ht="23.25" customHeight="1">
      <c r="B38" s="686" t="s">
        <v>231</v>
      </c>
      <c r="C38" s="689" t="s">
        <v>228</v>
      </c>
      <c r="D38" s="686" t="s">
        <v>229</v>
      </c>
      <c r="E38" s="686" t="s">
        <v>230</v>
      </c>
    </row>
    <row r="39" spans="2:5" ht="16.5" customHeight="1">
      <c r="B39" s="686"/>
      <c r="C39" s="689"/>
      <c r="D39" s="687"/>
      <c r="E39" s="687"/>
    </row>
    <row r="40" spans="2:5" ht="16.5" customHeight="1">
      <c r="B40" s="686"/>
      <c r="C40" s="689"/>
      <c r="D40" s="687"/>
      <c r="E40" s="687"/>
    </row>
    <row r="41" spans="2:5" s="467" customFormat="1" ht="16.5" customHeight="1">
      <c r="B41" s="194" t="s">
        <v>430</v>
      </c>
      <c r="C41" s="195">
        <v>706</v>
      </c>
      <c r="D41" s="195">
        <v>409382000</v>
      </c>
      <c r="E41" s="195">
        <v>293102200</v>
      </c>
    </row>
    <row r="42" spans="2:5" s="467" customFormat="1" ht="16.5" customHeight="1">
      <c r="B42" s="194" t="s">
        <v>258</v>
      </c>
      <c r="C42" s="195">
        <v>84</v>
      </c>
      <c r="D42" s="195">
        <v>35830000</v>
      </c>
      <c r="E42" s="195">
        <v>27838750</v>
      </c>
    </row>
    <row r="43" spans="1:5" s="467" customFormat="1" ht="16.5" customHeight="1">
      <c r="A43" s="498"/>
      <c r="B43" s="194" t="s">
        <v>270</v>
      </c>
      <c r="C43" s="195">
        <v>45</v>
      </c>
      <c r="D43" s="195">
        <v>29250000</v>
      </c>
      <c r="E43" s="195">
        <v>22313000</v>
      </c>
    </row>
    <row r="44" spans="1:5" s="467" customFormat="1" ht="16.5" customHeight="1">
      <c r="A44" s="498"/>
      <c r="B44" s="194" t="s">
        <v>259</v>
      </c>
      <c r="C44" s="195">
        <v>34</v>
      </c>
      <c r="D44" s="195">
        <v>18175000</v>
      </c>
      <c r="E44" s="195">
        <v>12887200</v>
      </c>
    </row>
    <row r="45" spans="1:5" s="467" customFormat="1" ht="16.5" customHeight="1">
      <c r="A45" s="498"/>
      <c r="B45" s="194" t="s">
        <v>267</v>
      </c>
      <c r="C45" s="195">
        <v>32</v>
      </c>
      <c r="D45" s="195">
        <v>19010000</v>
      </c>
      <c r="E45" s="195">
        <v>12455000</v>
      </c>
    </row>
    <row r="46" spans="1:5" s="467" customFormat="1" ht="16.5" customHeight="1">
      <c r="A46" s="498"/>
      <c r="B46" s="194" t="s">
        <v>266</v>
      </c>
      <c r="C46" s="195">
        <v>26</v>
      </c>
      <c r="D46" s="195">
        <v>11550000</v>
      </c>
      <c r="E46" s="195">
        <v>8283000</v>
      </c>
    </row>
    <row r="47" spans="1:5" s="467" customFormat="1" ht="16.5" customHeight="1">
      <c r="A47" s="498"/>
      <c r="B47" s="194" t="s">
        <v>563</v>
      </c>
      <c r="C47" s="195">
        <v>24</v>
      </c>
      <c r="D47" s="195">
        <v>7535000</v>
      </c>
      <c r="E47" s="195">
        <v>5883500</v>
      </c>
    </row>
    <row r="48" spans="1:5" s="467" customFormat="1" ht="16.5" customHeight="1">
      <c r="A48" s="498"/>
      <c r="B48" s="194" t="s">
        <v>312</v>
      </c>
      <c r="C48" s="195">
        <v>20</v>
      </c>
      <c r="D48" s="195">
        <v>5810000</v>
      </c>
      <c r="E48" s="195">
        <v>4037000</v>
      </c>
    </row>
    <row r="49" spans="1:5" s="467" customFormat="1" ht="16.5" customHeight="1">
      <c r="A49" s="498"/>
      <c r="B49" s="194" t="s">
        <v>278</v>
      </c>
      <c r="C49" s="195">
        <v>20</v>
      </c>
      <c r="D49" s="195">
        <v>17310000</v>
      </c>
      <c r="E49" s="195">
        <v>13295000</v>
      </c>
    </row>
    <row r="50" spans="1:5" s="467" customFormat="1" ht="16.5" customHeight="1">
      <c r="A50" s="498"/>
      <c r="B50" s="194" t="s">
        <v>596</v>
      </c>
      <c r="C50" s="195">
        <v>18</v>
      </c>
      <c r="D50" s="195">
        <v>4760000</v>
      </c>
      <c r="E50" s="195">
        <v>4060000</v>
      </c>
    </row>
    <row r="51" spans="1:5" ht="16.5" customHeight="1">
      <c r="A51" s="498"/>
      <c r="B51" s="194" t="s">
        <v>277</v>
      </c>
      <c r="C51" s="195">
        <v>16</v>
      </c>
      <c r="D51" s="195">
        <v>6860000</v>
      </c>
      <c r="E51" s="195">
        <v>6489000</v>
      </c>
    </row>
    <row r="52" spans="1:5" ht="16.5" customHeight="1">
      <c r="A52" s="498"/>
      <c r="B52" s="194" t="s">
        <v>314</v>
      </c>
      <c r="C52" s="195">
        <v>16</v>
      </c>
      <c r="D52" s="195">
        <v>8160000</v>
      </c>
      <c r="E52" s="195">
        <v>7529000</v>
      </c>
    </row>
    <row r="53" spans="1:5" ht="16.5" customHeight="1">
      <c r="A53" s="498"/>
      <c r="B53" s="194" t="s">
        <v>566</v>
      </c>
      <c r="C53" s="195">
        <v>13</v>
      </c>
      <c r="D53" s="195">
        <v>1890500</v>
      </c>
      <c r="E53" s="195">
        <v>1701000</v>
      </c>
    </row>
    <row r="54" spans="1:5" ht="16.5" customHeight="1">
      <c r="A54" s="498"/>
      <c r="B54" s="194" t="s">
        <v>448</v>
      </c>
      <c r="C54" s="195">
        <v>12</v>
      </c>
      <c r="D54" s="195">
        <v>19550000</v>
      </c>
      <c r="E54" s="195">
        <v>5370000</v>
      </c>
    </row>
    <row r="55" spans="1:5" ht="16.5" customHeight="1">
      <c r="A55" s="498"/>
      <c r="B55" s="194" t="s">
        <v>260</v>
      </c>
      <c r="C55" s="195">
        <v>12</v>
      </c>
      <c r="D55" s="195">
        <v>2520000</v>
      </c>
      <c r="E55" s="195">
        <v>2440000</v>
      </c>
    </row>
    <row r="56" spans="1:5" ht="16.5" customHeight="1">
      <c r="A56" s="498"/>
      <c r="B56" s="194" t="s">
        <v>595</v>
      </c>
      <c r="C56" s="195">
        <v>12</v>
      </c>
      <c r="D56" s="195">
        <v>6510000</v>
      </c>
      <c r="E56" s="195">
        <v>4575000</v>
      </c>
    </row>
    <row r="57" spans="1:5" s="476" customFormat="1" ht="16.5" customHeight="1">
      <c r="A57" s="498"/>
      <c r="B57" s="194" t="s">
        <v>283</v>
      </c>
      <c r="C57" s="195">
        <v>11</v>
      </c>
      <c r="D57" s="195">
        <v>4200000</v>
      </c>
      <c r="E57" s="195">
        <v>3400000</v>
      </c>
    </row>
    <row r="58" spans="1:5" s="476" customFormat="1" ht="16.5" customHeight="1">
      <c r="A58" s="498"/>
      <c r="B58" s="194" t="s">
        <v>279</v>
      </c>
      <c r="C58" s="195">
        <v>10</v>
      </c>
      <c r="D58" s="195">
        <v>3520000</v>
      </c>
      <c r="E58" s="195">
        <v>2870000</v>
      </c>
    </row>
    <row r="59" spans="1:5" s="476" customFormat="1" ht="16.5" customHeight="1">
      <c r="A59" s="498"/>
      <c r="B59" s="194" t="s">
        <v>284</v>
      </c>
      <c r="C59" s="195">
        <v>10</v>
      </c>
      <c r="D59" s="195">
        <v>5850000</v>
      </c>
      <c r="E59" s="195">
        <v>4120000</v>
      </c>
    </row>
    <row r="60" spans="1:5" s="476" customFormat="1" ht="16.5" customHeight="1">
      <c r="A60" s="498"/>
      <c r="B60" s="194" t="s">
        <v>689</v>
      </c>
      <c r="C60" s="195">
        <v>10</v>
      </c>
      <c r="D60" s="195">
        <v>10790000</v>
      </c>
      <c r="E60" s="195">
        <v>10680000</v>
      </c>
    </row>
    <row r="61" spans="1:5" s="479" customFormat="1" ht="16.5" customHeight="1">
      <c r="A61" s="498"/>
      <c r="B61" s="194" t="s">
        <v>262</v>
      </c>
      <c r="C61" s="195">
        <v>9</v>
      </c>
      <c r="D61" s="195">
        <v>1520000</v>
      </c>
      <c r="E61" s="195">
        <v>1166000</v>
      </c>
    </row>
    <row r="62" spans="1:5" s="479" customFormat="1" ht="16.5" customHeight="1">
      <c r="A62" s="498"/>
      <c r="B62" s="194" t="s">
        <v>565</v>
      </c>
      <c r="C62" s="195">
        <v>9</v>
      </c>
      <c r="D62" s="195">
        <v>13400000</v>
      </c>
      <c r="E62" s="195">
        <v>7550000</v>
      </c>
    </row>
    <row r="63" spans="1:5" s="479" customFormat="1" ht="16.5" customHeight="1">
      <c r="A63" s="498"/>
      <c r="B63" s="194" t="s">
        <v>580</v>
      </c>
      <c r="C63" s="195">
        <v>8</v>
      </c>
      <c r="D63" s="195">
        <v>1550000</v>
      </c>
      <c r="E63" s="195">
        <v>1399500</v>
      </c>
    </row>
    <row r="64" spans="1:5" s="479" customFormat="1" ht="16.5" customHeight="1">
      <c r="A64" s="498"/>
      <c r="B64" s="194" t="s">
        <v>299</v>
      </c>
      <c r="C64" s="195">
        <v>8</v>
      </c>
      <c r="D64" s="195">
        <v>13800000</v>
      </c>
      <c r="E64" s="195">
        <v>11957000</v>
      </c>
    </row>
    <row r="65" spans="1:5" s="479" customFormat="1" ht="16.5" customHeight="1">
      <c r="A65" s="498"/>
      <c r="B65" s="194" t="s">
        <v>567</v>
      </c>
      <c r="C65" s="195">
        <v>8</v>
      </c>
      <c r="D65" s="195">
        <v>2660000</v>
      </c>
      <c r="E65" s="195">
        <v>2185000</v>
      </c>
    </row>
    <row r="66" spans="1:5" s="479" customFormat="1" ht="16.5" customHeight="1">
      <c r="A66" s="498"/>
      <c r="B66" s="194" t="s">
        <v>315</v>
      </c>
      <c r="C66" s="195">
        <v>7</v>
      </c>
      <c r="D66" s="195">
        <v>1830000</v>
      </c>
      <c r="E66" s="195">
        <v>1780000</v>
      </c>
    </row>
    <row r="67" spans="1:5" s="479" customFormat="1" ht="16.5" customHeight="1">
      <c r="A67" s="498"/>
      <c r="B67" s="194" t="s">
        <v>271</v>
      </c>
      <c r="C67" s="195">
        <v>7</v>
      </c>
      <c r="D67" s="195">
        <v>1050000</v>
      </c>
      <c r="E67" s="195">
        <v>850000</v>
      </c>
    </row>
    <row r="68" spans="1:5" s="476" customFormat="1" ht="16.5" customHeight="1">
      <c r="A68" s="498"/>
      <c r="B68" s="194" t="s">
        <v>414</v>
      </c>
      <c r="C68" s="195">
        <v>7</v>
      </c>
      <c r="D68" s="195">
        <v>1750000</v>
      </c>
      <c r="E68" s="195">
        <v>1448000</v>
      </c>
    </row>
    <row r="69" spans="1:5" s="476" customFormat="1" ht="16.5" customHeight="1">
      <c r="A69" s="498"/>
      <c r="B69" s="194" t="s">
        <v>282</v>
      </c>
      <c r="C69" s="195">
        <v>7</v>
      </c>
      <c r="D69" s="195">
        <v>3810000</v>
      </c>
      <c r="E69" s="195">
        <v>2065000</v>
      </c>
    </row>
    <row r="70" spans="1:5" s="476" customFormat="1" ht="16.5" customHeight="1">
      <c r="A70" s="498"/>
      <c r="B70" s="194" t="s">
        <v>268</v>
      </c>
      <c r="C70" s="195">
        <v>7</v>
      </c>
      <c r="D70" s="195">
        <v>1420000</v>
      </c>
      <c r="E70" s="195">
        <v>1370000</v>
      </c>
    </row>
    <row r="71" spans="1:5" s="476" customFormat="1" ht="16.5" customHeight="1">
      <c r="A71" s="498"/>
      <c r="B71" s="194" t="s">
        <v>263</v>
      </c>
      <c r="C71" s="195">
        <v>6</v>
      </c>
      <c r="D71" s="195">
        <v>1985000</v>
      </c>
      <c r="E71" s="195">
        <v>1784000</v>
      </c>
    </row>
    <row r="72" spans="1:5" s="476" customFormat="1" ht="16.5" customHeight="1">
      <c r="A72" s="498"/>
      <c r="B72" s="194" t="s">
        <v>604</v>
      </c>
      <c r="C72" s="195">
        <v>6</v>
      </c>
      <c r="D72" s="195">
        <v>1550000</v>
      </c>
      <c r="E72" s="195">
        <v>1215500</v>
      </c>
    </row>
    <row r="73" spans="1:5" s="476" customFormat="1" ht="16.5" customHeight="1">
      <c r="A73" s="498"/>
      <c r="B73" s="194" t="s">
        <v>265</v>
      </c>
      <c r="C73" s="195">
        <v>6</v>
      </c>
      <c r="D73" s="195">
        <v>1610000</v>
      </c>
      <c r="E73" s="195">
        <v>1106000</v>
      </c>
    </row>
    <row r="74" spans="1:5" s="476" customFormat="1" ht="16.5" customHeight="1">
      <c r="A74" s="498"/>
      <c r="B74" s="194" t="s">
        <v>316</v>
      </c>
      <c r="C74" s="195">
        <v>6</v>
      </c>
      <c r="D74" s="195">
        <v>4200000</v>
      </c>
      <c r="E74" s="195">
        <v>4200000</v>
      </c>
    </row>
    <row r="75" spans="1:5" s="476" customFormat="1" ht="16.5" customHeight="1">
      <c r="A75" s="498"/>
      <c r="B75" s="194" t="s">
        <v>296</v>
      </c>
      <c r="C75" s="195">
        <v>6</v>
      </c>
      <c r="D75" s="195">
        <v>1080000</v>
      </c>
      <c r="E75" s="195">
        <v>830000</v>
      </c>
    </row>
    <row r="76" spans="1:5" s="476" customFormat="1" ht="16.5" customHeight="1">
      <c r="A76" s="498"/>
      <c r="B76" s="194" t="s">
        <v>272</v>
      </c>
      <c r="C76" s="195">
        <v>5</v>
      </c>
      <c r="D76" s="195">
        <v>2360000</v>
      </c>
      <c r="E76" s="195">
        <v>2160000</v>
      </c>
    </row>
    <row r="77" spans="1:5" s="476" customFormat="1" ht="16.5" customHeight="1">
      <c r="A77" s="498"/>
      <c r="B77" s="194" t="s">
        <v>425</v>
      </c>
      <c r="C77" s="195">
        <v>5</v>
      </c>
      <c r="D77" s="195">
        <v>600000</v>
      </c>
      <c r="E77" s="195">
        <v>600000</v>
      </c>
    </row>
    <row r="78" spans="1:5" s="476" customFormat="1" ht="16.5" customHeight="1">
      <c r="A78" s="498"/>
      <c r="B78" s="194" t="s">
        <v>654</v>
      </c>
      <c r="C78" s="195">
        <v>5</v>
      </c>
      <c r="D78" s="195">
        <v>2020000</v>
      </c>
      <c r="E78" s="195">
        <v>1420000</v>
      </c>
    </row>
    <row r="79" spans="1:5" s="476" customFormat="1" ht="16.5" customHeight="1">
      <c r="A79" s="498"/>
      <c r="B79" s="194" t="s">
        <v>562</v>
      </c>
      <c r="C79" s="195">
        <v>5</v>
      </c>
      <c r="D79" s="195">
        <v>900000</v>
      </c>
      <c r="E79" s="195">
        <v>769000</v>
      </c>
    </row>
    <row r="80" spans="1:5" s="476" customFormat="1" ht="16.5" customHeight="1">
      <c r="A80" s="498"/>
      <c r="B80" s="194" t="s">
        <v>318</v>
      </c>
      <c r="C80" s="195">
        <v>5</v>
      </c>
      <c r="D80" s="195">
        <v>1500000</v>
      </c>
      <c r="E80" s="195">
        <v>880000</v>
      </c>
    </row>
    <row r="81" spans="1:5" ht="16.5" customHeight="1">
      <c r="A81" s="498"/>
      <c r="B81" s="194" t="s">
        <v>261</v>
      </c>
      <c r="C81" s="195">
        <v>4</v>
      </c>
      <c r="D81" s="195">
        <v>50210000</v>
      </c>
      <c r="E81" s="195">
        <v>7710000</v>
      </c>
    </row>
    <row r="82" spans="1:5" ht="16.5" customHeight="1">
      <c r="A82" s="498"/>
      <c r="B82" s="194" t="s">
        <v>317</v>
      </c>
      <c r="C82" s="195">
        <v>4</v>
      </c>
      <c r="D82" s="195">
        <v>1300000</v>
      </c>
      <c r="E82" s="195">
        <v>1300000</v>
      </c>
    </row>
    <row r="83" spans="1:5" s="385" customFormat="1" ht="16.5" customHeight="1">
      <c r="A83" s="498"/>
      <c r="B83" s="194" t="s">
        <v>269</v>
      </c>
      <c r="C83" s="195">
        <v>4</v>
      </c>
      <c r="D83" s="195">
        <v>1800000</v>
      </c>
      <c r="E83" s="195">
        <v>1800000</v>
      </c>
    </row>
    <row r="84" spans="1:5" s="385" customFormat="1" ht="16.5" customHeight="1">
      <c r="A84" s="498"/>
      <c r="B84" s="194" t="s">
        <v>647</v>
      </c>
      <c r="C84" s="195">
        <v>4</v>
      </c>
      <c r="D84" s="195">
        <v>600000</v>
      </c>
      <c r="E84" s="195">
        <v>450000</v>
      </c>
    </row>
    <row r="85" spans="1:5" ht="16.5" customHeight="1">
      <c r="A85" s="498"/>
      <c r="B85" s="194" t="s">
        <v>694</v>
      </c>
      <c r="C85" s="195">
        <v>2</v>
      </c>
      <c r="D85" s="195">
        <v>100000</v>
      </c>
      <c r="E85" s="195">
        <v>100000</v>
      </c>
    </row>
    <row r="86" spans="1:5" ht="16.5" customHeight="1">
      <c r="A86" s="498"/>
      <c r="B86" s="194" t="s">
        <v>688</v>
      </c>
      <c r="C86" s="195">
        <v>2</v>
      </c>
      <c r="D86" s="195">
        <v>170000</v>
      </c>
      <c r="E86" s="195">
        <v>170000</v>
      </c>
    </row>
    <row r="87" spans="1:5" ht="16.5" customHeight="1">
      <c r="A87" s="498"/>
      <c r="B87" s="194" t="s">
        <v>585</v>
      </c>
      <c r="C87" s="195">
        <v>2</v>
      </c>
      <c r="D87" s="195">
        <v>320000</v>
      </c>
      <c r="E87" s="195">
        <v>320000</v>
      </c>
    </row>
    <row r="88" spans="1:5" ht="16.5" customHeight="1">
      <c r="A88" s="498"/>
      <c r="B88" s="194" t="s">
        <v>605</v>
      </c>
      <c r="C88" s="195">
        <v>2</v>
      </c>
      <c r="D88" s="195">
        <v>2100000</v>
      </c>
      <c r="E88" s="195">
        <v>1100000</v>
      </c>
    </row>
    <row r="89" spans="1:5" ht="16.5" customHeight="1">
      <c r="A89" s="498"/>
      <c r="B89" s="194" t="s">
        <v>613</v>
      </c>
      <c r="C89" s="195">
        <v>2</v>
      </c>
      <c r="D89" s="195">
        <v>200000</v>
      </c>
      <c r="E89" s="195">
        <v>100000</v>
      </c>
    </row>
    <row r="90" spans="1:5" ht="16.5" customHeight="1">
      <c r="A90" s="498"/>
      <c r="B90" s="194" t="s">
        <v>695</v>
      </c>
      <c r="C90" s="195">
        <v>2</v>
      </c>
      <c r="D90" s="195">
        <v>90000</v>
      </c>
      <c r="E90" s="195">
        <v>90000</v>
      </c>
    </row>
    <row r="91" spans="1:5" ht="16.5" customHeight="1">
      <c r="A91" s="498"/>
      <c r="B91" s="194" t="s">
        <v>696</v>
      </c>
      <c r="C91" s="195">
        <v>2</v>
      </c>
      <c r="D91" s="195">
        <v>170000</v>
      </c>
      <c r="E91" s="195">
        <v>95000</v>
      </c>
    </row>
    <row r="92" spans="1:5" s="395" customFormat="1" ht="16.5" customHeight="1">
      <c r="A92" s="498"/>
      <c r="B92" s="194" t="s">
        <v>697</v>
      </c>
      <c r="C92" s="195">
        <v>2</v>
      </c>
      <c r="D92" s="195">
        <v>200000</v>
      </c>
      <c r="E92" s="195">
        <v>85000</v>
      </c>
    </row>
    <row r="93" spans="1:5" s="480" customFormat="1" ht="16.5" customHeight="1">
      <c r="A93" s="498"/>
      <c r="B93" s="194" t="s">
        <v>650</v>
      </c>
      <c r="C93" s="195">
        <v>2</v>
      </c>
      <c r="D93" s="195">
        <v>300000</v>
      </c>
      <c r="E93" s="195">
        <v>225000</v>
      </c>
    </row>
    <row r="94" spans="1:5" s="480" customFormat="1" ht="16.5" customHeight="1">
      <c r="A94" s="498"/>
      <c r="B94" s="194" t="s">
        <v>648</v>
      </c>
      <c r="C94" s="195">
        <v>2</v>
      </c>
      <c r="D94" s="195">
        <v>200000</v>
      </c>
      <c r="E94" s="195">
        <v>150000</v>
      </c>
    </row>
    <row r="95" spans="1:5" s="480" customFormat="1" ht="16.5" customHeight="1">
      <c r="A95" s="498"/>
      <c r="B95" s="194" t="s">
        <v>698</v>
      </c>
      <c r="C95" s="195">
        <v>1</v>
      </c>
      <c r="D95" s="195">
        <v>100000</v>
      </c>
      <c r="E95" s="195">
        <v>100000</v>
      </c>
    </row>
    <row r="96" spans="1:5" s="480" customFormat="1" ht="16.5" customHeight="1">
      <c r="A96" s="498"/>
      <c r="B96" s="194" t="s">
        <v>699</v>
      </c>
      <c r="C96" s="195">
        <v>1</v>
      </c>
      <c r="D96" s="195">
        <v>50000</v>
      </c>
      <c r="E96" s="195">
        <v>50000</v>
      </c>
    </row>
    <row r="97" spans="1:5" s="480" customFormat="1" ht="16.5" customHeight="1">
      <c r="A97" s="498"/>
      <c r="B97" s="194" t="s">
        <v>700</v>
      </c>
      <c r="C97" s="195">
        <v>1</v>
      </c>
      <c r="D97" s="195">
        <v>10000</v>
      </c>
      <c r="E97" s="195">
        <v>10000</v>
      </c>
    </row>
    <row r="98" spans="1:5" s="480" customFormat="1" ht="16.5" customHeight="1">
      <c r="A98" s="498"/>
      <c r="B98" s="194" t="s">
        <v>701</v>
      </c>
      <c r="C98" s="195">
        <v>1</v>
      </c>
      <c r="D98" s="195">
        <v>100000</v>
      </c>
      <c r="E98" s="195">
        <v>100000</v>
      </c>
    </row>
    <row r="99" spans="1:5" s="480" customFormat="1" ht="16.5" customHeight="1">
      <c r="A99" s="498"/>
      <c r="B99" s="194" t="s">
        <v>313</v>
      </c>
      <c r="C99" s="195">
        <v>1</v>
      </c>
      <c r="D99" s="195">
        <v>500000</v>
      </c>
      <c r="E99" s="195">
        <v>500000</v>
      </c>
    </row>
    <row r="100" spans="1:5" s="480" customFormat="1" ht="16.5" customHeight="1">
      <c r="A100" s="498"/>
      <c r="B100" s="194" t="s">
        <v>702</v>
      </c>
      <c r="C100" s="195">
        <v>1</v>
      </c>
      <c r="D100" s="195">
        <v>10000</v>
      </c>
      <c r="E100" s="195">
        <v>10000</v>
      </c>
    </row>
    <row r="101" spans="1:5" s="480" customFormat="1" ht="16.5" customHeight="1">
      <c r="A101" s="498"/>
      <c r="B101" s="194" t="s">
        <v>606</v>
      </c>
      <c r="C101" s="195">
        <v>1</v>
      </c>
      <c r="D101" s="195">
        <v>100000</v>
      </c>
      <c r="E101" s="195">
        <v>100000</v>
      </c>
    </row>
    <row r="102" spans="1:5" s="495" customFormat="1" ht="16.5" customHeight="1">
      <c r="A102" s="498"/>
      <c r="B102" s="194" t="s">
        <v>703</v>
      </c>
      <c r="C102" s="195">
        <v>1</v>
      </c>
      <c r="D102" s="195">
        <v>5000000</v>
      </c>
      <c r="E102" s="195">
        <v>5000000</v>
      </c>
    </row>
    <row r="103" spans="1:5" s="495" customFormat="1" ht="16.5" customHeight="1">
      <c r="A103" s="498"/>
      <c r="B103" s="194" t="s">
        <v>602</v>
      </c>
      <c r="C103" s="195">
        <v>1</v>
      </c>
      <c r="D103" s="195">
        <v>100000</v>
      </c>
      <c r="E103" s="195">
        <v>100000</v>
      </c>
    </row>
    <row r="104" spans="1:5" s="495" customFormat="1" ht="16.5" customHeight="1">
      <c r="A104" s="498"/>
      <c r="B104" s="194" t="s">
        <v>704</v>
      </c>
      <c r="C104" s="195">
        <v>1</v>
      </c>
      <c r="D104" s="195">
        <v>10000</v>
      </c>
      <c r="E104" s="195">
        <v>10000</v>
      </c>
    </row>
    <row r="105" spans="1:5" s="495" customFormat="1" ht="16.5" customHeight="1">
      <c r="A105" s="498"/>
      <c r="B105" s="194" t="s">
        <v>705</v>
      </c>
      <c r="C105" s="195">
        <v>1</v>
      </c>
      <c r="D105" s="195">
        <v>10000</v>
      </c>
      <c r="E105" s="195">
        <v>6550</v>
      </c>
    </row>
    <row r="106" spans="1:5" s="480" customFormat="1" ht="16.5" customHeight="1">
      <c r="A106" s="498"/>
      <c r="B106" s="194" t="s">
        <v>651</v>
      </c>
      <c r="C106" s="195">
        <v>1</v>
      </c>
      <c r="D106" s="195">
        <v>100000</v>
      </c>
      <c r="E106" s="195">
        <v>100000</v>
      </c>
    </row>
    <row r="107" spans="1:5" s="480" customFormat="1" ht="16.5" customHeight="1">
      <c r="A107" s="498"/>
      <c r="B107" s="194" t="s">
        <v>645</v>
      </c>
      <c r="C107" s="195">
        <v>1</v>
      </c>
      <c r="D107" s="195">
        <v>1000000</v>
      </c>
      <c r="E107" s="195">
        <v>300000</v>
      </c>
    </row>
    <row r="108" spans="1:5" s="480" customFormat="1" ht="16.5" customHeight="1">
      <c r="A108" s="498"/>
      <c r="B108" s="194" t="s">
        <v>603</v>
      </c>
      <c r="C108" s="195">
        <v>1</v>
      </c>
      <c r="D108" s="195">
        <v>600000</v>
      </c>
      <c r="E108" s="195">
        <v>300000</v>
      </c>
    </row>
    <row r="109" spans="1:5" s="480" customFormat="1" ht="16.5" customHeight="1">
      <c r="A109" s="498"/>
      <c r="B109" s="194" t="s">
        <v>706</v>
      </c>
      <c r="C109" s="195">
        <v>1</v>
      </c>
      <c r="D109" s="195">
        <v>10000</v>
      </c>
      <c r="E109" s="195">
        <v>10000</v>
      </c>
    </row>
    <row r="110" spans="1:5" s="480" customFormat="1" ht="16.5" customHeight="1">
      <c r="A110" s="498"/>
      <c r="B110" s="194" t="s">
        <v>649</v>
      </c>
      <c r="C110" s="195">
        <v>1</v>
      </c>
      <c r="D110" s="195">
        <v>100000</v>
      </c>
      <c r="E110" s="195">
        <v>100000</v>
      </c>
    </row>
    <row r="111" spans="1:5" ht="16.5" customHeight="1">
      <c r="A111" s="498"/>
      <c r="B111" s="194" t="s">
        <v>646</v>
      </c>
      <c r="C111" s="195">
        <v>1</v>
      </c>
      <c r="D111" s="195">
        <v>500000</v>
      </c>
      <c r="E111" s="195">
        <v>500000</v>
      </c>
    </row>
    <row r="112" spans="1:5" ht="16.5" customHeight="1">
      <c r="A112" s="498"/>
      <c r="B112" s="194" t="s">
        <v>264</v>
      </c>
      <c r="C112" s="195">
        <v>1</v>
      </c>
      <c r="D112" s="195">
        <v>20000</v>
      </c>
      <c r="E112" s="195">
        <v>20000</v>
      </c>
    </row>
    <row r="113" spans="1:5" ht="16.5" customHeight="1">
      <c r="A113" s="498"/>
      <c r="B113" s="194" t="s">
        <v>707</v>
      </c>
      <c r="C113" s="195">
        <v>1</v>
      </c>
      <c r="D113" s="195">
        <v>100000</v>
      </c>
      <c r="E113" s="195">
        <v>100000</v>
      </c>
    </row>
    <row r="114" spans="1:5" s="482" customFormat="1" ht="16.5" customHeight="1">
      <c r="A114" s="498"/>
      <c r="B114" s="194" t="s">
        <v>577</v>
      </c>
      <c r="C114" s="195">
        <v>1</v>
      </c>
      <c r="D114" s="195">
        <v>350000</v>
      </c>
      <c r="E114" s="195">
        <v>350000</v>
      </c>
    </row>
    <row r="115" spans="1:5" ht="16.5" customHeight="1">
      <c r="A115" s="498"/>
      <c r="B115" s="194" t="s">
        <v>708</v>
      </c>
      <c r="C115" s="195">
        <v>1</v>
      </c>
      <c r="D115" s="195">
        <v>100000</v>
      </c>
      <c r="E115" s="195">
        <v>100000</v>
      </c>
    </row>
    <row r="116" spans="1:5" ht="16.5" customHeight="1">
      <c r="A116" s="498"/>
      <c r="B116" s="194" t="s">
        <v>652</v>
      </c>
      <c r="C116" s="195">
        <v>1</v>
      </c>
      <c r="D116" s="195">
        <v>300000</v>
      </c>
      <c r="E116" s="195">
        <v>300000</v>
      </c>
    </row>
    <row r="117" spans="1:5" ht="16.5" customHeight="1">
      <c r="A117" s="498"/>
      <c r="B117" s="194" t="s">
        <v>709</v>
      </c>
      <c r="C117" s="195">
        <v>1</v>
      </c>
      <c r="D117" s="195">
        <v>100000</v>
      </c>
      <c r="E117" s="195">
        <v>100000</v>
      </c>
    </row>
    <row r="118" spans="1:5" ht="16.5" customHeight="1">
      <c r="A118" s="498"/>
      <c r="B118" s="194" t="s">
        <v>693</v>
      </c>
      <c r="C118" s="195">
        <v>1</v>
      </c>
      <c r="D118" s="195">
        <v>2000000</v>
      </c>
      <c r="E118" s="195">
        <v>1000000</v>
      </c>
    </row>
    <row r="119" spans="1:5" ht="16.5" customHeight="1">
      <c r="A119" s="498"/>
      <c r="B119" s="194" t="s">
        <v>653</v>
      </c>
      <c r="C119" s="195">
        <v>1</v>
      </c>
      <c r="D119" s="195">
        <v>100000</v>
      </c>
      <c r="E119" s="195">
        <v>90000</v>
      </c>
    </row>
    <row r="120" spans="1:5" ht="16.5" customHeight="1">
      <c r="A120" s="498"/>
      <c r="B120" s="194" t="s">
        <v>710</v>
      </c>
      <c r="C120" s="195">
        <v>1</v>
      </c>
      <c r="D120" s="195">
        <v>100000</v>
      </c>
      <c r="E120" s="195">
        <v>100000</v>
      </c>
    </row>
    <row r="121" spans="1:5" ht="16.5" customHeight="1">
      <c r="A121" s="498"/>
      <c r="B121" s="194" t="s">
        <v>612</v>
      </c>
      <c r="C121" s="195">
        <v>1</v>
      </c>
      <c r="D121" s="195">
        <v>20000</v>
      </c>
      <c r="E121" s="195">
        <v>6000</v>
      </c>
    </row>
    <row r="122" spans="1:5" ht="16.5" customHeight="1">
      <c r="A122" s="498"/>
      <c r="B122" s="194" t="s">
        <v>711</v>
      </c>
      <c r="C122" s="195">
        <v>1</v>
      </c>
      <c r="D122" s="195">
        <v>250000</v>
      </c>
      <c r="E122" s="195">
        <v>250000</v>
      </c>
    </row>
    <row r="123" spans="1:5" ht="16.5" customHeight="1">
      <c r="A123" s="498"/>
      <c r="B123" s="194" t="s">
        <v>712</v>
      </c>
      <c r="C123" s="195">
        <v>1</v>
      </c>
      <c r="D123" s="195">
        <v>10000</v>
      </c>
      <c r="E123" s="195">
        <v>5000</v>
      </c>
    </row>
    <row r="124" spans="1:5" ht="16.5" customHeight="1">
      <c r="A124" s="498"/>
      <c r="B124" s="194" t="s">
        <v>713</v>
      </c>
      <c r="C124" s="195">
        <v>1</v>
      </c>
      <c r="D124" s="195">
        <v>1000000</v>
      </c>
      <c r="E124" s="195">
        <v>1000000</v>
      </c>
    </row>
    <row r="125" spans="1:5" ht="16.5" customHeight="1">
      <c r="A125" s="498"/>
      <c r="B125" s="194" t="s">
        <v>714</v>
      </c>
      <c r="C125" s="195">
        <v>1</v>
      </c>
      <c r="D125" s="195">
        <v>70000</v>
      </c>
      <c r="E125" s="195">
        <v>45500</v>
      </c>
    </row>
    <row r="126" spans="1:5" ht="16.5" customHeight="1">
      <c r="A126" s="498"/>
      <c r="B126" s="194" t="s">
        <v>715</v>
      </c>
      <c r="C126" s="195">
        <v>1</v>
      </c>
      <c r="D126" s="195">
        <v>100000</v>
      </c>
      <c r="E126" s="195">
        <v>100000</v>
      </c>
    </row>
    <row r="127" spans="2:5" ht="16.5" customHeight="1">
      <c r="B127" s="690" t="s">
        <v>25</v>
      </c>
      <c r="C127" s="690"/>
      <c r="D127" s="690"/>
      <c r="E127" s="91">
        <f>SUM(E41:E126)</f>
        <v>524621700</v>
      </c>
    </row>
    <row r="128" spans="2:4" ht="16.5" customHeight="1">
      <c r="B128" s="3" t="s">
        <v>15</v>
      </c>
      <c r="C128" s="404"/>
      <c r="D128" s="3"/>
    </row>
    <row r="129" spans="2:5" ht="16.5" customHeight="1">
      <c r="B129" s="110" t="s">
        <v>233</v>
      </c>
      <c r="C129" s="405"/>
      <c r="D129" s="110"/>
      <c r="E129" s="110"/>
    </row>
    <row r="130" spans="2:5" ht="16.5" customHeight="1">
      <c r="B130" s="110"/>
      <c r="C130" s="405"/>
      <c r="D130" s="110"/>
      <c r="E130" s="110"/>
    </row>
  </sheetData>
  <sheetProtection/>
  <mergeCells count="13">
    <mergeCell ref="B127:D127"/>
    <mergeCell ref="B33:D33"/>
    <mergeCell ref="B37:E37"/>
    <mergeCell ref="B38:B40"/>
    <mergeCell ref="C38:C40"/>
    <mergeCell ref="D38:D40"/>
    <mergeCell ref="E38:E40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7" t="s">
        <v>659</v>
      </c>
      <c r="B1" s="507"/>
      <c r="C1" s="507"/>
    </row>
    <row r="7" ht="15">
      <c r="B7" s="1"/>
    </row>
    <row r="8" ht="18">
      <c r="B8" s="99" t="s">
        <v>238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239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436</v>
      </c>
      <c r="C13" s="291">
        <v>4</v>
      </c>
    </row>
    <row r="14" spans="1:3" ht="15.75">
      <c r="A14" s="104"/>
      <c r="B14" s="352" t="s">
        <v>240</v>
      </c>
      <c r="C14" s="105" t="s">
        <v>435</v>
      </c>
    </row>
    <row r="15" spans="1:3" ht="15.75">
      <c r="A15" s="104"/>
      <c r="B15" s="353" t="s">
        <v>241</v>
      </c>
      <c r="C15" s="103">
        <v>7</v>
      </c>
    </row>
    <row r="16" spans="1:3" ht="13.5" customHeight="1">
      <c r="A16" s="104"/>
      <c r="B16" s="353" t="s">
        <v>242</v>
      </c>
      <c r="C16" s="105">
        <v>8</v>
      </c>
    </row>
    <row r="17" spans="1:3" ht="15" customHeight="1">
      <c r="A17" s="106"/>
      <c r="B17" s="353" t="s">
        <v>298</v>
      </c>
      <c r="C17" s="103">
        <v>9</v>
      </c>
    </row>
    <row r="18" spans="1:3" ht="15.75">
      <c r="A18" s="106"/>
      <c r="B18" s="354" t="s">
        <v>243</v>
      </c>
      <c r="C18" s="103">
        <v>10</v>
      </c>
    </row>
    <row r="19" spans="1:3" ht="15.75">
      <c r="A19" s="106"/>
      <c r="B19" s="352" t="s">
        <v>244</v>
      </c>
      <c r="C19" s="103">
        <v>11</v>
      </c>
    </row>
    <row r="20" spans="1:3" ht="15">
      <c r="A20" s="107"/>
      <c r="B20" s="352" t="s">
        <v>245</v>
      </c>
      <c r="C20" s="108">
        <v>12</v>
      </c>
    </row>
    <row r="21" spans="1:3" ht="15">
      <c r="A21" s="107"/>
      <c r="B21" s="352" t="s">
        <v>246</v>
      </c>
      <c r="C21" s="108" t="s">
        <v>631</v>
      </c>
    </row>
    <row r="22" spans="1:3" s="196" customFormat="1" ht="15">
      <c r="A22" s="107"/>
      <c r="B22" s="352" t="s">
        <v>300</v>
      </c>
      <c r="C22" s="108" t="s">
        <v>632</v>
      </c>
    </row>
    <row r="23" spans="1:3" ht="15">
      <c r="A23" s="107"/>
      <c r="B23" s="352" t="s">
        <v>247</v>
      </c>
      <c r="C23" s="108" t="s">
        <v>633</v>
      </c>
    </row>
    <row r="24" spans="1:3" ht="15">
      <c r="A24" s="107"/>
      <c r="B24" s="352" t="s">
        <v>248</v>
      </c>
      <c r="C24" s="108" t="s">
        <v>634</v>
      </c>
    </row>
    <row r="25" spans="1:3" s="196" customFormat="1" ht="15">
      <c r="A25" s="107"/>
      <c r="B25" s="352" t="s">
        <v>433</v>
      </c>
      <c r="C25" s="108" t="s">
        <v>635</v>
      </c>
    </row>
    <row r="26" spans="1:3" ht="15">
      <c r="A26" s="107"/>
      <c r="B26" s="352" t="s">
        <v>290</v>
      </c>
      <c r="C26" s="254">
        <v>23</v>
      </c>
    </row>
    <row r="27" spans="1:3" ht="15">
      <c r="A27" s="107"/>
      <c r="B27" s="352" t="s">
        <v>249</v>
      </c>
      <c r="C27" s="254">
        <v>24</v>
      </c>
    </row>
    <row r="28" spans="1:3" ht="15">
      <c r="A28" s="107"/>
      <c r="B28" s="352" t="s">
        <v>250</v>
      </c>
      <c r="C28" s="108" t="s">
        <v>636</v>
      </c>
    </row>
    <row r="29" spans="1:3" ht="15">
      <c r="A29" s="107"/>
      <c r="B29" s="352" t="s">
        <v>251</v>
      </c>
      <c r="C29" s="108" t="s">
        <v>637</v>
      </c>
    </row>
    <row r="30" spans="1:3" ht="15">
      <c r="A30" s="107"/>
      <c r="B30" s="353" t="s">
        <v>252</v>
      </c>
      <c r="C30" s="108" t="s">
        <v>638</v>
      </c>
    </row>
    <row r="31" spans="1:3" s="380" customFormat="1" ht="15">
      <c r="A31" s="107"/>
      <c r="B31" s="352" t="s">
        <v>558</v>
      </c>
      <c r="C31" s="108" t="s">
        <v>639</v>
      </c>
    </row>
    <row r="32" spans="1:3" s="380" customFormat="1" ht="15">
      <c r="A32" s="107"/>
      <c r="B32" s="352" t="s">
        <v>559</v>
      </c>
      <c r="C32" s="108" t="s">
        <v>640</v>
      </c>
    </row>
    <row r="33" spans="1:3" ht="15">
      <c r="A33" s="107"/>
      <c r="B33" s="353" t="s">
        <v>503</v>
      </c>
      <c r="C33" s="108" t="s">
        <v>641</v>
      </c>
    </row>
    <row r="34" spans="1:3" ht="15">
      <c r="A34" s="316"/>
      <c r="B34" s="353" t="s">
        <v>505</v>
      </c>
      <c r="C34" s="108" t="s">
        <v>642</v>
      </c>
    </row>
    <row r="35" spans="1:3" ht="15.75" thickBot="1">
      <c r="A35" s="316"/>
      <c r="B35" s="355" t="s">
        <v>504</v>
      </c>
      <c r="C35" s="317" t="s">
        <v>643</v>
      </c>
    </row>
    <row r="36" ht="15">
      <c r="B36" s="470"/>
    </row>
    <row r="40" ht="15">
      <c r="A40" s="41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7" t="s">
        <v>659</v>
      </c>
      <c r="B1" s="507"/>
      <c r="C1" s="507"/>
      <c r="D1" s="507"/>
      <c r="E1" s="507"/>
      <c r="F1" s="507"/>
    </row>
    <row r="2" spans="1:6" ht="15" customHeight="1">
      <c r="A2" s="676" t="s">
        <v>668</v>
      </c>
      <c r="B2" s="676"/>
      <c r="C2" s="676"/>
      <c r="D2" s="676"/>
      <c r="E2" s="676"/>
      <c r="F2" s="676"/>
    </row>
    <row r="3" spans="1:6" ht="15" customHeight="1">
      <c r="A3" s="677"/>
      <c r="B3" s="677"/>
      <c r="C3" s="677"/>
      <c r="D3" s="677"/>
      <c r="E3" s="677"/>
      <c r="F3" s="677"/>
    </row>
    <row r="4" spans="2:5" ht="15">
      <c r="B4" s="682" t="s">
        <v>118</v>
      </c>
      <c r="C4" s="682"/>
      <c r="D4" s="682"/>
      <c r="E4" s="682"/>
    </row>
    <row r="5" spans="1:5" ht="15">
      <c r="A5" s="686" t="s">
        <v>119</v>
      </c>
      <c r="B5" s="686" t="s">
        <v>407</v>
      </c>
      <c r="C5" s="689" t="s">
        <v>228</v>
      </c>
      <c r="D5" s="686" t="s">
        <v>229</v>
      </c>
      <c r="E5" s="686" t="s">
        <v>230</v>
      </c>
    </row>
    <row r="6" spans="1:5" ht="15">
      <c r="A6" s="686"/>
      <c r="B6" s="686"/>
      <c r="C6" s="689"/>
      <c r="D6" s="687"/>
      <c r="E6" s="687"/>
    </row>
    <row r="7" spans="1:5" ht="15">
      <c r="A7" s="686"/>
      <c r="B7" s="686"/>
      <c r="C7" s="689"/>
      <c r="D7" s="687"/>
      <c r="E7" s="687"/>
    </row>
    <row r="8" spans="1:5" ht="15">
      <c r="A8" s="152">
        <v>1</v>
      </c>
      <c r="B8" s="241" t="s">
        <v>422</v>
      </c>
      <c r="C8" s="93">
        <v>13</v>
      </c>
      <c r="D8" s="93">
        <v>5020000</v>
      </c>
      <c r="E8" s="93">
        <v>4819165</v>
      </c>
    </row>
    <row r="9" spans="1:5" ht="30">
      <c r="A9" s="152">
        <v>2</v>
      </c>
      <c r="B9" s="241" t="s">
        <v>421</v>
      </c>
      <c r="C9" s="93">
        <v>7</v>
      </c>
      <c r="D9" s="93">
        <v>1446000</v>
      </c>
      <c r="E9" s="93">
        <v>1400000</v>
      </c>
    </row>
    <row r="10" spans="1:5" ht="30">
      <c r="A10" s="152">
        <v>3</v>
      </c>
      <c r="B10" s="242" t="s">
        <v>415</v>
      </c>
      <c r="C10" s="93">
        <v>6</v>
      </c>
      <c r="D10" s="93">
        <v>450000</v>
      </c>
      <c r="E10" s="93">
        <v>350000</v>
      </c>
    </row>
    <row r="11" spans="1:5" ht="30">
      <c r="A11" s="152">
        <v>4</v>
      </c>
      <c r="B11" s="241" t="s">
        <v>512</v>
      </c>
      <c r="C11" s="93">
        <v>6</v>
      </c>
      <c r="D11" s="93">
        <v>2700000</v>
      </c>
      <c r="E11" s="93">
        <v>2650000</v>
      </c>
    </row>
    <row r="12" spans="1:5" ht="30">
      <c r="A12" s="152">
        <v>5</v>
      </c>
      <c r="B12" s="242" t="s">
        <v>581</v>
      </c>
      <c r="C12" s="93">
        <v>5</v>
      </c>
      <c r="D12" s="93">
        <v>9447757</v>
      </c>
      <c r="E12" s="93">
        <v>9387757</v>
      </c>
    </row>
    <row r="13" spans="1:5" ht="30">
      <c r="A13" s="152">
        <v>6</v>
      </c>
      <c r="B13" s="242" t="s">
        <v>418</v>
      </c>
      <c r="C13" s="93">
        <v>5</v>
      </c>
      <c r="D13" s="93">
        <v>1250000</v>
      </c>
      <c r="E13" s="93">
        <v>1245000</v>
      </c>
    </row>
    <row r="14" spans="1:5" ht="30">
      <c r="A14" s="152">
        <v>7</v>
      </c>
      <c r="B14" s="242" t="s">
        <v>716</v>
      </c>
      <c r="C14" s="93">
        <v>4</v>
      </c>
      <c r="D14" s="93">
        <v>2100000</v>
      </c>
      <c r="E14" s="93">
        <v>1170000</v>
      </c>
    </row>
    <row r="15" spans="1:5" ht="30">
      <c r="A15" s="152">
        <v>8</v>
      </c>
      <c r="B15" s="242" t="s">
        <v>717</v>
      </c>
      <c r="C15" s="93">
        <v>3</v>
      </c>
      <c r="D15" s="93">
        <v>900000</v>
      </c>
      <c r="E15" s="93">
        <v>525000</v>
      </c>
    </row>
    <row r="16" spans="1:5" ht="15">
      <c r="A16" s="152">
        <v>9</v>
      </c>
      <c r="B16" s="242" t="s">
        <v>424</v>
      </c>
      <c r="C16" s="93">
        <v>3</v>
      </c>
      <c r="D16" s="93">
        <v>150000</v>
      </c>
      <c r="E16" s="93">
        <v>115000</v>
      </c>
    </row>
    <row r="17" spans="1:5" ht="45">
      <c r="A17" s="152">
        <v>10</v>
      </c>
      <c r="B17" s="242" t="s">
        <v>582</v>
      </c>
      <c r="C17" s="93">
        <v>2</v>
      </c>
      <c r="D17" s="93">
        <v>1100000</v>
      </c>
      <c r="E17" s="93">
        <v>358000</v>
      </c>
    </row>
    <row r="18" spans="1:5" ht="15">
      <c r="A18" s="152">
        <v>11</v>
      </c>
      <c r="B18" s="242" t="s">
        <v>718</v>
      </c>
      <c r="C18" s="93">
        <v>2</v>
      </c>
      <c r="D18" s="93">
        <v>263000</v>
      </c>
      <c r="E18" s="93">
        <v>221000</v>
      </c>
    </row>
    <row r="19" spans="1:5" ht="30">
      <c r="A19" s="152">
        <v>12</v>
      </c>
      <c r="B19" s="242" t="s">
        <v>719</v>
      </c>
      <c r="C19" s="93">
        <v>2</v>
      </c>
      <c r="D19" s="93">
        <v>1100000</v>
      </c>
      <c r="E19" s="93">
        <v>1100000</v>
      </c>
    </row>
    <row r="20" spans="1:5" ht="30">
      <c r="A20" s="152">
        <v>13</v>
      </c>
      <c r="B20" s="242" t="s">
        <v>417</v>
      </c>
      <c r="C20" s="94">
        <v>2</v>
      </c>
      <c r="D20" s="94">
        <v>340000</v>
      </c>
      <c r="E20" s="94">
        <v>220000</v>
      </c>
    </row>
    <row r="21" spans="1:6" ht="15">
      <c r="A21" s="152">
        <v>14</v>
      </c>
      <c r="B21" s="242" t="s">
        <v>620</v>
      </c>
      <c r="C21" s="94">
        <v>2</v>
      </c>
      <c r="D21" s="94">
        <v>400000</v>
      </c>
      <c r="E21" s="94">
        <v>400000</v>
      </c>
      <c r="F21" s="196"/>
    </row>
    <row r="22" spans="1:5" ht="15">
      <c r="A22" s="152">
        <v>15</v>
      </c>
      <c r="B22" s="242" t="s">
        <v>416</v>
      </c>
      <c r="C22" s="94">
        <v>2</v>
      </c>
      <c r="D22" s="94">
        <v>400000</v>
      </c>
      <c r="E22" s="94">
        <v>400000</v>
      </c>
    </row>
    <row r="23" spans="1:5" ht="15">
      <c r="A23" s="152">
        <v>16</v>
      </c>
      <c r="B23" s="242" t="s">
        <v>720</v>
      </c>
      <c r="C23" s="94">
        <v>2</v>
      </c>
      <c r="D23" s="94">
        <v>1070000</v>
      </c>
      <c r="E23" s="94">
        <v>970000</v>
      </c>
    </row>
    <row r="24" spans="1:5" ht="30">
      <c r="A24" s="152">
        <v>17</v>
      </c>
      <c r="B24" s="242" t="s">
        <v>419</v>
      </c>
      <c r="C24" s="94">
        <v>2</v>
      </c>
      <c r="D24" s="94">
        <v>1100000</v>
      </c>
      <c r="E24" s="94">
        <v>590000</v>
      </c>
    </row>
    <row r="25" spans="1:5" ht="30">
      <c r="A25" s="152">
        <v>18</v>
      </c>
      <c r="B25" s="242" t="s">
        <v>655</v>
      </c>
      <c r="C25" s="94">
        <v>2</v>
      </c>
      <c r="D25" s="94">
        <v>160000</v>
      </c>
      <c r="E25" s="94">
        <v>85000</v>
      </c>
    </row>
    <row r="26" spans="1:5" ht="15">
      <c r="A26" s="152">
        <v>19</v>
      </c>
      <c r="B26" s="242" t="s">
        <v>423</v>
      </c>
      <c r="C26" s="94">
        <v>2</v>
      </c>
      <c r="D26" s="94">
        <v>2000000</v>
      </c>
      <c r="E26" s="94">
        <v>2000000</v>
      </c>
    </row>
    <row r="27" spans="1:5" ht="15">
      <c r="A27" s="152">
        <v>20</v>
      </c>
      <c r="B27" s="242" t="s">
        <v>721</v>
      </c>
      <c r="C27" s="94">
        <v>1</v>
      </c>
      <c r="D27" s="94">
        <v>50000</v>
      </c>
      <c r="E27" s="94">
        <v>25000</v>
      </c>
    </row>
    <row r="28" spans="1:5" ht="15">
      <c r="A28" s="679" t="s">
        <v>25</v>
      </c>
      <c r="B28" s="691"/>
      <c r="C28" s="680"/>
      <c r="D28" s="681"/>
      <c r="E28" s="91">
        <f>SUM(E8:E27)</f>
        <v>28030922</v>
      </c>
    </row>
    <row r="29" spans="2:5" ht="15">
      <c r="B29" s="3" t="s">
        <v>15</v>
      </c>
      <c r="C29" s="404"/>
      <c r="D29" s="3"/>
      <c r="E29" s="95"/>
    </row>
    <row r="30" spans="2:5" s="393" customFormat="1" ht="15">
      <c r="B30" s="3"/>
      <c r="C30" s="404"/>
      <c r="D30" s="3"/>
      <c r="E30" s="90"/>
    </row>
    <row r="31" spans="2:5" s="393" customFormat="1" ht="15">
      <c r="B31" s="3"/>
      <c r="C31" s="404"/>
      <c r="D31" s="3"/>
      <c r="E31" s="90"/>
    </row>
    <row r="32" spans="2:5" s="474" customFormat="1" ht="15">
      <c r="B32" s="3"/>
      <c r="C32" s="404"/>
      <c r="D32" s="3"/>
      <c r="E32" s="90"/>
    </row>
    <row r="33" spans="2:5" s="474" customFormat="1" ht="15">
      <c r="B33" s="3"/>
      <c r="C33" s="404"/>
      <c r="D33" s="3"/>
      <c r="E33" s="90"/>
    </row>
    <row r="34" spans="2:5" s="477" customFormat="1" ht="15">
      <c r="B34" s="3"/>
      <c r="C34" s="404"/>
      <c r="D34" s="3"/>
      <c r="E34" s="90"/>
    </row>
    <row r="35" spans="2:5" s="477" customFormat="1" ht="15">
      <c r="B35" s="3"/>
      <c r="C35" s="404"/>
      <c r="D35" s="3"/>
      <c r="E35" s="90"/>
    </row>
    <row r="36" spans="2:5" s="400" customFormat="1" ht="15">
      <c r="B36" s="3"/>
      <c r="C36" s="404"/>
      <c r="D36" s="3"/>
      <c r="E36" s="90"/>
    </row>
    <row r="37" spans="2:5" s="401" customFormat="1" ht="15">
      <c r="B37" s="3"/>
      <c r="C37" s="404"/>
      <c r="D37" s="3"/>
      <c r="E37" s="90"/>
    </row>
    <row r="38" spans="2:5" s="401" customFormat="1" ht="15">
      <c r="B38" s="3"/>
      <c r="C38" s="404"/>
      <c r="D38" s="3"/>
      <c r="E38" s="90"/>
    </row>
    <row r="39" spans="2:5" s="393" customFormat="1" ht="15">
      <c r="B39" s="3"/>
      <c r="C39" s="404"/>
      <c r="D39" s="3"/>
      <c r="E39" s="90"/>
    </row>
    <row r="40" spans="2:5" ht="15">
      <c r="B40" s="682" t="s">
        <v>126</v>
      </c>
      <c r="C40" s="682"/>
      <c r="D40" s="682"/>
      <c r="E40" s="682"/>
    </row>
    <row r="42" spans="1:5" ht="15">
      <c r="A42" s="692" t="s">
        <v>576</v>
      </c>
      <c r="B42" s="686" t="s">
        <v>407</v>
      </c>
      <c r="C42" s="689" t="s">
        <v>228</v>
      </c>
      <c r="D42" s="686" t="s">
        <v>229</v>
      </c>
      <c r="E42" s="686" t="s">
        <v>230</v>
      </c>
    </row>
    <row r="43" spans="1:5" ht="15">
      <c r="A43" s="686"/>
      <c r="B43" s="686"/>
      <c r="C43" s="689"/>
      <c r="D43" s="687"/>
      <c r="E43" s="687"/>
    </row>
    <row r="44" spans="1:5" ht="15">
      <c r="A44" s="686"/>
      <c r="B44" s="686"/>
      <c r="C44" s="689"/>
      <c r="D44" s="687"/>
      <c r="E44" s="687"/>
    </row>
    <row r="45" spans="1:5" ht="30">
      <c r="A45" s="92">
        <v>1</v>
      </c>
      <c r="B45" s="242" t="s">
        <v>421</v>
      </c>
      <c r="C45" s="93">
        <v>182</v>
      </c>
      <c r="D45" s="93">
        <v>77890001</v>
      </c>
      <c r="E45" s="93">
        <v>68574201</v>
      </c>
    </row>
    <row r="46" spans="1:5" ht="15">
      <c r="A46" s="92">
        <v>2</v>
      </c>
      <c r="B46" s="242" t="s">
        <v>416</v>
      </c>
      <c r="C46" s="93">
        <v>78</v>
      </c>
      <c r="D46" s="93">
        <v>23890400</v>
      </c>
      <c r="E46" s="93">
        <v>20312400</v>
      </c>
    </row>
    <row r="47" spans="1:5" ht="30">
      <c r="A47" s="92">
        <v>3</v>
      </c>
      <c r="B47" s="242" t="s">
        <v>418</v>
      </c>
      <c r="C47" s="93">
        <v>69</v>
      </c>
      <c r="D47" s="93">
        <v>20085001</v>
      </c>
      <c r="E47" s="93">
        <v>16370101</v>
      </c>
    </row>
    <row r="48" spans="1:5" ht="30">
      <c r="A48" s="92">
        <v>4</v>
      </c>
      <c r="B48" s="242" t="s">
        <v>417</v>
      </c>
      <c r="C48" s="93">
        <v>61</v>
      </c>
      <c r="D48" s="93">
        <v>18690340</v>
      </c>
      <c r="E48" s="93">
        <v>14851120</v>
      </c>
    </row>
    <row r="49" spans="1:5" ht="30">
      <c r="A49" s="92">
        <v>5</v>
      </c>
      <c r="B49" s="242" t="s">
        <v>415</v>
      </c>
      <c r="C49" s="93">
        <v>51</v>
      </c>
      <c r="D49" s="93">
        <v>37620450</v>
      </c>
      <c r="E49" s="93">
        <v>32260350</v>
      </c>
    </row>
    <row r="50" spans="1:5" ht="15">
      <c r="A50" s="92">
        <v>6</v>
      </c>
      <c r="B50" s="242" t="s">
        <v>423</v>
      </c>
      <c r="C50" s="93">
        <v>32</v>
      </c>
      <c r="D50" s="93">
        <v>70150002</v>
      </c>
      <c r="E50" s="93">
        <v>59465852</v>
      </c>
    </row>
    <row r="51" spans="1:5" ht="15">
      <c r="A51" s="92">
        <v>7</v>
      </c>
      <c r="B51" s="242" t="s">
        <v>422</v>
      </c>
      <c r="C51" s="93">
        <v>30</v>
      </c>
      <c r="D51" s="93">
        <v>5940005</v>
      </c>
      <c r="E51" s="93">
        <v>5344005</v>
      </c>
    </row>
    <row r="52" spans="1:5" ht="15">
      <c r="A52" s="92">
        <v>8</v>
      </c>
      <c r="B52" s="242" t="s">
        <v>420</v>
      </c>
      <c r="C52" s="93">
        <v>28</v>
      </c>
      <c r="D52" s="93">
        <v>9080000</v>
      </c>
      <c r="E52" s="93">
        <v>7030000</v>
      </c>
    </row>
    <row r="53" spans="1:5" ht="30">
      <c r="A53" s="92">
        <v>9</v>
      </c>
      <c r="B53" s="242" t="s">
        <v>512</v>
      </c>
      <c r="C53" s="93">
        <v>25</v>
      </c>
      <c r="D53" s="93">
        <v>8340003</v>
      </c>
      <c r="E53" s="93">
        <v>7233903</v>
      </c>
    </row>
    <row r="54" spans="1:5" ht="15">
      <c r="A54" s="92">
        <v>10</v>
      </c>
      <c r="B54" s="242" t="s">
        <v>722</v>
      </c>
      <c r="C54" s="93">
        <v>23</v>
      </c>
      <c r="D54" s="93">
        <v>20120000</v>
      </c>
      <c r="E54" s="93">
        <v>17035000</v>
      </c>
    </row>
    <row r="55" spans="1:5" ht="45">
      <c r="A55" s="92">
        <v>11</v>
      </c>
      <c r="B55" s="242" t="s">
        <v>431</v>
      </c>
      <c r="C55" s="93">
        <v>22</v>
      </c>
      <c r="D55" s="93">
        <v>8160000</v>
      </c>
      <c r="E55" s="93">
        <v>6237000</v>
      </c>
    </row>
    <row r="56" spans="1:5" ht="30">
      <c r="A56" s="92">
        <v>12</v>
      </c>
      <c r="B56" s="242" t="s">
        <v>621</v>
      </c>
      <c r="C56" s="93">
        <v>19</v>
      </c>
      <c r="D56" s="93">
        <v>11150000</v>
      </c>
      <c r="E56" s="93">
        <v>10450000</v>
      </c>
    </row>
    <row r="57" spans="1:5" ht="30">
      <c r="A57" s="92">
        <v>13</v>
      </c>
      <c r="B57" s="242" t="s">
        <v>586</v>
      </c>
      <c r="C57" s="94">
        <v>19</v>
      </c>
      <c r="D57" s="94">
        <v>4410000</v>
      </c>
      <c r="E57" s="94">
        <v>3940000</v>
      </c>
    </row>
    <row r="58" spans="1:5" ht="15">
      <c r="A58" s="92">
        <v>14</v>
      </c>
      <c r="B58" s="242" t="s">
        <v>616</v>
      </c>
      <c r="C58" s="94">
        <v>17</v>
      </c>
      <c r="D58" s="94">
        <v>6440000</v>
      </c>
      <c r="E58" s="94">
        <v>4190000</v>
      </c>
    </row>
    <row r="59" spans="1:5" ht="15">
      <c r="A59" s="92">
        <v>15</v>
      </c>
      <c r="B59" s="242" t="s">
        <v>424</v>
      </c>
      <c r="C59" s="94">
        <v>15</v>
      </c>
      <c r="D59" s="94">
        <v>3770150</v>
      </c>
      <c r="E59" s="94">
        <v>2920115</v>
      </c>
    </row>
    <row r="60" spans="1:5" ht="15">
      <c r="A60" s="92">
        <v>16</v>
      </c>
      <c r="B60" s="242" t="s">
        <v>723</v>
      </c>
      <c r="C60" s="94">
        <v>14</v>
      </c>
      <c r="D60" s="94">
        <v>7500000</v>
      </c>
      <c r="E60" s="94">
        <v>6743400</v>
      </c>
    </row>
    <row r="61" spans="1:5" ht="45">
      <c r="A61" s="92">
        <v>17</v>
      </c>
      <c r="B61" s="242" t="s">
        <v>582</v>
      </c>
      <c r="C61" s="94">
        <v>13</v>
      </c>
      <c r="D61" s="94">
        <v>3000001</v>
      </c>
      <c r="E61" s="94">
        <v>2481858</v>
      </c>
    </row>
    <row r="62" spans="1:5" ht="30">
      <c r="A62" s="92">
        <v>18</v>
      </c>
      <c r="B62" s="242" t="s">
        <v>587</v>
      </c>
      <c r="C62" s="94">
        <v>13</v>
      </c>
      <c r="D62" s="94">
        <v>6500000</v>
      </c>
      <c r="E62" s="94">
        <v>5550000</v>
      </c>
    </row>
    <row r="63" spans="1:5" ht="15">
      <c r="A63" s="92">
        <v>19</v>
      </c>
      <c r="B63" s="242" t="s">
        <v>724</v>
      </c>
      <c r="C63" s="94">
        <v>13</v>
      </c>
      <c r="D63" s="94">
        <v>2745500</v>
      </c>
      <c r="E63" s="94">
        <v>2374000</v>
      </c>
    </row>
    <row r="64" spans="1:5" ht="15">
      <c r="A64" s="92">
        <v>20</v>
      </c>
      <c r="B64" s="242" t="s">
        <v>718</v>
      </c>
      <c r="C64" s="94">
        <v>11</v>
      </c>
      <c r="D64" s="94">
        <v>2322263</v>
      </c>
      <c r="E64" s="94">
        <v>1965221</v>
      </c>
    </row>
    <row r="65" spans="1:5" ht="15">
      <c r="A65" s="679" t="s">
        <v>25</v>
      </c>
      <c r="B65" s="691"/>
      <c r="C65" s="680"/>
      <c r="D65" s="681"/>
      <c r="E65" s="91">
        <f>SUM(E45:E64)</f>
        <v>295328526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0"/>
  <sheetViews>
    <sheetView zoomScale="110" zoomScaleNormal="110" zoomScalePageLayoutView="0" workbookViewId="0" topLeftCell="A61">
      <selection activeCell="V96" sqref="V96"/>
    </sheetView>
  </sheetViews>
  <sheetFormatPr defaultColWidth="9.140625" defaultRowHeight="15"/>
  <cols>
    <col min="1" max="1" width="18.8515625" style="379" customWidth="1"/>
    <col min="2" max="2" width="5.28125" style="378" customWidth="1"/>
    <col min="3" max="4" width="9.8515625" style="378" bestFit="1" customWidth="1"/>
    <col min="5" max="5" width="4.140625" style="378" bestFit="1" customWidth="1"/>
    <col min="6" max="7" width="8.8515625" style="378" bestFit="1" customWidth="1"/>
    <col min="8" max="8" width="4.28125" style="378" bestFit="1" customWidth="1"/>
    <col min="9" max="10" width="9.8515625" style="378" bestFit="1" customWidth="1"/>
    <col min="11" max="11" width="4.28125" style="378" bestFit="1" customWidth="1"/>
    <col min="12" max="12" width="7.421875" style="378" bestFit="1" customWidth="1"/>
    <col min="13" max="13" width="8.140625" style="378" customWidth="1"/>
    <col min="14" max="14" width="4.28125" style="378" bestFit="1" customWidth="1"/>
    <col min="15" max="16" width="8.8515625" style="378" bestFit="1" customWidth="1"/>
    <col min="17" max="17" width="4.28125" style="378" bestFit="1" customWidth="1"/>
    <col min="18" max="19" width="9.8515625" style="378" bestFit="1" customWidth="1"/>
    <col min="20" max="20" width="5.57421875" style="378" bestFit="1" customWidth="1"/>
    <col min="21" max="22" width="10.57421875" style="378" bestFit="1" customWidth="1"/>
    <col min="23" max="23" width="4.28125" style="378" bestFit="1" customWidth="1"/>
    <col min="24" max="25" width="8.8515625" style="378" bestFit="1" customWidth="1"/>
    <col min="26" max="26" width="4.28125" style="378" bestFit="1" customWidth="1"/>
    <col min="27" max="27" width="9.8515625" style="378" bestFit="1" customWidth="1"/>
    <col min="28" max="28" width="9.7109375" style="378" bestFit="1" customWidth="1"/>
    <col min="29" max="29" width="4.28125" style="378" bestFit="1" customWidth="1"/>
    <col min="30" max="30" width="9.7109375" style="378" bestFit="1" customWidth="1"/>
    <col min="31" max="31" width="8.8515625" style="378" bestFit="1" customWidth="1"/>
    <col min="32" max="32" width="4.28125" style="378" bestFit="1" customWidth="1"/>
    <col min="33" max="33" width="8.8515625" style="378" bestFit="1" customWidth="1"/>
    <col min="34" max="34" width="8.7109375" style="378" bestFit="1" customWidth="1"/>
    <col min="35" max="35" width="4.28125" style="378" bestFit="1" customWidth="1"/>
    <col min="36" max="36" width="10.7109375" style="378" bestFit="1" customWidth="1"/>
    <col min="37" max="37" width="11.28125" style="378" bestFit="1" customWidth="1"/>
    <col min="38" max="38" width="4.28125" style="378" bestFit="1" customWidth="1"/>
    <col min="39" max="40" width="9.7109375" style="378" bestFit="1" customWidth="1"/>
    <col min="41" max="41" width="4.421875" style="378" bestFit="1" customWidth="1"/>
    <col min="42" max="43" width="9.7109375" style="378" bestFit="1" customWidth="1"/>
    <col min="44" max="44" width="4.28125" style="378" bestFit="1" customWidth="1"/>
    <col min="45" max="46" width="7.421875" style="378" bestFit="1" customWidth="1"/>
    <col min="47" max="47" width="4.28125" style="378" bestFit="1" customWidth="1"/>
    <col min="48" max="49" width="8.8515625" style="378" bestFit="1" customWidth="1"/>
    <col min="50" max="50" width="4.28125" style="378" bestFit="1" customWidth="1"/>
    <col min="51" max="51" width="8.7109375" style="378" bestFit="1" customWidth="1"/>
    <col min="52" max="52" width="7.421875" style="378" bestFit="1" customWidth="1"/>
    <col min="53" max="53" width="4.28125" style="378" bestFit="1" customWidth="1"/>
    <col min="54" max="55" width="7.421875" style="378" bestFit="1" customWidth="1"/>
    <col min="56" max="56" width="4.28125" style="378" bestFit="1" customWidth="1"/>
    <col min="57" max="58" width="8.7109375" style="378" bestFit="1" customWidth="1"/>
    <col min="59" max="59" width="4.28125" style="378" bestFit="1" customWidth="1"/>
    <col min="60" max="60" width="7.28125" style="378" bestFit="1" customWidth="1"/>
    <col min="61" max="61" width="7.00390625" style="378" bestFit="1" customWidth="1"/>
    <col min="62" max="62" width="4.28125" style="378" bestFit="1" customWidth="1"/>
    <col min="63" max="63" width="7.28125" style="378" bestFit="1" customWidth="1"/>
    <col min="64" max="64" width="7.00390625" style="378" bestFit="1" customWidth="1"/>
    <col min="65" max="65" width="5.57421875" style="378" bestFit="1" customWidth="1"/>
    <col min="66" max="66" width="14.140625" style="403" bestFit="1" customWidth="1"/>
    <col min="67" max="67" width="13.140625" style="403" bestFit="1" customWidth="1"/>
    <col min="68" max="120" width="9.140625" style="378" customWidth="1"/>
    <col min="121" max="121" width="4.28125" style="378" bestFit="1" customWidth="1"/>
    <col min="122" max="122" width="41.8515625" style="378" customWidth="1"/>
    <col min="123" max="123" width="12.140625" style="378" customWidth="1"/>
    <col min="124" max="124" width="13.140625" style="378" customWidth="1"/>
    <col min="125" max="125" width="17.140625" style="378" customWidth="1"/>
    <col min="126" max="16384" width="9.140625" style="378" customWidth="1"/>
  </cols>
  <sheetData>
    <row r="1" spans="1:67" s="300" customFormat="1" ht="15">
      <c r="A1" s="693" t="s">
        <v>659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BN1" s="464"/>
      <c r="BO1" s="464"/>
    </row>
    <row r="2" spans="1:67" s="465" customFormat="1" ht="15">
      <c r="A2" s="694" t="s">
        <v>669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BN2" s="466"/>
      <c r="BO2" s="466"/>
    </row>
    <row r="3" spans="1:67" s="388" customFormat="1" ht="10.5">
      <c r="A3" s="389"/>
      <c r="B3" s="695" t="s">
        <v>515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 t="s">
        <v>515</v>
      </c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 t="s">
        <v>515</v>
      </c>
      <c r="AS3" s="695"/>
      <c r="AT3" s="695"/>
      <c r="AU3" s="695"/>
      <c r="AV3" s="695"/>
      <c r="AW3" s="695"/>
      <c r="AX3" s="695"/>
      <c r="AY3" s="695"/>
      <c r="AZ3" s="695"/>
      <c r="BA3" s="695"/>
      <c r="BB3" s="695"/>
      <c r="BC3" s="695"/>
      <c r="BD3" s="695"/>
      <c r="BE3" s="695"/>
      <c r="BF3" s="695"/>
      <c r="BG3" s="695"/>
      <c r="BH3" s="695"/>
      <c r="BI3" s="695"/>
      <c r="BJ3" s="695"/>
      <c r="BK3" s="695"/>
      <c r="BL3" s="695"/>
      <c r="BM3" s="695"/>
      <c r="BN3" s="695"/>
      <c r="BO3" s="695"/>
    </row>
    <row r="4" spans="1:67" s="391" customFormat="1" ht="10.5">
      <c r="A4" s="390" t="s">
        <v>521</v>
      </c>
      <c r="B4" s="696" t="s">
        <v>24</v>
      </c>
      <c r="C4" s="696"/>
      <c r="D4" s="696"/>
      <c r="E4" s="696" t="s">
        <v>30</v>
      </c>
      <c r="F4" s="696"/>
      <c r="G4" s="696"/>
      <c r="H4" s="696" t="s">
        <v>31</v>
      </c>
      <c r="I4" s="696"/>
      <c r="J4" s="696"/>
      <c r="K4" s="696" t="s">
        <v>32</v>
      </c>
      <c r="L4" s="696"/>
      <c r="M4" s="696"/>
      <c r="N4" s="696" t="s">
        <v>33</v>
      </c>
      <c r="O4" s="696"/>
      <c r="P4" s="696"/>
      <c r="Q4" s="696" t="s">
        <v>34</v>
      </c>
      <c r="R4" s="696"/>
      <c r="S4" s="696"/>
      <c r="T4" s="696" t="s">
        <v>35</v>
      </c>
      <c r="U4" s="696"/>
      <c r="V4" s="696"/>
      <c r="W4" s="696" t="s">
        <v>36</v>
      </c>
      <c r="X4" s="696"/>
      <c r="Y4" s="696"/>
      <c r="Z4" s="696" t="s">
        <v>37</v>
      </c>
      <c r="AA4" s="696"/>
      <c r="AB4" s="696"/>
      <c r="AC4" s="696" t="s">
        <v>38</v>
      </c>
      <c r="AD4" s="696"/>
      <c r="AE4" s="696"/>
      <c r="AF4" s="696" t="s">
        <v>39</v>
      </c>
      <c r="AG4" s="696"/>
      <c r="AH4" s="696"/>
      <c r="AI4" s="696" t="s">
        <v>40</v>
      </c>
      <c r="AJ4" s="696"/>
      <c r="AK4" s="696"/>
      <c r="AL4" s="696" t="s">
        <v>516</v>
      </c>
      <c r="AM4" s="696"/>
      <c r="AN4" s="696"/>
      <c r="AO4" s="696" t="s">
        <v>41</v>
      </c>
      <c r="AP4" s="696"/>
      <c r="AQ4" s="696"/>
      <c r="AR4" s="696" t="s">
        <v>42</v>
      </c>
      <c r="AS4" s="696"/>
      <c r="AT4" s="696"/>
      <c r="AU4" s="696" t="s">
        <v>43</v>
      </c>
      <c r="AV4" s="696"/>
      <c r="AW4" s="696"/>
      <c r="AX4" s="696" t="s">
        <v>44</v>
      </c>
      <c r="AY4" s="696"/>
      <c r="AZ4" s="696"/>
      <c r="BA4" s="696" t="s">
        <v>45</v>
      </c>
      <c r="BB4" s="696"/>
      <c r="BC4" s="696"/>
      <c r="BD4" s="696" t="s">
        <v>517</v>
      </c>
      <c r="BE4" s="696"/>
      <c r="BF4" s="696"/>
      <c r="BG4" s="696" t="s">
        <v>518</v>
      </c>
      <c r="BH4" s="696"/>
      <c r="BI4" s="696"/>
      <c r="BJ4" s="696" t="s">
        <v>47</v>
      </c>
      <c r="BK4" s="696"/>
      <c r="BL4" s="696"/>
      <c r="BM4" s="696" t="s">
        <v>220</v>
      </c>
      <c r="BN4" s="696"/>
      <c r="BO4" s="696"/>
    </row>
    <row r="5" spans="1:67" s="388" customFormat="1" ht="10.5">
      <c r="A5" s="389"/>
      <c r="B5" s="392" t="s">
        <v>9</v>
      </c>
      <c r="C5" s="392" t="s">
        <v>519</v>
      </c>
      <c r="D5" s="392" t="s">
        <v>520</v>
      </c>
      <c r="E5" s="392" t="s">
        <v>9</v>
      </c>
      <c r="F5" s="392" t="s">
        <v>519</v>
      </c>
      <c r="G5" s="392" t="s">
        <v>520</v>
      </c>
      <c r="H5" s="392" t="s">
        <v>9</v>
      </c>
      <c r="I5" s="392" t="s">
        <v>519</v>
      </c>
      <c r="J5" s="392" t="s">
        <v>520</v>
      </c>
      <c r="K5" s="392" t="s">
        <v>9</v>
      </c>
      <c r="L5" s="392" t="s">
        <v>519</v>
      </c>
      <c r="M5" s="392" t="s">
        <v>520</v>
      </c>
      <c r="N5" s="392" t="s">
        <v>9</v>
      </c>
      <c r="O5" s="392" t="s">
        <v>519</v>
      </c>
      <c r="P5" s="392" t="s">
        <v>520</v>
      </c>
      <c r="Q5" s="392" t="s">
        <v>9</v>
      </c>
      <c r="R5" s="392" t="s">
        <v>519</v>
      </c>
      <c r="S5" s="392" t="s">
        <v>520</v>
      </c>
      <c r="T5" s="392" t="s">
        <v>9</v>
      </c>
      <c r="U5" s="392" t="s">
        <v>519</v>
      </c>
      <c r="V5" s="392" t="s">
        <v>520</v>
      </c>
      <c r="W5" s="392" t="s">
        <v>9</v>
      </c>
      <c r="X5" s="392" t="s">
        <v>519</v>
      </c>
      <c r="Y5" s="392" t="s">
        <v>520</v>
      </c>
      <c r="Z5" s="392" t="s">
        <v>9</v>
      </c>
      <c r="AA5" s="392" t="s">
        <v>519</v>
      </c>
      <c r="AB5" s="392" t="s">
        <v>520</v>
      </c>
      <c r="AC5" s="392" t="s">
        <v>9</v>
      </c>
      <c r="AD5" s="392" t="s">
        <v>519</v>
      </c>
      <c r="AE5" s="392" t="s">
        <v>520</v>
      </c>
      <c r="AF5" s="392" t="s">
        <v>9</v>
      </c>
      <c r="AG5" s="392" t="s">
        <v>519</v>
      </c>
      <c r="AH5" s="392" t="s">
        <v>520</v>
      </c>
      <c r="AI5" s="392" t="s">
        <v>9</v>
      </c>
      <c r="AJ5" s="392" t="s">
        <v>519</v>
      </c>
      <c r="AK5" s="392" t="s">
        <v>520</v>
      </c>
      <c r="AL5" s="392" t="s">
        <v>9</v>
      </c>
      <c r="AM5" s="392" t="s">
        <v>519</v>
      </c>
      <c r="AN5" s="392" t="s">
        <v>520</v>
      </c>
      <c r="AO5" s="392" t="s">
        <v>9</v>
      </c>
      <c r="AP5" s="392" t="s">
        <v>519</v>
      </c>
      <c r="AQ5" s="392" t="s">
        <v>520</v>
      </c>
      <c r="AR5" s="392" t="s">
        <v>9</v>
      </c>
      <c r="AS5" s="392" t="s">
        <v>519</v>
      </c>
      <c r="AT5" s="392" t="s">
        <v>520</v>
      </c>
      <c r="AU5" s="392" t="s">
        <v>9</v>
      </c>
      <c r="AV5" s="392" t="s">
        <v>519</v>
      </c>
      <c r="AW5" s="392" t="s">
        <v>520</v>
      </c>
      <c r="AX5" s="392" t="s">
        <v>9</v>
      </c>
      <c r="AY5" s="392" t="s">
        <v>519</v>
      </c>
      <c r="AZ5" s="392" t="s">
        <v>520</v>
      </c>
      <c r="BA5" s="392" t="s">
        <v>9</v>
      </c>
      <c r="BB5" s="392" t="s">
        <v>519</v>
      </c>
      <c r="BC5" s="392" t="s">
        <v>520</v>
      </c>
      <c r="BD5" s="392" t="s">
        <v>9</v>
      </c>
      <c r="BE5" s="392" t="s">
        <v>519</v>
      </c>
      <c r="BF5" s="392" t="s">
        <v>520</v>
      </c>
      <c r="BG5" s="392" t="s">
        <v>9</v>
      </c>
      <c r="BH5" s="392" t="s">
        <v>519</v>
      </c>
      <c r="BI5" s="392" t="s">
        <v>520</v>
      </c>
      <c r="BJ5" s="392" t="s">
        <v>9</v>
      </c>
      <c r="BK5" s="392" t="s">
        <v>519</v>
      </c>
      <c r="BL5" s="392" t="s">
        <v>520</v>
      </c>
      <c r="BM5" s="392" t="s">
        <v>9</v>
      </c>
      <c r="BN5" s="432" t="s">
        <v>600</v>
      </c>
      <c r="BO5" s="432" t="s">
        <v>601</v>
      </c>
    </row>
    <row r="6" spans="1:67" s="388" customFormat="1" ht="10.5">
      <c r="A6" s="386" t="s">
        <v>595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>
        <v>6</v>
      </c>
      <c r="U6" s="387">
        <v>2700000</v>
      </c>
      <c r="V6" s="387">
        <v>2550000</v>
      </c>
      <c r="W6" s="387"/>
      <c r="X6" s="387"/>
      <c r="Y6" s="387"/>
      <c r="Z6" s="387">
        <v>1</v>
      </c>
      <c r="AA6" s="387">
        <v>100000</v>
      </c>
      <c r="AB6" s="387">
        <v>25000</v>
      </c>
      <c r="AC6" s="387">
        <v>2</v>
      </c>
      <c r="AD6" s="387">
        <v>1420000</v>
      </c>
      <c r="AE6" s="387">
        <v>1420000</v>
      </c>
      <c r="AF6" s="387"/>
      <c r="AG6" s="387"/>
      <c r="AH6" s="387"/>
      <c r="AI6" s="387">
        <v>2</v>
      </c>
      <c r="AJ6" s="387">
        <v>3000000</v>
      </c>
      <c r="AK6" s="387">
        <v>1490000</v>
      </c>
      <c r="AL6" s="387"/>
      <c r="AM6" s="387"/>
      <c r="AN6" s="387"/>
      <c r="AO6" s="387">
        <v>2</v>
      </c>
      <c r="AP6" s="387">
        <v>1100000</v>
      </c>
      <c r="AQ6" s="387">
        <v>1000000</v>
      </c>
      <c r="AR6" s="387"/>
      <c r="AS6" s="387"/>
      <c r="AT6" s="387"/>
      <c r="AU6" s="387">
        <v>1</v>
      </c>
      <c r="AV6" s="387">
        <v>10000</v>
      </c>
      <c r="AW6" s="387">
        <v>10000</v>
      </c>
      <c r="AX6" s="387"/>
      <c r="AY6" s="387"/>
      <c r="AZ6" s="387"/>
      <c r="BA6" s="387"/>
      <c r="BB6" s="387"/>
      <c r="BC6" s="387"/>
      <c r="BD6" s="387">
        <v>1</v>
      </c>
      <c r="BE6" s="387">
        <v>200000</v>
      </c>
      <c r="BF6" s="387">
        <v>100000</v>
      </c>
      <c r="BG6" s="387"/>
      <c r="BH6" s="387"/>
      <c r="BI6" s="387"/>
      <c r="BJ6" s="387"/>
      <c r="BK6" s="387"/>
      <c r="BL6" s="387"/>
      <c r="BM6" s="387">
        <v>15</v>
      </c>
      <c r="BN6" s="387">
        <v>8530000</v>
      </c>
      <c r="BO6" s="387">
        <v>6595000</v>
      </c>
    </row>
    <row r="7" spans="1:67" s="388" customFormat="1" ht="10.5">
      <c r="A7" s="386" t="s">
        <v>568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>
        <v>5</v>
      </c>
      <c r="U7" s="387">
        <v>1300000</v>
      </c>
      <c r="V7" s="387">
        <v>825000</v>
      </c>
      <c r="W7" s="387">
        <v>1</v>
      </c>
      <c r="X7" s="387">
        <v>1000000</v>
      </c>
      <c r="Y7" s="387">
        <v>1000000</v>
      </c>
      <c r="Z7" s="387"/>
      <c r="AA7" s="387"/>
      <c r="AB7" s="387"/>
      <c r="AC7" s="387"/>
      <c r="AD7" s="387"/>
      <c r="AE7" s="387"/>
      <c r="AF7" s="387">
        <v>1</v>
      </c>
      <c r="AG7" s="387">
        <v>10000</v>
      </c>
      <c r="AH7" s="387">
        <v>10000</v>
      </c>
      <c r="AI7" s="387"/>
      <c r="AJ7" s="387"/>
      <c r="AK7" s="387"/>
      <c r="AL7" s="387"/>
      <c r="AM7" s="387"/>
      <c r="AN7" s="387"/>
      <c r="AO7" s="387">
        <v>1</v>
      </c>
      <c r="AP7" s="387">
        <v>350000</v>
      </c>
      <c r="AQ7" s="387">
        <v>350000</v>
      </c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>
        <v>8</v>
      </c>
      <c r="BN7" s="387">
        <v>2660000</v>
      </c>
      <c r="BO7" s="387">
        <v>2185000</v>
      </c>
    </row>
    <row r="8" spans="1:67" s="388" customFormat="1" ht="10.5">
      <c r="A8" s="386" t="s">
        <v>522</v>
      </c>
      <c r="B8" s="387"/>
      <c r="C8" s="387"/>
      <c r="D8" s="387"/>
      <c r="E8" s="387">
        <v>1</v>
      </c>
      <c r="F8" s="387">
        <v>750000</v>
      </c>
      <c r="G8" s="387">
        <v>375000</v>
      </c>
      <c r="H8" s="387">
        <v>5</v>
      </c>
      <c r="I8" s="387">
        <v>3410000</v>
      </c>
      <c r="J8" s="387">
        <v>2560000</v>
      </c>
      <c r="K8" s="387"/>
      <c r="L8" s="387"/>
      <c r="M8" s="387"/>
      <c r="N8" s="387">
        <v>1</v>
      </c>
      <c r="O8" s="387">
        <v>50000</v>
      </c>
      <c r="P8" s="387">
        <v>50000</v>
      </c>
      <c r="Q8" s="387">
        <v>6</v>
      </c>
      <c r="R8" s="387">
        <v>4000000</v>
      </c>
      <c r="S8" s="387">
        <v>1958000</v>
      </c>
      <c r="T8" s="387">
        <v>12</v>
      </c>
      <c r="U8" s="387">
        <v>2460000</v>
      </c>
      <c r="V8" s="387">
        <v>2161900</v>
      </c>
      <c r="W8" s="387">
        <v>1</v>
      </c>
      <c r="X8" s="387">
        <v>100000</v>
      </c>
      <c r="Y8" s="387">
        <v>100000</v>
      </c>
      <c r="Z8" s="387">
        <v>2</v>
      </c>
      <c r="AA8" s="387">
        <v>135000</v>
      </c>
      <c r="AB8" s="387">
        <v>45000</v>
      </c>
      <c r="AC8" s="387">
        <v>2</v>
      </c>
      <c r="AD8" s="387">
        <v>1050000</v>
      </c>
      <c r="AE8" s="387">
        <v>1050000</v>
      </c>
      <c r="AF8" s="387"/>
      <c r="AG8" s="387"/>
      <c r="AH8" s="387"/>
      <c r="AI8" s="387">
        <v>2</v>
      </c>
      <c r="AJ8" s="387">
        <v>2300000</v>
      </c>
      <c r="AK8" s="387">
        <v>1150000</v>
      </c>
      <c r="AL8" s="387">
        <v>6</v>
      </c>
      <c r="AM8" s="387">
        <v>3920000</v>
      </c>
      <c r="AN8" s="387">
        <v>3819800</v>
      </c>
      <c r="AO8" s="387">
        <v>4</v>
      </c>
      <c r="AP8" s="387">
        <v>2950000</v>
      </c>
      <c r="AQ8" s="387">
        <v>2050000</v>
      </c>
      <c r="AR8" s="387"/>
      <c r="AS8" s="387"/>
      <c r="AT8" s="387"/>
      <c r="AU8" s="387"/>
      <c r="AV8" s="387"/>
      <c r="AW8" s="387"/>
      <c r="AX8" s="387">
        <v>1</v>
      </c>
      <c r="AY8" s="387">
        <v>300000</v>
      </c>
      <c r="AZ8" s="387">
        <v>300000</v>
      </c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>
        <v>43</v>
      </c>
      <c r="BN8" s="387">
        <v>21425000</v>
      </c>
      <c r="BO8" s="387">
        <v>15619700</v>
      </c>
    </row>
    <row r="9" spans="1:67" s="388" customFormat="1" ht="10.5">
      <c r="A9" s="386" t="s">
        <v>725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>
        <v>1</v>
      </c>
      <c r="AP9" s="387">
        <v>1000000</v>
      </c>
      <c r="AQ9" s="387">
        <v>1000000</v>
      </c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>
        <v>1</v>
      </c>
      <c r="BN9" s="387">
        <v>1000000</v>
      </c>
      <c r="BO9" s="387">
        <v>1000000</v>
      </c>
    </row>
    <row r="10" spans="1:67" s="388" customFormat="1" ht="10.5">
      <c r="A10" s="386" t="s">
        <v>726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>
        <v>1</v>
      </c>
      <c r="U10" s="387">
        <v>5000000</v>
      </c>
      <c r="V10" s="387">
        <v>5000000</v>
      </c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>
        <v>1</v>
      </c>
      <c r="BN10" s="387">
        <v>5000000</v>
      </c>
      <c r="BO10" s="387">
        <v>5000000</v>
      </c>
    </row>
    <row r="11" spans="1:67" s="388" customFormat="1" ht="10.5">
      <c r="A11" s="386" t="s">
        <v>523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>
        <v>1</v>
      </c>
      <c r="U11" s="387">
        <v>100000</v>
      </c>
      <c r="V11" s="387">
        <v>100000</v>
      </c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>
        <v>1</v>
      </c>
      <c r="BN11" s="387">
        <v>100000</v>
      </c>
      <c r="BO11" s="387">
        <v>100000</v>
      </c>
    </row>
    <row r="12" spans="1:67" s="388" customFormat="1" ht="10.5">
      <c r="A12" s="386" t="s">
        <v>524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>
        <v>1</v>
      </c>
      <c r="R12" s="387">
        <v>20000</v>
      </c>
      <c r="S12" s="387">
        <v>20000</v>
      </c>
      <c r="T12" s="387">
        <v>2</v>
      </c>
      <c r="U12" s="387">
        <v>460000</v>
      </c>
      <c r="V12" s="387">
        <v>260000</v>
      </c>
      <c r="W12" s="387">
        <v>1</v>
      </c>
      <c r="X12" s="387">
        <v>400000</v>
      </c>
      <c r="Y12" s="387">
        <v>400000</v>
      </c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>
        <v>2</v>
      </c>
      <c r="AP12" s="387">
        <v>200000</v>
      </c>
      <c r="AQ12" s="387">
        <v>150000</v>
      </c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>
        <v>6</v>
      </c>
      <c r="BN12" s="387">
        <v>1080000</v>
      </c>
      <c r="BO12" s="387">
        <v>830000</v>
      </c>
    </row>
    <row r="13" spans="1:67" s="388" customFormat="1" ht="10.5">
      <c r="A13" s="386" t="s">
        <v>525</v>
      </c>
      <c r="B13" s="387">
        <v>1</v>
      </c>
      <c r="C13" s="387">
        <v>300000</v>
      </c>
      <c r="D13" s="387">
        <v>300000</v>
      </c>
      <c r="E13" s="387"/>
      <c r="F13" s="387"/>
      <c r="G13" s="387"/>
      <c r="H13" s="387">
        <v>1</v>
      </c>
      <c r="I13" s="387">
        <v>1000000</v>
      </c>
      <c r="J13" s="387">
        <v>1000000</v>
      </c>
      <c r="K13" s="387"/>
      <c r="L13" s="387"/>
      <c r="M13" s="387"/>
      <c r="N13" s="387"/>
      <c r="O13" s="387"/>
      <c r="P13" s="387"/>
      <c r="Q13" s="387">
        <v>1</v>
      </c>
      <c r="R13" s="387">
        <v>100000</v>
      </c>
      <c r="S13" s="387">
        <v>70000</v>
      </c>
      <c r="T13" s="387">
        <v>7</v>
      </c>
      <c r="U13" s="387">
        <v>1700000</v>
      </c>
      <c r="V13" s="387">
        <v>1650000</v>
      </c>
      <c r="W13" s="387">
        <v>1</v>
      </c>
      <c r="X13" s="387">
        <v>350000</v>
      </c>
      <c r="Y13" s="387">
        <v>350000</v>
      </c>
      <c r="Z13" s="387"/>
      <c r="AA13" s="387"/>
      <c r="AB13" s="387"/>
      <c r="AC13" s="387">
        <v>2</v>
      </c>
      <c r="AD13" s="387">
        <v>250000</v>
      </c>
      <c r="AE13" s="387">
        <v>216665</v>
      </c>
      <c r="AF13" s="387"/>
      <c r="AG13" s="387"/>
      <c r="AH13" s="387"/>
      <c r="AI13" s="387"/>
      <c r="AJ13" s="387"/>
      <c r="AK13" s="387"/>
      <c r="AL13" s="387">
        <v>1</v>
      </c>
      <c r="AM13" s="387">
        <v>20000</v>
      </c>
      <c r="AN13" s="387">
        <v>20000</v>
      </c>
      <c r="AO13" s="387">
        <v>1</v>
      </c>
      <c r="AP13" s="387">
        <v>50000</v>
      </c>
      <c r="AQ13" s="387">
        <v>50000</v>
      </c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>
        <v>15</v>
      </c>
      <c r="BN13" s="387">
        <v>3770000</v>
      </c>
      <c r="BO13" s="387">
        <v>3656665</v>
      </c>
    </row>
    <row r="14" spans="1:67" s="388" customFormat="1" ht="10.5">
      <c r="A14" s="386" t="s">
        <v>277</v>
      </c>
      <c r="B14" s="387"/>
      <c r="C14" s="387"/>
      <c r="D14" s="387"/>
      <c r="E14" s="387"/>
      <c r="F14" s="387"/>
      <c r="G14" s="387"/>
      <c r="H14" s="387">
        <v>1</v>
      </c>
      <c r="I14" s="387">
        <v>1500000</v>
      </c>
      <c r="J14" s="387">
        <v>1500000</v>
      </c>
      <c r="K14" s="387"/>
      <c r="L14" s="387"/>
      <c r="M14" s="387"/>
      <c r="N14" s="387"/>
      <c r="O14" s="387"/>
      <c r="P14" s="387"/>
      <c r="Q14" s="387">
        <v>2</v>
      </c>
      <c r="R14" s="387">
        <v>200000</v>
      </c>
      <c r="S14" s="387">
        <v>200000</v>
      </c>
      <c r="T14" s="387">
        <v>4</v>
      </c>
      <c r="U14" s="387">
        <v>920000</v>
      </c>
      <c r="V14" s="387">
        <v>754000</v>
      </c>
      <c r="W14" s="387"/>
      <c r="X14" s="387"/>
      <c r="Y14" s="387"/>
      <c r="Z14" s="387"/>
      <c r="AA14" s="387"/>
      <c r="AB14" s="387"/>
      <c r="AC14" s="387">
        <v>2</v>
      </c>
      <c r="AD14" s="387">
        <v>1410000</v>
      </c>
      <c r="AE14" s="387">
        <v>1410000</v>
      </c>
      <c r="AF14" s="387"/>
      <c r="AG14" s="387"/>
      <c r="AH14" s="387"/>
      <c r="AI14" s="387">
        <v>5</v>
      </c>
      <c r="AJ14" s="387">
        <v>2630000</v>
      </c>
      <c r="AK14" s="387">
        <v>2525000</v>
      </c>
      <c r="AL14" s="387">
        <v>1</v>
      </c>
      <c r="AM14" s="387">
        <v>100000</v>
      </c>
      <c r="AN14" s="387">
        <v>50000</v>
      </c>
      <c r="AO14" s="387"/>
      <c r="AP14" s="387"/>
      <c r="AQ14" s="387"/>
      <c r="AR14" s="387"/>
      <c r="AS14" s="387"/>
      <c r="AT14" s="387"/>
      <c r="AU14" s="387">
        <v>1</v>
      </c>
      <c r="AV14" s="387">
        <v>100000</v>
      </c>
      <c r="AW14" s="387">
        <v>50000</v>
      </c>
      <c r="AX14" s="387"/>
      <c r="AY14" s="387"/>
      <c r="AZ14" s="387"/>
      <c r="BA14" s="387">
        <v>1</v>
      </c>
      <c r="BB14" s="387">
        <v>100000</v>
      </c>
      <c r="BC14" s="387">
        <v>50000</v>
      </c>
      <c r="BD14" s="387"/>
      <c r="BE14" s="387"/>
      <c r="BF14" s="387"/>
      <c r="BG14" s="387"/>
      <c r="BH14" s="387"/>
      <c r="BI14" s="387"/>
      <c r="BJ14" s="387"/>
      <c r="BK14" s="387"/>
      <c r="BL14" s="387"/>
      <c r="BM14" s="387">
        <v>17</v>
      </c>
      <c r="BN14" s="387">
        <v>6960000</v>
      </c>
      <c r="BO14" s="387">
        <v>6539000</v>
      </c>
    </row>
    <row r="15" spans="1:67" s="388" customFormat="1" ht="10.5">
      <c r="A15" s="386" t="s">
        <v>583</v>
      </c>
      <c r="B15" s="387"/>
      <c r="C15" s="387"/>
      <c r="D15" s="387"/>
      <c r="E15" s="387"/>
      <c r="F15" s="387"/>
      <c r="G15" s="387"/>
      <c r="H15" s="387">
        <v>1</v>
      </c>
      <c r="I15" s="387">
        <v>20000</v>
      </c>
      <c r="J15" s="387">
        <v>20000</v>
      </c>
      <c r="K15" s="387"/>
      <c r="L15" s="387"/>
      <c r="M15" s="387"/>
      <c r="N15" s="387"/>
      <c r="O15" s="387"/>
      <c r="P15" s="387"/>
      <c r="Q15" s="387">
        <v>1</v>
      </c>
      <c r="R15" s="387">
        <v>1000000</v>
      </c>
      <c r="S15" s="387">
        <v>1000000</v>
      </c>
      <c r="T15" s="387">
        <v>2</v>
      </c>
      <c r="U15" s="387">
        <v>200000</v>
      </c>
      <c r="V15" s="387">
        <v>200000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>
        <v>1</v>
      </c>
      <c r="AM15" s="387">
        <v>800000</v>
      </c>
      <c r="AN15" s="387">
        <v>200000</v>
      </c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>
        <v>5</v>
      </c>
      <c r="BN15" s="387">
        <v>2020000</v>
      </c>
      <c r="BO15" s="387">
        <v>1420000</v>
      </c>
    </row>
    <row r="16" spans="1:67" s="388" customFormat="1" ht="10.5">
      <c r="A16" s="386" t="s">
        <v>607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>
        <v>1</v>
      </c>
      <c r="U16" s="387">
        <v>2000000</v>
      </c>
      <c r="V16" s="387">
        <v>1000000</v>
      </c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>
        <v>1</v>
      </c>
      <c r="AV16" s="387">
        <v>100000</v>
      </c>
      <c r="AW16" s="387">
        <v>100000</v>
      </c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>
        <v>2</v>
      </c>
      <c r="BN16" s="387">
        <v>2100000</v>
      </c>
      <c r="BO16" s="387">
        <v>1100000</v>
      </c>
    </row>
    <row r="17" spans="1:67" s="388" customFormat="1" ht="10.5">
      <c r="A17" s="386" t="s">
        <v>569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>
        <v>1</v>
      </c>
      <c r="X17" s="387">
        <v>600000</v>
      </c>
      <c r="Y17" s="387">
        <v>300000</v>
      </c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>
        <v>1</v>
      </c>
      <c r="BN17" s="387">
        <v>600000</v>
      </c>
      <c r="BO17" s="387">
        <v>300000</v>
      </c>
    </row>
    <row r="18" spans="1:67" s="388" customFormat="1" ht="10.5">
      <c r="A18" s="386" t="s">
        <v>727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>
        <v>1</v>
      </c>
      <c r="AA18" s="387">
        <v>100000</v>
      </c>
      <c r="AB18" s="387">
        <v>100000</v>
      </c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>
        <v>1</v>
      </c>
      <c r="BN18" s="387">
        <v>100000</v>
      </c>
      <c r="BO18" s="387">
        <v>100000</v>
      </c>
    </row>
    <row r="19" spans="1:67" s="388" customFormat="1" ht="10.5">
      <c r="A19" s="386" t="s">
        <v>728</v>
      </c>
      <c r="B19" s="387"/>
      <c r="C19" s="387"/>
      <c r="D19" s="387"/>
      <c r="E19" s="387"/>
      <c r="F19" s="387"/>
      <c r="G19" s="387"/>
      <c r="H19" s="387">
        <v>1</v>
      </c>
      <c r="I19" s="387">
        <v>100000</v>
      </c>
      <c r="J19" s="387">
        <v>100000</v>
      </c>
      <c r="K19" s="387"/>
      <c r="L19" s="387"/>
      <c r="M19" s="387"/>
      <c r="N19" s="387"/>
      <c r="O19" s="387"/>
      <c r="P19" s="387"/>
      <c r="Q19" s="387"/>
      <c r="R19" s="387"/>
      <c r="S19" s="387"/>
      <c r="T19" s="387">
        <v>1</v>
      </c>
      <c r="U19" s="387">
        <v>100000</v>
      </c>
      <c r="V19" s="387">
        <v>90000</v>
      </c>
      <c r="W19" s="387"/>
      <c r="X19" s="387"/>
      <c r="Y19" s="387"/>
      <c r="Z19" s="387"/>
      <c r="AA19" s="387"/>
      <c r="AB19" s="387"/>
      <c r="AC19" s="387">
        <v>1</v>
      </c>
      <c r="AD19" s="387">
        <v>150000</v>
      </c>
      <c r="AE19" s="387">
        <v>150000</v>
      </c>
      <c r="AF19" s="387">
        <v>2</v>
      </c>
      <c r="AG19" s="387">
        <v>10000000</v>
      </c>
      <c r="AH19" s="387">
        <v>10000000</v>
      </c>
      <c r="AI19" s="387"/>
      <c r="AJ19" s="387"/>
      <c r="AK19" s="387"/>
      <c r="AL19" s="387">
        <v>4</v>
      </c>
      <c r="AM19" s="387">
        <v>270000</v>
      </c>
      <c r="AN19" s="387">
        <v>270000</v>
      </c>
      <c r="AO19" s="387">
        <v>1</v>
      </c>
      <c r="AP19" s="387">
        <v>20000</v>
      </c>
      <c r="AQ19" s="387">
        <v>20000</v>
      </c>
      <c r="AR19" s="387"/>
      <c r="AS19" s="387"/>
      <c r="AT19" s="387"/>
      <c r="AU19" s="387"/>
      <c r="AV19" s="387"/>
      <c r="AW19" s="387"/>
      <c r="AX19" s="387">
        <v>1</v>
      </c>
      <c r="AY19" s="387">
        <v>200000</v>
      </c>
      <c r="AZ19" s="387">
        <v>100000</v>
      </c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>
        <v>11</v>
      </c>
      <c r="BN19" s="387">
        <v>10840000</v>
      </c>
      <c r="BO19" s="387">
        <v>10730000</v>
      </c>
    </row>
    <row r="20" spans="1:67" s="388" customFormat="1" ht="10.5">
      <c r="A20" s="386" t="s">
        <v>526</v>
      </c>
      <c r="B20" s="387"/>
      <c r="C20" s="387"/>
      <c r="D20" s="387"/>
      <c r="E20" s="387"/>
      <c r="F20" s="387"/>
      <c r="G20" s="387"/>
      <c r="H20" s="387">
        <v>2</v>
      </c>
      <c r="I20" s="387">
        <v>300000</v>
      </c>
      <c r="J20" s="387">
        <v>300000</v>
      </c>
      <c r="K20" s="387"/>
      <c r="L20" s="387"/>
      <c r="M20" s="387"/>
      <c r="N20" s="387"/>
      <c r="O20" s="387"/>
      <c r="P20" s="387"/>
      <c r="Q20" s="387"/>
      <c r="R20" s="387"/>
      <c r="S20" s="387"/>
      <c r="T20" s="387">
        <v>10</v>
      </c>
      <c r="U20" s="387">
        <v>6860000</v>
      </c>
      <c r="V20" s="387">
        <v>6479000</v>
      </c>
      <c r="W20" s="387"/>
      <c r="X20" s="387"/>
      <c r="Y20" s="387"/>
      <c r="Z20" s="387">
        <v>1</v>
      </c>
      <c r="AA20" s="387">
        <v>100000</v>
      </c>
      <c r="AB20" s="387">
        <v>100000</v>
      </c>
      <c r="AC20" s="387"/>
      <c r="AD20" s="387"/>
      <c r="AE20" s="387"/>
      <c r="AF20" s="387"/>
      <c r="AG20" s="387"/>
      <c r="AH20" s="387"/>
      <c r="AI20" s="387">
        <v>3</v>
      </c>
      <c r="AJ20" s="387">
        <v>900000</v>
      </c>
      <c r="AK20" s="387">
        <v>650000</v>
      </c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>
        <v>16</v>
      </c>
      <c r="BN20" s="387">
        <v>8160000</v>
      </c>
      <c r="BO20" s="387">
        <v>7529000</v>
      </c>
    </row>
    <row r="21" spans="1:67" s="388" customFormat="1" ht="10.5">
      <c r="A21" s="386" t="s">
        <v>591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>
        <v>1</v>
      </c>
      <c r="BE21" s="387">
        <v>100000</v>
      </c>
      <c r="BF21" s="387">
        <v>90000</v>
      </c>
      <c r="BG21" s="387"/>
      <c r="BH21" s="387"/>
      <c r="BI21" s="387"/>
      <c r="BJ21" s="387"/>
      <c r="BK21" s="387"/>
      <c r="BL21" s="387"/>
      <c r="BM21" s="387">
        <v>1</v>
      </c>
      <c r="BN21" s="387">
        <v>100000</v>
      </c>
      <c r="BO21" s="387">
        <v>90000</v>
      </c>
    </row>
    <row r="22" spans="1:67" s="388" customFormat="1" ht="10.5">
      <c r="A22" s="386" t="s">
        <v>527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>
        <v>3</v>
      </c>
      <c r="U22" s="387">
        <v>800000</v>
      </c>
      <c r="V22" s="387">
        <v>800000</v>
      </c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>
        <v>1</v>
      </c>
      <c r="AP22" s="387">
        <v>1000000</v>
      </c>
      <c r="AQ22" s="387">
        <v>1000000</v>
      </c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>
        <v>4</v>
      </c>
      <c r="BN22" s="387">
        <v>1800000</v>
      </c>
      <c r="BO22" s="387">
        <v>1800000</v>
      </c>
    </row>
    <row r="23" spans="1:67" s="388" customFormat="1" ht="10.5">
      <c r="A23" s="386" t="s">
        <v>729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>
        <v>1</v>
      </c>
      <c r="AD23" s="387">
        <v>100000</v>
      </c>
      <c r="AE23" s="387">
        <v>100000</v>
      </c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>
        <v>1</v>
      </c>
      <c r="BN23" s="387">
        <v>100000</v>
      </c>
      <c r="BO23" s="387">
        <v>100000</v>
      </c>
    </row>
    <row r="24" spans="1:67" s="388" customFormat="1" ht="10.5">
      <c r="A24" s="386" t="s">
        <v>617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>
        <v>1</v>
      </c>
      <c r="L24" s="387">
        <v>100000</v>
      </c>
      <c r="M24" s="387">
        <v>100000</v>
      </c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>
        <v>1</v>
      </c>
      <c r="BN24" s="387">
        <v>100000</v>
      </c>
      <c r="BO24" s="387">
        <v>100000</v>
      </c>
    </row>
    <row r="25" spans="1:67" s="388" customFormat="1" ht="10.5">
      <c r="A25" s="386" t="s">
        <v>730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>
        <v>1</v>
      </c>
      <c r="AD25" s="387">
        <v>50000</v>
      </c>
      <c r="AE25" s="387">
        <v>50000</v>
      </c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>
        <v>1</v>
      </c>
      <c r="BN25" s="387">
        <v>50000</v>
      </c>
      <c r="BO25" s="387">
        <v>50000</v>
      </c>
    </row>
    <row r="26" spans="1:67" s="388" customFormat="1" ht="10.5">
      <c r="A26" s="386" t="s">
        <v>608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>
        <v>2</v>
      </c>
      <c r="U26" s="387">
        <v>200000</v>
      </c>
      <c r="V26" s="387">
        <v>150000</v>
      </c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>
        <v>2</v>
      </c>
      <c r="BN26" s="387">
        <v>200000</v>
      </c>
      <c r="BO26" s="387">
        <v>150000</v>
      </c>
    </row>
    <row r="27" spans="1:67" s="388" customFormat="1" ht="10.5">
      <c r="A27" s="386" t="s">
        <v>528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>
        <v>3</v>
      </c>
      <c r="U27" s="387">
        <v>300000</v>
      </c>
      <c r="V27" s="387">
        <v>300000</v>
      </c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>
        <v>1</v>
      </c>
      <c r="AM27" s="387">
        <v>1000000</v>
      </c>
      <c r="AN27" s="387">
        <v>1000000</v>
      </c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>
        <v>4</v>
      </c>
      <c r="BN27" s="387">
        <v>1300000</v>
      </c>
      <c r="BO27" s="387">
        <v>1300000</v>
      </c>
    </row>
    <row r="28" spans="1:67" s="388" customFormat="1" ht="10.5">
      <c r="A28" s="386" t="s">
        <v>578</v>
      </c>
      <c r="B28" s="387"/>
      <c r="C28" s="387"/>
      <c r="D28" s="387"/>
      <c r="E28" s="387"/>
      <c r="F28" s="387"/>
      <c r="G28" s="387"/>
      <c r="H28" s="387">
        <v>1</v>
      </c>
      <c r="I28" s="387">
        <v>100000</v>
      </c>
      <c r="J28" s="387">
        <v>100000</v>
      </c>
      <c r="K28" s="387">
        <v>1</v>
      </c>
      <c r="L28" s="387">
        <v>200000</v>
      </c>
      <c r="M28" s="387">
        <v>200000</v>
      </c>
      <c r="N28" s="387"/>
      <c r="O28" s="387"/>
      <c r="P28" s="387"/>
      <c r="Q28" s="387"/>
      <c r="R28" s="387"/>
      <c r="S28" s="387"/>
      <c r="T28" s="387">
        <v>8</v>
      </c>
      <c r="U28" s="387">
        <v>18750000</v>
      </c>
      <c r="V28" s="387">
        <v>4800000</v>
      </c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>
        <v>1</v>
      </c>
      <c r="AM28" s="387">
        <v>200000</v>
      </c>
      <c r="AN28" s="387">
        <v>120000</v>
      </c>
      <c r="AO28" s="387">
        <v>1</v>
      </c>
      <c r="AP28" s="387">
        <v>300000</v>
      </c>
      <c r="AQ28" s="387">
        <v>150000</v>
      </c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>
        <v>12</v>
      </c>
      <c r="BN28" s="387">
        <v>19550000</v>
      </c>
      <c r="BO28" s="387">
        <v>5370000</v>
      </c>
    </row>
    <row r="29" spans="1:67" s="388" customFormat="1" ht="10.5">
      <c r="A29" s="386" t="s">
        <v>731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>
        <v>1</v>
      </c>
      <c r="AD29" s="387">
        <v>2500000</v>
      </c>
      <c r="AE29" s="387">
        <v>2500000</v>
      </c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>
        <v>1</v>
      </c>
      <c r="BN29" s="387">
        <v>2500000</v>
      </c>
      <c r="BO29" s="387">
        <v>2500000</v>
      </c>
    </row>
    <row r="30" spans="1:67" s="388" customFormat="1" ht="10.5">
      <c r="A30" s="386" t="s">
        <v>529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>
        <v>4</v>
      </c>
      <c r="U30" s="387">
        <v>1400000</v>
      </c>
      <c r="V30" s="387">
        <v>996000</v>
      </c>
      <c r="W30" s="387">
        <v>1</v>
      </c>
      <c r="X30" s="387">
        <v>10000</v>
      </c>
      <c r="Y30" s="387">
        <v>10000</v>
      </c>
      <c r="Z30" s="387">
        <v>1</v>
      </c>
      <c r="AA30" s="387">
        <v>200000</v>
      </c>
      <c r="AB30" s="387">
        <v>100000</v>
      </c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>
        <v>6</v>
      </c>
      <c r="BN30" s="387">
        <v>1610000</v>
      </c>
      <c r="BO30" s="387">
        <v>1106000</v>
      </c>
    </row>
    <row r="31" spans="1:67" s="388" customFormat="1" ht="10.5">
      <c r="A31" s="386" t="s">
        <v>732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>
        <v>1</v>
      </c>
      <c r="U31" s="387">
        <v>70000</v>
      </c>
      <c r="V31" s="387">
        <v>45500</v>
      </c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>
        <v>1</v>
      </c>
      <c r="BN31" s="387">
        <v>70000</v>
      </c>
      <c r="BO31" s="387">
        <v>45500</v>
      </c>
    </row>
    <row r="32" spans="1:67" s="388" customFormat="1" ht="21">
      <c r="A32" s="386" t="s">
        <v>733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>
        <v>1</v>
      </c>
      <c r="U32" s="387">
        <v>100000</v>
      </c>
      <c r="V32" s="387">
        <v>100000</v>
      </c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>
        <v>1</v>
      </c>
      <c r="BN32" s="387">
        <v>100000</v>
      </c>
      <c r="BO32" s="387">
        <v>100000</v>
      </c>
    </row>
    <row r="33" spans="1:67" s="388" customFormat="1" ht="10.5">
      <c r="A33" s="386" t="s">
        <v>734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>
        <v>1</v>
      </c>
      <c r="X33" s="387">
        <v>20000</v>
      </c>
      <c r="Y33" s="387">
        <v>20000</v>
      </c>
      <c r="Z33" s="387">
        <v>1</v>
      </c>
      <c r="AA33" s="387">
        <v>150000</v>
      </c>
      <c r="AB33" s="387">
        <v>150000</v>
      </c>
      <c r="AC33" s="387">
        <v>1</v>
      </c>
      <c r="AD33" s="387">
        <v>50000</v>
      </c>
      <c r="AE33" s="387">
        <v>50000</v>
      </c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>
        <v>3</v>
      </c>
      <c r="BN33" s="387">
        <v>220000</v>
      </c>
      <c r="BO33" s="387">
        <v>220000</v>
      </c>
    </row>
    <row r="34" spans="1:67" s="388" customFormat="1" ht="10.5">
      <c r="A34" s="386" t="s">
        <v>530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>
        <v>1</v>
      </c>
      <c r="U34" s="387">
        <v>500000</v>
      </c>
      <c r="V34" s="387">
        <v>500000</v>
      </c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>
        <v>1</v>
      </c>
      <c r="BN34" s="387">
        <v>500000</v>
      </c>
      <c r="BO34" s="387">
        <v>500000</v>
      </c>
    </row>
    <row r="35" spans="1:67" s="388" customFormat="1" ht="10.5">
      <c r="A35" s="386" t="s">
        <v>531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>
        <v>4</v>
      </c>
      <c r="U35" s="387">
        <v>920000</v>
      </c>
      <c r="V35" s="387">
        <v>870000</v>
      </c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>
        <v>2</v>
      </c>
      <c r="AJ35" s="387">
        <v>200000</v>
      </c>
      <c r="AK35" s="387">
        <v>200000</v>
      </c>
      <c r="AL35" s="387">
        <v>1</v>
      </c>
      <c r="AM35" s="387">
        <v>100000</v>
      </c>
      <c r="AN35" s="387">
        <v>10000</v>
      </c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>
        <v>1</v>
      </c>
      <c r="BE35" s="387">
        <v>300000</v>
      </c>
      <c r="BF35" s="387">
        <v>300000</v>
      </c>
      <c r="BG35" s="387"/>
      <c r="BH35" s="387"/>
      <c r="BI35" s="387"/>
      <c r="BJ35" s="387"/>
      <c r="BK35" s="387"/>
      <c r="BL35" s="387"/>
      <c r="BM35" s="387">
        <v>8</v>
      </c>
      <c r="BN35" s="387">
        <v>1520000</v>
      </c>
      <c r="BO35" s="387">
        <v>1380000</v>
      </c>
    </row>
    <row r="36" spans="1:67" s="388" customFormat="1" ht="10.5">
      <c r="A36" s="386" t="s">
        <v>532</v>
      </c>
      <c r="B36" s="387"/>
      <c r="C36" s="387"/>
      <c r="D36" s="387"/>
      <c r="E36" s="387"/>
      <c r="F36" s="387"/>
      <c r="G36" s="387"/>
      <c r="H36" s="387">
        <v>2</v>
      </c>
      <c r="I36" s="387">
        <v>2500000</v>
      </c>
      <c r="J36" s="387">
        <v>2500000</v>
      </c>
      <c r="K36" s="387"/>
      <c r="L36" s="387"/>
      <c r="M36" s="387"/>
      <c r="N36" s="387"/>
      <c r="O36" s="387"/>
      <c r="P36" s="387"/>
      <c r="Q36" s="387"/>
      <c r="R36" s="387"/>
      <c r="S36" s="387"/>
      <c r="T36" s="387">
        <v>5</v>
      </c>
      <c r="U36" s="387">
        <v>1435000</v>
      </c>
      <c r="V36" s="387">
        <v>1255000</v>
      </c>
      <c r="W36" s="387">
        <v>1</v>
      </c>
      <c r="X36" s="387">
        <v>100000</v>
      </c>
      <c r="Y36" s="387">
        <v>49000</v>
      </c>
      <c r="Z36" s="387"/>
      <c r="AA36" s="387"/>
      <c r="AB36" s="387"/>
      <c r="AC36" s="387"/>
      <c r="AD36" s="387"/>
      <c r="AE36" s="387"/>
      <c r="AF36" s="387"/>
      <c r="AG36" s="387"/>
      <c r="AH36" s="387"/>
      <c r="AI36" s="387">
        <v>4</v>
      </c>
      <c r="AJ36" s="387" t="s">
        <v>735</v>
      </c>
      <c r="AK36" s="387" t="s">
        <v>735</v>
      </c>
      <c r="AL36" s="387">
        <v>1</v>
      </c>
      <c r="AM36" s="387">
        <v>1000000</v>
      </c>
      <c r="AN36" s="387">
        <v>400000</v>
      </c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>
        <v>13</v>
      </c>
      <c r="BN36" s="387" t="s">
        <v>736</v>
      </c>
      <c r="BO36" s="387" t="s">
        <v>737</v>
      </c>
    </row>
    <row r="37" spans="1:67" s="388" customFormat="1" ht="10.5">
      <c r="A37" s="386" t="s">
        <v>533</v>
      </c>
      <c r="B37" s="387"/>
      <c r="C37" s="387"/>
      <c r="D37" s="387"/>
      <c r="E37" s="387"/>
      <c r="F37" s="387"/>
      <c r="G37" s="387"/>
      <c r="H37" s="387">
        <v>1</v>
      </c>
      <c r="I37" s="387">
        <v>50000</v>
      </c>
      <c r="J37" s="387">
        <v>50000</v>
      </c>
      <c r="K37" s="387"/>
      <c r="L37" s="387"/>
      <c r="M37" s="387"/>
      <c r="N37" s="387"/>
      <c r="O37" s="387"/>
      <c r="P37" s="387"/>
      <c r="Q37" s="387">
        <v>2</v>
      </c>
      <c r="R37" s="387">
        <v>1000000</v>
      </c>
      <c r="S37" s="387">
        <v>1000000</v>
      </c>
      <c r="T37" s="387">
        <v>10</v>
      </c>
      <c r="U37" s="387">
        <v>4300000</v>
      </c>
      <c r="V37" s="387">
        <v>4200000</v>
      </c>
      <c r="W37" s="387">
        <v>1</v>
      </c>
      <c r="X37" s="387">
        <v>3000000</v>
      </c>
      <c r="Y37" s="387">
        <v>1500000</v>
      </c>
      <c r="Z37" s="387">
        <v>2</v>
      </c>
      <c r="AA37" s="387">
        <v>350000</v>
      </c>
      <c r="AB37" s="387">
        <v>200000</v>
      </c>
      <c r="AC37" s="387"/>
      <c r="AD37" s="387"/>
      <c r="AE37" s="387"/>
      <c r="AF37" s="387">
        <v>1</v>
      </c>
      <c r="AG37" s="387">
        <v>100000</v>
      </c>
      <c r="AH37" s="387">
        <v>100000</v>
      </c>
      <c r="AI37" s="387">
        <v>5</v>
      </c>
      <c r="AJ37" s="387">
        <v>1500000</v>
      </c>
      <c r="AK37" s="387">
        <v>643000</v>
      </c>
      <c r="AL37" s="387">
        <v>1</v>
      </c>
      <c r="AM37" s="387">
        <v>100000</v>
      </c>
      <c r="AN37" s="387">
        <v>100000</v>
      </c>
      <c r="AO37" s="387">
        <v>2</v>
      </c>
      <c r="AP37" s="387">
        <v>1000000</v>
      </c>
      <c r="AQ37" s="387">
        <v>440000</v>
      </c>
      <c r="AR37" s="387"/>
      <c r="AS37" s="387"/>
      <c r="AT37" s="387"/>
      <c r="AU37" s="387">
        <v>1</v>
      </c>
      <c r="AV37" s="387">
        <v>150000</v>
      </c>
      <c r="AW37" s="387">
        <v>50000</v>
      </c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>
        <v>26</v>
      </c>
      <c r="BN37" s="387">
        <v>11550000</v>
      </c>
      <c r="BO37" s="387">
        <v>8283000</v>
      </c>
    </row>
    <row r="38" spans="1:67" s="388" customFormat="1" ht="10.5">
      <c r="A38" s="386" t="s">
        <v>534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>
        <v>3</v>
      </c>
      <c r="R38" s="387">
        <v>950000</v>
      </c>
      <c r="S38" s="387">
        <v>721000</v>
      </c>
      <c r="T38" s="387">
        <v>6</v>
      </c>
      <c r="U38" s="387">
        <v>570000</v>
      </c>
      <c r="V38" s="387">
        <v>420000</v>
      </c>
      <c r="W38" s="387"/>
      <c r="X38" s="387"/>
      <c r="Y38" s="387"/>
      <c r="Z38" s="387"/>
      <c r="AA38" s="387"/>
      <c r="AB38" s="387"/>
      <c r="AC38" s="387">
        <v>1</v>
      </c>
      <c r="AD38" s="387">
        <v>50000</v>
      </c>
      <c r="AE38" s="387">
        <v>50000</v>
      </c>
      <c r="AF38" s="387"/>
      <c r="AG38" s="387"/>
      <c r="AH38" s="387"/>
      <c r="AI38" s="387">
        <v>2</v>
      </c>
      <c r="AJ38" s="387">
        <v>100000</v>
      </c>
      <c r="AK38" s="387">
        <v>75000</v>
      </c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>
        <v>12</v>
      </c>
      <c r="BN38" s="387">
        <v>1670000</v>
      </c>
      <c r="BO38" s="387">
        <v>1266000</v>
      </c>
    </row>
    <row r="39" spans="1:67" s="388" customFormat="1" ht="10.5">
      <c r="A39" s="386" t="s">
        <v>535</v>
      </c>
      <c r="B39" s="387"/>
      <c r="C39" s="387"/>
      <c r="D39" s="387"/>
      <c r="E39" s="387"/>
      <c r="F39" s="387"/>
      <c r="G39" s="387"/>
      <c r="H39" s="387">
        <v>16</v>
      </c>
      <c r="I39" s="387">
        <v>5310000</v>
      </c>
      <c r="J39" s="387">
        <v>3493350</v>
      </c>
      <c r="K39" s="387"/>
      <c r="L39" s="387"/>
      <c r="M39" s="387"/>
      <c r="N39" s="387"/>
      <c r="O39" s="387"/>
      <c r="P39" s="387"/>
      <c r="Q39" s="387">
        <v>8</v>
      </c>
      <c r="R39" s="387">
        <v>2200000</v>
      </c>
      <c r="S39" s="387">
        <v>1945000</v>
      </c>
      <c r="T39" s="387">
        <v>23</v>
      </c>
      <c r="U39" s="387">
        <v>51550000</v>
      </c>
      <c r="V39" s="387">
        <v>16959550</v>
      </c>
      <c r="W39" s="387">
        <v>2</v>
      </c>
      <c r="X39" s="387">
        <v>1100000</v>
      </c>
      <c r="Y39" s="387">
        <v>590000</v>
      </c>
      <c r="Z39" s="387">
        <v>6</v>
      </c>
      <c r="AA39" s="387">
        <v>3100000</v>
      </c>
      <c r="AB39" s="387">
        <v>1975000</v>
      </c>
      <c r="AC39" s="387">
        <v>8</v>
      </c>
      <c r="AD39" s="387">
        <v>550000</v>
      </c>
      <c r="AE39" s="387">
        <v>465000</v>
      </c>
      <c r="AF39" s="387"/>
      <c r="AG39" s="387"/>
      <c r="AH39" s="387"/>
      <c r="AI39" s="387">
        <v>14</v>
      </c>
      <c r="AJ39" s="387">
        <v>2900000</v>
      </c>
      <c r="AK39" s="387">
        <v>2626000</v>
      </c>
      <c r="AL39" s="387">
        <v>4</v>
      </c>
      <c r="AM39" s="387">
        <v>1260000</v>
      </c>
      <c r="AN39" s="387">
        <v>680000</v>
      </c>
      <c r="AO39" s="387">
        <v>4</v>
      </c>
      <c r="AP39" s="387">
        <v>11660000</v>
      </c>
      <c r="AQ39" s="387">
        <v>9904850</v>
      </c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>
        <v>1</v>
      </c>
      <c r="BE39" s="387">
        <v>250000</v>
      </c>
      <c r="BF39" s="387">
        <v>250000</v>
      </c>
      <c r="BG39" s="387"/>
      <c r="BH39" s="387"/>
      <c r="BI39" s="387"/>
      <c r="BJ39" s="387"/>
      <c r="BK39" s="387"/>
      <c r="BL39" s="387"/>
      <c r="BM39" s="387">
        <v>86</v>
      </c>
      <c r="BN39" s="387">
        <v>79880000</v>
      </c>
      <c r="BO39" s="387">
        <v>38888750</v>
      </c>
    </row>
    <row r="40" spans="1:67" s="388" customFormat="1" ht="10.5">
      <c r="A40" s="386" t="s">
        <v>536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>
        <v>4</v>
      </c>
      <c r="U40" s="387">
        <v>500000</v>
      </c>
      <c r="V40" s="387">
        <v>500000</v>
      </c>
      <c r="W40" s="387">
        <v>1</v>
      </c>
      <c r="X40" s="387">
        <v>100000</v>
      </c>
      <c r="Y40" s="387">
        <v>100000</v>
      </c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>
        <v>5</v>
      </c>
      <c r="BN40" s="387">
        <v>600000</v>
      </c>
      <c r="BO40" s="387">
        <v>600000</v>
      </c>
    </row>
    <row r="41" spans="1:67" s="388" customFormat="1" ht="10.5">
      <c r="A41" s="386" t="s">
        <v>537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>
        <v>3</v>
      </c>
      <c r="U41" s="387">
        <v>210000</v>
      </c>
      <c r="V41" s="387">
        <v>210000</v>
      </c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>
        <v>1</v>
      </c>
      <c r="AP41" s="387">
        <v>50000000</v>
      </c>
      <c r="AQ41" s="387">
        <v>7500000</v>
      </c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>
        <v>4</v>
      </c>
      <c r="BN41" s="387">
        <v>50210000</v>
      </c>
      <c r="BO41" s="387">
        <v>7710000</v>
      </c>
    </row>
    <row r="42" spans="1:67" s="388" customFormat="1" ht="10.5">
      <c r="A42" s="386" t="s">
        <v>570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>
        <v>1</v>
      </c>
      <c r="R42" s="387">
        <v>400000</v>
      </c>
      <c r="S42" s="387">
        <v>200000</v>
      </c>
      <c r="T42" s="387">
        <v>4</v>
      </c>
      <c r="U42" s="387">
        <v>12100000</v>
      </c>
      <c r="V42" s="387">
        <v>6500000</v>
      </c>
      <c r="W42" s="387"/>
      <c r="X42" s="387"/>
      <c r="Y42" s="387"/>
      <c r="Z42" s="387"/>
      <c r="AA42" s="387"/>
      <c r="AB42" s="387"/>
      <c r="AC42" s="387">
        <v>1</v>
      </c>
      <c r="AD42" s="387">
        <v>100000</v>
      </c>
      <c r="AE42" s="387">
        <v>100000</v>
      </c>
      <c r="AF42" s="387"/>
      <c r="AG42" s="387"/>
      <c r="AH42" s="387"/>
      <c r="AI42" s="387"/>
      <c r="AJ42" s="387"/>
      <c r="AK42" s="387"/>
      <c r="AL42" s="387"/>
      <c r="AM42" s="387"/>
      <c r="AN42" s="387"/>
      <c r="AO42" s="387">
        <v>2</v>
      </c>
      <c r="AP42" s="387">
        <v>700000</v>
      </c>
      <c r="AQ42" s="387">
        <v>700000</v>
      </c>
      <c r="AR42" s="387"/>
      <c r="AS42" s="387"/>
      <c r="AT42" s="387"/>
      <c r="AU42" s="387"/>
      <c r="AV42" s="387"/>
      <c r="AW42" s="387"/>
      <c r="AX42" s="387">
        <v>1</v>
      </c>
      <c r="AY42" s="387">
        <v>100000</v>
      </c>
      <c r="AZ42" s="387">
        <v>50000</v>
      </c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>
        <v>9</v>
      </c>
      <c r="BN42" s="387">
        <v>13400000</v>
      </c>
      <c r="BO42" s="387">
        <v>7550000</v>
      </c>
    </row>
    <row r="43" spans="1:67" s="388" customFormat="1" ht="10.5">
      <c r="A43" s="386" t="s">
        <v>538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>
        <v>1</v>
      </c>
      <c r="R43" s="387">
        <v>100000</v>
      </c>
      <c r="S43" s="387">
        <v>100000</v>
      </c>
      <c r="T43" s="387">
        <v>4</v>
      </c>
      <c r="U43" s="387">
        <v>750000</v>
      </c>
      <c r="V43" s="387">
        <v>750000</v>
      </c>
      <c r="W43" s="387"/>
      <c r="X43" s="387"/>
      <c r="Y43" s="387"/>
      <c r="Z43" s="387">
        <v>1</v>
      </c>
      <c r="AA43" s="387">
        <v>300000</v>
      </c>
      <c r="AB43" s="387">
        <v>150000</v>
      </c>
      <c r="AC43" s="387">
        <v>1</v>
      </c>
      <c r="AD43" s="387">
        <v>300000</v>
      </c>
      <c r="AE43" s="387">
        <v>300000</v>
      </c>
      <c r="AF43" s="387"/>
      <c r="AG43" s="387"/>
      <c r="AH43" s="387"/>
      <c r="AI43" s="387">
        <v>3</v>
      </c>
      <c r="AJ43" s="387">
        <v>2220000</v>
      </c>
      <c r="AK43" s="387">
        <v>1720000</v>
      </c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>
        <v>1</v>
      </c>
      <c r="BE43" s="387">
        <v>150000</v>
      </c>
      <c r="BF43" s="387">
        <v>150000</v>
      </c>
      <c r="BG43" s="387"/>
      <c r="BH43" s="387"/>
      <c r="BI43" s="387"/>
      <c r="BJ43" s="387"/>
      <c r="BK43" s="387"/>
      <c r="BL43" s="387"/>
      <c r="BM43" s="387">
        <v>11</v>
      </c>
      <c r="BN43" s="387">
        <v>3820000</v>
      </c>
      <c r="BO43" s="387">
        <v>3170000</v>
      </c>
    </row>
    <row r="44" spans="1:67" s="388" customFormat="1" ht="10.5">
      <c r="A44" s="386" t="s">
        <v>539</v>
      </c>
      <c r="B44" s="387"/>
      <c r="C44" s="387"/>
      <c r="D44" s="387"/>
      <c r="E44" s="387">
        <v>1</v>
      </c>
      <c r="F44" s="387">
        <v>50000</v>
      </c>
      <c r="G44" s="387">
        <v>50000</v>
      </c>
      <c r="H44" s="387"/>
      <c r="I44" s="387"/>
      <c r="J44" s="387"/>
      <c r="K44" s="387"/>
      <c r="L44" s="387"/>
      <c r="M44" s="387"/>
      <c r="N44" s="387"/>
      <c r="O44" s="387"/>
      <c r="P44" s="387"/>
      <c r="Q44" s="387">
        <v>2</v>
      </c>
      <c r="R44" s="387">
        <v>200000</v>
      </c>
      <c r="S44" s="387">
        <v>100000</v>
      </c>
      <c r="T44" s="387">
        <v>1</v>
      </c>
      <c r="U44" s="387">
        <v>20000</v>
      </c>
      <c r="V44" s="387">
        <v>20000</v>
      </c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>
        <v>4</v>
      </c>
      <c r="BN44" s="387">
        <v>270000</v>
      </c>
      <c r="BO44" s="387">
        <v>170000</v>
      </c>
    </row>
    <row r="45" spans="1:67" s="388" customFormat="1" ht="10.5">
      <c r="A45" s="386" t="s">
        <v>738</v>
      </c>
      <c r="B45" s="387"/>
      <c r="C45" s="387"/>
      <c r="D45" s="387"/>
      <c r="E45" s="387"/>
      <c r="F45" s="387"/>
      <c r="G45" s="387"/>
      <c r="H45" s="387">
        <v>1</v>
      </c>
      <c r="I45" s="387">
        <v>50000</v>
      </c>
      <c r="J45" s="387">
        <v>40000</v>
      </c>
      <c r="K45" s="387"/>
      <c r="L45" s="387"/>
      <c r="M45" s="387"/>
      <c r="N45" s="387"/>
      <c r="O45" s="387"/>
      <c r="P45" s="387"/>
      <c r="Q45" s="387"/>
      <c r="R45" s="387"/>
      <c r="S45" s="387"/>
      <c r="T45" s="387">
        <v>1</v>
      </c>
      <c r="U45" s="387">
        <v>150000</v>
      </c>
      <c r="V45" s="387">
        <v>45000</v>
      </c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>
        <v>2</v>
      </c>
      <c r="BN45" s="387">
        <v>200000</v>
      </c>
      <c r="BO45" s="387">
        <v>85000</v>
      </c>
    </row>
    <row r="46" spans="1:67" s="388" customFormat="1" ht="10.5">
      <c r="A46" s="386" t="s">
        <v>588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>
        <v>1</v>
      </c>
      <c r="U46" s="387">
        <v>300000</v>
      </c>
      <c r="V46" s="387">
        <v>300000</v>
      </c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>
        <v>1</v>
      </c>
      <c r="AM46" s="387">
        <v>20000</v>
      </c>
      <c r="AN46" s="387">
        <v>20000</v>
      </c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>
        <v>2</v>
      </c>
      <c r="BN46" s="387">
        <v>320000</v>
      </c>
      <c r="BO46" s="387">
        <v>320000</v>
      </c>
    </row>
    <row r="47" spans="1:67" s="388" customFormat="1" ht="10.5">
      <c r="A47" s="438" t="s">
        <v>540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>
        <v>4</v>
      </c>
      <c r="U47" s="387">
        <v>2210000</v>
      </c>
      <c r="V47" s="387">
        <v>1010000</v>
      </c>
      <c r="W47" s="387">
        <v>1</v>
      </c>
      <c r="X47" s="387">
        <v>100000</v>
      </c>
      <c r="Y47" s="387">
        <v>55000</v>
      </c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>
        <v>2</v>
      </c>
      <c r="AM47" s="387">
        <v>1500000</v>
      </c>
      <c r="AN47" s="387">
        <v>1000000</v>
      </c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>
        <v>7</v>
      </c>
      <c r="BN47" s="387">
        <v>3810000</v>
      </c>
      <c r="BO47" s="387">
        <v>2065000</v>
      </c>
    </row>
    <row r="48" spans="1:67" s="388" customFormat="1" ht="10.5">
      <c r="A48" s="438" t="s">
        <v>541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>
        <v>4</v>
      </c>
      <c r="U48" s="387">
        <v>1200000</v>
      </c>
      <c r="V48" s="387">
        <v>1000000</v>
      </c>
      <c r="W48" s="387">
        <v>1</v>
      </c>
      <c r="X48" s="387">
        <v>200000</v>
      </c>
      <c r="Y48" s="387">
        <v>98000</v>
      </c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>
        <v>1</v>
      </c>
      <c r="AM48" s="387">
        <v>250000</v>
      </c>
      <c r="AN48" s="387">
        <v>250000</v>
      </c>
      <c r="AO48" s="387">
        <v>1</v>
      </c>
      <c r="AP48" s="387">
        <v>100000</v>
      </c>
      <c r="AQ48" s="387">
        <v>100000</v>
      </c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>
        <v>7</v>
      </c>
      <c r="BN48" s="387">
        <v>1750000</v>
      </c>
      <c r="BO48" s="387">
        <v>1448000</v>
      </c>
    </row>
    <row r="49" spans="1:67" s="388" customFormat="1" ht="10.5">
      <c r="A49" s="386" t="s">
        <v>542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>
        <v>2</v>
      </c>
      <c r="R49" s="387">
        <v>200000</v>
      </c>
      <c r="S49" s="387">
        <v>69000</v>
      </c>
      <c r="T49" s="387">
        <v>2</v>
      </c>
      <c r="U49" s="387">
        <v>450000</v>
      </c>
      <c r="V49" s="387">
        <v>450000</v>
      </c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>
        <v>1</v>
      </c>
      <c r="AM49" s="387">
        <v>250000</v>
      </c>
      <c r="AN49" s="387">
        <v>250000</v>
      </c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>
        <v>5</v>
      </c>
      <c r="BN49" s="387">
        <v>900000</v>
      </c>
      <c r="BO49" s="387">
        <v>769000</v>
      </c>
    </row>
    <row r="50" spans="1:67" s="388" customFormat="1" ht="10.5">
      <c r="A50" s="386" t="s">
        <v>739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>
        <v>1</v>
      </c>
      <c r="AM50" s="387">
        <v>10000</v>
      </c>
      <c r="AN50" s="387">
        <v>10000</v>
      </c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>
        <v>1</v>
      </c>
      <c r="BN50" s="387">
        <v>10000</v>
      </c>
      <c r="BO50" s="387">
        <v>10000</v>
      </c>
    </row>
    <row r="51" spans="1:67" s="388" customFormat="1" ht="10.5">
      <c r="A51" s="386" t="s">
        <v>740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>
        <v>1</v>
      </c>
      <c r="U51" s="387">
        <v>1000000</v>
      </c>
      <c r="V51" s="387">
        <v>1000000</v>
      </c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>
        <v>1</v>
      </c>
      <c r="BN51" s="387">
        <v>1000000</v>
      </c>
      <c r="BO51" s="387">
        <v>1000000</v>
      </c>
    </row>
    <row r="52" spans="1:67" s="388" customFormat="1" ht="10.5">
      <c r="A52" s="386" t="s">
        <v>543</v>
      </c>
      <c r="B52" s="387"/>
      <c r="C52" s="387"/>
      <c r="D52" s="387"/>
      <c r="E52" s="387"/>
      <c r="F52" s="387"/>
      <c r="G52" s="387"/>
      <c r="H52" s="387">
        <v>2</v>
      </c>
      <c r="I52" s="387">
        <v>900000</v>
      </c>
      <c r="J52" s="387">
        <v>860000</v>
      </c>
      <c r="K52" s="387"/>
      <c r="L52" s="387"/>
      <c r="M52" s="387"/>
      <c r="N52" s="387"/>
      <c r="O52" s="387"/>
      <c r="P52" s="387"/>
      <c r="Q52" s="387">
        <v>1</v>
      </c>
      <c r="R52" s="387">
        <v>10000000</v>
      </c>
      <c r="S52" s="387">
        <v>10000000</v>
      </c>
      <c r="T52" s="387">
        <v>2</v>
      </c>
      <c r="U52" s="387">
        <v>1100000</v>
      </c>
      <c r="V52" s="387">
        <v>600000</v>
      </c>
      <c r="W52" s="387"/>
      <c r="X52" s="387"/>
      <c r="Y52" s="387"/>
      <c r="Z52" s="387"/>
      <c r="AA52" s="387"/>
      <c r="AB52" s="387"/>
      <c r="AC52" s="387">
        <v>1</v>
      </c>
      <c r="AD52" s="387">
        <v>100000</v>
      </c>
      <c r="AE52" s="387">
        <v>100000</v>
      </c>
      <c r="AF52" s="387"/>
      <c r="AG52" s="387"/>
      <c r="AH52" s="387"/>
      <c r="AI52" s="387"/>
      <c r="AJ52" s="387"/>
      <c r="AK52" s="387"/>
      <c r="AL52" s="387">
        <v>1</v>
      </c>
      <c r="AM52" s="387">
        <v>400000</v>
      </c>
      <c r="AN52" s="387">
        <v>200000</v>
      </c>
      <c r="AO52" s="387">
        <v>2</v>
      </c>
      <c r="AP52" s="387">
        <v>1400000</v>
      </c>
      <c r="AQ52" s="387">
        <v>297000</v>
      </c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>
        <v>9</v>
      </c>
      <c r="BN52" s="387">
        <v>13900000</v>
      </c>
      <c r="BO52" s="387">
        <v>12057000</v>
      </c>
    </row>
    <row r="53" spans="1:67" s="388" customFormat="1" ht="10.5">
      <c r="A53" s="386" t="s">
        <v>571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>
        <v>1</v>
      </c>
      <c r="U53" s="387">
        <v>500000</v>
      </c>
      <c r="V53" s="387">
        <v>500000</v>
      </c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>
        <v>1</v>
      </c>
      <c r="BN53" s="387">
        <v>500000</v>
      </c>
      <c r="BO53" s="387">
        <v>500000</v>
      </c>
    </row>
    <row r="54" spans="1:67" s="388" customFormat="1" ht="10.5">
      <c r="A54" s="386" t="s">
        <v>741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>
        <v>1</v>
      </c>
      <c r="BE54" s="387">
        <v>100000</v>
      </c>
      <c r="BF54" s="387">
        <v>100000</v>
      </c>
      <c r="BG54" s="387"/>
      <c r="BH54" s="387"/>
      <c r="BI54" s="387"/>
      <c r="BJ54" s="387"/>
      <c r="BK54" s="387"/>
      <c r="BL54" s="387"/>
      <c r="BM54" s="387">
        <v>1</v>
      </c>
      <c r="BN54" s="387">
        <v>100000</v>
      </c>
      <c r="BO54" s="387">
        <v>100000</v>
      </c>
    </row>
    <row r="55" spans="1:67" s="388" customFormat="1" ht="10.5">
      <c r="A55" s="386" t="s">
        <v>544</v>
      </c>
      <c r="B55" s="387"/>
      <c r="C55" s="387"/>
      <c r="D55" s="387"/>
      <c r="E55" s="387">
        <v>1</v>
      </c>
      <c r="F55" s="387">
        <v>200000</v>
      </c>
      <c r="G55" s="387">
        <v>200000</v>
      </c>
      <c r="H55" s="387"/>
      <c r="I55" s="387"/>
      <c r="J55" s="387"/>
      <c r="K55" s="387"/>
      <c r="L55" s="387"/>
      <c r="M55" s="387"/>
      <c r="N55" s="387"/>
      <c r="O55" s="387"/>
      <c r="P55" s="387"/>
      <c r="Q55" s="387">
        <v>1</v>
      </c>
      <c r="R55" s="387">
        <v>1000000</v>
      </c>
      <c r="S55" s="387">
        <v>1000000</v>
      </c>
      <c r="T55" s="387">
        <v>5</v>
      </c>
      <c r="U55" s="387">
        <v>1300000</v>
      </c>
      <c r="V55" s="387">
        <v>1000000</v>
      </c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>
        <v>1</v>
      </c>
      <c r="AM55" s="387">
        <v>100000</v>
      </c>
      <c r="AN55" s="387">
        <v>100000</v>
      </c>
      <c r="AO55" s="387"/>
      <c r="AP55" s="387"/>
      <c r="AQ55" s="387"/>
      <c r="AR55" s="387"/>
      <c r="AS55" s="387"/>
      <c r="AT55" s="387"/>
      <c r="AU55" s="387">
        <v>2</v>
      </c>
      <c r="AV55" s="387">
        <v>1200000</v>
      </c>
      <c r="AW55" s="387">
        <v>700000</v>
      </c>
      <c r="AX55" s="387"/>
      <c r="AY55" s="387"/>
      <c r="AZ55" s="387"/>
      <c r="BA55" s="387"/>
      <c r="BB55" s="387"/>
      <c r="BC55" s="387"/>
      <c r="BD55" s="387">
        <v>1</v>
      </c>
      <c r="BE55" s="387">
        <v>400000</v>
      </c>
      <c r="BF55" s="387">
        <v>400000</v>
      </c>
      <c r="BG55" s="387"/>
      <c r="BH55" s="387"/>
      <c r="BI55" s="387"/>
      <c r="BJ55" s="387"/>
      <c r="BK55" s="387"/>
      <c r="BL55" s="387"/>
      <c r="BM55" s="387">
        <v>11</v>
      </c>
      <c r="BN55" s="387">
        <v>4200000</v>
      </c>
      <c r="BO55" s="387">
        <v>3400000</v>
      </c>
    </row>
    <row r="56" spans="1:67" s="388" customFormat="1" ht="10.5">
      <c r="A56" s="386" t="s">
        <v>742</v>
      </c>
      <c r="B56" s="387">
        <v>1</v>
      </c>
      <c r="C56" s="387">
        <v>10000</v>
      </c>
      <c r="D56" s="387">
        <v>10000</v>
      </c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>
        <v>1</v>
      </c>
      <c r="BN56" s="387">
        <v>10000</v>
      </c>
      <c r="BO56" s="387">
        <v>10000</v>
      </c>
    </row>
    <row r="57" spans="1:67" s="388" customFormat="1" ht="10.5">
      <c r="A57" s="386" t="s">
        <v>545</v>
      </c>
      <c r="B57" s="387"/>
      <c r="C57" s="387"/>
      <c r="D57" s="387"/>
      <c r="E57" s="387"/>
      <c r="F57" s="387"/>
      <c r="G57" s="387"/>
      <c r="H57" s="387">
        <v>2</v>
      </c>
      <c r="I57" s="387">
        <v>1200000</v>
      </c>
      <c r="J57" s="387">
        <v>700000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>
        <v>11</v>
      </c>
      <c r="U57" s="387">
        <v>2390000</v>
      </c>
      <c r="V57" s="387">
        <v>1890000</v>
      </c>
      <c r="W57" s="387">
        <v>2</v>
      </c>
      <c r="X57" s="387">
        <v>1400000</v>
      </c>
      <c r="Y57" s="387">
        <v>900000</v>
      </c>
      <c r="Z57" s="387"/>
      <c r="AA57" s="387"/>
      <c r="AB57" s="387"/>
      <c r="AC57" s="387"/>
      <c r="AD57" s="387"/>
      <c r="AE57" s="387"/>
      <c r="AF57" s="387"/>
      <c r="AG57" s="387"/>
      <c r="AH57" s="387"/>
      <c r="AI57" s="387">
        <v>1</v>
      </c>
      <c r="AJ57" s="387">
        <v>400000</v>
      </c>
      <c r="AK57" s="387">
        <v>200000</v>
      </c>
      <c r="AL57" s="387">
        <v>2</v>
      </c>
      <c r="AM57" s="387">
        <v>200000</v>
      </c>
      <c r="AN57" s="387">
        <v>175000</v>
      </c>
      <c r="AO57" s="387"/>
      <c r="AP57" s="387"/>
      <c r="AQ57" s="387"/>
      <c r="AR57" s="387"/>
      <c r="AS57" s="387"/>
      <c r="AT57" s="387"/>
      <c r="AU57" s="387">
        <v>1</v>
      </c>
      <c r="AV57" s="387">
        <v>100000</v>
      </c>
      <c r="AW57" s="387">
        <v>100000</v>
      </c>
      <c r="AX57" s="387">
        <v>1</v>
      </c>
      <c r="AY57" s="387">
        <v>120000</v>
      </c>
      <c r="AZ57" s="387">
        <v>72000</v>
      </c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>
        <v>20</v>
      </c>
      <c r="BN57" s="387">
        <v>5810000</v>
      </c>
      <c r="BO57" s="387">
        <v>4037000</v>
      </c>
    </row>
    <row r="58" spans="1:67" s="388" customFormat="1" ht="10.5">
      <c r="A58" s="386" t="s">
        <v>743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>
        <v>1</v>
      </c>
      <c r="X58" s="387">
        <v>10000</v>
      </c>
      <c r="Y58" s="387">
        <v>10000</v>
      </c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>
        <v>1</v>
      </c>
      <c r="BN58" s="387">
        <v>10000</v>
      </c>
      <c r="BO58" s="387">
        <v>10000</v>
      </c>
    </row>
    <row r="59" spans="1:67" s="388" customFormat="1" ht="10.5">
      <c r="A59" s="386" t="s">
        <v>744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>
        <v>1</v>
      </c>
      <c r="U59" s="387">
        <v>10000</v>
      </c>
      <c r="V59" s="387">
        <v>6550</v>
      </c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>
        <v>1</v>
      </c>
      <c r="BN59" s="387">
        <v>10000</v>
      </c>
      <c r="BO59" s="387">
        <v>6550</v>
      </c>
    </row>
    <row r="60" spans="1:67" s="388" customFormat="1" ht="10.5">
      <c r="A60" s="386" t="s">
        <v>546</v>
      </c>
      <c r="B60" s="387"/>
      <c r="C60" s="387"/>
      <c r="D60" s="387"/>
      <c r="E60" s="387"/>
      <c r="F60" s="387"/>
      <c r="G60" s="387"/>
      <c r="H60" s="387">
        <v>1</v>
      </c>
      <c r="I60" s="387">
        <v>100000</v>
      </c>
      <c r="J60" s="387">
        <v>25000</v>
      </c>
      <c r="K60" s="387"/>
      <c r="L60" s="387"/>
      <c r="M60" s="387"/>
      <c r="N60" s="387"/>
      <c r="O60" s="387"/>
      <c r="P60" s="387"/>
      <c r="Q60" s="387">
        <v>1</v>
      </c>
      <c r="R60" s="387">
        <v>50000</v>
      </c>
      <c r="S60" s="387">
        <v>50000</v>
      </c>
      <c r="T60" s="387">
        <v>1</v>
      </c>
      <c r="U60" s="387">
        <v>200000</v>
      </c>
      <c r="V60" s="387">
        <v>200000</v>
      </c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>
        <v>3</v>
      </c>
      <c r="BN60" s="387">
        <v>350000</v>
      </c>
      <c r="BO60" s="387">
        <v>275000</v>
      </c>
    </row>
    <row r="61" spans="1:67" s="388" customFormat="1" ht="10.5">
      <c r="A61" s="386" t="s">
        <v>609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>
        <v>2</v>
      </c>
      <c r="AD61" s="387">
        <v>350000</v>
      </c>
      <c r="AE61" s="387">
        <v>325000</v>
      </c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>
        <v>2</v>
      </c>
      <c r="BN61" s="387">
        <v>350000</v>
      </c>
      <c r="BO61" s="387">
        <v>325000</v>
      </c>
    </row>
    <row r="62" spans="1:67" s="388" customFormat="1" ht="10.5">
      <c r="A62" s="386" t="s">
        <v>745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>
        <v>1</v>
      </c>
      <c r="U62" s="387">
        <v>50000</v>
      </c>
      <c r="V62" s="387">
        <v>50000</v>
      </c>
      <c r="W62" s="387">
        <v>1</v>
      </c>
      <c r="X62" s="387">
        <v>50000</v>
      </c>
      <c r="Y62" s="387">
        <v>50000</v>
      </c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>
        <v>2</v>
      </c>
      <c r="BN62" s="387">
        <v>100000</v>
      </c>
      <c r="BO62" s="387">
        <v>100000</v>
      </c>
    </row>
    <row r="63" spans="1:67" s="388" customFormat="1" ht="10.5">
      <c r="A63" s="386" t="s">
        <v>746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>
        <v>1</v>
      </c>
      <c r="AM63" s="387">
        <v>10000</v>
      </c>
      <c r="AN63" s="387">
        <v>5000</v>
      </c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>
        <v>1</v>
      </c>
      <c r="BN63" s="387">
        <v>10000</v>
      </c>
      <c r="BO63" s="387">
        <v>5000</v>
      </c>
    </row>
    <row r="64" spans="1:67" s="388" customFormat="1" ht="10.5">
      <c r="A64" s="386" t="s">
        <v>547</v>
      </c>
      <c r="B64" s="387"/>
      <c r="C64" s="387"/>
      <c r="D64" s="387"/>
      <c r="E64" s="387"/>
      <c r="F64" s="387"/>
      <c r="G64" s="387"/>
      <c r="H64" s="387">
        <v>1</v>
      </c>
      <c r="I64" s="387">
        <v>2000000</v>
      </c>
      <c r="J64" s="387">
        <v>2000000</v>
      </c>
      <c r="K64" s="387"/>
      <c r="L64" s="387"/>
      <c r="M64" s="387"/>
      <c r="N64" s="387"/>
      <c r="O64" s="387"/>
      <c r="P64" s="387"/>
      <c r="Q64" s="387">
        <v>2</v>
      </c>
      <c r="R64" s="387">
        <v>1100000</v>
      </c>
      <c r="S64" s="387">
        <v>1010000</v>
      </c>
      <c r="T64" s="387">
        <v>7</v>
      </c>
      <c r="U64" s="387">
        <v>10860000</v>
      </c>
      <c r="V64" s="387">
        <v>7260000</v>
      </c>
      <c r="W64" s="387"/>
      <c r="X64" s="387"/>
      <c r="Y64" s="387"/>
      <c r="Z64" s="387">
        <v>2</v>
      </c>
      <c r="AA64" s="387">
        <v>600000</v>
      </c>
      <c r="AB64" s="387">
        <v>545000</v>
      </c>
      <c r="AC64" s="387">
        <v>2</v>
      </c>
      <c r="AD64" s="387">
        <v>1500000</v>
      </c>
      <c r="AE64" s="387">
        <v>1350000</v>
      </c>
      <c r="AF64" s="387"/>
      <c r="AG64" s="387"/>
      <c r="AH64" s="387"/>
      <c r="AI64" s="387">
        <v>3</v>
      </c>
      <c r="AJ64" s="387">
        <v>1000000</v>
      </c>
      <c r="AK64" s="387">
        <v>880000</v>
      </c>
      <c r="AL64" s="387">
        <v>2</v>
      </c>
      <c r="AM64" s="387">
        <v>180000</v>
      </c>
      <c r="AN64" s="387">
        <v>180000</v>
      </c>
      <c r="AO64" s="387">
        <v>1</v>
      </c>
      <c r="AP64" s="387">
        <v>100000</v>
      </c>
      <c r="AQ64" s="387">
        <v>100000</v>
      </c>
      <c r="AR64" s="387"/>
      <c r="AS64" s="387"/>
      <c r="AT64" s="387"/>
      <c r="AU64" s="387"/>
      <c r="AV64" s="387"/>
      <c r="AW64" s="387"/>
      <c r="AX64" s="387">
        <v>1</v>
      </c>
      <c r="AY64" s="387">
        <v>20000</v>
      </c>
      <c r="AZ64" s="387">
        <v>20000</v>
      </c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>
        <v>21</v>
      </c>
      <c r="BN64" s="387">
        <v>17360000</v>
      </c>
      <c r="BO64" s="387">
        <v>13345000</v>
      </c>
    </row>
    <row r="65" spans="1:67" s="388" customFormat="1" ht="10.5">
      <c r="A65" s="386" t="s">
        <v>656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>
        <v>1</v>
      </c>
      <c r="U65" s="387">
        <v>100000</v>
      </c>
      <c r="V65" s="387">
        <v>100000</v>
      </c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>
        <v>1</v>
      </c>
      <c r="BN65" s="387">
        <v>100000</v>
      </c>
      <c r="BO65" s="387">
        <v>100000</v>
      </c>
    </row>
    <row r="66" spans="1:67" s="388" customFormat="1" ht="10.5">
      <c r="A66" s="386" t="s">
        <v>610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>
        <v>3</v>
      </c>
      <c r="U66" s="387">
        <v>500000</v>
      </c>
      <c r="V66" s="387">
        <v>350000</v>
      </c>
      <c r="W66" s="387">
        <v>1</v>
      </c>
      <c r="X66" s="387">
        <v>100000</v>
      </c>
      <c r="Y66" s="387">
        <v>100000</v>
      </c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>
        <v>4</v>
      </c>
      <c r="BN66" s="387">
        <v>600000</v>
      </c>
      <c r="BO66" s="387">
        <v>450000</v>
      </c>
    </row>
    <row r="67" spans="1:67" s="388" customFormat="1" ht="10.5">
      <c r="A67" s="386" t="s">
        <v>747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>
        <v>1</v>
      </c>
      <c r="U67" s="387">
        <v>250000</v>
      </c>
      <c r="V67" s="387">
        <v>250000</v>
      </c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>
        <v>1</v>
      </c>
      <c r="BN67" s="387">
        <v>250000</v>
      </c>
      <c r="BO67" s="387">
        <v>250000</v>
      </c>
    </row>
    <row r="68" spans="1:67" s="388" customFormat="1" ht="10.5">
      <c r="A68" s="386" t="s">
        <v>584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>
        <v>6</v>
      </c>
      <c r="U68" s="387">
        <v>1200000</v>
      </c>
      <c r="V68" s="387">
        <v>1050000</v>
      </c>
      <c r="W68" s="387"/>
      <c r="X68" s="387"/>
      <c r="Y68" s="387"/>
      <c r="Z68" s="387">
        <v>1</v>
      </c>
      <c r="AA68" s="387">
        <v>50000</v>
      </c>
      <c r="AB68" s="387">
        <v>49500</v>
      </c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>
        <v>1</v>
      </c>
      <c r="BE68" s="387">
        <v>300000</v>
      </c>
      <c r="BF68" s="387">
        <v>300000</v>
      </c>
      <c r="BG68" s="387"/>
      <c r="BH68" s="387"/>
      <c r="BI68" s="387"/>
      <c r="BJ68" s="387"/>
      <c r="BK68" s="387"/>
      <c r="BL68" s="387"/>
      <c r="BM68" s="387">
        <v>8</v>
      </c>
      <c r="BN68" s="387">
        <v>1550000</v>
      </c>
      <c r="BO68" s="387">
        <v>1399500</v>
      </c>
    </row>
    <row r="69" spans="1:67" s="388" customFormat="1" ht="10.5">
      <c r="A69" s="386" t="s">
        <v>748</v>
      </c>
      <c r="B69" s="387"/>
      <c r="C69" s="387"/>
      <c r="D69" s="387"/>
      <c r="E69" s="387"/>
      <c r="F69" s="387"/>
      <c r="G69" s="387"/>
      <c r="H69" s="387">
        <v>1</v>
      </c>
      <c r="I69" s="387">
        <v>2000000</v>
      </c>
      <c r="J69" s="387">
        <v>1000000</v>
      </c>
      <c r="K69" s="387"/>
      <c r="L69" s="387"/>
      <c r="M69" s="387"/>
      <c r="N69" s="387"/>
      <c r="O69" s="387"/>
      <c r="P69" s="387"/>
      <c r="Q69" s="387"/>
      <c r="R69" s="387"/>
      <c r="S69" s="387"/>
      <c r="T69" s="387">
        <v>1</v>
      </c>
      <c r="U69" s="387">
        <v>500000</v>
      </c>
      <c r="V69" s="387">
        <v>500000</v>
      </c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>
        <v>2</v>
      </c>
      <c r="BN69" s="387">
        <v>2500000</v>
      </c>
      <c r="BO69" s="387">
        <v>1500000</v>
      </c>
    </row>
    <row r="70" spans="1:67" s="388" customFormat="1" ht="10.5">
      <c r="A70" s="386" t="s">
        <v>548</v>
      </c>
      <c r="B70" s="387"/>
      <c r="C70" s="387"/>
      <c r="D70" s="387"/>
      <c r="E70" s="387"/>
      <c r="F70" s="387"/>
      <c r="G70" s="387"/>
      <c r="H70" s="387">
        <v>1</v>
      </c>
      <c r="I70" s="387">
        <v>1500000</v>
      </c>
      <c r="J70" s="387">
        <v>1500000</v>
      </c>
      <c r="K70" s="387"/>
      <c r="L70" s="387"/>
      <c r="M70" s="387"/>
      <c r="N70" s="387"/>
      <c r="O70" s="387"/>
      <c r="P70" s="387"/>
      <c r="Q70" s="387"/>
      <c r="R70" s="387"/>
      <c r="S70" s="387"/>
      <c r="T70" s="387">
        <v>6</v>
      </c>
      <c r="U70" s="387">
        <v>2700000</v>
      </c>
      <c r="V70" s="387">
        <v>2675000</v>
      </c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>
        <v>1</v>
      </c>
      <c r="AM70" s="387">
        <v>70000</v>
      </c>
      <c r="AN70" s="387">
        <v>70000</v>
      </c>
      <c r="AO70" s="387"/>
      <c r="AP70" s="387"/>
      <c r="AQ70" s="387"/>
      <c r="AR70" s="387"/>
      <c r="AS70" s="387"/>
      <c r="AT70" s="387"/>
      <c r="AU70" s="387">
        <v>1</v>
      </c>
      <c r="AV70" s="387">
        <v>100000</v>
      </c>
      <c r="AW70" s="387">
        <v>100000</v>
      </c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>
        <v>9</v>
      </c>
      <c r="BN70" s="387">
        <v>4370000</v>
      </c>
      <c r="BO70" s="387">
        <v>4345000</v>
      </c>
    </row>
    <row r="71" spans="1:67" s="388" customFormat="1" ht="10.5">
      <c r="A71" s="386" t="s">
        <v>549</v>
      </c>
      <c r="B71" s="387"/>
      <c r="C71" s="387"/>
      <c r="D71" s="387"/>
      <c r="E71" s="387"/>
      <c r="F71" s="387"/>
      <c r="G71" s="387"/>
      <c r="H71" s="387">
        <v>1</v>
      </c>
      <c r="I71" s="387">
        <v>100000</v>
      </c>
      <c r="J71" s="387">
        <v>50000</v>
      </c>
      <c r="K71" s="387"/>
      <c r="L71" s="387"/>
      <c r="M71" s="387"/>
      <c r="N71" s="387"/>
      <c r="O71" s="387"/>
      <c r="P71" s="387"/>
      <c r="Q71" s="387"/>
      <c r="R71" s="387"/>
      <c r="S71" s="387"/>
      <c r="T71" s="387">
        <v>15</v>
      </c>
      <c r="U71" s="387">
        <v>3985000</v>
      </c>
      <c r="V71" s="387">
        <v>3305000</v>
      </c>
      <c r="W71" s="387">
        <v>1</v>
      </c>
      <c r="X71" s="387">
        <v>100000</v>
      </c>
      <c r="Y71" s="387">
        <v>100000</v>
      </c>
      <c r="Z71" s="387">
        <v>1</v>
      </c>
      <c r="AA71" s="387">
        <v>400000</v>
      </c>
      <c r="AB71" s="387">
        <v>400000</v>
      </c>
      <c r="AC71" s="387"/>
      <c r="AD71" s="387"/>
      <c r="AE71" s="387"/>
      <c r="AF71" s="387"/>
      <c r="AG71" s="387"/>
      <c r="AH71" s="387"/>
      <c r="AI71" s="387">
        <v>1</v>
      </c>
      <c r="AJ71" s="387">
        <v>350000</v>
      </c>
      <c r="AK71" s="387">
        <v>178500</v>
      </c>
      <c r="AL71" s="387">
        <v>2</v>
      </c>
      <c r="AM71" s="387">
        <v>1500000</v>
      </c>
      <c r="AN71" s="387">
        <v>900000</v>
      </c>
      <c r="AO71" s="387">
        <v>1</v>
      </c>
      <c r="AP71" s="387">
        <v>500000</v>
      </c>
      <c r="AQ71" s="387">
        <v>500000</v>
      </c>
      <c r="AR71" s="387"/>
      <c r="AS71" s="387"/>
      <c r="AT71" s="387"/>
      <c r="AU71" s="387">
        <v>1</v>
      </c>
      <c r="AV71" s="387">
        <v>300000</v>
      </c>
      <c r="AW71" s="387">
        <v>150000</v>
      </c>
      <c r="AX71" s="387"/>
      <c r="AY71" s="387"/>
      <c r="AZ71" s="387"/>
      <c r="BA71" s="387"/>
      <c r="BB71" s="387"/>
      <c r="BC71" s="387"/>
      <c r="BD71" s="387">
        <v>1</v>
      </c>
      <c r="BE71" s="387">
        <v>300000</v>
      </c>
      <c r="BF71" s="387">
        <v>300000</v>
      </c>
      <c r="BG71" s="387"/>
      <c r="BH71" s="387"/>
      <c r="BI71" s="387"/>
      <c r="BJ71" s="387"/>
      <c r="BK71" s="387"/>
      <c r="BL71" s="387"/>
      <c r="BM71" s="387">
        <v>24</v>
      </c>
      <c r="BN71" s="387">
        <v>7535000</v>
      </c>
      <c r="BO71" s="387">
        <v>5883500</v>
      </c>
    </row>
    <row r="72" spans="1:67" s="388" customFormat="1" ht="10.5">
      <c r="A72" s="386" t="s">
        <v>749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>
        <v>1</v>
      </c>
      <c r="X72" s="387">
        <v>100000</v>
      </c>
      <c r="Y72" s="387">
        <v>100000</v>
      </c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>
        <v>1</v>
      </c>
      <c r="BN72" s="387">
        <v>100000</v>
      </c>
      <c r="BO72" s="387">
        <v>100000</v>
      </c>
    </row>
    <row r="73" spans="1:67" s="388" customFormat="1" ht="10.5">
      <c r="A73" s="386" t="s">
        <v>750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>
        <v>1</v>
      </c>
      <c r="U73" s="387">
        <v>200000</v>
      </c>
      <c r="V73" s="387">
        <v>200000</v>
      </c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>
        <v>1</v>
      </c>
      <c r="BN73" s="387">
        <v>200000</v>
      </c>
      <c r="BO73" s="387">
        <v>200000</v>
      </c>
    </row>
    <row r="74" spans="1:67" s="388" customFormat="1" ht="10.5">
      <c r="A74" s="386" t="s">
        <v>597</v>
      </c>
      <c r="B74" s="387"/>
      <c r="C74" s="387"/>
      <c r="D74" s="387"/>
      <c r="E74" s="387"/>
      <c r="F74" s="387"/>
      <c r="G74" s="387"/>
      <c r="H74" s="387">
        <v>1</v>
      </c>
      <c r="I74" s="387">
        <v>300000</v>
      </c>
      <c r="J74" s="387">
        <v>100000</v>
      </c>
      <c r="K74" s="387"/>
      <c r="L74" s="387"/>
      <c r="M74" s="387"/>
      <c r="N74" s="387"/>
      <c r="O74" s="387"/>
      <c r="P74" s="387"/>
      <c r="Q74" s="387"/>
      <c r="R74" s="387"/>
      <c r="S74" s="387"/>
      <c r="T74" s="387">
        <v>12</v>
      </c>
      <c r="U74" s="387">
        <v>3460000</v>
      </c>
      <c r="V74" s="387">
        <v>3410000</v>
      </c>
      <c r="W74" s="387"/>
      <c r="X74" s="387"/>
      <c r="Y74" s="387"/>
      <c r="Z74" s="387">
        <v>2</v>
      </c>
      <c r="AA74" s="387">
        <v>350000</v>
      </c>
      <c r="AB74" s="387">
        <v>150000</v>
      </c>
      <c r="AC74" s="387"/>
      <c r="AD74" s="387"/>
      <c r="AE74" s="387"/>
      <c r="AF74" s="387"/>
      <c r="AG74" s="387"/>
      <c r="AH74" s="387"/>
      <c r="AI74" s="387">
        <v>1</v>
      </c>
      <c r="AJ74" s="387">
        <v>500000</v>
      </c>
      <c r="AK74" s="387">
        <v>255000</v>
      </c>
      <c r="AL74" s="387">
        <v>1</v>
      </c>
      <c r="AM74" s="387">
        <v>100000</v>
      </c>
      <c r="AN74" s="387">
        <v>100000</v>
      </c>
      <c r="AO74" s="387"/>
      <c r="AP74" s="387"/>
      <c r="AQ74" s="387"/>
      <c r="AR74" s="387"/>
      <c r="AS74" s="387"/>
      <c r="AT74" s="387"/>
      <c r="AU74" s="387"/>
      <c r="AV74" s="387"/>
      <c r="AW74" s="387"/>
      <c r="AX74" s="387">
        <v>1</v>
      </c>
      <c r="AY74" s="387">
        <v>50000</v>
      </c>
      <c r="AZ74" s="387">
        <v>45000</v>
      </c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>
        <v>18</v>
      </c>
      <c r="BN74" s="387">
        <v>4760000</v>
      </c>
      <c r="BO74" s="387">
        <v>4060000</v>
      </c>
    </row>
    <row r="75" spans="1:67" s="388" customFormat="1" ht="10.5">
      <c r="A75" s="386" t="s">
        <v>579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>
        <v>1</v>
      </c>
      <c r="AM75" s="387">
        <v>350000</v>
      </c>
      <c r="AN75" s="387">
        <v>350000</v>
      </c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>
        <v>1</v>
      </c>
      <c r="BN75" s="387">
        <v>350000</v>
      </c>
      <c r="BO75" s="387">
        <v>350000</v>
      </c>
    </row>
    <row r="76" spans="1:67" s="388" customFormat="1" ht="10.5">
      <c r="A76" s="386" t="s">
        <v>611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>
        <v>1</v>
      </c>
      <c r="U76" s="387">
        <v>50000</v>
      </c>
      <c r="V76" s="387">
        <v>50000</v>
      </c>
      <c r="W76" s="387"/>
      <c r="X76" s="387"/>
      <c r="Y76" s="387"/>
      <c r="Z76" s="387">
        <v>1</v>
      </c>
      <c r="AA76" s="387">
        <v>100000</v>
      </c>
      <c r="AB76" s="387">
        <v>100000</v>
      </c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>
        <v>2</v>
      </c>
      <c r="BN76" s="387">
        <v>150000</v>
      </c>
      <c r="BO76" s="387">
        <v>150000</v>
      </c>
    </row>
    <row r="77" spans="1:67" s="388" customFormat="1" ht="10.5">
      <c r="A77" s="386" t="s">
        <v>751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>
        <v>1</v>
      </c>
      <c r="U77" s="387">
        <v>50000</v>
      </c>
      <c r="V77" s="387">
        <v>50000</v>
      </c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>
        <v>1</v>
      </c>
      <c r="AM77" s="387">
        <v>40000</v>
      </c>
      <c r="AN77" s="387">
        <v>40000</v>
      </c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>
        <v>2</v>
      </c>
      <c r="BN77" s="387">
        <v>90000</v>
      </c>
      <c r="BO77" s="387">
        <v>90000</v>
      </c>
    </row>
    <row r="78" spans="1:67" s="388" customFormat="1" ht="10.5">
      <c r="A78" s="386" t="s">
        <v>752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>
        <v>1</v>
      </c>
      <c r="R78" s="387">
        <v>50000</v>
      </c>
      <c r="S78" s="387">
        <v>25000</v>
      </c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>
        <v>1</v>
      </c>
      <c r="BN78" s="387">
        <v>50000</v>
      </c>
      <c r="BO78" s="387">
        <v>25000</v>
      </c>
    </row>
    <row r="79" spans="1:67" s="388" customFormat="1" ht="10.5">
      <c r="A79" s="386" t="s">
        <v>572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>
        <v>3</v>
      </c>
      <c r="U79" s="387">
        <v>1050000</v>
      </c>
      <c r="V79" s="387">
        <v>815500</v>
      </c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>
        <v>1</v>
      </c>
      <c r="AV79" s="387">
        <v>200000</v>
      </c>
      <c r="AW79" s="387">
        <v>200000</v>
      </c>
      <c r="AX79" s="387">
        <v>1</v>
      </c>
      <c r="AY79" s="387">
        <v>200000</v>
      </c>
      <c r="AZ79" s="387">
        <v>100000</v>
      </c>
      <c r="BA79" s="387"/>
      <c r="BB79" s="387"/>
      <c r="BC79" s="387"/>
      <c r="BD79" s="387">
        <v>1</v>
      </c>
      <c r="BE79" s="387">
        <v>100000</v>
      </c>
      <c r="BF79" s="387">
        <v>100000</v>
      </c>
      <c r="BG79" s="387"/>
      <c r="BH79" s="387"/>
      <c r="BI79" s="387"/>
      <c r="BJ79" s="387"/>
      <c r="BK79" s="387"/>
      <c r="BL79" s="387"/>
      <c r="BM79" s="387">
        <v>6</v>
      </c>
      <c r="BN79" s="387">
        <v>1550000</v>
      </c>
      <c r="BO79" s="387">
        <v>1215500</v>
      </c>
    </row>
    <row r="80" spans="1:67" s="388" customFormat="1" ht="10.5">
      <c r="A80" s="386" t="s">
        <v>753</v>
      </c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>
        <v>1</v>
      </c>
      <c r="U80" s="387">
        <v>10000</v>
      </c>
      <c r="V80" s="387">
        <v>10000</v>
      </c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>
        <v>1</v>
      </c>
      <c r="BN80" s="387">
        <v>10000</v>
      </c>
      <c r="BO80" s="387">
        <v>10000</v>
      </c>
    </row>
    <row r="81" spans="1:67" s="388" customFormat="1" ht="10.5">
      <c r="A81" s="386" t="s">
        <v>573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>
        <v>6</v>
      </c>
      <c r="U81" s="387">
        <v>860000</v>
      </c>
      <c r="V81" s="387">
        <v>660000</v>
      </c>
      <c r="W81" s="387">
        <v>2</v>
      </c>
      <c r="X81" s="387">
        <v>250000</v>
      </c>
      <c r="Y81" s="387">
        <v>202000</v>
      </c>
      <c r="Z81" s="387">
        <v>1</v>
      </c>
      <c r="AA81" s="387">
        <v>350000</v>
      </c>
      <c r="AB81" s="387">
        <v>350000</v>
      </c>
      <c r="AC81" s="387">
        <v>1</v>
      </c>
      <c r="AD81" s="387">
        <v>200000</v>
      </c>
      <c r="AE81" s="387">
        <v>80000</v>
      </c>
      <c r="AF81" s="387"/>
      <c r="AG81" s="387"/>
      <c r="AH81" s="387"/>
      <c r="AI81" s="387"/>
      <c r="AJ81" s="387"/>
      <c r="AK81" s="387"/>
      <c r="AL81" s="387">
        <v>1</v>
      </c>
      <c r="AM81" s="387">
        <v>200000</v>
      </c>
      <c r="AN81" s="387">
        <v>100000</v>
      </c>
      <c r="AO81" s="387">
        <v>1</v>
      </c>
      <c r="AP81" s="387">
        <v>20000</v>
      </c>
      <c r="AQ81" s="387">
        <v>15000</v>
      </c>
      <c r="AR81" s="387"/>
      <c r="AS81" s="387"/>
      <c r="AT81" s="387"/>
      <c r="AU81" s="387">
        <v>1</v>
      </c>
      <c r="AV81" s="387">
        <v>10500</v>
      </c>
      <c r="AW81" s="387">
        <v>294000</v>
      </c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>
        <v>13</v>
      </c>
      <c r="BN81" s="387">
        <v>1890500</v>
      </c>
      <c r="BO81" s="387">
        <v>1701000</v>
      </c>
    </row>
    <row r="82" spans="1:67" s="388" customFormat="1" ht="10.5">
      <c r="A82" s="386" t="s">
        <v>550</v>
      </c>
      <c r="B82" s="387"/>
      <c r="C82" s="387"/>
      <c r="D82" s="387"/>
      <c r="E82" s="387"/>
      <c r="F82" s="387"/>
      <c r="G82" s="387"/>
      <c r="H82" s="387">
        <v>4</v>
      </c>
      <c r="I82" s="387">
        <v>9450000</v>
      </c>
      <c r="J82" s="387">
        <v>8725000</v>
      </c>
      <c r="K82" s="387"/>
      <c r="L82" s="387"/>
      <c r="M82" s="387"/>
      <c r="N82" s="387"/>
      <c r="O82" s="387"/>
      <c r="P82" s="387"/>
      <c r="Q82" s="387">
        <v>3</v>
      </c>
      <c r="R82" s="387">
        <v>3500000</v>
      </c>
      <c r="S82" s="387">
        <v>1250000</v>
      </c>
      <c r="T82" s="387">
        <v>24</v>
      </c>
      <c r="U82" s="387">
        <v>10850000</v>
      </c>
      <c r="V82" s="387">
        <v>9020000</v>
      </c>
      <c r="W82" s="387">
        <v>2</v>
      </c>
      <c r="X82" s="387">
        <v>400000</v>
      </c>
      <c r="Y82" s="387">
        <v>350000</v>
      </c>
      <c r="Z82" s="387">
        <v>3</v>
      </c>
      <c r="AA82" s="387">
        <v>600000</v>
      </c>
      <c r="AB82" s="387">
        <v>468000</v>
      </c>
      <c r="AC82" s="387">
        <v>2</v>
      </c>
      <c r="AD82" s="387">
        <v>800000</v>
      </c>
      <c r="AE82" s="387">
        <v>800000</v>
      </c>
      <c r="AF82" s="387"/>
      <c r="AG82" s="387"/>
      <c r="AH82" s="387"/>
      <c r="AI82" s="387">
        <v>2</v>
      </c>
      <c r="AJ82" s="387">
        <v>500000</v>
      </c>
      <c r="AK82" s="387">
        <v>300000</v>
      </c>
      <c r="AL82" s="387">
        <v>1</v>
      </c>
      <c r="AM82" s="387">
        <v>500000</v>
      </c>
      <c r="AN82" s="387">
        <v>500000</v>
      </c>
      <c r="AO82" s="387">
        <v>4</v>
      </c>
      <c r="AP82" s="387">
        <v>2650000</v>
      </c>
      <c r="AQ82" s="387">
        <v>900000</v>
      </c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>
        <v>45</v>
      </c>
      <c r="BN82" s="387">
        <v>29250000</v>
      </c>
      <c r="BO82" s="387">
        <v>22313000</v>
      </c>
    </row>
    <row r="83" spans="1:67" s="388" customFormat="1" ht="10.5">
      <c r="A83" s="386" t="s">
        <v>551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>
        <v>1</v>
      </c>
      <c r="R83" s="387">
        <v>50000</v>
      </c>
      <c r="S83" s="387">
        <v>50000</v>
      </c>
      <c r="T83" s="387">
        <v>3</v>
      </c>
      <c r="U83" s="387">
        <v>1050000</v>
      </c>
      <c r="V83" s="387">
        <v>550000</v>
      </c>
      <c r="W83" s="387"/>
      <c r="X83" s="387"/>
      <c r="Y83" s="387"/>
      <c r="Z83" s="387">
        <v>1</v>
      </c>
      <c r="AA83" s="387">
        <v>100000</v>
      </c>
      <c r="AB83" s="387">
        <v>100000</v>
      </c>
      <c r="AC83" s="387">
        <v>1</v>
      </c>
      <c r="AD83" s="387">
        <v>200000</v>
      </c>
      <c r="AE83" s="387">
        <v>120000</v>
      </c>
      <c r="AF83" s="387">
        <v>1</v>
      </c>
      <c r="AG83" s="387">
        <v>100000</v>
      </c>
      <c r="AH83" s="387">
        <v>100000</v>
      </c>
      <c r="AI83" s="387">
        <v>1</v>
      </c>
      <c r="AJ83" s="387">
        <v>500000</v>
      </c>
      <c r="AK83" s="387">
        <v>250000</v>
      </c>
      <c r="AL83" s="387">
        <v>1</v>
      </c>
      <c r="AM83" s="387">
        <v>900000</v>
      </c>
      <c r="AN83" s="387">
        <v>300000</v>
      </c>
      <c r="AO83" s="387">
        <v>1</v>
      </c>
      <c r="AP83" s="387">
        <v>2000000</v>
      </c>
      <c r="AQ83" s="387">
        <v>1700000</v>
      </c>
      <c r="AR83" s="387"/>
      <c r="AS83" s="387"/>
      <c r="AT83" s="387"/>
      <c r="AU83" s="387">
        <v>1</v>
      </c>
      <c r="AV83" s="387">
        <v>1000000</v>
      </c>
      <c r="AW83" s="387">
        <v>1000000</v>
      </c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>
        <v>11</v>
      </c>
      <c r="BN83" s="387">
        <v>5900000</v>
      </c>
      <c r="BO83" s="387">
        <v>4170000</v>
      </c>
    </row>
    <row r="84" spans="1:67" s="388" customFormat="1" ht="10.5">
      <c r="A84" s="386" t="s">
        <v>754</v>
      </c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>
        <v>1</v>
      </c>
      <c r="AM84" s="387">
        <v>100000</v>
      </c>
      <c r="AN84" s="387">
        <v>100000</v>
      </c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>
        <v>1</v>
      </c>
      <c r="BN84" s="387">
        <v>100000</v>
      </c>
      <c r="BO84" s="387">
        <v>100000</v>
      </c>
    </row>
    <row r="85" spans="1:67" s="388" customFormat="1" ht="10.5">
      <c r="A85" s="386" t="s">
        <v>552</v>
      </c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>
        <v>3</v>
      </c>
      <c r="U85" s="387">
        <v>1300000</v>
      </c>
      <c r="V85" s="387">
        <v>1300000</v>
      </c>
      <c r="W85" s="387"/>
      <c r="X85" s="387"/>
      <c r="Y85" s="387"/>
      <c r="Z85" s="387">
        <v>1</v>
      </c>
      <c r="AA85" s="387">
        <v>100000</v>
      </c>
      <c r="AB85" s="387">
        <v>100000</v>
      </c>
      <c r="AC85" s="387"/>
      <c r="AD85" s="387"/>
      <c r="AE85" s="387"/>
      <c r="AF85" s="387"/>
      <c r="AG85" s="387"/>
      <c r="AH85" s="387"/>
      <c r="AI85" s="387"/>
      <c r="AJ85" s="387"/>
      <c r="AK85" s="387"/>
      <c r="AL85" s="387">
        <v>2</v>
      </c>
      <c r="AM85" s="387">
        <v>130000</v>
      </c>
      <c r="AN85" s="387">
        <v>80000</v>
      </c>
      <c r="AO85" s="387">
        <v>1</v>
      </c>
      <c r="AP85" s="387">
        <v>300000</v>
      </c>
      <c r="AQ85" s="387">
        <v>300000</v>
      </c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>
        <v>7</v>
      </c>
      <c r="BN85" s="387">
        <v>1830000</v>
      </c>
      <c r="BO85" s="387">
        <v>1780000</v>
      </c>
    </row>
    <row r="86" spans="1:67" s="388" customFormat="1" ht="10.5">
      <c r="A86" s="386" t="s">
        <v>430</v>
      </c>
      <c r="B86" s="387">
        <v>3</v>
      </c>
      <c r="C86" s="387">
        <v>1770000</v>
      </c>
      <c r="D86" s="387">
        <v>1250000</v>
      </c>
      <c r="E86" s="387">
        <v>2</v>
      </c>
      <c r="F86" s="387">
        <v>200000</v>
      </c>
      <c r="G86" s="387">
        <v>200000</v>
      </c>
      <c r="H86" s="387">
        <v>110</v>
      </c>
      <c r="I86" s="387">
        <v>98770000</v>
      </c>
      <c r="J86" s="387">
        <v>63398800</v>
      </c>
      <c r="K86" s="387">
        <v>1</v>
      </c>
      <c r="L86" s="387">
        <v>300000</v>
      </c>
      <c r="M86" s="387">
        <v>300000</v>
      </c>
      <c r="N86" s="387">
        <v>1</v>
      </c>
      <c r="O86" s="387">
        <v>100000</v>
      </c>
      <c r="P86" s="387">
        <v>100000</v>
      </c>
      <c r="Q86" s="387">
        <v>38</v>
      </c>
      <c r="R86" s="387">
        <v>28090000</v>
      </c>
      <c r="S86" s="387">
        <v>20327000</v>
      </c>
      <c r="T86" s="387">
        <v>295</v>
      </c>
      <c r="U86" s="387">
        <v>137531000</v>
      </c>
      <c r="V86" s="387">
        <v>101004500</v>
      </c>
      <c r="W86" s="387">
        <v>32</v>
      </c>
      <c r="X86" s="387">
        <v>19910000</v>
      </c>
      <c r="Y86" s="387">
        <v>17685000</v>
      </c>
      <c r="Z86" s="387">
        <v>52</v>
      </c>
      <c r="AA86" s="387">
        <v>16615000</v>
      </c>
      <c r="AB86" s="387">
        <v>12670400</v>
      </c>
      <c r="AC86" s="387">
        <v>36</v>
      </c>
      <c r="AD86" s="387">
        <v>9330000</v>
      </c>
      <c r="AE86" s="387">
        <v>7386500</v>
      </c>
      <c r="AF86" s="387"/>
      <c r="AG86" s="387"/>
      <c r="AH86" s="387"/>
      <c r="AI86" s="387">
        <v>47</v>
      </c>
      <c r="AJ86" s="387">
        <v>13910000</v>
      </c>
      <c r="AK86" s="387">
        <v>11754500</v>
      </c>
      <c r="AL86" s="387">
        <v>65</v>
      </c>
      <c r="AM86" s="387">
        <v>17045000</v>
      </c>
      <c r="AN86" s="387">
        <v>13295100</v>
      </c>
      <c r="AO86" s="387">
        <v>47</v>
      </c>
      <c r="AP86" s="387">
        <v>67310000</v>
      </c>
      <c r="AQ86" s="387">
        <v>49002400</v>
      </c>
      <c r="AR86" s="387">
        <v>1</v>
      </c>
      <c r="AS86" s="387">
        <v>10000</v>
      </c>
      <c r="AT86" s="387">
        <v>10000</v>
      </c>
      <c r="AU86" s="387">
        <v>10</v>
      </c>
      <c r="AV86" s="387">
        <v>1385000</v>
      </c>
      <c r="AW86" s="387">
        <v>1104000</v>
      </c>
      <c r="AX86" s="387">
        <v>12</v>
      </c>
      <c r="AY86" s="387">
        <v>2400000</v>
      </c>
      <c r="AZ86" s="387">
        <v>1982500</v>
      </c>
      <c r="BA86" s="387">
        <v>3</v>
      </c>
      <c r="BB86" s="387">
        <v>710000</v>
      </c>
      <c r="BC86" s="387">
        <v>710000</v>
      </c>
      <c r="BD86" s="387">
        <v>13</v>
      </c>
      <c r="BE86" s="387">
        <v>3185000</v>
      </c>
      <c r="BF86" s="387">
        <v>2408500</v>
      </c>
      <c r="BG86" s="387">
        <v>1</v>
      </c>
      <c r="BH86" s="387">
        <v>1000000</v>
      </c>
      <c r="BI86" s="387">
        <v>1000000</v>
      </c>
      <c r="BJ86" s="387"/>
      <c r="BK86" s="387"/>
      <c r="BL86" s="387"/>
      <c r="BM86" s="387">
        <v>769</v>
      </c>
      <c r="BN86" s="387">
        <v>419571000</v>
      </c>
      <c r="BO86" s="387">
        <v>305589200</v>
      </c>
    </row>
    <row r="87" spans="1:67" s="388" customFormat="1" ht="10.5">
      <c r="A87" s="386" t="s">
        <v>553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>
        <v>3</v>
      </c>
      <c r="U87" s="387">
        <v>300000</v>
      </c>
      <c r="V87" s="387">
        <v>200000</v>
      </c>
      <c r="W87" s="387">
        <v>1</v>
      </c>
      <c r="X87" s="387">
        <v>250000</v>
      </c>
      <c r="Y87" s="387">
        <v>250000</v>
      </c>
      <c r="Z87" s="387">
        <v>1</v>
      </c>
      <c r="AA87" s="387">
        <v>50000</v>
      </c>
      <c r="AB87" s="387">
        <v>50000</v>
      </c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>
        <v>1</v>
      </c>
      <c r="AV87" s="387">
        <v>200000</v>
      </c>
      <c r="AW87" s="387">
        <v>100000</v>
      </c>
      <c r="AX87" s="387"/>
      <c r="AY87" s="387"/>
      <c r="AZ87" s="387"/>
      <c r="BA87" s="387"/>
      <c r="BB87" s="387"/>
      <c r="BC87" s="387"/>
      <c r="BD87" s="387">
        <v>1</v>
      </c>
      <c r="BE87" s="387">
        <v>250000</v>
      </c>
      <c r="BF87" s="387">
        <v>250000</v>
      </c>
      <c r="BG87" s="387"/>
      <c r="BH87" s="387"/>
      <c r="BI87" s="387"/>
      <c r="BJ87" s="387"/>
      <c r="BK87" s="387"/>
      <c r="BL87" s="387"/>
      <c r="BM87" s="387">
        <v>7</v>
      </c>
      <c r="BN87" s="387">
        <v>1050000</v>
      </c>
      <c r="BO87" s="387">
        <v>850000</v>
      </c>
    </row>
    <row r="88" spans="1:67" s="388" customFormat="1" ht="10.5">
      <c r="A88" s="386" t="s">
        <v>755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>
        <v>2</v>
      </c>
      <c r="U88" s="387">
        <v>170000</v>
      </c>
      <c r="V88" s="387">
        <v>95000</v>
      </c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>
        <v>2</v>
      </c>
      <c r="BN88" s="387">
        <v>170000</v>
      </c>
      <c r="BO88" s="387">
        <v>95000</v>
      </c>
    </row>
    <row r="89" spans="1:67" s="388" customFormat="1" ht="10.5">
      <c r="A89" s="386" t="s">
        <v>554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>
        <v>4</v>
      </c>
      <c r="U89" s="387">
        <v>356000</v>
      </c>
      <c r="V89" s="387">
        <v>134000</v>
      </c>
      <c r="W89" s="387"/>
      <c r="X89" s="387"/>
      <c r="Y89" s="387"/>
      <c r="Z89" s="387"/>
      <c r="AA89" s="387"/>
      <c r="AB89" s="387"/>
      <c r="AC89" s="387">
        <v>1</v>
      </c>
      <c r="AD89" s="387">
        <v>2000000</v>
      </c>
      <c r="AE89" s="387">
        <v>2000000</v>
      </c>
      <c r="AF89" s="387"/>
      <c r="AG89" s="387"/>
      <c r="AH89" s="387"/>
      <c r="AI89" s="387"/>
      <c r="AJ89" s="387"/>
      <c r="AK89" s="387"/>
      <c r="AL89" s="387">
        <v>2</v>
      </c>
      <c r="AM89" s="387">
        <v>150000</v>
      </c>
      <c r="AN89" s="387">
        <v>100000</v>
      </c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>
        <v>7</v>
      </c>
      <c r="BN89" s="387">
        <v>2506000</v>
      </c>
      <c r="BO89" s="387">
        <v>2234000</v>
      </c>
    </row>
    <row r="90" spans="1:67" s="388" customFormat="1" ht="10.5">
      <c r="A90" s="386" t="s">
        <v>614</v>
      </c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>
        <v>1</v>
      </c>
      <c r="U90" s="387">
        <v>20000</v>
      </c>
      <c r="V90" s="387">
        <v>6000</v>
      </c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>
        <v>1</v>
      </c>
      <c r="BN90" s="387">
        <v>20000</v>
      </c>
      <c r="BO90" s="387">
        <v>6000</v>
      </c>
    </row>
    <row r="91" spans="1:67" s="388" customFormat="1" ht="10.5">
      <c r="A91" s="386" t="s">
        <v>555</v>
      </c>
      <c r="B91" s="387">
        <v>1</v>
      </c>
      <c r="C91" s="387">
        <v>300000</v>
      </c>
      <c r="D91" s="387">
        <v>300000</v>
      </c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>
        <v>2</v>
      </c>
      <c r="R91" s="387">
        <v>1400000</v>
      </c>
      <c r="S91" s="387">
        <v>690000</v>
      </c>
      <c r="T91" s="387">
        <v>12</v>
      </c>
      <c r="U91" s="387">
        <v>5200000</v>
      </c>
      <c r="V91" s="387">
        <v>3975000</v>
      </c>
      <c r="W91" s="387">
        <v>1</v>
      </c>
      <c r="X91" s="387">
        <v>10000</v>
      </c>
      <c r="Y91" s="387">
        <v>5000</v>
      </c>
      <c r="Z91" s="387">
        <v>4</v>
      </c>
      <c r="AA91" s="387">
        <v>2950000</v>
      </c>
      <c r="AB91" s="387">
        <v>2550000</v>
      </c>
      <c r="AC91" s="387">
        <v>2</v>
      </c>
      <c r="AD91" s="387">
        <v>550000</v>
      </c>
      <c r="AE91" s="387">
        <v>350000</v>
      </c>
      <c r="AF91" s="387"/>
      <c r="AG91" s="387"/>
      <c r="AH91" s="387"/>
      <c r="AI91" s="387">
        <v>1</v>
      </c>
      <c r="AJ91" s="387">
        <v>1000000</v>
      </c>
      <c r="AK91" s="387">
        <v>300000</v>
      </c>
      <c r="AL91" s="387">
        <v>2</v>
      </c>
      <c r="AM91" s="387">
        <v>300000</v>
      </c>
      <c r="AN91" s="387">
        <v>300000</v>
      </c>
      <c r="AO91" s="387">
        <v>4</v>
      </c>
      <c r="AP91" s="387">
        <v>1100000</v>
      </c>
      <c r="AQ91" s="387">
        <v>885000</v>
      </c>
      <c r="AR91" s="387"/>
      <c r="AS91" s="387"/>
      <c r="AT91" s="387"/>
      <c r="AU91" s="387"/>
      <c r="AV91" s="387"/>
      <c r="AW91" s="387"/>
      <c r="AX91" s="387">
        <v>1</v>
      </c>
      <c r="AY91" s="387">
        <v>5000000</v>
      </c>
      <c r="AZ91" s="387">
        <v>2500000</v>
      </c>
      <c r="BA91" s="387"/>
      <c r="BB91" s="387"/>
      <c r="BC91" s="387"/>
      <c r="BD91" s="387">
        <v>2</v>
      </c>
      <c r="BE91" s="387">
        <v>1200000</v>
      </c>
      <c r="BF91" s="387">
        <v>600000</v>
      </c>
      <c r="BG91" s="387"/>
      <c r="BH91" s="387"/>
      <c r="BI91" s="387"/>
      <c r="BJ91" s="387"/>
      <c r="BK91" s="387"/>
      <c r="BL91" s="387"/>
      <c r="BM91" s="387">
        <v>32</v>
      </c>
      <c r="BN91" s="387">
        <v>19010000</v>
      </c>
      <c r="BO91" s="387">
        <v>12455000</v>
      </c>
    </row>
    <row r="92" spans="1:67" s="388" customFormat="1" ht="10.5">
      <c r="A92" s="386" t="s">
        <v>615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>
        <v>2</v>
      </c>
      <c r="U92" s="387">
        <v>200000</v>
      </c>
      <c r="V92" s="387">
        <v>100000</v>
      </c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>
        <v>2</v>
      </c>
      <c r="BN92" s="387">
        <v>200000</v>
      </c>
      <c r="BO92" s="387">
        <v>100000</v>
      </c>
    </row>
    <row r="93" spans="1:67" s="388" customFormat="1" ht="10.5">
      <c r="A93" s="386" t="s">
        <v>556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>
        <v>1</v>
      </c>
      <c r="U93" s="387">
        <v>250000</v>
      </c>
      <c r="V93" s="387">
        <v>50000</v>
      </c>
      <c r="W93" s="387">
        <v>1</v>
      </c>
      <c r="X93" s="387">
        <v>150000</v>
      </c>
      <c r="Y93" s="387">
        <v>150000</v>
      </c>
      <c r="Z93" s="387">
        <v>1</v>
      </c>
      <c r="AA93" s="387">
        <v>300000</v>
      </c>
      <c r="AB93" s="387">
        <v>30000</v>
      </c>
      <c r="AC93" s="387"/>
      <c r="AD93" s="387"/>
      <c r="AE93" s="387"/>
      <c r="AF93" s="387"/>
      <c r="AG93" s="387"/>
      <c r="AH93" s="387"/>
      <c r="AI93" s="387"/>
      <c r="AJ93" s="387"/>
      <c r="AK93" s="387"/>
      <c r="AL93" s="387">
        <v>1</v>
      </c>
      <c r="AM93" s="387">
        <v>500000</v>
      </c>
      <c r="AN93" s="387">
        <v>500000</v>
      </c>
      <c r="AO93" s="387">
        <v>1</v>
      </c>
      <c r="AP93" s="387">
        <v>300000</v>
      </c>
      <c r="AQ93" s="387">
        <v>150000</v>
      </c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>
        <v>5</v>
      </c>
      <c r="BN93" s="387">
        <v>1500000</v>
      </c>
      <c r="BO93" s="387">
        <v>880000</v>
      </c>
    </row>
    <row r="94" spans="1:67" s="388" customFormat="1" ht="10.5">
      <c r="A94" s="386" t="s">
        <v>557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>
        <v>1</v>
      </c>
      <c r="AA94" s="387">
        <v>1000000</v>
      </c>
      <c r="AB94" s="387">
        <v>300000</v>
      </c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>
        <v>1</v>
      </c>
      <c r="BN94" s="387">
        <v>1000000</v>
      </c>
      <c r="BO94" s="387">
        <v>300000</v>
      </c>
    </row>
    <row r="95" spans="1:67" s="388" customFormat="1" ht="10.5">
      <c r="A95" s="386" t="s">
        <v>756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>
        <v>1</v>
      </c>
      <c r="U95" s="387">
        <v>100000</v>
      </c>
      <c r="V95" s="387">
        <v>100000</v>
      </c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>
        <v>1</v>
      </c>
      <c r="BN95" s="387">
        <v>100000</v>
      </c>
      <c r="BO95" s="387">
        <v>100000</v>
      </c>
    </row>
    <row r="96" spans="1:67" s="434" customFormat="1" ht="13.5" customHeight="1">
      <c r="A96" s="432" t="s">
        <v>220</v>
      </c>
      <c r="B96" s="433">
        <v>6</v>
      </c>
      <c r="C96" s="433">
        <v>2380000</v>
      </c>
      <c r="D96" s="433">
        <v>1860000</v>
      </c>
      <c r="E96" s="433">
        <v>5</v>
      </c>
      <c r="F96" s="433">
        <v>1200000</v>
      </c>
      <c r="G96" s="433">
        <v>825000</v>
      </c>
      <c r="H96" s="433">
        <v>156</v>
      </c>
      <c r="I96" s="433">
        <v>130660000</v>
      </c>
      <c r="J96" s="433">
        <v>90022150</v>
      </c>
      <c r="K96" s="433">
        <v>3</v>
      </c>
      <c r="L96" s="433">
        <v>600000</v>
      </c>
      <c r="M96" s="433">
        <v>600000</v>
      </c>
      <c r="N96" s="433">
        <v>2</v>
      </c>
      <c r="O96" s="433">
        <v>150000</v>
      </c>
      <c r="P96" s="433">
        <v>150000</v>
      </c>
      <c r="Q96" s="433">
        <v>80</v>
      </c>
      <c r="R96" s="433">
        <v>55610000</v>
      </c>
      <c r="S96" s="433">
        <v>41785000</v>
      </c>
      <c r="T96" s="433">
        <v>590</v>
      </c>
      <c r="U96" s="433">
        <v>312237000</v>
      </c>
      <c r="V96" s="433">
        <v>205717500</v>
      </c>
      <c r="W96" s="433">
        <v>60</v>
      </c>
      <c r="X96" s="433">
        <v>29810000</v>
      </c>
      <c r="Y96" s="433">
        <v>24474000</v>
      </c>
      <c r="Z96" s="433">
        <v>88</v>
      </c>
      <c r="AA96" s="433">
        <v>28100000</v>
      </c>
      <c r="AB96" s="433">
        <v>20707900</v>
      </c>
      <c r="AC96" s="433">
        <v>72</v>
      </c>
      <c r="AD96" s="433">
        <v>23010000</v>
      </c>
      <c r="AE96" s="433">
        <v>20373165</v>
      </c>
      <c r="AF96" s="433">
        <v>5</v>
      </c>
      <c r="AG96" s="433">
        <v>10210000</v>
      </c>
      <c r="AH96" s="433">
        <v>10210000</v>
      </c>
      <c r="AI96" s="433">
        <v>99</v>
      </c>
      <c r="AJ96" s="433" t="s">
        <v>757</v>
      </c>
      <c r="AK96" s="433" t="s">
        <v>758</v>
      </c>
      <c r="AL96" s="433">
        <v>117</v>
      </c>
      <c r="AM96" s="433">
        <v>33575000</v>
      </c>
      <c r="AN96" s="433">
        <v>25594900</v>
      </c>
      <c r="AO96" s="433">
        <v>87</v>
      </c>
      <c r="AP96" s="433">
        <v>146110000</v>
      </c>
      <c r="AQ96" s="433">
        <v>78264250</v>
      </c>
      <c r="AR96" s="433">
        <v>1</v>
      </c>
      <c r="AS96" s="433">
        <v>10000</v>
      </c>
      <c r="AT96" s="433">
        <v>10000</v>
      </c>
      <c r="AU96" s="433">
        <v>23</v>
      </c>
      <c r="AV96" s="433">
        <v>4855500</v>
      </c>
      <c r="AW96" s="433">
        <v>3958000</v>
      </c>
      <c r="AX96" s="433">
        <v>20</v>
      </c>
      <c r="AY96" s="433">
        <v>8390000</v>
      </c>
      <c r="AZ96" s="433">
        <v>5169500</v>
      </c>
      <c r="BA96" s="433">
        <v>4</v>
      </c>
      <c r="BB96" s="433">
        <v>810000</v>
      </c>
      <c r="BC96" s="433">
        <v>760000</v>
      </c>
      <c r="BD96" s="433">
        <v>26</v>
      </c>
      <c r="BE96" s="433">
        <v>6835000</v>
      </c>
      <c r="BF96" s="433">
        <v>5348500</v>
      </c>
      <c r="BG96" s="433">
        <v>1</v>
      </c>
      <c r="BH96" s="433">
        <v>1000000</v>
      </c>
      <c r="BI96" s="433">
        <v>1000000</v>
      </c>
      <c r="BJ96" s="433">
        <v>0</v>
      </c>
      <c r="BK96" s="433">
        <v>0</v>
      </c>
      <c r="BL96" s="433">
        <v>0</v>
      </c>
      <c r="BM96" s="433">
        <v>1445</v>
      </c>
      <c r="BN96" s="433">
        <v>83884025</v>
      </c>
      <c r="BO96" s="433">
        <v>571404622</v>
      </c>
    </row>
    <row r="97" spans="1:67" ht="15">
      <c r="A97" s="388" t="s">
        <v>574</v>
      </c>
      <c r="BO97" s="429"/>
    </row>
    <row r="98" ht="15">
      <c r="A98" s="388" t="s">
        <v>560</v>
      </c>
    </row>
    <row r="99" ht="15">
      <c r="A99" s="388" t="s">
        <v>564</v>
      </c>
    </row>
    <row r="100" ht="15">
      <c r="A100" s="384"/>
    </row>
    <row r="101" ht="15">
      <c r="A101" s="384"/>
    </row>
    <row r="102" ht="15">
      <c r="A102" s="384"/>
    </row>
    <row r="103" ht="15">
      <c r="A103" s="384"/>
    </row>
    <row r="104" ht="15">
      <c r="A104" s="384"/>
    </row>
    <row r="105" ht="15">
      <c r="A105" s="384"/>
    </row>
    <row r="106" ht="15">
      <c r="A106" s="384"/>
    </row>
    <row r="107" ht="15">
      <c r="A107" s="384"/>
    </row>
    <row r="108" ht="15">
      <c r="A108" s="384"/>
    </row>
    <row r="109" ht="15">
      <c r="A109" s="384"/>
    </row>
    <row r="110" ht="15">
      <c r="A110" s="384"/>
    </row>
    <row r="111" ht="15">
      <c r="A111" s="384"/>
    </row>
    <row r="112" ht="15">
      <c r="A112" s="384"/>
    </row>
    <row r="113" ht="15">
      <c r="A113" s="384"/>
    </row>
    <row r="114" ht="15">
      <c r="A114" s="384"/>
    </row>
    <row r="115" ht="15">
      <c r="A115" s="384"/>
    </row>
    <row r="116" ht="15">
      <c r="A116" s="384"/>
    </row>
    <row r="117" ht="15">
      <c r="A117" s="384"/>
    </row>
    <row r="118" ht="15">
      <c r="A118" s="384"/>
    </row>
    <row r="119" ht="15">
      <c r="A119" s="384"/>
    </row>
    <row r="120" ht="15">
      <c r="A120" s="384"/>
    </row>
    <row r="121" ht="15">
      <c r="A121" s="384"/>
    </row>
    <row r="122" ht="15">
      <c r="A122" s="384"/>
    </row>
    <row r="123" ht="15">
      <c r="A123" s="384"/>
    </row>
    <row r="124" ht="15">
      <c r="A124" s="384"/>
    </row>
    <row r="125" ht="15">
      <c r="A125" s="384"/>
    </row>
    <row r="126" ht="15">
      <c r="A126" s="384"/>
    </row>
    <row r="127" ht="15">
      <c r="A127" s="384"/>
    </row>
    <row r="128" ht="15">
      <c r="A128" s="384"/>
    </row>
    <row r="129" ht="15">
      <c r="A129" s="384"/>
    </row>
    <row r="130" ht="15">
      <c r="A130" s="384"/>
    </row>
    <row r="131" ht="15">
      <c r="A131" s="384"/>
    </row>
    <row r="132" ht="15">
      <c r="A132" s="384"/>
    </row>
    <row r="133" ht="15">
      <c r="A133" s="384"/>
    </row>
    <row r="134" ht="15">
      <c r="A134" s="384"/>
    </row>
    <row r="135" ht="15">
      <c r="A135" s="384"/>
    </row>
    <row r="136" ht="15">
      <c r="A136" s="384"/>
    </row>
    <row r="137" ht="15">
      <c r="A137" s="384"/>
    </row>
    <row r="138" ht="15">
      <c r="A138" s="384"/>
    </row>
    <row r="139" ht="15">
      <c r="A139" s="384"/>
    </row>
    <row r="140" ht="15">
      <c r="A140" s="384"/>
    </row>
    <row r="141" ht="15">
      <c r="A141" s="384"/>
    </row>
    <row r="142" ht="15">
      <c r="A142" s="384"/>
    </row>
    <row r="143" ht="15">
      <c r="A143" s="384"/>
    </row>
    <row r="144" ht="15">
      <c r="A144" s="384"/>
    </row>
    <row r="145" ht="15">
      <c r="A145" s="384"/>
    </row>
    <row r="146" ht="15">
      <c r="A146" s="384"/>
    </row>
    <row r="147" ht="15">
      <c r="A147" s="384"/>
    </row>
    <row r="148" ht="15">
      <c r="A148" s="384"/>
    </row>
    <row r="149" ht="15">
      <c r="A149" s="384"/>
    </row>
    <row r="150" ht="15">
      <c r="A150" s="384"/>
    </row>
    <row r="151" ht="15">
      <c r="A151" s="384"/>
    </row>
    <row r="152" ht="15">
      <c r="A152" s="384"/>
    </row>
    <row r="153" ht="15">
      <c r="A153" s="384"/>
    </row>
    <row r="154" ht="15">
      <c r="A154" s="384"/>
    </row>
    <row r="155" ht="15">
      <c r="A155" s="384"/>
    </row>
    <row r="156" ht="15">
      <c r="A156" s="384"/>
    </row>
    <row r="157" ht="15">
      <c r="A157" s="384"/>
    </row>
    <row r="158" ht="15">
      <c r="A158" s="384"/>
    </row>
    <row r="159" ht="15">
      <c r="A159" s="384"/>
    </row>
    <row r="160" ht="15">
      <c r="A160" s="384"/>
    </row>
    <row r="161" ht="15">
      <c r="A161" s="384"/>
    </row>
    <row r="162" ht="15">
      <c r="A162" s="384"/>
    </row>
    <row r="163" ht="15">
      <c r="A163" s="384"/>
    </row>
    <row r="164" ht="15">
      <c r="A164" s="384"/>
    </row>
    <row r="165" ht="15">
      <c r="A165" s="384"/>
    </row>
    <row r="166" ht="15">
      <c r="A166" s="384"/>
    </row>
    <row r="167" ht="15">
      <c r="A167" s="384"/>
    </row>
    <row r="168" ht="15">
      <c r="A168" s="384"/>
    </row>
    <row r="169" ht="15">
      <c r="A169" s="384"/>
    </row>
    <row r="170" ht="15">
      <c r="A170" s="384"/>
    </row>
    <row r="171" ht="15">
      <c r="A171" s="384"/>
    </row>
    <row r="172" ht="15">
      <c r="A172" s="384"/>
    </row>
    <row r="173" ht="15">
      <c r="A173" s="384"/>
    </row>
    <row r="174" ht="15">
      <c r="A174" s="384"/>
    </row>
    <row r="175" ht="15">
      <c r="A175" s="384"/>
    </row>
    <row r="176" ht="15">
      <c r="A176" s="384"/>
    </row>
    <row r="177" ht="15">
      <c r="A177" s="384"/>
    </row>
    <row r="178" ht="15">
      <c r="A178" s="384"/>
    </row>
    <row r="179" ht="15">
      <c r="A179" s="384"/>
    </row>
    <row r="180" ht="15">
      <c r="A180" s="384"/>
    </row>
    <row r="181" ht="15">
      <c r="A181" s="384"/>
    </row>
    <row r="182" ht="15">
      <c r="A182" s="384"/>
    </row>
    <row r="183" ht="15">
      <c r="A183" s="384"/>
    </row>
    <row r="184" ht="15">
      <c r="A184" s="384"/>
    </row>
    <row r="185" ht="15">
      <c r="A185" s="384"/>
    </row>
    <row r="186" ht="15">
      <c r="A186" s="384"/>
    </row>
    <row r="187" ht="15">
      <c r="A187" s="384"/>
    </row>
    <row r="188" ht="15">
      <c r="A188" s="384"/>
    </row>
    <row r="189" ht="15">
      <c r="A189" s="384"/>
    </row>
    <row r="190" ht="15">
      <c r="A190" s="384"/>
    </row>
    <row r="191" ht="15">
      <c r="A191" s="384"/>
    </row>
    <row r="192" ht="15">
      <c r="A192" s="384"/>
    </row>
    <row r="193" ht="15">
      <c r="A193" s="384"/>
    </row>
    <row r="194" ht="15">
      <c r="A194" s="384"/>
    </row>
    <row r="195" ht="15">
      <c r="A195" s="384"/>
    </row>
    <row r="196" ht="15">
      <c r="A196" s="384"/>
    </row>
    <row r="197" ht="15">
      <c r="A197" s="384"/>
    </row>
    <row r="198" ht="15">
      <c r="A198" s="384"/>
    </row>
    <row r="199" ht="15">
      <c r="A199" s="384"/>
    </row>
    <row r="200" ht="15">
      <c r="A200" s="384"/>
    </row>
    <row r="201" ht="15">
      <c r="A201" s="384"/>
    </row>
    <row r="202" ht="15">
      <c r="A202" s="384"/>
    </row>
    <row r="203" ht="15">
      <c r="A203" s="384"/>
    </row>
    <row r="204" ht="15">
      <c r="A204" s="384"/>
    </row>
    <row r="205" ht="15">
      <c r="A205" s="384"/>
    </row>
    <row r="206" ht="15">
      <c r="A206" s="384"/>
    </row>
    <row r="207" ht="15">
      <c r="A207" s="384"/>
    </row>
    <row r="208" ht="15">
      <c r="A208" s="384"/>
    </row>
    <row r="209" ht="15">
      <c r="A209" s="384"/>
    </row>
    <row r="210" ht="15">
      <c r="A210" s="384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18.02.2022&amp;CTÜRKİYE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98"/>
  <sheetViews>
    <sheetView zoomScale="220" zoomScaleNormal="220" zoomScalePageLayoutView="0" workbookViewId="0" topLeftCell="CT84">
      <selection activeCell="DA96" sqref="DA96"/>
    </sheetView>
  </sheetViews>
  <sheetFormatPr defaultColWidth="9.140625" defaultRowHeight="15"/>
  <cols>
    <col min="1" max="1" width="11.7109375" style="396" bestFit="1" customWidth="1"/>
    <col min="2" max="2" width="4.140625" style="397" bestFit="1" customWidth="1"/>
    <col min="3" max="3" width="8.7109375" style="397" bestFit="1" customWidth="1"/>
    <col min="4" max="4" width="7.7109375" style="397" bestFit="1" customWidth="1"/>
    <col min="5" max="5" width="4.421875" style="397" bestFit="1" customWidth="1"/>
    <col min="6" max="7" width="7.28125" style="397" bestFit="1" customWidth="1"/>
    <col min="8" max="8" width="4.140625" style="397" bestFit="1" customWidth="1"/>
    <col min="9" max="10" width="8.7109375" style="397" bestFit="1" customWidth="1"/>
    <col min="11" max="11" width="4.140625" style="397" bestFit="1" customWidth="1"/>
    <col min="12" max="13" width="7.28125" style="397" bestFit="1" customWidth="1"/>
    <col min="14" max="14" width="4.140625" style="397" bestFit="1" customWidth="1"/>
    <col min="15" max="15" width="8.7109375" style="397" bestFit="1" customWidth="1"/>
    <col min="16" max="16" width="7.28125" style="397" bestFit="1" customWidth="1"/>
    <col min="17" max="17" width="4.140625" style="397" bestFit="1" customWidth="1"/>
    <col min="18" max="19" width="9.7109375" style="397" bestFit="1" customWidth="1"/>
    <col min="20" max="20" width="4.28125" style="397" bestFit="1" customWidth="1"/>
    <col min="21" max="22" width="8.7109375" style="397" bestFit="1" customWidth="1"/>
    <col min="23" max="23" width="6.57421875" style="397" customWidth="1"/>
    <col min="24" max="24" width="8.421875" style="397" customWidth="1"/>
    <col min="25" max="25" width="8.28125" style="397" customWidth="1"/>
    <col min="26" max="26" width="4.28125" style="397" bestFit="1" customWidth="1"/>
    <col min="27" max="27" width="8.28125" style="397" bestFit="1" customWidth="1"/>
    <col min="28" max="28" width="7.7109375" style="397" bestFit="1" customWidth="1"/>
    <col min="29" max="29" width="4.140625" style="397" bestFit="1" customWidth="1"/>
    <col min="30" max="30" width="9.00390625" style="397" customWidth="1"/>
    <col min="31" max="31" width="8.28125" style="397" customWidth="1"/>
    <col min="32" max="32" width="4.140625" style="397" bestFit="1" customWidth="1"/>
    <col min="33" max="33" width="9.57421875" style="397" customWidth="1"/>
    <col min="34" max="34" width="8.7109375" style="397" bestFit="1" customWidth="1"/>
    <col min="35" max="35" width="4.140625" style="397" bestFit="1" customWidth="1"/>
    <col min="36" max="37" width="8.7109375" style="397" bestFit="1" customWidth="1"/>
    <col min="38" max="38" width="4.140625" style="397" bestFit="1" customWidth="1"/>
    <col min="39" max="39" width="7.28125" style="397" bestFit="1" customWidth="1"/>
    <col min="40" max="40" width="6.8515625" style="397" bestFit="1" customWidth="1"/>
    <col min="41" max="41" width="4.140625" style="397" bestFit="1" customWidth="1"/>
    <col min="42" max="42" width="8.7109375" style="397" bestFit="1" customWidth="1"/>
    <col min="43" max="43" width="7.28125" style="397" bestFit="1" customWidth="1"/>
    <col min="44" max="44" width="4.140625" style="397" bestFit="1" customWidth="1"/>
    <col min="45" max="46" width="7.28125" style="397" bestFit="1" customWidth="1"/>
    <col min="47" max="47" width="4.140625" style="397" bestFit="1" customWidth="1"/>
    <col min="48" max="49" width="9.7109375" style="397" bestFit="1" customWidth="1"/>
    <col min="50" max="50" width="4.28125" style="397" bestFit="1" customWidth="1"/>
    <col min="51" max="51" width="7.140625" style="397" bestFit="1" customWidth="1"/>
    <col min="52" max="52" width="6.8515625" style="397" bestFit="1" customWidth="1"/>
    <col min="53" max="53" width="4.140625" style="397" bestFit="1" customWidth="1"/>
    <col min="54" max="54" width="7.140625" style="397" bestFit="1" customWidth="1"/>
    <col min="55" max="55" width="6.8515625" style="397" bestFit="1" customWidth="1"/>
    <col min="56" max="56" width="4.28125" style="397" bestFit="1" customWidth="1"/>
    <col min="57" max="58" width="8.7109375" style="397" bestFit="1" customWidth="1"/>
    <col min="59" max="59" width="4.140625" style="397" bestFit="1" customWidth="1"/>
    <col min="60" max="61" width="8.7109375" style="397" bestFit="1" customWidth="1"/>
    <col min="62" max="62" width="4.140625" style="397" bestFit="1" customWidth="1"/>
    <col min="63" max="63" width="10.7109375" style="397" customWidth="1"/>
    <col min="64" max="64" width="8.7109375" style="397" bestFit="1" customWidth="1"/>
    <col min="65" max="65" width="4.28125" style="397" bestFit="1" customWidth="1"/>
    <col min="66" max="66" width="7.28125" style="397" bestFit="1" customWidth="1"/>
    <col min="67" max="67" width="7.7109375" style="397" customWidth="1"/>
    <col min="68" max="68" width="4.140625" style="397" bestFit="1" customWidth="1"/>
    <col min="69" max="70" width="8.7109375" style="397" bestFit="1" customWidth="1"/>
    <col min="71" max="71" width="4.28125" style="397" bestFit="1" customWidth="1"/>
    <col min="72" max="73" width="7.28125" style="397" bestFit="1" customWidth="1"/>
    <col min="74" max="74" width="4.28125" style="397" bestFit="1" customWidth="1"/>
    <col min="75" max="75" width="7.140625" style="397" bestFit="1" customWidth="1"/>
    <col min="76" max="76" width="6.8515625" style="397" bestFit="1" customWidth="1"/>
    <col min="77" max="77" width="4.140625" style="397" bestFit="1" customWidth="1"/>
    <col min="78" max="79" width="8.7109375" style="397" bestFit="1" customWidth="1"/>
    <col min="80" max="80" width="4.28125" style="397" bestFit="1" customWidth="1"/>
    <col min="81" max="81" width="10.57421875" style="397" bestFit="1" customWidth="1"/>
    <col min="82" max="82" width="9.7109375" style="397" bestFit="1" customWidth="1"/>
    <col min="83" max="83" width="4.28125" style="397" bestFit="1" customWidth="1"/>
    <col min="84" max="85" width="7.28125" style="397" bestFit="1" customWidth="1"/>
    <col min="86" max="86" width="4.140625" style="397" bestFit="1" customWidth="1"/>
    <col min="87" max="88" width="7.28125" style="397" bestFit="1" customWidth="1"/>
    <col min="89" max="89" width="4.140625" style="397" bestFit="1" customWidth="1"/>
    <col min="90" max="90" width="7.140625" style="397" bestFit="1" customWidth="1"/>
    <col min="91" max="91" width="7.57421875" style="397" bestFit="1" customWidth="1"/>
    <col min="92" max="92" width="4.140625" style="397" bestFit="1" customWidth="1"/>
    <col min="93" max="94" width="9.7109375" style="397" bestFit="1" customWidth="1"/>
    <col min="95" max="95" width="4.421875" style="397" bestFit="1" customWidth="1"/>
    <col min="96" max="96" width="8.7109375" style="397" bestFit="1" customWidth="1"/>
    <col min="97" max="97" width="7.57421875" style="397" bestFit="1" customWidth="1"/>
    <col min="98" max="98" width="4.421875" style="397" bestFit="1" customWidth="1"/>
    <col min="99" max="100" width="9.7109375" style="397" bestFit="1" customWidth="1"/>
    <col min="101" max="101" width="5.421875" style="397" bestFit="1" customWidth="1"/>
    <col min="102" max="103" width="10.57421875" style="397" bestFit="1" customWidth="1"/>
    <col min="104" max="104" width="4.421875" style="397" bestFit="1" customWidth="1"/>
    <col min="105" max="106" width="8.7109375" style="397" bestFit="1" customWidth="1"/>
    <col min="107" max="107" width="4.140625" style="397" bestFit="1" customWidth="1"/>
    <col min="108" max="108" width="7.140625" style="397" bestFit="1" customWidth="1"/>
    <col min="109" max="109" width="6.8515625" style="397" bestFit="1" customWidth="1"/>
    <col min="110" max="110" width="4.140625" style="397" bestFit="1" customWidth="1"/>
    <col min="111" max="111" width="7.140625" style="397" bestFit="1" customWidth="1"/>
    <col min="112" max="112" width="6.8515625" style="397" bestFit="1" customWidth="1"/>
    <col min="113" max="113" width="4.140625" style="397" bestFit="1" customWidth="1"/>
    <col min="114" max="115" width="8.7109375" style="397" bestFit="1" customWidth="1"/>
    <col min="116" max="116" width="4.140625" style="397" bestFit="1" customWidth="1"/>
    <col min="117" max="118" width="7.28125" style="397" bestFit="1" customWidth="1"/>
    <col min="119" max="119" width="4.140625" style="397" bestFit="1" customWidth="1"/>
    <col min="120" max="121" width="8.7109375" style="397" bestFit="1" customWidth="1"/>
    <col min="122" max="122" width="4.140625" style="397" bestFit="1" customWidth="1"/>
    <col min="123" max="123" width="11.140625" style="397" customWidth="1"/>
    <col min="124" max="124" width="9.7109375" style="397" bestFit="1" customWidth="1"/>
    <col min="125" max="125" width="4.140625" style="397" bestFit="1" customWidth="1"/>
    <col min="126" max="127" width="8.7109375" style="397" bestFit="1" customWidth="1"/>
    <col min="128" max="128" width="4.140625" style="397" bestFit="1" customWidth="1"/>
    <col min="129" max="129" width="8.7109375" style="397" customWidth="1"/>
    <col min="130" max="130" width="7.28125" style="397" bestFit="1" customWidth="1"/>
    <col min="131" max="131" width="4.140625" style="397" bestFit="1" customWidth="1"/>
    <col min="132" max="132" width="11.28125" style="397" customWidth="1"/>
    <col min="133" max="133" width="7.28125" style="397" bestFit="1" customWidth="1"/>
    <col min="134" max="134" width="4.28125" style="397" bestFit="1" customWidth="1"/>
    <col min="135" max="135" width="11.57421875" style="397" customWidth="1"/>
    <col min="136" max="136" width="9.00390625" style="397" customWidth="1"/>
    <col min="137" max="137" width="4.28125" style="397" bestFit="1" customWidth="1"/>
    <col min="138" max="139" width="8.7109375" style="397" bestFit="1" customWidth="1"/>
    <col min="140" max="140" width="4.140625" style="397" bestFit="1" customWidth="1"/>
    <col min="141" max="142" width="8.7109375" style="397" bestFit="1" customWidth="1"/>
    <col min="143" max="143" width="4.140625" style="397" bestFit="1" customWidth="1"/>
    <col min="144" max="145" width="8.7109375" style="397" bestFit="1" customWidth="1"/>
    <col min="146" max="146" width="4.140625" style="397" bestFit="1" customWidth="1"/>
    <col min="147" max="147" width="7.140625" style="397" bestFit="1" customWidth="1"/>
    <col min="148" max="148" width="6.8515625" style="397" bestFit="1" customWidth="1"/>
    <col min="149" max="149" width="4.140625" style="397" bestFit="1" customWidth="1"/>
    <col min="150" max="151" width="7.28125" style="397" bestFit="1" customWidth="1"/>
    <col min="152" max="152" width="4.140625" style="397" bestFit="1" customWidth="1"/>
    <col min="153" max="154" width="7.28125" style="397" bestFit="1" customWidth="1"/>
    <col min="155" max="155" width="4.28125" style="397" bestFit="1" customWidth="1"/>
    <col min="156" max="157" width="7.28125" style="397" bestFit="1" customWidth="1"/>
    <col min="158" max="158" width="4.28125" style="397" bestFit="1" customWidth="1"/>
    <col min="159" max="159" width="8.7109375" style="397" bestFit="1" customWidth="1"/>
    <col min="160" max="160" width="7.28125" style="397" bestFit="1" customWidth="1"/>
    <col min="161" max="161" width="4.28125" style="397" bestFit="1" customWidth="1"/>
    <col min="162" max="163" width="8.7109375" style="397" bestFit="1" customWidth="1"/>
    <col min="164" max="164" width="4.140625" style="397" bestFit="1" customWidth="1"/>
    <col min="165" max="166" width="8.7109375" style="397" bestFit="1" customWidth="1"/>
    <col min="167" max="167" width="4.140625" style="397" bestFit="1" customWidth="1"/>
    <col min="168" max="168" width="8.8515625" style="397" customWidth="1"/>
    <col min="169" max="169" width="6.8515625" style="397" bestFit="1" customWidth="1"/>
    <col min="170" max="170" width="4.57421875" style="397" customWidth="1"/>
    <col min="171" max="171" width="7.28125" style="397" bestFit="1" customWidth="1"/>
    <col min="172" max="172" width="7.8515625" style="397" customWidth="1"/>
    <col min="173" max="173" width="4.140625" style="397" bestFit="1" customWidth="1"/>
    <col min="174" max="174" width="8.7109375" style="397" bestFit="1" customWidth="1"/>
    <col min="175" max="175" width="7.28125" style="397" bestFit="1" customWidth="1"/>
    <col min="176" max="176" width="4.140625" style="397" bestFit="1" customWidth="1"/>
    <col min="177" max="178" width="8.7109375" style="397" bestFit="1" customWidth="1"/>
    <col min="179" max="179" width="4.140625" style="397" bestFit="1" customWidth="1"/>
    <col min="180" max="180" width="7.140625" style="397" bestFit="1" customWidth="1"/>
    <col min="181" max="181" width="6.8515625" style="397" bestFit="1" customWidth="1"/>
    <col min="182" max="182" width="4.140625" style="397" bestFit="1" customWidth="1"/>
    <col min="183" max="184" width="8.7109375" style="397" bestFit="1" customWidth="1"/>
    <col min="185" max="185" width="4.140625" style="397" bestFit="1" customWidth="1"/>
    <col min="186" max="186" width="7.140625" style="397" bestFit="1" customWidth="1"/>
    <col min="187" max="187" width="6.8515625" style="397" bestFit="1" customWidth="1"/>
    <col min="188" max="188" width="4.140625" style="397" bestFit="1" customWidth="1"/>
    <col min="189" max="189" width="9.7109375" style="397" bestFit="1" customWidth="1"/>
    <col min="190" max="190" width="8.7109375" style="397" bestFit="1" customWidth="1"/>
    <col min="191" max="191" width="4.140625" style="397" bestFit="1" customWidth="1"/>
    <col min="192" max="193" width="7.28125" style="397" bestFit="1" customWidth="1"/>
    <col min="194" max="194" width="4.140625" style="397" bestFit="1" customWidth="1"/>
    <col min="195" max="195" width="8.28125" style="397" bestFit="1" customWidth="1"/>
    <col min="196" max="196" width="7.57421875" style="397" bestFit="1" customWidth="1"/>
    <col min="197" max="197" width="4.140625" style="397" bestFit="1" customWidth="1"/>
    <col min="198" max="199" width="8.7109375" style="397" bestFit="1" customWidth="1"/>
    <col min="200" max="200" width="4.140625" style="397" bestFit="1" customWidth="1"/>
    <col min="201" max="201" width="9.7109375" style="397" customWidth="1"/>
    <col min="202" max="202" width="9.28125" style="397" customWidth="1"/>
    <col min="203" max="203" width="4.140625" style="397" bestFit="1" customWidth="1"/>
    <col min="204" max="204" width="8.28125" style="397" customWidth="1"/>
    <col min="205" max="205" width="7.28125" style="397" bestFit="1" customWidth="1"/>
    <col min="206" max="206" width="4.140625" style="397" bestFit="1" customWidth="1"/>
    <col min="207" max="207" width="8.28125" style="397" customWidth="1"/>
    <col min="208" max="208" width="6.8515625" style="397" bestFit="1" customWidth="1"/>
    <col min="209" max="209" width="4.140625" style="397" bestFit="1" customWidth="1"/>
    <col min="210" max="211" width="8.7109375" style="397" bestFit="1" customWidth="1"/>
    <col min="212" max="212" width="4.140625" style="397" bestFit="1" customWidth="1"/>
    <col min="213" max="213" width="8.7109375" style="397" bestFit="1" customWidth="1"/>
    <col min="214" max="214" width="7.28125" style="397" bestFit="1" customWidth="1"/>
    <col min="215" max="215" width="4.140625" style="397" bestFit="1" customWidth="1"/>
    <col min="216" max="216" width="8.7109375" style="397" bestFit="1" customWidth="1"/>
    <col min="217" max="217" width="7.28125" style="397" bestFit="1" customWidth="1"/>
    <col min="218" max="218" width="4.140625" style="397" bestFit="1" customWidth="1"/>
    <col min="219" max="220" width="8.7109375" style="397" bestFit="1" customWidth="1"/>
    <col min="221" max="221" width="4.140625" style="397" bestFit="1" customWidth="1"/>
    <col min="222" max="222" width="7.140625" style="397" bestFit="1" customWidth="1"/>
    <col min="223" max="223" width="6.8515625" style="397" bestFit="1" customWidth="1"/>
    <col min="224" max="224" width="4.140625" style="397" bestFit="1" customWidth="1"/>
    <col min="225" max="225" width="7.140625" style="397" bestFit="1" customWidth="1"/>
    <col min="226" max="226" width="7.57421875" style="397" bestFit="1" customWidth="1"/>
    <col min="227" max="227" width="4.140625" style="397" bestFit="1" customWidth="1"/>
    <col min="228" max="229" width="7.28125" style="397" bestFit="1" customWidth="1"/>
    <col min="230" max="230" width="4.140625" style="397" bestFit="1" customWidth="1"/>
    <col min="231" max="232" width="9.7109375" style="397" bestFit="1" customWidth="1"/>
    <col min="233" max="233" width="4.140625" style="397" bestFit="1" customWidth="1"/>
    <col min="234" max="234" width="7.28125" style="397" bestFit="1" customWidth="1"/>
    <col min="235" max="235" width="6.8515625" style="397" bestFit="1" customWidth="1"/>
    <col min="236" max="236" width="4.140625" style="397" bestFit="1" customWidth="1"/>
    <col min="237" max="238" width="8.7109375" style="397" bestFit="1" customWidth="1"/>
    <col min="239" max="239" width="4.140625" style="397" bestFit="1" customWidth="1"/>
    <col min="240" max="241" width="8.7109375" style="397" bestFit="1" customWidth="1"/>
    <col min="242" max="242" width="4.140625" style="397" bestFit="1" customWidth="1"/>
    <col min="243" max="244" width="7.28125" style="397" bestFit="1" customWidth="1"/>
    <col min="245" max="245" width="5.421875" style="397" bestFit="1" customWidth="1"/>
    <col min="246" max="247" width="10.57421875" style="397" bestFit="1" customWidth="1"/>
    <col min="248" max="16384" width="9.140625" style="396" customWidth="1"/>
  </cols>
  <sheetData>
    <row r="1" spans="2:19" ht="7.5">
      <c r="B1" s="700" t="s">
        <v>664</v>
      </c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</row>
    <row r="2" spans="2:19" ht="7.5" customHeight="1">
      <c r="B2" s="701" t="s">
        <v>670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</row>
    <row r="3" spans="1:247" ht="7.5">
      <c r="A3" s="398"/>
      <c r="B3" s="697" t="s">
        <v>133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697"/>
      <c r="AS3" s="697"/>
      <c r="AT3" s="697"/>
      <c r="AU3" s="697"/>
      <c r="AV3" s="697"/>
      <c r="AW3" s="697"/>
      <c r="AX3" s="697"/>
      <c r="AY3" s="697"/>
      <c r="AZ3" s="697"/>
      <c r="BA3" s="697"/>
      <c r="BB3" s="697"/>
      <c r="BC3" s="697"/>
      <c r="BD3" s="697"/>
      <c r="BE3" s="697"/>
      <c r="BF3" s="697"/>
      <c r="BG3" s="697"/>
      <c r="BH3" s="697"/>
      <c r="BI3" s="697"/>
      <c r="BJ3" s="697"/>
      <c r="BK3" s="697"/>
      <c r="BL3" s="697"/>
      <c r="BM3" s="697"/>
      <c r="BN3" s="697"/>
      <c r="BO3" s="697"/>
      <c r="BP3" s="697"/>
      <c r="BQ3" s="697"/>
      <c r="BR3" s="697"/>
      <c r="BS3" s="697"/>
      <c r="BT3" s="697"/>
      <c r="BU3" s="697"/>
      <c r="BV3" s="697"/>
      <c r="BW3" s="697"/>
      <c r="BX3" s="697"/>
      <c r="BY3" s="697"/>
      <c r="BZ3" s="697"/>
      <c r="CA3" s="697"/>
      <c r="CB3" s="697"/>
      <c r="CC3" s="697"/>
      <c r="CD3" s="697"/>
      <c r="CE3" s="697"/>
      <c r="CF3" s="697"/>
      <c r="CG3" s="697"/>
      <c r="CH3" s="697"/>
      <c r="CI3" s="697"/>
      <c r="CJ3" s="697"/>
      <c r="CK3" s="697"/>
      <c r="CL3" s="697"/>
      <c r="CM3" s="697"/>
      <c r="CN3" s="697"/>
      <c r="CO3" s="697"/>
      <c r="CP3" s="697"/>
      <c r="CQ3" s="697"/>
      <c r="CR3" s="697"/>
      <c r="CS3" s="697"/>
      <c r="CT3" s="697"/>
      <c r="CU3" s="697"/>
      <c r="CV3" s="697"/>
      <c r="CW3" s="697"/>
      <c r="CX3" s="697"/>
      <c r="CY3" s="697"/>
      <c r="CZ3" s="697"/>
      <c r="DA3" s="697"/>
      <c r="DB3" s="697"/>
      <c r="DC3" s="697"/>
      <c r="DD3" s="697"/>
      <c r="DE3" s="697"/>
      <c r="DF3" s="697"/>
      <c r="DG3" s="697"/>
      <c r="DH3" s="697"/>
      <c r="DI3" s="697"/>
      <c r="DJ3" s="697"/>
      <c r="DK3" s="697"/>
      <c r="DL3" s="697"/>
      <c r="DM3" s="697"/>
      <c r="DN3" s="697"/>
      <c r="DO3" s="697"/>
      <c r="DP3" s="697"/>
      <c r="DQ3" s="697"/>
      <c r="DR3" s="697"/>
      <c r="DS3" s="697"/>
      <c r="DT3" s="697"/>
      <c r="DU3" s="697"/>
      <c r="DV3" s="697"/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  <c r="EJ3" s="697"/>
      <c r="EK3" s="697"/>
      <c r="EL3" s="697"/>
      <c r="EM3" s="697"/>
      <c r="EN3" s="697"/>
      <c r="EO3" s="697"/>
      <c r="EP3" s="697"/>
      <c r="EQ3" s="697"/>
      <c r="ER3" s="697"/>
      <c r="ES3" s="697"/>
      <c r="ET3" s="697"/>
      <c r="EU3" s="697"/>
      <c r="EV3" s="697"/>
      <c r="EW3" s="697"/>
      <c r="EX3" s="697"/>
      <c r="EY3" s="697"/>
      <c r="EZ3" s="697"/>
      <c r="FA3" s="697"/>
      <c r="FB3" s="697"/>
      <c r="FC3" s="697"/>
      <c r="FD3" s="697"/>
      <c r="FE3" s="697"/>
      <c r="FF3" s="697"/>
      <c r="FG3" s="697"/>
      <c r="FH3" s="697"/>
      <c r="FI3" s="697"/>
      <c r="FJ3" s="697"/>
      <c r="FK3" s="697"/>
      <c r="FL3" s="697"/>
      <c r="FM3" s="697"/>
      <c r="FN3" s="697"/>
      <c r="FO3" s="697"/>
      <c r="FP3" s="697"/>
      <c r="FQ3" s="697"/>
      <c r="FR3" s="697"/>
      <c r="FS3" s="697"/>
      <c r="FT3" s="697"/>
      <c r="FU3" s="697"/>
      <c r="FV3" s="697"/>
      <c r="FW3" s="697"/>
      <c r="FX3" s="697"/>
      <c r="FY3" s="697"/>
      <c r="FZ3" s="697"/>
      <c r="GA3" s="697"/>
      <c r="GB3" s="697"/>
      <c r="GC3" s="697"/>
      <c r="GD3" s="697"/>
      <c r="GE3" s="697"/>
      <c r="GF3" s="697"/>
      <c r="GG3" s="697"/>
      <c r="GH3" s="697"/>
      <c r="GI3" s="697"/>
      <c r="GJ3" s="697"/>
      <c r="GK3" s="697"/>
      <c r="GL3" s="697"/>
      <c r="GM3" s="697"/>
      <c r="GN3" s="697"/>
      <c r="GO3" s="697"/>
      <c r="GP3" s="697"/>
      <c r="GQ3" s="697"/>
      <c r="GR3" s="697"/>
      <c r="GS3" s="697"/>
      <c r="GT3" s="697"/>
      <c r="GU3" s="697"/>
      <c r="GV3" s="697"/>
      <c r="GW3" s="697"/>
      <c r="GX3" s="697"/>
      <c r="GY3" s="697"/>
      <c r="GZ3" s="697"/>
      <c r="HA3" s="697"/>
      <c r="HB3" s="697"/>
      <c r="HC3" s="697"/>
      <c r="HD3" s="697"/>
      <c r="HE3" s="697"/>
      <c r="HF3" s="697"/>
      <c r="HG3" s="697"/>
      <c r="HH3" s="697"/>
      <c r="HI3" s="697"/>
      <c r="HJ3" s="697"/>
      <c r="HK3" s="697"/>
      <c r="HL3" s="697"/>
      <c r="HM3" s="697"/>
      <c r="HN3" s="697"/>
      <c r="HO3" s="697"/>
      <c r="HP3" s="697"/>
      <c r="HQ3" s="697"/>
      <c r="HR3" s="697"/>
      <c r="HS3" s="697"/>
      <c r="HT3" s="697"/>
      <c r="HU3" s="697"/>
      <c r="HV3" s="697"/>
      <c r="HW3" s="697"/>
      <c r="HX3" s="697"/>
      <c r="HY3" s="697"/>
      <c r="HZ3" s="697"/>
      <c r="IA3" s="697"/>
      <c r="IB3" s="697"/>
      <c r="IC3" s="697"/>
      <c r="ID3" s="697"/>
      <c r="IE3" s="697"/>
      <c r="IF3" s="697"/>
      <c r="IG3" s="697"/>
      <c r="IH3" s="697"/>
      <c r="II3" s="697"/>
      <c r="IJ3" s="697"/>
      <c r="IK3" s="698" t="s">
        <v>220</v>
      </c>
      <c r="IL3" s="698"/>
      <c r="IM3" s="698"/>
    </row>
    <row r="4" spans="1:247" s="437" customFormat="1" ht="7.5">
      <c r="A4" s="436" t="s">
        <v>521</v>
      </c>
      <c r="B4" s="699" t="s">
        <v>140</v>
      </c>
      <c r="C4" s="699"/>
      <c r="D4" s="699"/>
      <c r="E4" s="699" t="s">
        <v>141</v>
      </c>
      <c r="F4" s="699"/>
      <c r="G4" s="699"/>
      <c r="H4" s="699" t="s">
        <v>142</v>
      </c>
      <c r="I4" s="699"/>
      <c r="J4" s="699"/>
      <c r="K4" s="699" t="s">
        <v>143</v>
      </c>
      <c r="L4" s="699"/>
      <c r="M4" s="699"/>
      <c r="N4" s="699" t="s">
        <v>144</v>
      </c>
      <c r="O4" s="699"/>
      <c r="P4" s="699"/>
      <c r="Q4" s="699" t="s">
        <v>145</v>
      </c>
      <c r="R4" s="699"/>
      <c r="S4" s="699"/>
      <c r="T4" s="699" t="s">
        <v>146</v>
      </c>
      <c r="U4" s="699"/>
      <c r="V4" s="699"/>
      <c r="W4" s="699" t="s">
        <v>147</v>
      </c>
      <c r="X4" s="699"/>
      <c r="Y4" s="699"/>
      <c r="Z4" s="699" t="s">
        <v>148</v>
      </c>
      <c r="AA4" s="699"/>
      <c r="AB4" s="699"/>
      <c r="AC4" s="699" t="s">
        <v>149</v>
      </c>
      <c r="AD4" s="699"/>
      <c r="AE4" s="699"/>
      <c r="AF4" s="699" t="s">
        <v>150</v>
      </c>
      <c r="AG4" s="699"/>
      <c r="AH4" s="699"/>
      <c r="AI4" s="699" t="s">
        <v>151</v>
      </c>
      <c r="AJ4" s="699"/>
      <c r="AK4" s="699"/>
      <c r="AL4" s="699" t="s">
        <v>152</v>
      </c>
      <c r="AM4" s="699"/>
      <c r="AN4" s="699"/>
      <c r="AO4" s="699" t="s">
        <v>153</v>
      </c>
      <c r="AP4" s="699"/>
      <c r="AQ4" s="699"/>
      <c r="AR4" s="699" t="s">
        <v>154</v>
      </c>
      <c r="AS4" s="699"/>
      <c r="AT4" s="699"/>
      <c r="AU4" s="699" t="s">
        <v>155</v>
      </c>
      <c r="AV4" s="699"/>
      <c r="AW4" s="699"/>
      <c r="AX4" s="699" t="s">
        <v>156</v>
      </c>
      <c r="AY4" s="699"/>
      <c r="AZ4" s="699"/>
      <c r="BA4" s="699" t="s">
        <v>157</v>
      </c>
      <c r="BB4" s="699"/>
      <c r="BC4" s="699"/>
      <c r="BD4" s="699" t="s">
        <v>158</v>
      </c>
      <c r="BE4" s="699"/>
      <c r="BF4" s="699"/>
      <c r="BG4" s="699" t="s">
        <v>159</v>
      </c>
      <c r="BH4" s="699"/>
      <c r="BI4" s="699"/>
      <c r="BJ4" s="699" t="s">
        <v>160</v>
      </c>
      <c r="BK4" s="699"/>
      <c r="BL4" s="699"/>
      <c r="BM4" s="699" t="s">
        <v>161</v>
      </c>
      <c r="BN4" s="699"/>
      <c r="BO4" s="699"/>
      <c r="BP4" s="699" t="s">
        <v>162</v>
      </c>
      <c r="BQ4" s="699"/>
      <c r="BR4" s="699"/>
      <c r="BS4" s="699" t="s">
        <v>163</v>
      </c>
      <c r="BT4" s="699"/>
      <c r="BU4" s="699"/>
      <c r="BV4" s="699" t="s">
        <v>164</v>
      </c>
      <c r="BW4" s="699"/>
      <c r="BX4" s="699"/>
      <c r="BY4" s="699" t="s">
        <v>165</v>
      </c>
      <c r="BZ4" s="699"/>
      <c r="CA4" s="699"/>
      <c r="CB4" s="699" t="s">
        <v>166</v>
      </c>
      <c r="CC4" s="699"/>
      <c r="CD4" s="699"/>
      <c r="CE4" s="699" t="s">
        <v>167</v>
      </c>
      <c r="CF4" s="699"/>
      <c r="CG4" s="699"/>
      <c r="CH4" s="699" t="s">
        <v>168</v>
      </c>
      <c r="CI4" s="699"/>
      <c r="CJ4" s="699"/>
      <c r="CK4" s="699" t="s">
        <v>169</v>
      </c>
      <c r="CL4" s="699"/>
      <c r="CM4" s="699"/>
      <c r="CN4" s="699" t="s">
        <v>170</v>
      </c>
      <c r="CO4" s="699"/>
      <c r="CP4" s="699"/>
      <c r="CQ4" s="699" t="s">
        <v>171</v>
      </c>
      <c r="CR4" s="699"/>
      <c r="CS4" s="699"/>
      <c r="CT4" s="699" t="s">
        <v>281</v>
      </c>
      <c r="CU4" s="699"/>
      <c r="CV4" s="699"/>
      <c r="CW4" s="699" t="s">
        <v>172</v>
      </c>
      <c r="CX4" s="699"/>
      <c r="CY4" s="699"/>
      <c r="CZ4" s="699" t="s">
        <v>173</v>
      </c>
      <c r="DA4" s="699"/>
      <c r="DB4" s="699"/>
      <c r="DC4" s="699" t="s">
        <v>174</v>
      </c>
      <c r="DD4" s="699"/>
      <c r="DE4" s="699"/>
      <c r="DF4" s="699" t="s">
        <v>175</v>
      </c>
      <c r="DG4" s="699"/>
      <c r="DH4" s="699"/>
      <c r="DI4" s="699" t="s">
        <v>176</v>
      </c>
      <c r="DJ4" s="699"/>
      <c r="DK4" s="699"/>
      <c r="DL4" s="699" t="s">
        <v>177</v>
      </c>
      <c r="DM4" s="699"/>
      <c r="DN4" s="699"/>
      <c r="DO4" s="699" t="s">
        <v>178</v>
      </c>
      <c r="DP4" s="699"/>
      <c r="DQ4" s="699"/>
      <c r="DR4" s="699" t="s">
        <v>179</v>
      </c>
      <c r="DS4" s="699"/>
      <c r="DT4" s="699"/>
      <c r="DU4" s="699" t="s">
        <v>180</v>
      </c>
      <c r="DV4" s="699"/>
      <c r="DW4" s="699"/>
      <c r="DX4" s="699" t="s">
        <v>181</v>
      </c>
      <c r="DY4" s="699"/>
      <c r="DZ4" s="699"/>
      <c r="EA4" s="699" t="s">
        <v>182</v>
      </c>
      <c r="EB4" s="699"/>
      <c r="EC4" s="699"/>
      <c r="ED4" s="699" t="s">
        <v>183</v>
      </c>
      <c r="EE4" s="699"/>
      <c r="EF4" s="699"/>
      <c r="EG4" s="699" t="s">
        <v>447</v>
      </c>
      <c r="EH4" s="699"/>
      <c r="EI4" s="699"/>
      <c r="EJ4" s="699" t="s">
        <v>185</v>
      </c>
      <c r="EK4" s="699"/>
      <c r="EL4" s="699"/>
      <c r="EM4" s="699" t="s">
        <v>186</v>
      </c>
      <c r="EN4" s="699"/>
      <c r="EO4" s="699"/>
      <c r="EP4" s="699" t="s">
        <v>187</v>
      </c>
      <c r="EQ4" s="699"/>
      <c r="ER4" s="699"/>
      <c r="ES4" s="699" t="s">
        <v>188</v>
      </c>
      <c r="ET4" s="699"/>
      <c r="EU4" s="699"/>
      <c r="EV4" s="699" t="s">
        <v>189</v>
      </c>
      <c r="EW4" s="699"/>
      <c r="EX4" s="699"/>
      <c r="EY4" s="699" t="s">
        <v>190</v>
      </c>
      <c r="EZ4" s="699"/>
      <c r="FA4" s="699"/>
      <c r="FB4" s="699" t="s">
        <v>191</v>
      </c>
      <c r="FC4" s="699"/>
      <c r="FD4" s="699"/>
      <c r="FE4" s="699" t="s">
        <v>192</v>
      </c>
      <c r="FF4" s="699"/>
      <c r="FG4" s="699"/>
      <c r="FH4" s="699" t="s">
        <v>193</v>
      </c>
      <c r="FI4" s="699"/>
      <c r="FJ4" s="699"/>
      <c r="FK4" s="699" t="s">
        <v>194</v>
      </c>
      <c r="FL4" s="699"/>
      <c r="FM4" s="699"/>
      <c r="FN4" s="699" t="s">
        <v>195</v>
      </c>
      <c r="FO4" s="699"/>
      <c r="FP4" s="699"/>
      <c r="FQ4" s="699" t="s">
        <v>196</v>
      </c>
      <c r="FR4" s="699"/>
      <c r="FS4" s="699"/>
      <c r="FT4" s="699" t="s">
        <v>197</v>
      </c>
      <c r="FU4" s="699"/>
      <c r="FV4" s="699"/>
      <c r="FW4" s="699" t="s">
        <v>198</v>
      </c>
      <c r="FX4" s="699"/>
      <c r="FY4" s="699"/>
      <c r="FZ4" s="699" t="s">
        <v>199</v>
      </c>
      <c r="GA4" s="699"/>
      <c r="GB4" s="699"/>
      <c r="GC4" s="699" t="s">
        <v>200</v>
      </c>
      <c r="GD4" s="699"/>
      <c r="GE4" s="699"/>
      <c r="GF4" s="699" t="s">
        <v>446</v>
      </c>
      <c r="GG4" s="699"/>
      <c r="GH4" s="699"/>
      <c r="GI4" s="699" t="s">
        <v>202</v>
      </c>
      <c r="GJ4" s="699"/>
      <c r="GK4" s="699"/>
      <c r="GL4" s="699" t="s">
        <v>203</v>
      </c>
      <c r="GM4" s="699"/>
      <c r="GN4" s="699"/>
      <c r="GO4" s="699" t="s">
        <v>204</v>
      </c>
      <c r="GP4" s="699"/>
      <c r="GQ4" s="699"/>
      <c r="GR4" s="699" t="s">
        <v>205</v>
      </c>
      <c r="GS4" s="699"/>
      <c r="GT4" s="699"/>
      <c r="GU4" s="699" t="s">
        <v>206</v>
      </c>
      <c r="GV4" s="699"/>
      <c r="GW4" s="699"/>
      <c r="GX4" s="699" t="s">
        <v>207</v>
      </c>
      <c r="GY4" s="699"/>
      <c r="GZ4" s="699"/>
      <c r="HA4" s="699" t="s">
        <v>208</v>
      </c>
      <c r="HB4" s="699"/>
      <c r="HC4" s="699"/>
      <c r="HD4" s="699" t="s">
        <v>209</v>
      </c>
      <c r="HE4" s="699"/>
      <c r="HF4" s="699"/>
      <c r="HG4" s="699" t="s">
        <v>210</v>
      </c>
      <c r="HH4" s="699"/>
      <c r="HI4" s="699"/>
      <c r="HJ4" s="699" t="s">
        <v>211</v>
      </c>
      <c r="HK4" s="699"/>
      <c r="HL4" s="699"/>
      <c r="HM4" s="699" t="s">
        <v>212</v>
      </c>
      <c r="HN4" s="699"/>
      <c r="HO4" s="699"/>
      <c r="HP4" s="699" t="s">
        <v>213</v>
      </c>
      <c r="HQ4" s="699"/>
      <c r="HR4" s="699"/>
      <c r="HS4" s="699" t="s">
        <v>214</v>
      </c>
      <c r="HT4" s="699"/>
      <c r="HU4" s="699"/>
      <c r="HV4" s="699" t="s">
        <v>215</v>
      </c>
      <c r="HW4" s="699"/>
      <c r="HX4" s="699"/>
      <c r="HY4" s="699" t="s">
        <v>216</v>
      </c>
      <c r="HZ4" s="699"/>
      <c r="IA4" s="699"/>
      <c r="IB4" s="699" t="s">
        <v>217</v>
      </c>
      <c r="IC4" s="699"/>
      <c r="ID4" s="699"/>
      <c r="IE4" s="699" t="s">
        <v>218</v>
      </c>
      <c r="IF4" s="699"/>
      <c r="IG4" s="699"/>
      <c r="IH4" s="699" t="s">
        <v>219</v>
      </c>
      <c r="II4" s="699"/>
      <c r="IJ4" s="699"/>
      <c r="IK4" s="697"/>
      <c r="IL4" s="697"/>
      <c r="IM4" s="697"/>
    </row>
    <row r="5" spans="1:247" ht="7.5">
      <c r="A5" s="398"/>
      <c r="B5" s="426" t="s">
        <v>9</v>
      </c>
      <c r="C5" s="426" t="s">
        <v>519</v>
      </c>
      <c r="D5" s="426" t="s">
        <v>520</v>
      </c>
      <c r="E5" s="426" t="s">
        <v>9</v>
      </c>
      <c r="F5" s="426" t="s">
        <v>519</v>
      </c>
      <c r="G5" s="426" t="s">
        <v>520</v>
      </c>
      <c r="H5" s="426" t="s">
        <v>9</v>
      </c>
      <c r="I5" s="426" t="s">
        <v>519</v>
      </c>
      <c r="J5" s="426" t="s">
        <v>520</v>
      </c>
      <c r="K5" s="426" t="s">
        <v>9</v>
      </c>
      <c r="L5" s="426" t="s">
        <v>519</v>
      </c>
      <c r="M5" s="426" t="s">
        <v>520</v>
      </c>
      <c r="N5" s="426" t="s">
        <v>9</v>
      </c>
      <c r="O5" s="426" t="s">
        <v>519</v>
      </c>
      <c r="P5" s="426" t="s">
        <v>520</v>
      </c>
      <c r="Q5" s="426" t="s">
        <v>9</v>
      </c>
      <c r="R5" s="426" t="s">
        <v>519</v>
      </c>
      <c r="S5" s="426" t="s">
        <v>520</v>
      </c>
      <c r="T5" s="426" t="s">
        <v>9</v>
      </c>
      <c r="U5" s="426" t="s">
        <v>519</v>
      </c>
      <c r="V5" s="426" t="s">
        <v>520</v>
      </c>
      <c r="W5" s="426" t="s">
        <v>9</v>
      </c>
      <c r="X5" s="426" t="s">
        <v>519</v>
      </c>
      <c r="Y5" s="426" t="s">
        <v>520</v>
      </c>
      <c r="Z5" s="426" t="s">
        <v>9</v>
      </c>
      <c r="AA5" s="426" t="s">
        <v>519</v>
      </c>
      <c r="AB5" s="426" t="s">
        <v>520</v>
      </c>
      <c r="AC5" s="426" t="s">
        <v>9</v>
      </c>
      <c r="AD5" s="426" t="s">
        <v>519</v>
      </c>
      <c r="AE5" s="426" t="s">
        <v>520</v>
      </c>
      <c r="AF5" s="426" t="s">
        <v>9</v>
      </c>
      <c r="AG5" s="426" t="s">
        <v>519</v>
      </c>
      <c r="AH5" s="426" t="s">
        <v>520</v>
      </c>
      <c r="AI5" s="426" t="s">
        <v>9</v>
      </c>
      <c r="AJ5" s="426" t="s">
        <v>519</v>
      </c>
      <c r="AK5" s="426" t="s">
        <v>520</v>
      </c>
      <c r="AL5" s="426" t="s">
        <v>9</v>
      </c>
      <c r="AM5" s="426" t="s">
        <v>519</v>
      </c>
      <c r="AN5" s="426" t="s">
        <v>520</v>
      </c>
      <c r="AO5" s="426" t="s">
        <v>9</v>
      </c>
      <c r="AP5" s="426" t="s">
        <v>519</v>
      </c>
      <c r="AQ5" s="426" t="s">
        <v>520</v>
      </c>
      <c r="AR5" s="426" t="s">
        <v>9</v>
      </c>
      <c r="AS5" s="426" t="s">
        <v>519</v>
      </c>
      <c r="AT5" s="426" t="s">
        <v>520</v>
      </c>
      <c r="AU5" s="426" t="s">
        <v>9</v>
      </c>
      <c r="AV5" s="426" t="s">
        <v>519</v>
      </c>
      <c r="AW5" s="426" t="s">
        <v>520</v>
      </c>
      <c r="AX5" s="426" t="s">
        <v>9</v>
      </c>
      <c r="AY5" s="426" t="s">
        <v>519</v>
      </c>
      <c r="AZ5" s="426" t="s">
        <v>520</v>
      </c>
      <c r="BA5" s="426" t="s">
        <v>9</v>
      </c>
      <c r="BB5" s="426" t="s">
        <v>519</v>
      </c>
      <c r="BC5" s="426" t="s">
        <v>520</v>
      </c>
      <c r="BD5" s="426" t="s">
        <v>9</v>
      </c>
      <c r="BE5" s="426" t="s">
        <v>519</v>
      </c>
      <c r="BF5" s="426" t="s">
        <v>520</v>
      </c>
      <c r="BG5" s="426" t="s">
        <v>9</v>
      </c>
      <c r="BH5" s="426" t="s">
        <v>519</v>
      </c>
      <c r="BI5" s="426" t="s">
        <v>520</v>
      </c>
      <c r="BJ5" s="426" t="s">
        <v>9</v>
      </c>
      <c r="BK5" s="426" t="s">
        <v>519</v>
      </c>
      <c r="BL5" s="426" t="s">
        <v>520</v>
      </c>
      <c r="BM5" s="426" t="s">
        <v>9</v>
      </c>
      <c r="BN5" s="426" t="s">
        <v>519</v>
      </c>
      <c r="BO5" s="426" t="s">
        <v>520</v>
      </c>
      <c r="BP5" s="426" t="s">
        <v>9</v>
      </c>
      <c r="BQ5" s="426" t="s">
        <v>519</v>
      </c>
      <c r="BR5" s="426" t="s">
        <v>520</v>
      </c>
      <c r="BS5" s="426" t="s">
        <v>9</v>
      </c>
      <c r="BT5" s="426" t="s">
        <v>519</v>
      </c>
      <c r="BU5" s="426" t="s">
        <v>520</v>
      </c>
      <c r="BV5" s="426" t="s">
        <v>9</v>
      </c>
      <c r="BW5" s="426" t="s">
        <v>519</v>
      </c>
      <c r="BX5" s="426" t="s">
        <v>520</v>
      </c>
      <c r="BY5" s="426" t="s">
        <v>9</v>
      </c>
      <c r="BZ5" s="426" t="s">
        <v>519</v>
      </c>
      <c r="CA5" s="426" t="s">
        <v>520</v>
      </c>
      <c r="CB5" s="426" t="s">
        <v>9</v>
      </c>
      <c r="CC5" s="426" t="s">
        <v>519</v>
      </c>
      <c r="CD5" s="426" t="s">
        <v>520</v>
      </c>
      <c r="CE5" s="426" t="s">
        <v>9</v>
      </c>
      <c r="CF5" s="426" t="s">
        <v>519</v>
      </c>
      <c r="CG5" s="426" t="s">
        <v>520</v>
      </c>
      <c r="CH5" s="426" t="s">
        <v>9</v>
      </c>
      <c r="CI5" s="426" t="s">
        <v>519</v>
      </c>
      <c r="CJ5" s="426" t="s">
        <v>520</v>
      </c>
      <c r="CK5" s="426" t="s">
        <v>9</v>
      </c>
      <c r="CL5" s="426" t="s">
        <v>519</v>
      </c>
      <c r="CM5" s="426" t="s">
        <v>520</v>
      </c>
      <c r="CN5" s="426" t="s">
        <v>9</v>
      </c>
      <c r="CO5" s="426" t="s">
        <v>519</v>
      </c>
      <c r="CP5" s="426" t="s">
        <v>520</v>
      </c>
      <c r="CQ5" s="426" t="s">
        <v>9</v>
      </c>
      <c r="CR5" s="426" t="s">
        <v>519</v>
      </c>
      <c r="CS5" s="426" t="s">
        <v>520</v>
      </c>
      <c r="CT5" s="426" t="s">
        <v>9</v>
      </c>
      <c r="CU5" s="426" t="s">
        <v>519</v>
      </c>
      <c r="CV5" s="426" t="s">
        <v>520</v>
      </c>
      <c r="CW5" s="426" t="s">
        <v>9</v>
      </c>
      <c r="CX5" s="426" t="s">
        <v>519</v>
      </c>
      <c r="CY5" s="426" t="s">
        <v>520</v>
      </c>
      <c r="CZ5" s="426" t="s">
        <v>9</v>
      </c>
      <c r="DA5" s="426" t="s">
        <v>519</v>
      </c>
      <c r="DB5" s="426" t="s">
        <v>520</v>
      </c>
      <c r="DC5" s="426" t="s">
        <v>9</v>
      </c>
      <c r="DD5" s="426" t="s">
        <v>519</v>
      </c>
      <c r="DE5" s="426" t="s">
        <v>520</v>
      </c>
      <c r="DF5" s="426" t="s">
        <v>9</v>
      </c>
      <c r="DG5" s="426" t="s">
        <v>519</v>
      </c>
      <c r="DH5" s="426" t="s">
        <v>520</v>
      </c>
      <c r="DI5" s="426" t="s">
        <v>9</v>
      </c>
      <c r="DJ5" s="426" t="s">
        <v>519</v>
      </c>
      <c r="DK5" s="426" t="s">
        <v>520</v>
      </c>
      <c r="DL5" s="426" t="s">
        <v>9</v>
      </c>
      <c r="DM5" s="426" t="s">
        <v>519</v>
      </c>
      <c r="DN5" s="426" t="s">
        <v>520</v>
      </c>
      <c r="DO5" s="426" t="s">
        <v>9</v>
      </c>
      <c r="DP5" s="426" t="s">
        <v>519</v>
      </c>
      <c r="DQ5" s="426" t="s">
        <v>520</v>
      </c>
      <c r="DR5" s="426" t="s">
        <v>9</v>
      </c>
      <c r="DS5" s="426" t="s">
        <v>519</v>
      </c>
      <c r="DT5" s="426" t="s">
        <v>520</v>
      </c>
      <c r="DU5" s="426" t="s">
        <v>9</v>
      </c>
      <c r="DV5" s="426" t="s">
        <v>519</v>
      </c>
      <c r="DW5" s="426" t="s">
        <v>520</v>
      </c>
      <c r="DX5" s="426" t="s">
        <v>9</v>
      </c>
      <c r="DY5" s="426" t="s">
        <v>519</v>
      </c>
      <c r="DZ5" s="426" t="s">
        <v>520</v>
      </c>
      <c r="EA5" s="426" t="s">
        <v>9</v>
      </c>
      <c r="EB5" s="426" t="s">
        <v>519</v>
      </c>
      <c r="EC5" s="426" t="s">
        <v>520</v>
      </c>
      <c r="ED5" s="426" t="s">
        <v>9</v>
      </c>
      <c r="EE5" s="426" t="s">
        <v>519</v>
      </c>
      <c r="EF5" s="426" t="s">
        <v>520</v>
      </c>
      <c r="EG5" s="426" t="s">
        <v>9</v>
      </c>
      <c r="EH5" s="426" t="s">
        <v>519</v>
      </c>
      <c r="EI5" s="426" t="s">
        <v>520</v>
      </c>
      <c r="EJ5" s="426" t="s">
        <v>9</v>
      </c>
      <c r="EK5" s="426" t="s">
        <v>519</v>
      </c>
      <c r="EL5" s="426" t="s">
        <v>520</v>
      </c>
      <c r="EM5" s="426" t="s">
        <v>9</v>
      </c>
      <c r="EN5" s="426" t="s">
        <v>519</v>
      </c>
      <c r="EO5" s="426" t="s">
        <v>520</v>
      </c>
      <c r="EP5" s="426" t="s">
        <v>9</v>
      </c>
      <c r="EQ5" s="426" t="s">
        <v>519</v>
      </c>
      <c r="ER5" s="426" t="s">
        <v>520</v>
      </c>
      <c r="ES5" s="426" t="s">
        <v>9</v>
      </c>
      <c r="ET5" s="426" t="s">
        <v>519</v>
      </c>
      <c r="EU5" s="426" t="s">
        <v>520</v>
      </c>
      <c r="EV5" s="426" t="s">
        <v>9</v>
      </c>
      <c r="EW5" s="426" t="s">
        <v>519</v>
      </c>
      <c r="EX5" s="426" t="s">
        <v>520</v>
      </c>
      <c r="EY5" s="426" t="s">
        <v>9</v>
      </c>
      <c r="EZ5" s="426" t="s">
        <v>519</v>
      </c>
      <c r="FA5" s="426" t="s">
        <v>520</v>
      </c>
      <c r="FB5" s="426" t="s">
        <v>9</v>
      </c>
      <c r="FC5" s="426" t="s">
        <v>519</v>
      </c>
      <c r="FD5" s="426" t="s">
        <v>520</v>
      </c>
      <c r="FE5" s="426" t="s">
        <v>9</v>
      </c>
      <c r="FF5" s="426" t="s">
        <v>519</v>
      </c>
      <c r="FG5" s="426" t="s">
        <v>520</v>
      </c>
      <c r="FH5" s="426" t="s">
        <v>9</v>
      </c>
      <c r="FI5" s="426" t="s">
        <v>519</v>
      </c>
      <c r="FJ5" s="426" t="s">
        <v>520</v>
      </c>
      <c r="FK5" s="426" t="s">
        <v>9</v>
      </c>
      <c r="FL5" s="426" t="s">
        <v>519</v>
      </c>
      <c r="FM5" s="426" t="s">
        <v>520</v>
      </c>
      <c r="FN5" s="426" t="s">
        <v>9</v>
      </c>
      <c r="FO5" s="426" t="s">
        <v>519</v>
      </c>
      <c r="FP5" s="426" t="s">
        <v>520</v>
      </c>
      <c r="FQ5" s="426" t="s">
        <v>9</v>
      </c>
      <c r="FR5" s="426" t="s">
        <v>519</v>
      </c>
      <c r="FS5" s="426" t="s">
        <v>520</v>
      </c>
      <c r="FT5" s="426" t="s">
        <v>9</v>
      </c>
      <c r="FU5" s="426" t="s">
        <v>519</v>
      </c>
      <c r="FV5" s="426" t="s">
        <v>520</v>
      </c>
      <c r="FW5" s="426" t="s">
        <v>9</v>
      </c>
      <c r="FX5" s="426" t="s">
        <v>519</v>
      </c>
      <c r="FY5" s="426" t="s">
        <v>520</v>
      </c>
      <c r="FZ5" s="426" t="s">
        <v>9</v>
      </c>
      <c r="GA5" s="426" t="s">
        <v>519</v>
      </c>
      <c r="GB5" s="426" t="s">
        <v>520</v>
      </c>
      <c r="GC5" s="426" t="s">
        <v>9</v>
      </c>
      <c r="GD5" s="426" t="s">
        <v>519</v>
      </c>
      <c r="GE5" s="426" t="s">
        <v>520</v>
      </c>
      <c r="GF5" s="426" t="s">
        <v>9</v>
      </c>
      <c r="GG5" s="426" t="s">
        <v>519</v>
      </c>
      <c r="GH5" s="426" t="s">
        <v>520</v>
      </c>
      <c r="GI5" s="426" t="s">
        <v>9</v>
      </c>
      <c r="GJ5" s="426" t="s">
        <v>519</v>
      </c>
      <c r="GK5" s="426" t="s">
        <v>520</v>
      </c>
      <c r="GL5" s="426" t="s">
        <v>9</v>
      </c>
      <c r="GM5" s="426" t="s">
        <v>519</v>
      </c>
      <c r="GN5" s="426" t="s">
        <v>520</v>
      </c>
      <c r="GO5" s="426" t="s">
        <v>9</v>
      </c>
      <c r="GP5" s="426" t="s">
        <v>519</v>
      </c>
      <c r="GQ5" s="426" t="s">
        <v>520</v>
      </c>
      <c r="GR5" s="426" t="s">
        <v>9</v>
      </c>
      <c r="GS5" s="426" t="s">
        <v>519</v>
      </c>
      <c r="GT5" s="426" t="s">
        <v>520</v>
      </c>
      <c r="GU5" s="426" t="s">
        <v>9</v>
      </c>
      <c r="GV5" s="426" t="s">
        <v>519</v>
      </c>
      <c r="GW5" s="426" t="s">
        <v>520</v>
      </c>
      <c r="GX5" s="426" t="s">
        <v>9</v>
      </c>
      <c r="GY5" s="426" t="s">
        <v>519</v>
      </c>
      <c r="GZ5" s="426" t="s">
        <v>520</v>
      </c>
      <c r="HA5" s="426" t="s">
        <v>9</v>
      </c>
      <c r="HB5" s="426" t="s">
        <v>519</v>
      </c>
      <c r="HC5" s="426" t="s">
        <v>520</v>
      </c>
      <c r="HD5" s="426" t="s">
        <v>9</v>
      </c>
      <c r="HE5" s="426" t="s">
        <v>519</v>
      </c>
      <c r="HF5" s="426" t="s">
        <v>520</v>
      </c>
      <c r="HG5" s="426" t="s">
        <v>9</v>
      </c>
      <c r="HH5" s="426" t="s">
        <v>519</v>
      </c>
      <c r="HI5" s="426" t="s">
        <v>520</v>
      </c>
      <c r="HJ5" s="426" t="s">
        <v>9</v>
      </c>
      <c r="HK5" s="426" t="s">
        <v>519</v>
      </c>
      <c r="HL5" s="426" t="s">
        <v>520</v>
      </c>
      <c r="HM5" s="426" t="s">
        <v>9</v>
      </c>
      <c r="HN5" s="426" t="s">
        <v>519</v>
      </c>
      <c r="HO5" s="426" t="s">
        <v>520</v>
      </c>
      <c r="HP5" s="426" t="s">
        <v>9</v>
      </c>
      <c r="HQ5" s="426" t="s">
        <v>519</v>
      </c>
      <c r="HR5" s="426" t="s">
        <v>520</v>
      </c>
      <c r="HS5" s="426" t="s">
        <v>9</v>
      </c>
      <c r="HT5" s="426" t="s">
        <v>519</v>
      </c>
      <c r="HU5" s="426" t="s">
        <v>520</v>
      </c>
      <c r="HV5" s="426" t="s">
        <v>9</v>
      </c>
      <c r="HW5" s="426" t="s">
        <v>519</v>
      </c>
      <c r="HX5" s="426" t="s">
        <v>520</v>
      </c>
      <c r="HY5" s="426" t="s">
        <v>9</v>
      </c>
      <c r="HZ5" s="426" t="s">
        <v>519</v>
      </c>
      <c r="IA5" s="426" t="s">
        <v>520</v>
      </c>
      <c r="IB5" s="426" t="s">
        <v>9</v>
      </c>
      <c r="IC5" s="426" t="s">
        <v>519</v>
      </c>
      <c r="ID5" s="426" t="s">
        <v>520</v>
      </c>
      <c r="IE5" s="426" t="s">
        <v>9</v>
      </c>
      <c r="IF5" s="426" t="s">
        <v>519</v>
      </c>
      <c r="IG5" s="426" t="s">
        <v>520</v>
      </c>
      <c r="IH5" s="426" t="s">
        <v>9</v>
      </c>
      <c r="II5" s="426" t="s">
        <v>519</v>
      </c>
      <c r="IJ5" s="426" t="s">
        <v>520</v>
      </c>
      <c r="IK5" s="426" t="s">
        <v>9</v>
      </c>
      <c r="IL5" s="426" t="s">
        <v>519</v>
      </c>
      <c r="IM5" s="426" t="s">
        <v>520</v>
      </c>
    </row>
    <row r="6" spans="1:247" s="456" customFormat="1" ht="6.75">
      <c r="A6" s="453" t="s">
        <v>595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>
        <v>1</v>
      </c>
      <c r="R6" s="454">
        <v>50000</v>
      </c>
      <c r="S6" s="454">
        <v>50000</v>
      </c>
      <c r="T6" s="454">
        <v>1</v>
      </c>
      <c r="U6" s="454">
        <v>1000000</v>
      </c>
      <c r="V6" s="454">
        <v>490000</v>
      </c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>
        <v>2</v>
      </c>
      <c r="CU6" s="454">
        <v>2400000</v>
      </c>
      <c r="CV6" s="454">
        <v>1400000</v>
      </c>
      <c r="CW6" s="454">
        <v>10</v>
      </c>
      <c r="CX6" s="454">
        <v>4480000</v>
      </c>
      <c r="CY6" s="454">
        <v>4055000</v>
      </c>
      <c r="CZ6" s="454"/>
      <c r="DA6" s="454"/>
      <c r="DB6" s="454"/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/>
      <c r="DS6" s="454"/>
      <c r="DT6" s="454"/>
      <c r="DU6" s="454"/>
      <c r="DV6" s="454"/>
      <c r="DW6" s="454"/>
      <c r="DX6" s="454"/>
      <c r="DY6" s="454"/>
      <c r="DZ6" s="454"/>
      <c r="EA6" s="454"/>
      <c r="EB6" s="454"/>
      <c r="EC6" s="454"/>
      <c r="ED6" s="454"/>
      <c r="EE6" s="454"/>
      <c r="EF6" s="454"/>
      <c r="EG6" s="454"/>
      <c r="EH6" s="454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  <c r="FZ6" s="454">
        <v>1</v>
      </c>
      <c r="GA6" s="454">
        <v>600000</v>
      </c>
      <c r="GB6" s="454">
        <v>600000</v>
      </c>
      <c r="GC6" s="454"/>
      <c r="GD6" s="454"/>
      <c r="GE6" s="454"/>
      <c r="GF6" s="454"/>
      <c r="GG6" s="454"/>
      <c r="GH6" s="454"/>
      <c r="GI6" s="454"/>
      <c r="GJ6" s="454"/>
      <c r="GK6" s="454"/>
      <c r="GL6" s="454"/>
      <c r="GM6" s="454"/>
      <c r="GN6" s="454"/>
      <c r="GO6" s="454"/>
      <c r="GP6" s="454"/>
      <c r="GQ6" s="454"/>
      <c r="GR6" s="454"/>
      <c r="GS6" s="454"/>
      <c r="GT6" s="454"/>
      <c r="GU6" s="454"/>
      <c r="GV6" s="454"/>
      <c r="GW6" s="454"/>
      <c r="GX6" s="454"/>
      <c r="GY6" s="454"/>
      <c r="GZ6" s="454"/>
      <c r="HA6" s="454"/>
      <c r="HB6" s="454"/>
      <c r="HC6" s="454"/>
      <c r="HD6" s="454"/>
      <c r="HE6" s="454"/>
      <c r="HF6" s="454"/>
      <c r="HG6" s="454"/>
      <c r="HH6" s="454"/>
      <c r="HI6" s="454"/>
      <c r="HJ6" s="454"/>
      <c r="HK6" s="454"/>
      <c r="HL6" s="454"/>
      <c r="HM6" s="454"/>
      <c r="HN6" s="454"/>
      <c r="HO6" s="454"/>
      <c r="HP6" s="454"/>
      <c r="HQ6" s="454"/>
      <c r="HR6" s="454"/>
      <c r="HS6" s="454"/>
      <c r="HT6" s="454"/>
      <c r="HU6" s="454"/>
      <c r="HV6" s="454"/>
      <c r="HW6" s="454"/>
      <c r="HX6" s="454"/>
      <c r="HY6" s="454"/>
      <c r="HZ6" s="454"/>
      <c r="IA6" s="454"/>
      <c r="IB6" s="454"/>
      <c r="IC6" s="454"/>
      <c r="ID6" s="454"/>
      <c r="IE6" s="454"/>
      <c r="IF6" s="454"/>
      <c r="IG6" s="454"/>
      <c r="IH6" s="454"/>
      <c r="II6" s="454"/>
      <c r="IJ6" s="454"/>
      <c r="IK6" s="455">
        <v>15</v>
      </c>
      <c r="IL6" s="455">
        <v>8530000</v>
      </c>
      <c r="IM6" s="455">
        <v>6595000</v>
      </c>
    </row>
    <row r="7" spans="1:247" s="456" customFormat="1" ht="6.75">
      <c r="A7" s="453" t="s">
        <v>568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>
        <v>8</v>
      </c>
      <c r="CX7" s="454">
        <v>2660000</v>
      </c>
      <c r="CY7" s="454">
        <v>2185000</v>
      </c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5">
        <v>8</v>
      </c>
      <c r="IL7" s="455">
        <v>2660000</v>
      </c>
      <c r="IM7" s="455">
        <v>2185000</v>
      </c>
    </row>
    <row r="8" spans="1:247" s="456" customFormat="1" ht="6.75">
      <c r="A8" s="453" t="s">
        <v>522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>
        <v>9</v>
      </c>
      <c r="U8" s="454">
        <v>6140000</v>
      </c>
      <c r="V8" s="454">
        <v>3948000</v>
      </c>
      <c r="W8" s="454"/>
      <c r="X8" s="454"/>
      <c r="Y8" s="454"/>
      <c r="Z8" s="454">
        <v>1</v>
      </c>
      <c r="AA8" s="454">
        <v>15000</v>
      </c>
      <c r="AB8" s="454">
        <v>5000</v>
      </c>
      <c r="AC8" s="454">
        <v>1</v>
      </c>
      <c r="AD8" s="454">
        <v>750000</v>
      </c>
      <c r="AE8" s="454">
        <v>375000</v>
      </c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>
        <v>2</v>
      </c>
      <c r="AV8" s="454">
        <v>710000</v>
      </c>
      <c r="AW8" s="454">
        <v>710000</v>
      </c>
      <c r="AX8" s="454"/>
      <c r="AY8" s="454"/>
      <c r="AZ8" s="454"/>
      <c r="BA8" s="454"/>
      <c r="BB8" s="454"/>
      <c r="BC8" s="454"/>
      <c r="BD8" s="454"/>
      <c r="BE8" s="454"/>
      <c r="BF8" s="454"/>
      <c r="BG8" s="454">
        <v>1</v>
      </c>
      <c r="BH8" s="454">
        <v>300000</v>
      </c>
      <c r="BI8" s="454">
        <v>300000</v>
      </c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>
        <v>2</v>
      </c>
      <c r="CU8" s="454">
        <v>2500000</v>
      </c>
      <c r="CV8" s="454">
        <v>1250000</v>
      </c>
      <c r="CW8" s="454">
        <v>23</v>
      </c>
      <c r="CX8" s="454">
        <v>8120000</v>
      </c>
      <c r="CY8" s="454">
        <v>6221700</v>
      </c>
      <c r="CZ8" s="454">
        <v>1</v>
      </c>
      <c r="DA8" s="454">
        <v>250000</v>
      </c>
      <c r="DB8" s="454">
        <v>250000</v>
      </c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/>
      <c r="DS8" s="454"/>
      <c r="DT8" s="454"/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>
        <v>1</v>
      </c>
      <c r="EN8" s="454">
        <v>120000</v>
      </c>
      <c r="EO8" s="454">
        <v>40000</v>
      </c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>
        <v>1</v>
      </c>
      <c r="FF8" s="454">
        <v>2500000</v>
      </c>
      <c r="FG8" s="454">
        <v>2500000</v>
      </c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>
        <v>1</v>
      </c>
      <c r="GY8" s="454">
        <v>20000</v>
      </c>
      <c r="GZ8" s="454">
        <v>20000</v>
      </c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/>
      <c r="HW8" s="454"/>
      <c r="HX8" s="454"/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5">
        <v>43</v>
      </c>
      <c r="IL8" s="455">
        <v>21425000</v>
      </c>
      <c r="IM8" s="455">
        <v>15619700</v>
      </c>
    </row>
    <row r="9" spans="1:247" s="456" customFormat="1" ht="6.75">
      <c r="A9" s="453" t="s">
        <v>725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>
        <v>1</v>
      </c>
      <c r="CX9" s="454">
        <v>1000000</v>
      </c>
      <c r="CY9" s="454">
        <v>1000000</v>
      </c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5">
        <v>1</v>
      </c>
      <c r="IL9" s="455">
        <v>1000000</v>
      </c>
      <c r="IM9" s="455">
        <v>1000000</v>
      </c>
    </row>
    <row r="10" spans="1:247" s="456" customFormat="1" ht="6.75">
      <c r="A10" s="453" t="s">
        <v>726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>
        <v>1</v>
      </c>
      <c r="CX10" s="454">
        <v>5000000</v>
      </c>
      <c r="CY10" s="454">
        <v>5000000</v>
      </c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5">
        <v>1</v>
      </c>
      <c r="IL10" s="455">
        <v>5000000</v>
      </c>
      <c r="IM10" s="455">
        <v>5000000</v>
      </c>
    </row>
    <row r="11" spans="1:247" s="456" customFormat="1" ht="6.75">
      <c r="A11" s="453" t="s">
        <v>523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>
        <v>1</v>
      </c>
      <c r="CX11" s="454">
        <v>100000</v>
      </c>
      <c r="CY11" s="454">
        <v>100000</v>
      </c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/>
      <c r="GA11" s="454"/>
      <c r="GB11" s="454"/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/>
      <c r="HW11" s="454"/>
      <c r="HX11" s="454"/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5">
        <v>1</v>
      </c>
      <c r="IL11" s="455">
        <v>100000</v>
      </c>
      <c r="IM11" s="455">
        <v>100000</v>
      </c>
    </row>
    <row r="12" spans="1:247" s="456" customFormat="1" ht="6.75">
      <c r="A12" s="453" t="s">
        <v>524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>
        <v>1</v>
      </c>
      <c r="R12" s="454">
        <v>60000</v>
      </c>
      <c r="S12" s="454">
        <v>60000</v>
      </c>
      <c r="T12" s="454">
        <v>2</v>
      </c>
      <c r="U12" s="454">
        <v>120000</v>
      </c>
      <c r="V12" s="454">
        <v>120000</v>
      </c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>
        <v>1</v>
      </c>
      <c r="CX12" s="454">
        <v>100000</v>
      </c>
      <c r="CY12" s="454">
        <v>50000</v>
      </c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>
        <v>1</v>
      </c>
      <c r="GA12" s="454">
        <v>400000</v>
      </c>
      <c r="GB12" s="454">
        <v>200000</v>
      </c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>
        <v>1</v>
      </c>
      <c r="II12" s="454">
        <v>400000</v>
      </c>
      <c r="IJ12" s="454">
        <v>400000</v>
      </c>
      <c r="IK12" s="455">
        <v>6</v>
      </c>
      <c r="IL12" s="455">
        <v>1080000</v>
      </c>
      <c r="IM12" s="455">
        <v>830000</v>
      </c>
    </row>
    <row r="13" spans="1:247" s="456" customFormat="1" ht="6.75">
      <c r="A13" s="453" t="s">
        <v>525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>
        <v>1</v>
      </c>
      <c r="R13" s="454">
        <v>100000</v>
      </c>
      <c r="S13" s="454">
        <v>70000</v>
      </c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>
        <v>1</v>
      </c>
      <c r="AV13" s="454">
        <v>150000</v>
      </c>
      <c r="AW13" s="454">
        <v>150000</v>
      </c>
      <c r="AX13" s="454">
        <v>1</v>
      </c>
      <c r="AY13" s="454">
        <v>300000</v>
      </c>
      <c r="AZ13" s="454">
        <v>300000</v>
      </c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>
        <v>11</v>
      </c>
      <c r="CX13" s="454">
        <v>3020000</v>
      </c>
      <c r="CY13" s="454">
        <v>2936665</v>
      </c>
      <c r="CZ13" s="454">
        <v>1</v>
      </c>
      <c r="DA13" s="454">
        <v>200000</v>
      </c>
      <c r="DB13" s="454">
        <v>200000</v>
      </c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/>
      <c r="DS13" s="454"/>
      <c r="DT13" s="454"/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  <c r="FZ13" s="454"/>
      <c r="GA13" s="454"/>
      <c r="GB13" s="454"/>
      <c r="GC13" s="454"/>
      <c r="GD13" s="454"/>
      <c r="GE13" s="454"/>
      <c r="GF13" s="454"/>
      <c r="GG13" s="454"/>
      <c r="GH13" s="454"/>
      <c r="GI13" s="454"/>
      <c r="GJ13" s="454"/>
      <c r="GK13" s="454"/>
      <c r="GL13" s="454"/>
      <c r="GM13" s="454"/>
      <c r="GN13" s="454"/>
      <c r="GO13" s="454"/>
      <c r="GP13" s="454"/>
      <c r="GQ13" s="454"/>
      <c r="GR13" s="454"/>
      <c r="GS13" s="454"/>
      <c r="GT13" s="454"/>
      <c r="GU13" s="454"/>
      <c r="GV13" s="454"/>
      <c r="GW13" s="454"/>
      <c r="GX13" s="454"/>
      <c r="GY13" s="454"/>
      <c r="GZ13" s="454"/>
      <c r="HA13" s="454"/>
      <c r="HB13" s="454"/>
      <c r="HC13" s="454"/>
      <c r="HD13" s="454"/>
      <c r="HE13" s="454"/>
      <c r="HF13" s="454"/>
      <c r="HG13" s="454"/>
      <c r="HH13" s="454"/>
      <c r="HI13" s="454"/>
      <c r="HJ13" s="454"/>
      <c r="HK13" s="454"/>
      <c r="HL13" s="454"/>
      <c r="HM13" s="454"/>
      <c r="HN13" s="454"/>
      <c r="HO13" s="454"/>
      <c r="HP13" s="454"/>
      <c r="HQ13" s="454"/>
      <c r="HR13" s="454"/>
      <c r="HS13" s="454"/>
      <c r="HT13" s="454"/>
      <c r="HU13" s="454"/>
      <c r="HV13" s="454"/>
      <c r="HW13" s="454"/>
      <c r="HX13" s="454"/>
      <c r="HY13" s="454"/>
      <c r="HZ13" s="454"/>
      <c r="IA13" s="454"/>
      <c r="IB13" s="454"/>
      <c r="IC13" s="454"/>
      <c r="ID13" s="454"/>
      <c r="IE13" s="454"/>
      <c r="IF13" s="454"/>
      <c r="IG13" s="454"/>
      <c r="IH13" s="454"/>
      <c r="II13" s="454"/>
      <c r="IJ13" s="454"/>
      <c r="IK13" s="455">
        <v>15</v>
      </c>
      <c r="IL13" s="455">
        <v>3770000</v>
      </c>
      <c r="IM13" s="455">
        <v>3656665</v>
      </c>
    </row>
    <row r="14" spans="1:247" s="456" customFormat="1" ht="6.75">
      <c r="A14" s="453" t="s">
        <v>277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>
        <v>1</v>
      </c>
      <c r="R14" s="454">
        <v>1500000</v>
      </c>
      <c r="S14" s="454">
        <v>1500000</v>
      </c>
      <c r="T14" s="454">
        <v>1</v>
      </c>
      <c r="U14" s="454">
        <v>50000</v>
      </c>
      <c r="V14" s="454">
        <v>50000</v>
      </c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>
        <v>13</v>
      </c>
      <c r="CX14" s="454">
        <v>3210000</v>
      </c>
      <c r="CY14" s="454">
        <v>2789000</v>
      </c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  <c r="HM14" s="454"/>
      <c r="HN14" s="454"/>
      <c r="HO14" s="454"/>
      <c r="HP14" s="454"/>
      <c r="HQ14" s="454"/>
      <c r="HR14" s="454"/>
      <c r="HS14" s="454"/>
      <c r="HT14" s="454"/>
      <c r="HU14" s="454"/>
      <c r="HV14" s="454">
        <v>2</v>
      </c>
      <c r="HW14" s="454">
        <v>2200000</v>
      </c>
      <c r="HX14" s="454">
        <v>2200000</v>
      </c>
      <c r="HY14" s="454"/>
      <c r="HZ14" s="454"/>
      <c r="IA14" s="454"/>
      <c r="IB14" s="454"/>
      <c r="IC14" s="454"/>
      <c r="ID14" s="454"/>
      <c r="IE14" s="454"/>
      <c r="IF14" s="454"/>
      <c r="IG14" s="454"/>
      <c r="IH14" s="454"/>
      <c r="II14" s="454"/>
      <c r="IJ14" s="454"/>
      <c r="IK14" s="455">
        <v>17</v>
      </c>
      <c r="IL14" s="455">
        <v>6960000</v>
      </c>
      <c r="IM14" s="455">
        <v>6539000</v>
      </c>
    </row>
    <row r="15" spans="1:247" s="456" customFormat="1" ht="6.75">
      <c r="A15" s="453" t="s">
        <v>583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>
        <v>5</v>
      </c>
      <c r="CX15" s="454">
        <v>2020000</v>
      </c>
      <c r="CY15" s="454">
        <v>1420000</v>
      </c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  <c r="HM15" s="454"/>
      <c r="HN15" s="454"/>
      <c r="HO15" s="454"/>
      <c r="HP15" s="454"/>
      <c r="HQ15" s="454"/>
      <c r="HR15" s="454"/>
      <c r="HS15" s="454"/>
      <c r="HT15" s="454"/>
      <c r="HU15" s="454"/>
      <c r="HV15" s="454"/>
      <c r="HW15" s="454"/>
      <c r="HX15" s="454"/>
      <c r="HY15" s="454"/>
      <c r="HZ15" s="454"/>
      <c r="IA15" s="454"/>
      <c r="IB15" s="454"/>
      <c r="IC15" s="454"/>
      <c r="ID15" s="454"/>
      <c r="IE15" s="454"/>
      <c r="IF15" s="454"/>
      <c r="IG15" s="454"/>
      <c r="IH15" s="454"/>
      <c r="II15" s="454"/>
      <c r="IJ15" s="454"/>
      <c r="IK15" s="455">
        <v>5</v>
      </c>
      <c r="IL15" s="455">
        <v>2020000</v>
      </c>
      <c r="IM15" s="455">
        <v>1420000</v>
      </c>
    </row>
    <row r="16" spans="1:247" s="456" customFormat="1" ht="6.75">
      <c r="A16" s="453" t="s">
        <v>607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>
        <v>1</v>
      </c>
      <c r="AA16" s="454">
        <v>100000</v>
      </c>
      <c r="AB16" s="454">
        <v>100000</v>
      </c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>
        <v>1</v>
      </c>
      <c r="CX16" s="454">
        <v>2000000</v>
      </c>
      <c r="CY16" s="454">
        <v>1000000</v>
      </c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  <c r="HM16" s="454"/>
      <c r="HN16" s="454"/>
      <c r="HO16" s="454"/>
      <c r="HP16" s="454"/>
      <c r="HQ16" s="454"/>
      <c r="HR16" s="454"/>
      <c r="HS16" s="454"/>
      <c r="HT16" s="454"/>
      <c r="HU16" s="454"/>
      <c r="HV16" s="454"/>
      <c r="HW16" s="454"/>
      <c r="HX16" s="454"/>
      <c r="HY16" s="454"/>
      <c r="HZ16" s="454"/>
      <c r="IA16" s="454"/>
      <c r="IB16" s="454"/>
      <c r="IC16" s="454"/>
      <c r="ID16" s="454"/>
      <c r="IE16" s="454"/>
      <c r="IF16" s="454"/>
      <c r="IG16" s="454"/>
      <c r="IH16" s="454"/>
      <c r="II16" s="454"/>
      <c r="IJ16" s="454"/>
      <c r="IK16" s="455">
        <v>2</v>
      </c>
      <c r="IL16" s="455">
        <v>2100000</v>
      </c>
      <c r="IM16" s="455">
        <v>1100000</v>
      </c>
    </row>
    <row r="17" spans="1:247" s="456" customFormat="1" ht="6.75">
      <c r="A17" s="453" t="s">
        <v>569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>
        <v>1</v>
      </c>
      <c r="CX17" s="454">
        <v>600000</v>
      </c>
      <c r="CY17" s="454">
        <v>300000</v>
      </c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  <c r="HM17" s="454"/>
      <c r="HN17" s="454"/>
      <c r="HO17" s="454"/>
      <c r="HP17" s="454"/>
      <c r="HQ17" s="454"/>
      <c r="HR17" s="454"/>
      <c r="HS17" s="454"/>
      <c r="HT17" s="454"/>
      <c r="HU17" s="454"/>
      <c r="HV17" s="454"/>
      <c r="HW17" s="454"/>
      <c r="HX17" s="454"/>
      <c r="HY17" s="454"/>
      <c r="HZ17" s="454"/>
      <c r="IA17" s="454"/>
      <c r="IB17" s="454"/>
      <c r="IC17" s="454"/>
      <c r="ID17" s="454"/>
      <c r="IE17" s="454"/>
      <c r="IF17" s="454"/>
      <c r="IG17" s="454"/>
      <c r="IH17" s="454"/>
      <c r="II17" s="454"/>
      <c r="IJ17" s="454"/>
      <c r="IK17" s="455">
        <v>1</v>
      </c>
      <c r="IL17" s="455">
        <v>600000</v>
      </c>
      <c r="IM17" s="455">
        <v>300000</v>
      </c>
    </row>
    <row r="18" spans="1:247" s="456" customFormat="1" ht="6.75">
      <c r="A18" s="453" t="s">
        <v>727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>
        <v>1</v>
      </c>
      <c r="CX18" s="454">
        <v>100000</v>
      </c>
      <c r="CY18" s="454">
        <v>100000</v>
      </c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  <c r="HM18" s="454"/>
      <c r="HN18" s="454"/>
      <c r="HO18" s="454"/>
      <c r="HP18" s="454"/>
      <c r="HQ18" s="454"/>
      <c r="HR18" s="454"/>
      <c r="HS18" s="454"/>
      <c r="HT18" s="454"/>
      <c r="HU18" s="454"/>
      <c r="HV18" s="454"/>
      <c r="HW18" s="454"/>
      <c r="HX18" s="454"/>
      <c r="HY18" s="454"/>
      <c r="HZ18" s="454"/>
      <c r="IA18" s="454"/>
      <c r="IB18" s="454"/>
      <c r="IC18" s="454"/>
      <c r="ID18" s="454"/>
      <c r="IE18" s="454"/>
      <c r="IF18" s="454"/>
      <c r="IG18" s="454"/>
      <c r="IH18" s="454"/>
      <c r="II18" s="454"/>
      <c r="IJ18" s="454"/>
      <c r="IK18" s="455">
        <v>1</v>
      </c>
      <c r="IL18" s="455">
        <v>100000</v>
      </c>
      <c r="IM18" s="455">
        <v>100000</v>
      </c>
    </row>
    <row r="19" spans="1:247" s="456" customFormat="1" ht="6.75">
      <c r="A19" s="453" t="s">
        <v>728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>
        <v>2</v>
      </c>
      <c r="BN19" s="454">
        <v>200000</v>
      </c>
      <c r="BO19" s="454">
        <v>190000</v>
      </c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>
        <v>7</v>
      </c>
      <c r="CX19" s="454">
        <v>10620000</v>
      </c>
      <c r="CY19" s="454">
        <v>10520000</v>
      </c>
      <c r="CZ19" s="454">
        <v>2</v>
      </c>
      <c r="DA19" s="454">
        <v>20000</v>
      </c>
      <c r="DB19" s="454">
        <v>20000</v>
      </c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  <c r="HM19" s="454"/>
      <c r="HN19" s="454"/>
      <c r="HO19" s="454"/>
      <c r="HP19" s="454"/>
      <c r="HQ19" s="454"/>
      <c r="HR19" s="454"/>
      <c r="HS19" s="454"/>
      <c r="HT19" s="454"/>
      <c r="HU19" s="454"/>
      <c r="HV19" s="454"/>
      <c r="HW19" s="454"/>
      <c r="HX19" s="454"/>
      <c r="HY19" s="454"/>
      <c r="HZ19" s="454"/>
      <c r="IA19" s="454"/>
      <c r="IB19" s="454"/>
      <c r="IC19" s="454"/>
      <c r="ID19" s="454"/>
      <c r="IE19" s="454"/>
      <c r="IF19" s="454"/>
      <c r="IG19" s="454"/>
      <c r="IH19" s="454"/>
      <c r="II19" s="454"/>
      <c r="IJ19" s="454"/>
      <c r="IK19" s="455">
        <v>11</v>
      </c>
      <c r="IL19" s="455">
        <v>10840000</v>
      </c>
      <c r="IM19" s="455">
        <v>10730000</v>
      </c>
    </row>
    <row r="20" spans="1:247" s="456" customFormat="1" ht="6.75">
      <c r="A20" s="453" t="s">
        <v>526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>
        <v>16</v>
      </c>
      <c r="CX20" s="454">
        <v>8160000</v>
      </c>
      <c r="CY20" s="454">
        <v>7529000</v>
      </c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  <c r="HM20" s="454"/>
      <c r="HN20" s="454"/>
      <c r="HO20" s="454"/>
      <c r="HP20" s="454"/>
      <c r="HQ20" s="454"/>
      <c r="HR20" s="454"/>
      <c r="HS20" s="454"/>
      <c r="HT20" s="454"/>
      <c r="HU20" s="454"/>
      <c r="HV20" s="454"/>
      <c r="HW20" s="454"/>
      <c r="HX20" s="454"/>
      <c r="HY20" s="454"/>
      <c r="HZ20" s="454"/>
      <c r="IA20" s="454"/>
      <c r="IB20" s="454"/>
      <c r="IC20" s="454"/>
      <c r="ID20" s="454"/>
      <c r="IE20" s="454"/>
      <c r="IF20" s="454"/>
      <c r="IG20" s="454"/>
      <c r="IH20" s="454"/>
      <c r="II20" s="454"/>
      <c r="IJ20" s="454"/>
      <c r="IK20" s="455">
        <v>16</v>
      </c>
      <c r="IL20" s="455">
        <v>8160000</v>
      </c>
      <c r="IM20" s="455">
        <v>7529000</v>
      </c>
    </row>
    <row r="21" spans="1:247" s="456" customFormat="1" ht="6.75">
      <c r="A21" s="453" t="s">
        <v>591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>
        <v>1</v>
      </c>
      <c r="CX21" s="454">
        <v>100000</v>
      </c>
      <c r="CY21" s="454">
        <v>90000</v>
      </c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  <c r="HM21" s="454"/>
      <c r="HN21" s="454"/>
      <c r="HO21" s="454"/>
      <c r="HP21" s="454"/>
      <c r="HQ21" s="454"/>
      <c r="HR21" s="454"/>
      <c r="HS21" s="454"/>
      <c r="HT21" s="454"/>
      <c r="HU21" s="454"/>
      <c r="HV21" s="454"/>
      <c r="HW21" s="454"/>
      <c r="HX21" s="454"/>
      <c r="HY21" s="454"/>
      <c r="HZ21" s="454"/>
      <c r="IA21" s="454"/>
      <c r="IB21" s="454"/>
      <c r="IC21" s="454"/>
      <c r="ID21" s="454"/>
      <c r="IE21" s="454"/>
      <c r="IF21" s="454"/>
      <c r="IG21" s="454"/>
      <c r="IH21" s="454"/>
      <c r="II21" s="454"/>
      <c r="IJ21" s="454"/>
      <c r="IK21" s="455">
        <v>1</v>
      </c>
      <c r="IL21" s="455">
        <v>100000</v>
      </c>
      <c r="IM21" s="455">
        <v>90000</v>
      </c>
    </row>
    <row r="22" spans="1:247" s="456" customFormat="1" ht="6.75">
      <c r="A22" s="453" t="s">
        <v>527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>
        <v>4</v>
      </c>
      <c r="CX22" s="454">
        <v>1800000</v>
      </c>
      <c r="CY22" s="454">
        <v>1800000</v>
      </c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  <c r="HM22" s="454"/>
      <c r="HN22" s="454"/>
      <c r="HO22" s="454"/>
      <c r="HP22" s="454"/>
      <c r="HQ22" s="454"/>
      <c r="HR22" s="454"/>
      <c r="HS22" s="454"/>
      <c r="HT22" s="454"/>
      <c r="HU22" s="454"/>
      <c r="HV22" s="454"/>
      <c r="HW22" s="454"/>
      <c r="HX22" s="454"/>
      <c r="HY22" s="454"/>
      <c r="HZ22" s="454"/>
      <c r="IA22" s="454"/>
      <c r="IB22" s="454"/>
      <c r="IC22" s="454"/>
      <c r="ID22" s="454"/>
      <c r="IE22" s="454"/>
      <c r="IF22" s="454"/>
      <c r="IG22" s="454"/>
      <c r="IH22" s="454"/>
      <c r="II22" s="454"/>
      <c r="IJ22" s="454"/>
      <c r="IK22" s="455">
        <v>4</v>
      </c>
      <c r="IL22" s="455">
        <v>1800000</v>
      </c>
      <c r="IM22" s="455">
        <v>1800000</v>
      </c>
    </row>
    <row r="23" spans="1:247" s="456" customFormat="1" ht="6.75">
      <c r="A23" s="453" t="s">
        <v>729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>
        <v>1</v>
      </c>
      <c r="CX23" s="454">
        <v>100000</v>
      </c>
      <c r="CY23" s="454">
        <v>100000</v>
      </c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  <c r="HM23" s="454"/>
      <c r="HN23" s="454"/>
      <c r="HO23" s="454"/>
      <c r="HP23" s="454"/>
      <c r="HQ23" s="454"/>
      <c r="HR23" s="454"/>
      <c r="HS23" s="454"/>
      <c r="HT23" s="454"/>
      <c r="HU23" s="454"/>
      <c r="HV23" s="454"/>
      <c r="HW23" s="454"/>
      <c r="HX23" s="454"/>
      <c r="HY23" s="454"/>
      <c r="HZ23" s="454"/>
      <c r="IA23" s="454"/>
      <c r="IB23" s="454"/>
      <c r="IC23" s="454"/>
      <c r="ID23" s="454"/>
      <c r="IE23" s="454"/>
      <c r="IF23" s="454"/>
      <c r="IG23" s="454"/>
      <c r="IH23" s="454"/>
      <c r="II23" s="454"/>
      <c r="IJ23" s="454"/>
      <c r="IK23" s="455">
        <v>1</v>
      </c>
      <c r="IL23" s="455">
        <v>100000</v>
      </c>
      <c r="IM23" s="455">
        <v>100000</v>
      </c>
    </row>
    <row r="24" spans="1:247" s="456" customFormat="1" ht="6.75">
      <c r="A24" s="453" t="s">
        <v>617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>
        <v>1</v>
      </c>
      <c r="U24" s="454">
        <v>100000</v>
      </c>
      <c r="V24" s="454">
        <v>100000</v>
      </c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  <c r="HM24" s="454"/>
      <c r="HN24" s="454"/>
      <c r="HO24" s="454"/>
      <c r="HP24" s="454"/>
      <c r="HQ24" s="454"/>
      <c r="HR24" s="454"/>
      <c r="HS24" s="454"/>
      <c r="HT24" s="454"/>
      <c r="HU24" s="454"/>
      <c r="HV24" s="454"/>
      <c r="HW24" s="454"/>
      <c r="HX24" s="454"/>
      <c r="HY24" s="454"/>
      <c r="HZ24" s="454"/>
      <c r="IA24" s="454"/>
      <c r="IB24" s="454"/>
      <c r="IC24" s="454"/>
      <c r="ID24" s="454"/>
      <c r="IE24" s="454"/>
      <c r="IF24" s="454"/>
      <c r="IG24" s="454"/>
      <c r="IH24" s="454"/>
      <c r="II24" s="454"/>
      <c r="IJ24" s="454"/>
      <c r="IK24" s="455">
        <v>1</v>
      </c>
      <c r="IL24" s="455">
        <v>100000</v>
      </c>
      <c r="IM24" s="455">
        <v>100000</v>
      </c>
    </row>
    <row r="25" spans="1:247" s="456" customFormat="1" ht="6.75">
      <c r="A25" s="453" t="s">
        <v>730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>
        <v>1</v>
      </c>
      <c r="CX25" s="454">
        <v>50000</v>
      </c>
      <c r="CY25" s="454">
        <v>50000</v>
      </c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  <c r="HM25" s="454"/>
      <c r="HN25" s="454"/>
      <c r="HO25" s="454"/>
      <c r="HP25" s="454"/>
      <c r="HQ25" s="454"/>
      <c r="HR25" s="454"/>
      <c r="HS25" s="454"/>
      <c r="HT25" s="454"/>
      <c r="HU25" s="454"/>
      <c r="HV25" s="454"/>
      <c r="HW25" s="454"/>
      <c r="HX25" s="454"/>
      <c r="HY25" s="454"/>
      <c r="HZ25" s="454"/>
      <c r="IA25" s="454"/>
      <c r="IB25" s="454"/>
      <c r="IC25" s="454"/>
      <c r="ID25" s="454"/>
      <c r="IE25" s="454"/>
      <c r="IF25" s="454"/>
      <c r="IG25" s="454"/>
      <c r="IH25" s="454"/>
      <c r="II25" s="454"/>
      <c r="IJ25" s="454"/>
      <c r="IK25" s="455">
        <v>1</v>
      </c>
      <c r="IL25" s="455">
        <v>50000</v>
      </c>
      <c r="IM25" s="455">
        <v>50000</v>
      </c>
    </row>
    <row r="26" spans="1:247" s="456" customFormat="1" ht="6.75">
      <c r="A26" s="453" t="s">
        <v>608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>
        <v>2</v>
      </c>
      <c r="CX26" s="454">
        <v>200000</v>
      </c>
      <c r="CY26" s="454">
        <v>150000</v>
      </c>
      <c r="CZ26" s="454"/>
      <c r="DA26" s="454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454"/>
      <c r="FL26" s="454"/>
      <c r="FM26" s="454"/>
      <c r="FN26" s="454"/>
      <c r="FO26" s="454"/>
      <c r="FP26" s="454"/>
      <c r="FQ26" s="454"/>
      <c r="FR26" s="454"/>
      <c r="FS26" s="454"/>
      <c r="FT26" s="454"/>
      <c r="FU26" s="454"/>
      <c r="FV26" s="454"/>
      <c r="FW26" s="454"/>
      <c r="FX26" s="454"/>
      <c r="FY26" s="454"/>
      <c r="FZ26" s="454"/>
      <c r="GA26" s="454"/>
      <c r="GB26" s="454"/>
      <c r="GC26" s="454"/>
      <c r="GD26" s="454"/>
      <c r="GE26" s="454"/>
      <c r="GF26" s="454"/>
      <c r="GG26" s="454"/>
      <c r="GH26" s="454"/>
      <c r="GI26" s="454"/>
      <c r="GJ26" s="454"/>
      <c r="GK26" s="454"/>
      <c r="GL26" s="454"/>
      <c r="GM26" s="454"/>
      <c r="GN26" s="454"/>
      <c r="GO26" s="454"/>
      <c r="GP26" s="454"/>
      <c r="GQ26" s="454"/>
      <c r="GR26" s="454"/>
      <c r="GS26" s="454"/>
      <c r="GT26" s="454"/>
      <c r="GU26" s="454"/>
      <c r="GV26" s="454"/>
      <c r="GW26" s="454"/>
      <c r="GX26" s="454"/>
      <c r="GY26" s="454"/>
      <c r="GZ26" s="454"/>
      <c r="HA26" s="454"/>
      <c r="HB26" s="454"/>
      <c r="HC26" s="454"/>
      <c r="HD26" s="454"/>
      <c r="HE26" s="454"/>
      <c r="HF26" s="454"/>
      <c r="HG26" s="454"/>
      <c r="HH26" s="454"/>
      <c r="HI26" s="454"/>
      <c r="HJ26" s="454"/>
      <c r="HK26" s="454"/>
      <c r="HL26" s="454"/>
      <c r="HM26" s="454"/>
      <c r="HN26" s="454"/>
      <c r="HO26" s="454"/>
      <c r="HP26" s="454"/>
      <c r="HQ26" s="454"/>
      <c r="HR26" s="454"/>
      <c r="HS26" s="454"/>
      <c r="HT26" s="454"/>
      <c r="HU26" s="454"/>
      <c r="HV26" s="454"/>
      <c r="HW26" s="454"/>
      <c r="HX26" s="454"/>
      <c r="HY26" s="454"/>
      <c r="HZ26" s="454"/>
      <c r="IA26" s="454"/>
      <c r="IB26" s="454"/>
      <c r="IC26" s="454"/>
      <c r="ID26" s="454"/>
      <c r="IE26" s="454"/>
      <c r="IF26" s="454"/>
      <c r="IG26" s="454"/>
      <c r="IH26" s="454"/>
      <c r="II26" s="454"/>
      <c r="IJ26" s="454"/>
      <c r="IK26" s="455">
        <v>2</v>
      </c>
      <c r="IL26" s="455">
        <v>200000</v>
      </c>
      <c r="IM26" s="455">
        <v>150000</v>
      </c>
    </row>
    <row r="27" spans="1:247" s="456" customFormat="1" ht="6.75">
      <c r="A27" s="453" t="s">
        <v>528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>
        <v>4</v>
      </c>
      <c r="CX27" s="454">
        <v>1300000</v>
      </c>
      <c r="CY27" s="454">
        <v>1300000</v>
      </c>
      <c r="CZ27" s="454"/>
      <c r="DA27" s="454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454"/>
      <c r="FL27" s="454"/>
      <c r="FM27" s="454"/>
      <c r="FN27" s="454"/>
      <c r="FO27" s="454"/>
      <c r="FP27" s="454"/>
      <c r="FQ27" s="454"/>
      <c r="FR27" s="454"/>
      <c r="FS27" s="454"/>
      <c r="FT27" s="454"/>
      <c r="FU27" s="454"/>
      <c r="FV27" s="454"/>
      <c r="FW27" s="454"/>
      <c r="FX27" s="454"/>
      <c r="FY27" s="454"/>
      <c r="FZ27" s="454"/>
      <c r="GA27" s="454"/>
      <c r="GB27" s="454"/>
      <c r="GC27" s="454"/>
      <c r="GD27" s="454"/>
      <c r="GE27" s="454"/>
      <c r="GF27" s="454"/>
      <c r="GG27" s="454"/>
      <c r="GH27" s="454"/>
      <c r="GI27" s="454"/>
      <c r="GJ27" s="454"/>
      <c r="GK27" s="454"/>
      <c r="GL27" s="454"/>
      <c r="GM27" s="454"/>
      <c r="GN27" s="454"/>
      <c r="GO27" s="454"/>
      <c r="GP27" s="454"/>
      <c r="GQ27" s="454"/>
      <c r="GR27" s="454"/>
      <c r="GS27" s="454"/>
      <c r="GT27" s="454"/>
      <c r="GU27" s="454"/>
      <c r="GV27" s="454"/>
      <c r="GW27" s="454"/>
      <c r="GX27" s="454"/>
      <c r="GY27" s="454"/>
      <c r="GZ27" s="454"/>
      <c r="HA27" s="454"/>
      <c r="HB27" s="454"/>
      <c r="HC27" s="454"/>
      <c r="HD27" s="454"/>
      <c r="HE27" s="454"/>
      <c r="HF27" s="454"/>
      <c r="HG27" s="454"/>
      <c r="HH27" s="454"/>
      <c r="HI27" s="454"/>
      <c r="HJ27" s="454"/>
      <c r="HK27" s="454"/>
      <c r="HL27" s="454"/>
      <c r="HM27" s="454"/>
      <c r="HN27" s="454"/>
      <c r="HO27" s="454"/>
      <c r="HP27" s="454"/>
      <c r="HQ27" s="454"/>
      <c r="HR27" s="454"/>
      <c r="HS27" s="454"/>
      <c r="HT27" s="454"/>
      <c r="HU27" s="454"/>
      <c r="HV27" s="454"/>
      <c r="HW27" s="454"/>
      <c r="HX27" s="454"/>
      <c r="HY27" s="454"/>
      <c r="HZ27" s="454"/>
      <c r="IA27" s="454"/>
      <c r="IB27" s="454"/>
      <c r="IC27" s="454"/>
      <c r="ID27" s="454"/>
      <c r="IE27" s="454"/>
      <c r="IF27" s="454"/>
      <c r="IG27" s="454"/>
      <c r="IH27" s="454"/>
      <c r="II27" s="454"/>
      <c r="IJ27" s="454"/>
      <c r="IK27" s="455">
        <v>4</v>
      </c>
      <c r="IL27" s="455">
        <v>1300000</v>
      </c>
      <c r="IM27" s="455">
        <v>1300000</v>
      </c>
    </row>
    <row r="28" spans="1:247" s="456" customFormat="1" ht="6.75">
      <c r="A28" s="453" t="s">
        <v>578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>
        <v>1</v>
      </c>
      <c r="U28" s="454">
        <v>100000</v>
      </c>
      <c r="V28" s="454">
        <v>100000</v>
      </c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>
        <v>1</v>
      </c>
      <c r="AV28" s="454">
        <v>7000000</v>
      </c>
      <c r="AW28" s="454">
        <v>2100000</v>
      </c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>
        <v>10</v>
      </c>
      <c r="CX28" s="454">
        <v>12450000</v>
      </c>
      <c r="CY28" s="454">
        <v>3170000</v>
      </c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5">
        <v>12</v>
      </c>
      <c r="IL28" s="455">
        <v>19550000</v>
      </c>
      <c r="IM28" s="455">
        <v>5370000</v>
      </c>
    </row>
    <row r="29" spans="1:247" s="456" customFormat="1" ht="6.75">
      <c r="A29" s="453" t="s">
        <v>731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>
        <v>1</v>
      </c>
      <c r="CX29" s="454">
        <v>2500000</v>
      </c>
      <c r="CY29" s="454">
        <v>2500000</v>
      </c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5">
        <v>1</v>
      </c>
      <c r="IL29" s="455">
        <v>2500000</v>
      </c>
      <c r="IM29" s="455">
        <v>2500000</v>
      </c>
    </row>
    <row r="30" spans="1:247" s="456" customFormat="1" ht="6.75">
      <c r="A30" s="453" t="s">
        <v>529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>
        <v>1</v>
      </c>
      <c r="U30" s="454">
        <v>400000</v>
      </c>
      <c r="V30" s="454">
        <v>196000</v>
      </c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>
        <v>1</v>
      </c>
      <c r="CU30" s="454">
        <v>200000</v>
      </c>
      <c r="CV30" s="454">
        <v>100000</v>
      </c>
      <c r="CW30" s="454">
        <v>3</v>
      </c>
      <c r="CX30" s="454">
        <v>610000</v>
      </c>
      <c r="CY30" s="454">
        <v>610000</v>
      </c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>
        <v>1</v>
      </c>
      <c r="GG30" s="454">
        <v>400000</v>
      </c>
      <c r="GH30" s="454">
        <v>200000</v>
      </c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5">
        <v>6</v>
      </c>
      <c r="IL30" s="455">
        <v>1610000</v>
      </c>
      <c r="IM30" s="455">
        <v>1106000</v>
      </c>
    </row>
    <row r="31" spans="1:247" s="456" customFormat="1" ht="6.75">
      <c r="A31" s="453" t="s">
        <v>732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>
        <v>1</v>
      </c>
      <c r="CX31" s="454">
        <v>70000</v>
      </c>
      <c r="CY31" s="454">
        <v>45500</v>
      </c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4"/>
      <c r="DX31" s="454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454"/>
      <c r="FL31" s="454"/>
      <c r="FM31" s="454"/>
      <c r="FN31" s="454"/>
      <c r="FO31" s="454"/>
      <c r="FP31" s="454"/>
      <c r="FQ31" s="454"/>
      <c r="FR31" s="454"/>
      <c r="FS31" s="454"/>
      <c r="FT31" s="454"/>
      <c r="FU31" s="454"/>
      <c r="FV31" s="454"/>
      <c r="FW31" s="454"/>
      <c r="FX31" s="454"/>
      <c r="FY31" s="454"/>
      <c r="FZ31" s="454"/>
      <c r="GA31" s="454"/>
      <c r="GB31" s="454"/>
      <c r="GC31" s="454"/>
      <c r="GD31" s="454"/>
      <c r="GE31" s="454"/>
      <c r="GF31" s="454"/>
      <c r="GG31" s="454"/>
      <c r="GH31" s="454"/>
      <c r="GI31" s="454"/>
      <c r="GJ31" s="454"/>
      <c r="GK31" s="454"/>
      <c r="GL31" s="454"/>
      <c r="GM31" s="454"/>
      <c r="GN31" s="454"/>
      <c r="GO31" s="454"/>
      <c r="GP31" s="454"/>
      <c r="GQ31" s="454"/>
      <c r="GR31" s="454"/>
      <c r="GS31" s="454"/>
      <c r="GT31" s="454"/>
      <c r="GU31" s="454"/>
      <c r="GV31" s="454"/>
      <c r="GW31" s="454"/>
      <c r="GX31" s="454"/>
      <c r="GY31" s="454"/>
      <c r="GZ31" s="454"/>
      <c r="HA31" s="454"/>
      <c r="HB31" s="454"/>
      <c r="HC31" s="454"/>
      <c r="HD31" s="454"/>
      <c r="HE31" s="454"/>
      <c r="HF31" s="454"/>
      <c r="HG31" s="454"/>
      <c r="HH31" s="454"/>
      <c r="HI31" s="454"/>
      <c r="HJ31" s="454"/>
      <c r="HK31" s="454"/>
      <c r="HL31" s="454"/>
      <c r="HM31" s="454"/>
      <c r="HN31" s="454"/>
      <c r="HO31" s="454"/>
      <c r="HP31" s="454"/>
      <c r="HQ31" s="454"/>
      <c r="HR31" s="454"/>
      <c r="HS31" s="454"/>
      <c r="HT31" s="454"/>
      <c r="HU31" s="454"/>
      <c r="HV31" s="454"/>
      <c r="HW31" s="454"/>
      <c r="HX31" s="454"/>
      <c r="HY31" s="454"/>
      <c r="HZ31" s="454"/>
      <c r="IA31" s="454"/>
      <c r="IB31" s="454"/>
      <c r="IC31" s="454"/>
      <c r="ID31" s="454"/>
      <c r="IE31" s="454"/>
      <c r="IF31" s="454"/>
      <c r="IG31" s="454"/>
      <c r="IH31" s="454"/>
      <c r="II31" s="454"/>
      <c r="IJ31" s="454"/>
      <c r="IK31" s="455">
        <v>1</v>
      </c>
      <c r="IL31" s="455">
        <v>70000</v>
      </c>
      <c r="IM31" s="455">
        <v>45500</v>
      </c>
    </row>
    <row r="32" spans="1:247" s="456" customFormat="1" ht="6.75">
      <c r="A32" s="453" t="s">
        <v>733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>
        <v>1</v>
      </c>
      <c r="CX32" s="454">
        <v>100000</v>
      </c>
      <c r="CY32" s="454">
        <v>100000</v>
      </c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4"/>
      <c r="DX32" s="454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454"/>
      <c r="FL32" s="454"/>
      <c r="FM32" s="454"/>
      <c r="FN32" s="454"/>
      <c r="FO32" s="454"/>
      <c r="FP32" s="454"/>
      <c r="FQ32" s="454"/>
      <c r="FR32" s="454"/>
      <c r="FS32" s="454"/>
      <c r="FT32" s="454"/>
      <c r="FU32" s="454"/>
      <c r="FV32" s="454"/>
      <c r="FW32" s="454"/>
      <c r="FX32" s="454"/>
      <c r="FY32" s="454"/>
      <c r="FZ32" s="454"/>
      <c r="GA32" s="454"/>
      <c r="GB32" s="454"/>
      <c r="GC32" s="454"/>
      <c r="GD32" s="454"/>
      <c r="GE32" s="454"/>
      <c r="GF32" s="454"/>
      <c r="GG32" s="454"/>
      <c r="GH32" s="454"/>
      <c r="GI32" s="454"/>
      <c r="GJ32" s="454"/>
      <c r="GK32" s="454"/>
      <c r="GL32" s="454"/>
      <c r="GM32" s="454"/>
      <c r="GN32" s="454"/>
      <c r="GO32" s="454"/>
      <c r="GP32" s="454"/>
      <c r="GQ32" s="454"/>
      <c r="GR32" s="454"/>
      <c r="GS32" s="454"/>
      <c r="GT32" s="454"/>
      <c r="GU32" s="454"/>
      <c r="GV32" s="454"/>
      <c r="GW32" s="454"/>
      <c r="GX32" s="454"/>
      <c r="GY32" s="454"/>
      <c r="GZ32" s="454"/>
      <c r="HA32" s="454"/>
      <c r="HB32" s="454"/>
      <c r="HC32" s="454"/>
      <c r="HD32" s="454"/>
      <c r="HE32" s="454"/>
      <c r="HF32" s="454"/>
      <c r="HG32" s="454"/>
      <c r="HH32" s="454"/>
      <c r="HI32" s="454"/>
      <c r="HJ32" s="454"/>
      <c r="HK32" s="454"/>
      <c r="HL32" s="454"/>
      <c r="HM32" s="454"/>
      <c r="HN32" s="454"/>
      <c r="HO32" s="454"/>
      <c r="HP32" s="454"/>
      <c r="HQ32" s="454"/>
      <c r="HR32" s="454"/>
      <c r="HS32" s="454"/>
      <c r="HT32" s="454"/>
      <c r="HU32" s="454"/>
      <c r="HV32" s="454"/>
      <c r="HW32" s="454"/>
      <c r="HX32" s="454"/>
      <c r="HY32" s="454"/>
      <c r="HZ32" s="454"/>
      <c r="IA32" s="454"/>
      <c r="IB32" s="454"/>
      <c r="IC32" s="454"/>
      <c r="ID32" s="454"/>
      <c r="IE32" s="454"/>
      <c r="IF32" s="454"/>
      <c r="IG32" s="454"/>
      <c r="IH32" s="454"/>
      <c r="II32" s="454"/>
      <c r="IJ32" s="454"/>
      <c r="IK32" s="455">
        <v>1</v>
      </c>
      <c r="IL32" s="455">
        <v>100000</v>
      </c>
      <c r="IM32" s="455">
        <v>100000</v>
      </c>
    </row>
    <row r="33" spans="1:247" s="456" customFormat="1" ht="6.75">
      <c r="A33" s="453" t="s">
        <v>734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>
        <v>2</v>
      </c>
      <c r="CX33" s="454">
        <v>70000</v>
      </c>
      <c r="CY33" s="454">
        <v>70000</v>
      </c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4"/>
      <c r="DX33" s="454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4"/>
      <c r="ER33" s="454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>
        <v>1</v>
      </c>
      <c r="FU33" s="454">
        <v>150000</v>
      </c>
      <c r="FV33" s="454">
        <v>150000</v>
      </c>
      <c r="FW33" s="454"/>
      <c r="FX33" s="454"/>
      <c r="FY33" s="454"/>
      <c r="FZ33" s="454"/>
      <c r="GA33" s="454"/>
      <c r="GB33" s="454"/>
      <c r="GC33" s="454"/>
      <c r="GD33" s="454"/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4"/>
      <c r="GV33" s="454"/>
      <c r="GW33" s="454"/>
      <c r="GX33" s="454"/>
      <c r="GY33" s="454"/>
      <c r="GZ33" s="454"/>
      <c r="HA33" s="454"/>
      <c r="HB33" s="454"/>
      <c r="HC33" s="454"/>
      <c r="HD33" s="454"/>
      <c r="HE33" s="454"/>
      <c r="HF33" s="454"/>
      <c r="HG33" s="454"/>
      <c r="HH33" s="454"/>
      <c r="HI33" s="454"/>
      <c r="HJ33" s="454"/>
      <c r="HK33" s="454"/>
      <c r="HL33" s="454"/>
      <c r="HM33" s="454"/>
      <c r="HN33" s="454"/>
      <c r="HO33" s="454"/>
      <c r="HP33" s="454"/>
      <c r="HQ33" s="454"/>
      <c r="HR33" s="454"/>
      <c r="HS33" s="454"/>
      <c r="HT33" s="454"/>
      <c r="HU33" s="454"/>
      <c r="HV33" s="454"/>
      <c r="HW33" s="454"/>
      <c r="HX33" s="454"/>
      <c r="HY33" s="454"/>
      <c r="HZ33" s="454"/>
      <c r="IA33" s="454"/>
      <c r="IB33" s="454"/>
      <c r="IC33" s="454"/>
      <c r="ID33" s="454"/>
      <c r="IE33" s="454"/>
      <c r="IF33" s="454"/>
      <c r="IG33" s="454"/>
      <c r="IH33" s="454"/>
      <c r="II33" s="454"/>
      <c r="IJ33" s="454"/>
      <c r="IK33" s="455">
        <v>3</v>
      </c>
      <c r="IL33" s="455">
        <v>220000</v>
      </c>
      <c r="IM33" s="455">
        <v>220000</v>
      </c>
    </row>
    <row r="34" spans="1:247" s="456" customFormat="1" ht="6.75">
      <c r="A34" s="453" t="s">
        <v>530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>
        <v>1</v>
      </c>
      <c r="CX34" s="454">
        <v>500000</v>
      </c>
      <c r="CY34" s="454">
        <v>500000</v>
      </c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  <c r="HM34" s="454"/>
      <c r="HN34" s="454"/>
      <c r="HO34" s="454"/>
      <c r="HP34" s="454"/>
      <c r="HQ34" s="454"/>
      <c r="HR34" s="454"/>
      <c r="HS34" s="454"/>
      <c r="HT34" s="454"/>
      <c r="HU34" s="454"/>
      <c r="HV34" s="454"/>
      <c r="HW34" s="454"/>
      <c r="HX34" s="454"/>
      <c r="HY34" s="454"/>
      <c r="HZ34" s="454"/>
      <c r="IA34" s="454"/>
      <c r="IB34" s="454"/>
      <c r="IC34" s="454"/>
      <c r="ID34" s="454"/>
      <c r="IE34" s="454"/>
      <c r="IF34" s="454"/>
      <c r="IG34" s="454"/>
      <c r="IH34" s="454"/>
      <c r="II34" s="454"/>
      <c r="IJ34" s="454"/>
      <c r="IK34" s="455">
        <v>1</v>
      </c>
      <c r="IL34" s="455">
        <v>500000</v>
      </c>
      <c r="IM34" s="455">
        <v>500000</v>
      </c>
    </row>
    <row r="35" spans="1:247" s="456" customFormat="1" ht="6.75">
      <c r="A35" s="453" t="s">
        <v>531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>
        <v>8</v>
      </c>
      <c r="CX35" s="454">
        <v>1520000</v>
      </c>
      <c r="CY35" s="454">
        <v>1380000</v>
      </c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5">
        <v>8</v>
      </c>
      <c r="IL35" s="455">
        <v>1520000</v>
      </c>
      <c r="IM35" s="455">
        <v>1380000</v>
      </c>
    </row>
    <row r="36" spans="1:247" s="456" customFormat="1" ht="6.75">
      <c r="A36" s="453" t="s">
        <v>532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>
        <v>1</v>
      </c>
      <c r="U36" s="454">
        <v>500000</v>
      </c>
      <c r="V36" s="454">
        <v>500000</v>
      </c>
      <c r="W36" s="454"/>
      <c r="X36" s="454"/>
      <c r="Y36" s="454"/>
      <c r="Z36" s="454">
        <v>1</v>
      </c>
      <c r="AA36" s="454">
        <v>75000</v>
      </c>
      <c r="AB36" s="454">
        <v>75000</v>
      </c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>
        <v>10</v>
      </c>
      <c r="CX36" s="454" t="s">
        <v>759</v>
      </c>
      <c r="CY36" s="454" t="s">
        <v>760</v>
      </c>
      <c r="CZ36" s="454">
        <v>1</v>
      </c>
      <c r="DA36" s="454">
        <v>2000000</v>
      </c>
      <c r="DB36" s="454">
        <v>2000000</v>
      </c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  <c r="HM36" s="454"/>
      <c r="HN36" s="454"/>
      <c r="HO36" s="454"/>
      <c r="HP36" s="454"/>
      <c r="HQ36" s="454"/>
      <c r="HR36" s="454"/>
      <c r="HS36" s="454"/>
      <c r="HT36" s="454"/>
      <c r="HU36" s="454"/>
      <c r="HV36" s="454"/>
      <c r="HW36" s="454"/>
      <c r="HX36" s="454"/>
      <c r="HY36" s="454"/>
      <c r="HZ36" s="454"/>
      <c r="IA36" s="454"/>
      <c r="IB36" s="454"/>
      <c r="IC36" s="454"/>
      <c r="ID36" s="454"/>
      <c r="IE36" s="454"/>
      <c r="IF36" s="454"/>
      <c r="IG36" s="454"/>
      <c r="IH36" s="454"/>
      <c r="II36" s="454"/>
      <c r="IJ36" s="454"/>
      <c r="IK36" s="455">
        <v>13</v>
      </c>
      <c r="IL36" s="455" t="s">
        <v>736</v>
      </c>
      <c r="IM36" s="455" t="s">
        <v>737</v>
      </c>
    </row>
    <row r="37" spans="1:247" s="456" customFormat="1" ht="6.75">
      <c r="A37" s="453" t="s">
        <v>533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>
        <v>1</v>
      </c>
      <c r="U37" s="454">
        <v>500000</v>
      </c>
      <c r="V37" s="454">
        <v>500000</v>
      </c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>
        <v>2</v>
      </c>
      <c r="AV37" s="454">
        <v>250000</v>
      </c>
      <c r="AW37" s="454">
        <v>150000</v>
      </c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>
        <v>1</v>
      </c>
      <c r="CU37" s="454">
        <v>3000000</v>
      </c>
      <c r="CV37" s="454">
        <v>1500000</v>
      </c>
      <c r="CW37" s="454">
        <v>20</v>
      </c>
      <c r="CX37" s="454">
        <v>7050000</v>
      </c>
      <c r="CY37" s="454">
        <v>5583000</v>
      </c>
      <c r="CZ37" s="454"/>
      <c r="DA37" s="454"/>
      <c r="DB37" s="454"/>
      <c r="DC37" s="454"/>
      <c r="DD37" s="454"/>
      <c r="DE37" s="454"/>
      <c r="DF37" s="454"/>
      <c r="DG37" s="454"/>
      <c r="DH37" s="454"/>
      <c r="DI37" s="454">
        <v>1</v>
      </c>
      <c r="DJ37" s="454">
        <v>500000</v>
      </c>
      <c r="DK37" s="454">
        <v>500000</v>
      </c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>
        <v>1</v>
      </c>
      <c r="HW37" s="454">
        <v>250000</v>
      </c>
      <c r="HX37" s="454">
        <v>50000</v>
      </c>
      <c r="HY37" s="454"/>
      <c r="HZ37" s="454"/>
      <c r="IA37" s="454"/>
      <c r="IB37" s="454"/>
      <c r="IC37" s="454"/>
      <c r="ID37" s="454"/>
      <c r="IE37" s="454"/>
      <c r="IF37" s="454"/>
      <c r="IG37" s="454"/>
      <c r="IH37" s="454"/>
      <c r="II37" s="454"/>
      <c r="IJ37" s="454"/>
      <c r="IK37" s="455">
        <v>26</v>
      </c>
      <c r="IL37" s="455">
        <v>11550000</v>
      </c>
      <c r="IM37" s="455">
        <v>8283000</v>
      </c>
    </row>
    <row r="38" spans="1:247" s="456" customFormat="1" ht="6.75">
      <c r="A38" s="453" t="s">
        <v>534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>
        <v>1</v>
      </c>
      <c r="U38" s="454">
        <v>400000</v>
      </c>
      <c r="V38" s="454">
        <v>196000</v>
      </c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>
        <v>1</v>
      </c>
      <c r="AV38" s="454">
        <v>50000</v>
      </c>
      <c r="AW38" s="454">
        <v>50000</v>
      </c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>
        <v>9</v>
      </c>
      <c r="CX38" s="454">
        <v>970000</v>
      </c>
      <c r="CY38" s="454">
        <v>895000</v>
      </c>
      <c r="CZ38" s="454">
        <v>1</v>
      </c>
      <c r="DA38" s="454">
        <v>250000</v>
      </c>
      <c r="DB38" s="454">
        <v>125000</v>
      </c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/>
      <c r="GM38" s="454"/>
      <c r="GN38" s="454"/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  <c r="HM38" s="454"/>
      <c r="HN38" s="454"/>
      <c r="HO38" s="454"/>
      <c r="HP38" s="454"/>
      <c r="HQ38" s="454"/>
      <c r="HR38" s="454"/>
      <c r="HS38" s="454"/>
      <c r="HT38" s="454"/>
      <c r="HU38" s="454"/>
      <c r="HV38" s="454"/>
      <c r="HW38" s="454"/>
      <c r="HX38" s="454"/>
      <c r="HY38" s="454"/>
      <c r="HZ38" s="454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5">
        <v>12</v>
      </c>
      <c r="IL38" s="455">
        <v>1670000</v>
      </c>
      <c r="IM38" s="455">
        <v>1266000</v>
      </c>
    </row>
    <row r="39" spans="1:247" s="456" customFormat="1" ht="6.75">
      <c r="A39" s="453" t="s">
        <v>535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>
        <v>4</v>
      </c>
      <c r="U39" s="454">
        <v>1350000</v>
      </c>
      <c r="V39" s="454">
        <v>1350000</v>
      </c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>
        <v>2</v>
      </c>
      <c r="AV39" s="454">
        <v>550000</v>
      </c>
      <c r="AW39" s="454">
        <v>150000</v>
      </c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>
        <v>1</v>
      </c>
      <c r="CU39" s="454">
        <v>1000000</v>
      </c>
      <c r="CV39" s="454">
        <v>1000000</v>
      </c>
      <c r="CW39" s="454">
        <v>72</v>
      </c>
      <c r="CX39" s="454">
        <v>74140000</v>
      </c>
      <c r="CY39" s="454">
        <v>34417250</v>
      </c>
      <c r="CZ39" s="454">
        <v>2</v>
      </c>
      <c r="DA39" s="454">
        <v>1100000</v>
      </c>
      <c r="DB39" s="454">
        <v>530000</v>
      </c>
      <c r="DC39" s="454"/>
      <c r="DD39" s="454"/>
      <c r="DE39" s="454"/>
      <c r="DF39" s="454">
        <v>1</v>
      </c>
      <c r="DG39" s="454">
        <v>150000</v>
      </c>
      <c r="DH39" s="454">
        <v>60000</v>
      </c>
      <c r="DI39" s="454">
        <v>1</v>
      </c>
      <c r="DJ39" s="454">
        <v>400000</v>
      </c>
      <c r="DK39" s="454">
        <v>400000</v>
      </c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>
        <v>1</v>
      </c>
      <c r="FU39" s="454">
        <v>300000</v>
      </c>
      <c r="FV39" s="454">
        <v>150000</v>
      </c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>
        <v>2</v>
      </c>
      <c r="GM39" s="454">
        <v>890000</v>
      </c>
      <c r="GN39" s="454">
        <v>831500</v>
      </c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  <c r="HM39" s="454"/>
      <c r="HN39" s="454"/>
      <c r="HO39" s="454"/>
      <c r="HP39" s="454"/>
      <c r="HQ39" s="454"/>
      <c r="HR39" s="454"/>
      <c r="HS39" s="454"/>
      <c r="HT39" s="454"/>
      <c r="HU39" s="454"/>
      <c r="HV39" s="454"/>
      <c r="HW39" s="454"/>
      <c r="HX39" s="454"/>
      <c r="HY39" s="454"/>
      <c r="HZ39" s="454"/>
      <c r="IA39" s="454"/>
      <c r="IB39" s="454"/>
      <c r="IC39" s="454"/>
      <c r="ID39" s="454"/>
      <c r="IE39" s="454"/>
      <c r="IF39" s="454"/>
      <c r="IG39" s="454"/>
      <c r="IH39" s="454"/>
      <c r="II39" s="454"/>
      <c r="IJ39" s="454"/>
      <c r="IK39" s="455">
        <v>86</v>
      </c>
      <c r="IL39" s="455">
        <v>79880000</v>
      </c>
      <c r="IM39" s="455">
        <v>38888750</v>
      </c>
    </row>
    <row r="40" spans="1:247" s="456" customFormat="1" ht="6.75">
      <c r="A40" s="457" t="s">
        <v>536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>
        <v>1</v>
      </c>
      <c r="U40" s="454">
        <v>100000</v>
      </c>
      <c r="V40" s="454">
        <v>100000</v>
      </c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>
        <v>4</v>
      </c>
      <c r="CX40" s="454">
        <v>500000</v>
      </c>
      <c r="CY40" s="454">
        <v>500000</v>
      </c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/>
      <c r="HQ40" s="454"/>
      <c r="HR40" s="454"/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5">
        <v>5</v>
      </c>
      <c r="IL40" s="455">
        <v>600000</v>
      </c>
      <c r="IM40" s="455">
        <v>600000</v>
      </c>
    </row>
    <row r="41" spans="1:247" s="456" customFormat="1" ht="6.75">
      <c r="A41" s="453" t="s">
        <v>537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>
        <v>1</v>
      </c>
      <c r="CO41" s="454">
        <v>50000000</v>
      </c>
      <c r="CP41" s="454">
        <v>7500000</v>
      </c>
      <c r="CQ41" s="454"/>
      <c r="CR41" s="454"/>
      <c r="CS41" s="454"/>
      <c r="CT41" s="454"/>
      <c r="CU41" s="454"/>
      <c r="CV41" s="454"/>
      <c r="CW41" s="454">
        <v>3</v>
      </c>
      <c r="CX41" s="454">
        <v>210000</v>
      </c>
      <c r="CY41" s="454">
        <v>210000</v>
      </c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/>
      <c r="HW41" s="454"/>
      <c r="HX41" s="454"/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5">
        <v>4</v>
      </c>
      <c r="IL41" s="455">
        <v>50210000</v>
      </c>
      <c r="IM41" s="455">
        <v>7710000</v>
      </c>
    </row>
    <row r="42" spans="1:247" s="456" customFormat="1" ht="6.75">
      <c r="A42" s="453" t="s">
        <v>570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>
        <v>1</v>
      </c>
      <c r="U42" s="454">
        <v>400000</v>
      </c>
      <c r="V42" s="454">
        <v>400000</v>
      </c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>
        <v>8</v>
      </c>
      <c r="CX42" s="454">
        <v>13000000</v>
      </c>
      <c r="CY42" s="454">
        <v>7150000</v>
      </c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5">
        <v>9</v>
      </c>
      <c r="IL42" s="455">
        <v>13400000</v>
      </c>
      <c r="IM42" s="455">
        <v>7550000</v>
      </c>
    </row>
    <row r="43" spans="1:247" s="456" customFormat="1" ht="6.75">
      <c r="A43" s="453" t="s">
        <v>538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>
        <v>10</v>
      </c>
      <c r="CX43" s="454">
        <v>3320000</v>
      </c>
      <c r="CY43" s="454">
        <v>2670000</v>
      </c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/>
      <c r="HQ43" s="454"/>
      <c r="HR43" s="454"/>
      <c r="HS43" s="454"/>
      <c r="HT43" s="454"/>
      <c r="HU43" s="454"/>
      <c r="HV43" s="454">
        <v>1</v>
      </c>
      <c r="HW43" s="454">
        <v>500000</v>
      </c>
      <c r="HX43" s="454">
        <v>500000</v>
      </c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5">
        <v>11</v>
      </c>
      <c r="IL43" s="455">
        <v>3820000</v>
      </c>
      <c r="IM43" s="455">
        <v>3170000</v>
      </c>
    </row>
    <row r="44" spans="1:247" s="456" customFormat="1" ht="6.75">
      <c r="A44" s="453" t="s">
        <v>539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>
        <v>1</v>
      </c>
      <c r="U44" s="454">
        <v>50000</v>
      </c>
      <c r="V44" s="454">
        <v>25000</v>
      </c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>
        <v>2</v>
      </c>
      <c r="CX44" s="454">
        <v>70000</v>
      </c>
      <c r="CY44" s="454">
        <v>70000</v>
      </c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>
        <v>1</v>
      </c>
      <c r="FF44" s="454">
        <v>150000</v>
      </c>
      <c r="FG44" s="454">
        <v>75000</v>
      </c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/>
      <c r="GV44" s="454"/>
      <c r="GW44" s="454"/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  <c r="HM44" s="454"/>
      <c r="HN44" s="454"/>
      <c r="HO44" s="454"/>
      <c r="HP44" s="454"/>
      <c r="HQ44" s="454"/>
      <c r="HR44" s="454"/>
      <c r="HS44" s="454"/>
      <c r="HT44" s="454"/>
      <c r="HU44" s="454"/>
      <c r="HV44" s="454"/>
      <c r="HW44" s="454"/>
      <c r="HX44" s="454"/>
      <c r="HY44" s="454"/>
      <c r="HZ44" s="454"/>
      <c r="IA44" s="454"/>
      <c r="IB44" s="454"/>
      <c r="IC44" s="454"/>
      <c r="ID44" s="454"/>
      <c r="IE44" s="454"/>
      <c r="IF44" s="454"/>
      <c r="IG44" s="454"/>
      <c r="IH44" s="454"/>
      <c r="II44" s="454"/>
      <c r="IJ44" s="454"/>
      <c r="IK44" s="455">
        <v>4</v>
      </c>
      <c r="IL44" s="455">
        <v>270000</v>
      </c>
      <c r="IM44" s="455">
        <v>170000</v>
      </c>
    </row>
    <row r="45" spans="1:247" s="456" customFormat="1" ht="6.75">
      <c r="A45" s="453" t="s">
        <v>738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>
        <v>2</v>
      </c>
      <c r="CX45" s="454">
        <v>200000</v>
      </c>
      <c r="CY45" s="454">
        <v>85000</v>
      </c>
      <c r="CZ45" s="454"/>
      <c r="DA45" s="454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4"/>
      <c r="GN45" s="454"/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4"/>
      <c r="IB45" s="454"/>
      <c r="IC45" s="454"/>
      <c r="ID45" s="454"/>
      <c r="IE45" s="454"/>
      <c r="IF45" s="454"/>
      <c r="IG45" s="454"/>
      <c r="IH45" s="454"/>
      <c r="II45" s="454"/>
      <c r="IJ45" s="454"/>
      <c r="IK45" s="455">
        <v>2</v>
      </c>
      <c r="IL45" s="455">
        <v>200000</v>
      </c>
      <c r="IM45" s="455">
        <v>85000</v>
      </c>
    </row>
    <row r="46" spans="1:247" s="456" customFormat="1" ht="6.75">
      <c r="A46" s="453" t="s">
        <v>588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>
        <v>2</v>
      </c>
      <c r="CX46" s="454">
        <v>320000</v>
      </c>
      <c r="CY46" s="454">
        <v>320000</v>
      </c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5">
        <v>2</v>
      </c>
      <c r="IL46" s="455">
        <v>320000</v>
      </c>
      <c r="IM46" s="455">
        <v>320000</v>
      </c>
    </row>
    <row r="47" spans="1:247" s="456" customFormat="1" ht="6.75">
      <c r="A47" s="453" t="s">
        <v>540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>
        <v>1</v>
      </c>
      <c r="AV47" s="454">
        <v>1000000</v>
      </c>
      <c r="AW47" s="454">
        <v>300000</v>
      </c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>
        <v>1</v>
      </c>
      <c r="CU47" s="454">
        <v>500000</v>
      </c>
      <c r="CV47" s="454">
        <v>500000</v>
      </c>
      <c r="CW47" s="454">
        <v>5</v>
      </c>
      <c r="CX47" s="454">
        <v>2310000</v>
      </c>
      <c r="CY47" s="454">
        <v>1265000</v>
      </c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5">
        <v>7</v>
      </c>
      <c r="IL47" s="455">
        <v>3810000</v>
      </c>
      <c r="IM47" s="455">
        <v>2065000</v>
      </c>
    </row>
    <row r="48" spans="1:247" s="456" customFormat="1" ht="6.75">
      <c r="A48" s="453" t="s">
        <v>541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>
        <v>7</v>
      </c>
      <c r="CX48" s="454">
        <v>1750000</v>
      </c>
      <c r="CY48" s="454">
        <v>1448000</v>
      </c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4"/>
      <c r="IB48" s="454"/>
      <c r="IC48" s="454"/>
      <c r="ID48" s="454"/>
      <c r="IE48" s="454"/>
      <c r="IF48" s="454"/>
      <c r="IG48" s="454"/>
      <c r="IH48" s="454"/>
      <c r="II48" s="454"/>
      <c r="IJ48" s="454"/>
      <c r="IK48" s="455">
        <v>7</v>
      </c>
      <c r="IL48" s="455">
        <v>1750000</v>
      </c>
      <c r="IM48" s="455">
        <v>1448000</v>
      </c>
    </row>
    <row r="49" spans="1:247" s="456" customFormat="1" ht="6.75">
      <c r="A49" s="458" t="s">
        <v>542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>
        <v>1</v>
      </c>
      <c r="U49" s="454">
        <v>250000</v>
      </c>
      <c r="V49" s="454">
        <v>250000</v>
      </c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>
        <v>4</v>
      </c>
      <c r="CX49" s="454">
        <v>650000</v>
      </c>
      <c r="CY49" s="454">
        <v>519000</v>
      </c>
      <c r="CZ49" s="454"/>
      <c r="DA49" s="454"/>
      <c r="DB49" s="454"/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  <c r="HM49" s="454"/>
      <c r="HN49" s="454"/>
      <c r="HO49" s="454"/>
      <c r="HP49" s="454"/>
      <c r="HQ49" s="454"/>
      <c r="HR49" s="454"/>
      <c r="HS49" s="454"/>
      <c r="HT49" s="454"/>
      <c r="HU49" s="454"/>
      <c r="HV49" s="454"/>
      <c r="HW49" s="454"/>
      <c r="HX49" s="454"/>
      <c r="HY49" s="454"/>
      <c r="HZ49" s="454"/>
      <c r="IA49" s="454"/>
      <c r="IB49" s="454"/>
      <c r="IC49" s="454"/>
      <c r="ID49" s="454"/>
      <c r="IE49" s="454"/>
      <c r="IF49" s="454"/>
      <c r="IG49" s="454"/>
      <c r="IH49" s="454"/>
      <c r="II49" s="454"/>
      <c r="IJ49" s="454"/>
      <c r="IK49" s="455">
        <v>5</v>
      </c>
      <c r="IL49" s="455">
        <v>900000</v>
      </c>
      <c r="IM49" s="455">
        <v>769000</v>
      </c>
    </row>
    <row r="50" spans="1:247" s="456" customFormat="1" ht="6.75">
      <c r="A50" s="453" t="s">
        <v>739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>
        <v>1</v>
      </c>
      <c r="CX50" s="454">
        <v>10000</v>
      </c>
      <c r="CY50" s="454">
        <v>10000</v>
      </c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/>
      <c r="GV50" s="454"/>
      <c r="GW50" s="454"/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  <c r="HM50" s="454"/>
      <c r="HN50" s="454"/>
      <c r="HO50" s="454"/>
      <c r="HP50" s="454"/>
      <c r="HQ50" s="454"/>
      <c r="HR50" s="454"/>
      <c r="HS50" s="454"/>
      <c r="HT50" s="454"/>
      <c r="HU50" s="454"/>
      <c r="HV50" s="454"/>
      <c r="HW50" s="454"/>
      <c r="HX50" s="454"/>
      <c r="HY50" s="454"/>
      <c r="HZ50" s="454"/>
      <c r="IA50" s="454"/>
      <c r="IB50" s="454"/>
      <c r="IC50" s="454"/>
      <c r="ID50" s="454"/>
      <c r="IE50" s="454"/>
      <c r="IF50" s="454"/>
      <c r="IG50" s="454"/>
      <c r="IH50" s="454"/>
      <c r="II50" s="454"/>
      <c r="IJ50" s="454"/>
      <c r="IK50" s="455">
        <v>1</v>
      </c>
      <c r="IL50" s="455">
        <v>10000</v>
      </c>
      <c r="IM50" s="455">
        <v>10000</v>
      </c>
    </row>
    <row r="51" spans="1:247" s="456" customFormat="1" ht="6.75">
      <c r="A51" s="453" t="s">
        <v>740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>
        <v>1</v>
      </c>
      <c r="CX51" s="454">
        <v>1000000</v>
      </c>
      <c r="CY51" s="454">
        <v>1000000</v>
      </c>
      <c r="CZ51" s="454"/>
      <c r="DA51" s="454"/>
      <c r="DB51" s="454"/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/>
      <c r="GM51" s="454"/>
      <c r="GN51" s="454"/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/>
      <c r="HK51" s="454"/>
      <c r="HL51" s="454"/>
      <c r="HM51" s="454"/>
      <c r="HN51" s="454"/>
      <c r="HO51" s="454"/>
      <c r="HP51" s="454"/>
      <c r="HQ51" s="454"/>
      <c r="HR51" s="454"/>
      <c r="HS51" s="454"/>
      <c r="HT51" s="454"/>
      <c r="HU51" s="454"/>
      <c r="HV51" s="454"/>
      <c r="HW51" s="454"/>
      <c r="HX51" s="454"/>
      <c r="HY51" s="454"/>
      <c r="HZ51" s="454"/>
      <c r="IA51" s="454"/>
      <c r="IB51" s="454"/>
      <c r="IC51" s="454"/>
      <c r="ID51" s="454"/>
      <c r="IE51" s="454"/>
      <c r="IF51" s="454"/>
      <c r="IG51" s="454"/>
      <c r="IH51" s="454"/>
      <c r="II51" s="454"/>
      <c r="IJ51" s="454"/>
      <c r="IK51" s="455">
        <v>1</v>
      </c>
      <c r="IL51" s="455">
        <v>1000000</v>
      </c>
      <c r="IM51" s="455">
        <v>1000000</v>
      </c>
    </row>
    <row r="52" spans="1:247" s="456" customFormat="1" ht="6.75">
      <c r="A52" s="453" t="s">
        <v>543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>
        <v>1</v>
      </c>
      <c r="CO52" s="454">
        <v>400000</v>
      </c>
      <c r="CP52" s="454">
        <v>200000</v>
      </c>
      <c r="CQ52" s="454"/>
      <c r="CR52" s="454"/>
      <c r="CS52" s="454"/>
      <c r="CT52" s="454"/>
      <c r="CU52" s="454"/>
      <c r="CV52" s="454"/>
      <c r="CW52" s="454">
        <v>8</v>
      </c>
      <c r="CX52" s="454">
        <v>13500000</v>
      </c>
      <c r="CY52" s="454">
        <v>11857000</v>
      </c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  <c r="HM52" s="454"/>
      <c r="HN52" s="454"/>
      <c r="HO52" s="454"/>
      <c r="HP52" s="454"/>
      <c r="HQ52" s="454"/>
      <c r="HR52" s="454"/>
      <c r="HS52" s="454"/>
      <c r="HT52" s="454"/>
      <c r="HU52" s="454"/>
      <c r="HV52" s="454"/>
      <c r="HW52" s="454"/>
      <c r="HX52" s="454"/>
      <c r="HY52" s="454"/>
      <c r="HZ52" s="454"/>
      <c r="IA52" s="454"/>
      <c r="IB52" s="454"/>
      <c r="IC52" s="454"/>
      <c r="ID52" s="454"/>
      <c r="IE52" s="454"/>
      <c r="IF52" s="454"/>
      <c r="IG52" s="454"/>
      <c r="IH52" s="454"/>
      <c r="II52" s="454"/>
      <c r="IJ52" s="454"/>
      <c r="IK52" s="455">
        <v>9</v>
      </c>
      <c r="IL52" s="455">
        <v>13900000</v>
      </c>
      <c r="IM52" s="455">
        <v>12057000</v>
      </c>
    </row>
    <row r="53" spans="1:247" s="456" customFormat="1" ht="6.75">
      <c r="A53" s="453" t="s">
        <v>571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>
        <v>1</v>
      </c>
      <c r="CX53" s="454">
        <v>500000</v>
      </c>
      <c r="CY53" s="454">
        <v>500000</v>
      </c>
      <c r="CZ53" s="454"/>
      <c r="DA53" s="454"/>
      <c r="DB53" s="454"/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/>
      <c r="FX53" s="454"/>
      <c r="FY53" s="454"/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4"/>
      <c r="HT53" s="454"/>
      <c r="HU53" s="454"/>
      <c r="HV53" s="454"/>
      <c r="HW53" s="454"/>
      <c r="HX53" s="454"/>
      <c r="HY53" s="454"/>
      <c r="HZ53" s="454"/>
      <c r="IA53" s="454"/>
      <c r="IB53" s="454"/>
      <c r="IC53" s="454"/>
      <c r="ID53" s="454"/>
      <c r="IE53" s="454"/>
      <c r="IF53" s="454"/>
      <c r="IG53" s="454"/>
      <c r="IH53" s="454"/>
      <c r="II53" s="454"/>
      <c r="IJ53" s="454"/>
      <c r="IK53" s="455">
        <v>1</v>
      </c>
      <c r="IL53" s="455">
        <v>500000</v>
      </c>
      <c r="IM53" s="455">
        <v>500000</v>
      </c>
    </row>
    <row r="54" spans="1:247" s="456" customFormat="1" ht="6.75">
      <c r="A54" s="453" t="s">
        <v>741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>
        <v>1</v>
      </c>
      <c r="CX54" s="454">
        <v>100000</v>
      </c>
      <c r="CY54" s="454">
        <v>100000</v>
      </c>
      <c r="CZ54" s="454"/>
      <c r="DA54" s="454"/>
      <c r="DB54" s="454"/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/>
      <c r="GD54" s="454"/>
      <c r="GE54" s="454"/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/>
      <c r="GV54" s="454"/>
      <c r="GW54" s="454"/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  <c r="HM54" s="454"/>
      <c r="HN54" s="454"/>
      <c r="HO54" s="454"/>
      <c r="HP54" s="454"/>
      <c r="HQ54" s="454"/>
      <c r="HR54" s="454"/>
      <c r="HS54" s="454"/>
      <c r="HT54" s="454"/>
      <c r="HU54" s="454"/>
      <c r="HV54" s="454"/>
      <c r="HW54" s="454"/>
      <c r="HX54" s="454"/>
      <c r="HY54" s="454"/>
      <c r="HZ54" s="454"/>
      <c r="IA54" s="454"/>
      <c r="IB54" s="454"/>
      <c r="IC54" s="454"/>
      <c r="ID54" s="454"/>
      <c r="IE54" s="454"/>
      <c r="IF54" s="454"/>
      <c r="IG54" s="454"/>
      <c r="IH54" s="454"/>
      <c r="II54" s="454"/>
      <c r="IJ54" s="454"/>
      <c r="IK54" s="455">
        <v>1</v>
      </c>
      <c r="IL54" s="455">
        <v>100000</v>
      </c>
      <c r="IM54" s="455">
        <v>100000</v>
      </c>
    </row>
    <row r="55" spans="1:247" s="456" customFormat="1" ht="6.75">
      <c r="A55" s="453" t="s">
        <v>544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>
        <v>11</v>
      </c>
      <c r="CX55" s="454">
        <v>4200000</v>
      </c>
      <c r="CY55" s="454">
        <v>3400000</v>
      </c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  <c r="HM55" s="454"/>
      <c r="HN55" s="454"/>
      <c r="HO55" s="454"/>
      <c r="HP55" s="454"/>
      <c r="HQ55" s="454"/>
      <c r="HR55" s="454"/>
      <c r="HS55" s="454"/>
      <c r="HT55" s="454"/>
      <c r="HU55" s="454"/>
      <c r="HV55" s="454"/>
      <c r="HW55" s="454"/>
      <c r="HX55" s="454"/>
      <c r="HY55" s="454"/>
      <c r="HZ55" s="454"/>
      <c r="IA55" s="454"/>
      <c r="IB55" s="454"/>
      <c r="IC55" s="454"/>
      <c r="ID55" s="454"/>
      <c r="IE55" s="454"/>
      <c r="IF55" s="454"/>
      <c r="IG55" s="454"/>
      <c r="IH55" s="454"/>
      <c r="II55" s="454"/>
      <c r="IJ55" s="454"/>
      <c r="IK55" s="455">
        <v>11</v>
      </c>
      <c r="IL55" s="455">
        <v>4200000</v>
      </c>
      <c r="IM55" s="455">
        <v>3400000</v>
      </c>
    </row>
    <row r="56" spans="1:247" s="456" customFormat="1" ht="6.75">
      <c r="A56" s="453" t="s">
        <v>742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>
        <v>1</v>
      </c>
      <c r="CX56" s="454">
        <v>10000</v>
      </c>
      <c r="CY56" s="454">
        <v>10000</v>
      </c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/>
      <c r="FI56" s="454"/>
      <c r="FJ56" s="454"/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/>
      <c r="GM56" s="454"/>
      <c r="GN56" s="454"/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/>
      <c r="HK56" s="454"/>
      <c r="HL56" s="454"/>
      <c r="HM56" s="454"/>
      <c r="HN56" s="454"/>
      <c r="HO56" s="454"/>
      <c r="HP56" s="454"/>
      <c r="HQ56" s="454"/>
      <c r="HR56" s="454"/>
      <c r="HS56" s="454"/>
      <c r="HT56" s="454"/>
      <c r="HU56" s="454"/>
      <c r="HV56" s="454"/>
      <c r="HW56" s="454"/>
      <c r="HX56" s="454"/>
      <c r="HY56" s="454"/>
      <c r="HZ56" s="454"/>
      <c r="IA56" s="454"/>
      <c r="IB56" s="454"/>
      <c r="IC56" s="454"/>
      <c r="ID56" s="454"/>
      <c r="IE56" s="454"/>
      <c r="IF56" s="454"/>
      <c r="IG56" s="454"/>
      <c r="IH56" s="454"/>
      <c r="II56" s="454"/>
      <c r="IJ56" s="454"/>
      <c r="IK56" s="455">
        <v>1</v>
      </c>
      <c r="IL56" s="455">
        <v>10000</v>
      </c>
      <c r="IM56" s="455">
        <v>10000</v>
      </c>
    </row>
    <row r="57" spans="1:247" s="456" customFormat="1" ht="6.75">
      <c r="A57" s="453" t="s">
        <v>545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>
        <v>1</v>
      </c>
      <c r="CU57" s="454">
        <v>1000000</v>
      </c>
      <c r="CV57" s="454">
        <v>500000</v>
      </c>
      <c r="CW57" s="454">
        <v>19</v>
      </c>
      <c r="CX57" s="454">
        <v>4810000</v>
      </c>
      <c r="CY57" s="454">
        <v>3537000</v>
      </c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  <c r="HM57" s="454"/>
      <c r="HN57" s="454"/>
      <c r="HO57" s="454"/>
      <c r="HP57" s="454"/>
      <c r="HQ57" s="454"/>
      <c r="HR57" s="454"/>
      <c r="HS57" s="454"/>
      <c r="HT57" s="454"/>
      <c r="HU57" s="454"/>
      <c r="HV57" s="454"/>
      <c r="HW57" s="454"/>
      <c r="HX57" s="454"/>
      <c r="HY57" s="454"/>
      <c r="HZ57" s="454"/>
      <c r="IA57" s="454"/>
      <c r="IB57" s="454"/>
      <c r="IC57" s="454"/>
      <c r="ID57" s="454"/>
      <c r="IE57" s="454"/>
      <c r="IF57" s="454"/>
      <c r="IG57" s="454"/>
      <c r="IH57" s="454"/>
      <c r="II57" s="454"/>
      <c r="IJ57" s="454"/>
      <c r="IK57" s="455">
        <v>20</v>
      </c>
      <c r="IL57" s="455">
        <v>5810000</v>
      </c>
      <c r="IM57" s="455">
        <v>4037000</v>
      </c>
    </row>
    <row r="58" spans="1:247" s="456" customFormat="1" ht="6.75">
      <c r="A58" s="458" t="s">
        <v>743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/>
      <c r="CL58" s="454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  <c r="CW58" s="454">
        <v>1</v>
      </c>
      <c r="CX58" s="454">
        <v>10000</v>
      </c>
      <c r="CY58" s="454">
        <v>10000</v>
      </c>
      <c r="CZ58" s="454"/>
      <c r="DA58" s="454"/>
      <c r="DB58" s="454"/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/>
      <c r="FX58" s="454"/>
      <c r="FY58" s="454"/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/>
      <c r="GM58" s="454"/>
      <c r="GN58" s="454"/>
      <c r="GO58" s="454"/>
      <c r="GP58" s="454"/>
      <c r="GQ58" s="454"/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  <c r="HM58" s="454"/>
      <c r="HN58" s="454"/>
      <c r="HO58" s="454"/>
      <c r="HP58" s="454"/>
      <c r="HQ58" s="454"/>
      <c r="HR58" s="454"/>
      <c r="HS58" s="454"/>
      <c r="HT58" s="454"/>
      <c r="HU58" s="454"/>
      <c r="HV58" s="454"/>
      <c r="HW58" s="454"/>
      <c r="HX58" s="454"/>
      <c r="HY58" s="454"/>
      <c r="HZ58" s="454"/>
      <c r="IA58" s="454"/>
      <c r="IB58" s="454"/>
      <c r="IC58" s="454"/>
      <c r="ID58" s="454"/>
      <c r="IE58" s="454"/>
      <c r="IF58" s="454"/>
      <c r="IG58" s="454"/>
      <c r="IH58" s="454"/>
      <c r="II58" s="454"/>
      <c r="IJ58" s="454"/>
      <c r="IK58" s="455">
        <v>1</v>
      </c>
      <c r="IL58" s="455">
        <v>10000</v>
      </c>
      <c r="IM58" s="455">
        <v>10000</v>
      </c>
    </row>
    <row r="59" spans="1:247" s="456" customFormat="1" ht="6.75">
      <c r="A59" s="453" t="s">
        <v>744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/>
      <c r="CX59" s="454"/>
      <c r="CY59" s="454"/>
      <c r="CZ59" s="454">
        <v>1</v>
      </c>
      <c r="DA59" s="454">
        <v>10000</v>
      </c>
      <c r="DB59" s="454">
        <v>6550</v>
      </c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  <c r="HM59" s="454"/>
      <c r="HN59" s="454"/>
      <c r="HO59" s="454"/>
      <c r="HP59" s="454"/>
      <c r="HQ59" s="454"/>
      <c r="HR59" s="454"/>
      <c r="HS59" s="454"/>
      <c r="HT59" s="454"/>
      <c r="HU59" s="454"/>
      <c r="HV59" s="454"/>
      <c r="HW59" s="454"/>
      <c r="HX59" s="454"/>
      <c r="HY59" s="454"/>
      <c r="HZ59" s="454"/>
      <c r="IA59" s="454"/>
      <c r="IB59" s="454"/>
      <c r="IC59" s="454"/>
      <c r="ID59" s="454"/>
      <c r="IE59" s="454"/>
      <c r="IF59" s="454"/>
      <c r="IG59" s="454"/>
      <c r="IH59" s="454"/>
      <c r="II59" s="454"/>
      <c r="IJ59" s="454"/>
      <c r="IK59" s="455">
        <v>1</v>
      </c>
      <c r="IL59" s="455">
        <v>10000</v>
      </c>
      <c r="IM59" s="455">
        <v>6550</v>
      </c>
    </row>
    <row r="60" spans="1:247" s="456" customFormat="1" ht="6.75">
      <c r="A60" s="453" t="s">
        <v>546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>
        <v>1</v>
      </c>
      <c r="AV60" s="454">
        <v>100000</v>
      </c>
      <c r="AW60" s="454">
        <v>25000</v>
      </c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>
        <v>2</v>
      </c>
      <c r="CX60" s="454">
        <v>250000</v>
      </c>
      <c r="CY60" s="454">
        <v>250000</v>
      </c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  <c r="HM60" s="454"/>
      <c r="HN60" s="454"/>
      <c r="HO60" s="454"/>
      <c r="HP60" s="454"/>
      <c r="HQ60" s="454"/>
      <c r="HR60" s="454"/>
      <c r="HS60" s="454"/>
      <c r="HT60" s="454"/>
      <c r="HU60" s="454"/>
      <c r="HV60" s="454"/>
      <c r="HW60" s="454"/>
      <c r="HX60" s="454"/>
      <c r="HY60" s="454"/>
      <c r="HZ60" s="454"/>
      <c r="IA60" s="454"/>
      <c r="IB60" s="454"/>
      <c r="IC60" s="454"/>
      <c r="ID60" s="454"/>
      <c r="IE60" s="454"/>
      <c r="IF60" s="454"/>
      <c r="IG60" s="454"/>
      <c r="IH60" s="454"/>
      <c r="II60" s="454"/>
      <c r="IJ60" s="454"/>
      <c r="IK60" s="455">
        <v>3</v>
      </c>
      <c r="IL60" s="455">
        <v>350000</v>
      </c>
      <c r="IM60" s="455">
        <v>275000</v>
      </c>
    </row>
    <row r="61" spans="1:247" s="456" customFormat="1" ht="6.75">
      <c r="A61" s="453" t="s">
        <v>609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>
        <v>2</v>
      </c>
      <c r="CX61" s="454">
        <v>350000</v>
      </c>
      <c r="CY61" s="454">
        <v>325000</v>
      </c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54"/>
      <c r="HU61" s="454"/>
      <c r="HV61" s="454"/>
      <c r="HW61" s="454"/>
      <c r="HX61" s="454"/>
      <c r="HY61" s="454"/>
      <c r="HZ61" s="454"/>
      <c r="IA61" s="454"/>
      <c r="IB61" s="454"/>
      <c r="IC61" s="454"/>
      <c r="ID61" s="454"/>
      <c r="IE61" s="454"/>
      <c r="IF61" s="454"/>
      <c r="IG61" s="454"/>
      <c r="IH61" s="454"/>
      <c r="II61" s="454"/>
      <c r="IJ61" s="454"/>
      <c r="IK61" s="455">
        <v>2</v>
      </c>
      <c r="IL61" s="455">
        <v>350000</v>
      </c>
      <c r="IM61" s="455">
        <v>325000</v>
      </c>
    </row>
    <row r="62" spans="1:247" s="456" customFormat="1" ht="6.75">
      <c r="A62" s="453" t="s">
        <v>745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>
        <v>2</v>
      </c>
      <c r="CX62" s="454">
        <v>100000</v>
      </c>
      <c r="CY62" s="454">
        <v>100000</v>
      </c>
      <c r="CZ62" s="454"/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  <c r="HM62" s="454"/>
      <c r="HN62" s="454"/>
      <c r="HO62" s="454"/>
      <c r="HP62" s="454"/>
      <c r="HQ62" s="454"/>
      <c r="HR62" s="454"/>
      <c r="HS62" s="454"/>
      <c r="HT62" s="454"/>
      <c r="HU62" s="454"/>
      <c r="HV62" s="454"/>
      <c r="HW62" s="454"/>
      <c r="HX62" s="454"/>
      <c r="HY62" s="454"/>
      <c r="HZ62" s="454"/>
      <c r="IA62" s="454"/>
      <c r="IB62" s="454"/>
      <c r="IC62" s="454"/>
      <c r="ID62" s="454"/>
      <c r="IE62" s="454"/>
      <c r="IF62" s="454"/>
      <c r="IG62" s="454"/>
      <c r="IH62" s="454"/>
      <c r="II62" s="454"/>
      <c r="IJ62" s="454"/>
      <c r="IK62" s="455">
        <v>2</v>
      </c>
      <c r="IL62" s="455">
        <v>100000</v>
      </c>
      <c r="IM62" s="455">
        <v>100000</v>
      </c>
    </row>
    <row r="63" spans="1:247" s="456" customFormat="1" ht="6.75">
      <c r="A63" s="453" t="s">
        <v>746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>
        <v>1</v>
      </c>
      <c r="CX63" s="454">
        <v>10000</v>
      </c>
      <c r="CY63" s="454">
        <v>5000</v>
      </c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/>
      <c r="FF63" s="454"/>
      <c r="FG63" s="454"/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  <c r="HM63" s="454"/>
      <c r="HN63" s="454"/>
      <c r="HO63" s="454"/>
      <c r="HP63" s="454"/>
      <c r="HQ63" s="454"/>
      <c r="HR63" s="454"/>
      <c r="HS63" s="454"/>
      <c r="HT63" s="454"/>
      <c r="HU63" s="454"/>
      <c r="HV63" s="454"/>
      <c r="HW63" s="454"/>
      <c r="HX63" s="454"/>
      <c r="HY63" s="454"/>
      <c r="HZ63" s="454"/>
      <c r="IA63" s="454"/>
      <c r="IB63" s="454"/>
      <c r="IC63" s="454"/>
      <c r="ID63" s="454"/>
      <c r="IE63" s="454"/>
      <c r="IF63" s="454"/>
      <c r="IG63" s="454"/>
      <c r="IH63" s="454"/>
      <c r="II63" s="454"/>
      <c r="IJ63" s="454"/>
      <c r="IK63" s="455">
        <v>1</v>
      </c>
      <c r="IL63" s="455">
        <v>10000</v>
      </c>
      <c r="IM63" s="455">
        <v>5000</v>
      </c>
    </row>
    <row r="64" spans="1:247" s="456" customFormat="1" ht="6.75">
      <c r="A64" s="453" t="s">
        <v>547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>
        <v>21</v>
      </c>
      <c r="CX64" s="454">
        <v>17360000</v>
      </c>
      <c r="CY64" s="454">
        <v>13345000</v>
      </c>
      <c r="CZ64" s="454"/>
      <c r="DA64" s="454"/>
      <c r="DB64" s="454"/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  <c r="HM64" s="454"/>
      <c r="HN64" s="454"/>
      <c r="HO64" s="454"/>
      <c r="HP64" s="454"/>
      <c r="HQ64" s="454"/>
      <c r="HR64" s="454"/>
      <c r="HS64" s="454"/>
      <c r="HT64" s="454"/>
      <c r="HU64" s="454"/>
      <c r="HV64" s="454"/>
      <c r="HW64" s="454"/>
      <c r="HX64" s="454"/>
      <c r="HY64" s="454"/>
      <c r="HZ64" s="454"/>
      <c r="IA64" s="454"/>
      <c r="IB64" s="454"/>
      <c r="IC64" s="454"/>
      <c r="ID64" s="454"/>
      <c r="IE64" s="454"/>
      <c r="IF64" s="454"/>
      <c r="IG64" s="454"/>
      <c r="IH64" s="454"/>
      <c r="II64" s="454"/>
      <c r="IJ64" s="454"/>
      <c r="IK64" s="455">
        <v>21</v>
      </c>
      <c r="IL64" s="455">
        <v>17360000</v>
      </c>
      <c r="IM64" s="455">
        <v>13345000</v>
      </c>
    </row>
    <row r="65" spans="1:247" s="456" customFormat="1" ht="6.75">
      <c r="A65" s="453" t="s">
        <v>656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>
        <v>1</v>
      </c>
      <c r="CX65" s="454">
        <v>100000</v>
      </c>
      <c r="CY65" s="454">
        <v>100000</v>
      </c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  <c r="HM65" s="454"/>
      <c r="HN65" s="454"/>
      <c r="HO65" s="454"/>
      <c r="HP65" s="454"/>
      <c r="HQ65" s="454"/>
      <c r="HR65" s="454"/>
      <c r="HS65" s="454"/>
      <c r="HT65" s="454"/>
      <c r="HU65" s="454"/>
      <c r="HV65" s="454"/>
      <c r="HW65" s="454"/>
      <c r="HX65" s="454"/>
      <c r="HY65" s="454"/>
      <c r="HZ65" s="454"/>
      <c r="IA65" s="454"/>
      <c r="IB65" s="454"/>
      <c r="IC65" s="454"/>
      <c r="ID65" s="454"/>
      <c r="IE65" s="454"/>
      <c r="IF65" s="454"/>
      <c r="IG65" s="454"/>
      <c r="IH65" s="454"/>
      <c r="II65" s="454"/>
      <c r="IJ65" s="454"/>
      <c r="IK65" s="455">
        <v>1</v>
      </c>
      <c r="IL65" s="455">
        <v>100000</v>
      </c>
      <c r="IM65" s="455">
        <v>100000</v>
      </c>
    </row>
    <row r="66" spans="1:247" s="456" customFormat="1" ht="6.75">
      <c r="A66" s="453" t="s">
        <v>610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>
        <v>4</v>
      </c>
      <c r="CX66" s="454">
        <v>600000</v>
      </c>
      <c r="CY66" s="454">
        <v>450000</v>
      </c>
      <c r="CZ66" s="454"/>
      <c r="DA66" s="454"/>
      <c r="DB66" s="454"/>
      <c r="DC66" s="454"/>
      <c r="DD66" s="454"/>
      <c r="DE66" s="454"/>
      <c r="DF66" s="454"/>
      <c r="DG66" s="454"/>
      <c r="DH66" s="454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4"/>
      <c r="DT66" s="454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54"/>
      <c r="FL66" s="454"/>
      <c r="FM66" s="454"/>
      <c r="FN66" s="454"/>
      <c r="FO66" s="454"/>
      <c r="FP66" s="454"/>
      <c r="FQ66" s="454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54"/>
      <c r="GE66" s="454"/>
      <c r="GF66" s="454"/>
      <c r="GG66" s="454"/>
      <c r="GH66" s="454"/>
      <c r="GI66" s="454"/>
      <c r="GJ66" s="454"/>
      <c r="GK66" s="454"/>
      <c r="GL66" s="454"/>
      <c r="GM66" s="454"/>
      <c r="GN66" s="454"/>
      <c r="GO66" s="454"/>
      <c r="GP66" s="454"/>
      <c r="GQ66" s="454"/>
      <c r="GR66" s="454"/>
      <c r="GS66" s="454"/>
      <c r="GT66" s="454"/>
      <c r="GU66" s="454"/>
      <c r="GV66" s="454"/>
      <c r="GW66" s="454"/>
      <c r="GX66" s="454"/>
      <c r="GY66" s="454"/>
      <c r="GZ66" s="454"/>
      <c r="HA66" s="454"/>
      <c r="HB66" s="454"/>
      <c r="HC66" s="454"/>
      <c r="HD66" s="454"/>
      <c r="HE66" s="454"/>
      <c r="HF66" s="454"/>
      <c r="HG66" s="454"/>
      <c r="HH66" s="454"/>
      <c r="HI66" s="454"/>
      <c r="HJ66" s="454"/>
      <c r="HK66" s="454"/>
      <c r="HL66" s="454"/>
      <c r="HM66" s="454"/>
      <c r="HN66" s="454"/>
      <c r="HO66" s="454"/>
      <c r="HP66" s="454"/>
      <c r="HQ66" s="454"/>
      <c r="HR66" s="454"/>
      <c r="HS66" s="454"/>
      <c r="HT66" s="454"/>
      <c r="HU66" s="454"/>
      <c r="HV66" s="454"/>
      <c r="HW66" s="454"/>
      <c r="HX66" s="454"/>
      <c r="HY66" s="454"/>
      <c r="HZ66" s="454"/>
      <c r="IA66" s="454"/>
      <c r="IB66" s="454"/>
      <c r="IC66" s="454"/>
      <c r="ID66" s="454"/>
      <c r="IE66" s="454"/>
      <c r="IF66" s="454"/>
      <c r="IG66" s="454"/>
      <c r="IH66" s="454"/>
      <c r="II66" s="454"/>
      <c r="IJ66" s="454"/>
      <c r="IK66" s="455">
        <v>4</v>
      </c>
      <c r="IL66" s="455">
        <v>600000</v>
      </c>
      <c r="IM66" s="455">
        <v>450000</v>
      </c>
    </row>
    <row r="67" spans="1:247" s="456" customFormat="1" ht="6.75">
      <c r="A67" s="453" t="s">
        <v>747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>
        <v>1</v>
      </c>
      <c r="CX67" s="454">
        <v>250000</v>
      </c>
      <c r="CY67" s="454">
        <v>250000</v>
      </c>
      <c r="CZ67" s="454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4"/>
      <c r="DM67" s="454"/>
      <c r="DN67" s="454"/>
      <c r="DO67" s="454"/>
      <c r="DP67" s="454"/>
      <c r="DQ67" s="454"/>
      <c r="DR67" s="454"/>
      <c r="DS67" s="454"/>
      <c r="DT67" s="454"/>
      <c r="DU67" s="454"/>
      <c r="DV67" s="454"/>
      <c r="DW67" s="454"/>
      <c r="DX67" s="454"/>
      <c r="DY67" s="454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454"/>
      <c r="FP67" s="454"/>
      <c r="FQ67" s="454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4"/>
      <c r="GL67" s="454"/>
      <c r="GM67" s="454"/>
      <c r="GN67" s="454"/>
      <c r="GO67" s="454"/>
      <c r="GP67" s="454"/>
      <c r="GQ67" s="454"/>
      <c r="GR67" s="454"/>
      <c r="GS67" s="454"/>
      <c r="GT67" s="454"/>
      <c r="GU67" s="454"/>
      <c r="GV67" s="454"/>
      <c r="GW67" s="454"/>
      <c r="GX67" s="454"/>
      <c r="GY67" s="454"/>
      <c r="GZ67" s="454"/>
      <c r="HA67" s="454"/>
      <c r="HB67" s="454"/>
      <c r="HC67" s="454"/>
      <c r="HD67" s="454"/>
      <c r="HE67" s="454"/>
      <c r="HF67" s="454"/>
      <c r="HG67" s="454"/>
      <c r="HH67" s="454"/>
      <c r="HI67" s="454"/>
      <c r="HJ67" s="454"/>
      <c r="HK67" s="454"/>
      <c r="HL67" s="454"/>
      <c r="HM67" s="454"/>
      <c r="HN67" s="454"/>
      <c r="HO67" s="454"/>
      <c r="HP67" s="454"/>
      <c r="HQ67" s="454"/>
      <c r="HR67" s="454"/>
      <c r="HS67" s="454"/>
      <c r="HT67" s="454"/>
      <c r="HU67" s="454"/>
      <c r="HV67" s="454"/>
      <c r="HW67" s="454"/>
      <c r="HX67" s="454"/>
      <c r="HY67" s="454"/>
      <c r="HZ67" s="454"/>
      <c r="IA67" s="454"/>
      <c r="IB67" s="454"/>
      <c r="IC67" s="454"/>
      <c r="ID67" s="454"/>
      <c r="IE67" s="454"/>
      <c r="IF67" s="454"/>
      <c r="IG67" s="454"/>
      <c r="IH67" s="454"/>
      <c r="II67" s="454"/>
      <c r="IJ67" s="454"/>
      <c r="IK67" s="455">
        <v>1</v>
      </c>
      <c r="IL67" s="455">
        <v>250000</v>
      </c>
      <c r="IM67" s="455">
        <v>250000</v>
      </c>
    </row>
    <row r="68" spans="1:247" s="456" customFormat="1" ht="6.75">
      <c r="A68" s="453" t="s">
        <v>584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>
        <v>8</v>
      </c>
      <c r="CX68" s="454">
        <v>1550000</v>
      </c>
      <c r="CY68" s="454">
        <v>1399500</v>
      </c>
      <c r="CZ68" s="454"/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54"/>
      <c r="FL68" s="454"/>
      <c r="FM68" s="454"/>
      <c r="FN68" s="454"/>
      <c r="FO68" s="454"/>
      <c r="FP68" s="454"/>
      <c r="FQ68" s="454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54"/>
      <c r="GE68" s="454"/>
      <c r="GF68" s="454"/>
      <c r="GG68" s="454"/>
      <c r="GH68" s="454"/>
      <c r="GI68" s="454"/>
      <c r="GJ68" s="454"/>
      <c r="GK68" s="454"/>
      <c r="GL68" s="454"/>
      <c r="GM68" s="454"/>
      <c r="GN68" s="454"/>
      <c r="GO68" s="454"/>
      <c r="GP68" s="454"/>
      <c r="GQ68" s="454"/>
      <c r="GR68" s="454"/>
      <c r="GS68" s="454"/>
      <c r="GT68" s="454"/>
      <c r="GU68" s="454"/>
      <c r="GV68" s="454"/>
      <c r="GW68" s="454"/>
      <c r="GX68" s="454"/>
      <c r="GY68" s="454"/>
      <c r="GZ68" s="454"/>
      <c r="HA68" s="454"/>
      <c r="HB68" s="454"/>
      <c r="HC68" s="454"/>
      <c r="HD68" s="454"/>
      <c r="HE68" s="454"/>
      <c r="HF68" s="454"/>
      <c r="HG68" s="454"/>
      <c r="HH68" s="454"/>
      <c r="HI68" s="454"/>
      <c r="HJ68" s="454"/>
      <c r="HK68" s="454"/>
      <c r="HL68" s="454"/>
      <c r="HM68" s="454"/>
      <c r="HN68" s="454"/>
      <c r="HO68" s="454"/>
      <c r="HP68" s="454"/>
      <c r="HQ68" s="454"/>
      <c r="HR68" s="454"/>
      <c r="HS68" s="454"/>
      <c r="HT68" s="454"/>
      <c r="HU68" s="454"/>
      <c r="HV68" s="454"/>
      <c r="HW68" s="454"/>
      <c r="HX68" s="454"/>
      <c r="HY68" s="454"/>
      <c r="HZ68" s="454"/>
      <c r="IA68" s="454"/>
      <c r="IB68" s="454"/>
      <c r="IC68" s="454"/>
      <c r="ID68" s="454"/>
      <c r="IE68" s="454"/>
      <c r="IF68" s="454"/>
      <c r="IG68" s="454"/>
      <c r="IH68" s="454"/>
      <c r="II68" s="454"/>
      <c r="IJ68" s="454"/>
      <c r="IK68" s="455">
        <v>8</v>
      </c>
      <c r="IL68" s="455">
        <v>1550000</v>
      </c>
      <c r="IM68" s="455">
        <v>1399500</v>
      </c>
    </row>
    <row r="69" spans="1:247" s="456" customFormat="1" ht="6.75">
      <c r="A69" s="453" t="s">
        <v>748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/>
      <c r="CU69" s="454"/>
      <c r="CV69" s="454"/>
      <c r="CW69" s="454">
        <v>2</v>
      </c>
      <c r="CX69" s="454">
        <v>2500000</v>
      </c>
      <c r="CY69" s="454">
        <v>1500000</v>
      </c>
      <c r="CZ69" s="454"/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  <c r="FL69" s="454"/>
      <c r="FM69" s="454"/>
      <c r="FN69" s="454"/>
      <c r="FO69" s="454"/>
      <c r="FP69" s="454"/>
      <c r="FQ69" s="454"/>
      <c r="FR69" s="454"/>
      <c r="FS69" s="454"/>
      <c r="FT69" s="454"/>
      <c r="FU69" s="454"/>
      <c r="FV69" s="454"/>
      <c r="FW69" s="454"/>
      <c r="FX69" s="454"/>
      <c r="FY69" s="454"/>
      <c r="FZ69" s="454"/>
      <c r="GA69" s="454"/>
      <c r="GB69" s="454"/>
      <c r="GC69" s="454"/>
      <c r="GD69" s="454"/>
      <c r="GE69" s="454"/>
      <c r="GF69" s="454"/>
      <c r="GG69" s="454"/>
      <c r="GH69" s="454"/>
      <c r="GI69" s="454"/>
      <c r="GJ69" s="454"/>
      <c r="GK69" s="454"/>
      <c r="GL69" s="454"/>
      <c r="GM69" s="454"/>
      <c r="GN69" s="454"/>
      <c r="GO69" s="454"/>
      <c r="GP69" s="454"/>
      <c r="GQ69" s="454"/>
      <c r="GR69" s="454"/>
      <c r="GS69" s="454"/>
      <c r="GT69" s="454"/>
      <c r="GU69" s="454"/>
      <c r="GV69" s="454"/>
      <c r="GW69" s="454"/>
      <c r="GX69" s="454"/>
      <c r="GY69" s="454"/>
      <c r="GZ69" s="454"/>
      <c r="HA69" s="454"/>
      <c r="HB69" s="454"/>
      <c r="HC69" s="454"/>
      <c r="HD69" s="454"/>
      <c r="HE69" s="454"/>
      <c r="HF69" s="454"/>
      <c r="HG69" s="454"/>
      <c r="HH69" s="454"/>
      <c r="HI69" s="454"/>
      <c r="HJ69" s="454"/>
      <c r="HK69" s="454"/>
      <c r="HL69" s="454"/>
      <c r="HM69" s="454"/>
      <c r="HN69" s="454"/>
      <c r="HO69" s="454"/>
      <c r="HP69" s="454"/>
      <c r="HQ69" s="454"/>
      <c r="HR69" s="454"/>
      <c r="HS69" s="454"/>
      <c r="HT69" s="454"/>
      <c r="HU69" s="454"/>
      <c r="HV69" s="454"/>
      <c r="HW69" s="454"/>
      <c r="HX69" s="454"/>
      <c r="HY69" s="454"/>
      <c r="HZ69" s="454"/>
      <c r="IA69" s="454"/>
      <c r="IB69" s="454"/>
      <c r="IC69" s="454"/>
      <c r="ID69" s="454"/>
      <c r="IE69" s="454"/>
      <c r="IF69" s="454"/>
      <c r="IG69" s="454"/>
      <c r="IH69" s="454"/>
      <c r="II69" s="454"/>
      <c r="IJ69" s="454"/>
      <c r="IK69" s="455">
        <v>2</v>
      </c>
      <c r="IL69" s="455">
        <v>2500000</v>
      </c>
      <c r="IM69" s="455">
        <v>1500000</v>
      </c>
    </row>
    <row r="70" spans="1:247" s="456" customFormat="1" ht="6.75">
      <c r="A70" s="453" t="s">
        <v>548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>
        <v>9</v>
      </c>
      <c r="CX70" s="454">
        <v>4370000</v>
      </c>
      <c r="CY70" s="454">
        <v>4345000</v>
      </c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  <c r="FL70" s="454"/>
      <c r="FM70" s="454"/>
      <c r="FN70" s="454"/>
      <c r="FO70" s="454"/>
      <c r="FP70" s="454"/>
      <c r="FQ70" s="454"/>
      <c r="FR70" s="454"/>
      <c r="FS70" s="454"/>
      <c r="FT70" s="454"/>
      <c r="FU70" s="454"/>
      <c r="FV70" s="454"/>
      <c r="FW70" s="454"/>
      <c r="FX70" s="454"/>
      <c r="FY70" s="454"/>
      <c r="FZ70" s="454"/>
      <c r="GA70" s="454"/>
      <c r="GB70" s="454"/>
      <c r="GC70" s="454"/>
      <c r="GD70" s="454"/>
      <c r="GE70" s="454"/>
      <c r="GF70" s="454"/>
      <c r="GG70" s="454"/>
      <c r="GH70" s="454"/>
      <c r="GI70" s="454"/>
      <c r="GJ70" s="454"/>
      <c r="GK70" s="454"/>
      <c r="GL70" s="454"/>
      <c r="GM70" s="454"/>
      <c r="GN70" s="454"/>
      <c r="GO70" s="454"/>
      <c r="GP70" s="454"/>
      <c r="GQ70" s="454"/>
      <c r="GR70" s="454"/>
      <c r="GS70" s="454"/>
      <c r="GT70" s="454"/>
      <c r="GU70" s="454"/>
      <c r="GV70" s="454"/>
      <c r="GW70" s="454"/>
      <c r="GX70" s="454"/>
      <c r="GY70" s="454"/>
      <c r="GZ70" s="454"/>
      <c r="HA70" s="454"/>
      <c r="HB70" s="454"/>
      <c r="HC70" s="454"/>
      <c r="HD70" s="454"/>
      <c r="HE70" s="454"/>
      <c r="HF70" s="454"/>
      <c r="HG70" s="454"/>
      <c r="HH70" s="454"/>
      <c r="HI70" s="454"/>
      <c r="HJ70" s="454"/>
      <c r="HK70" s="454"/>
      <c r="HL70" s="454"/>
      <c r="HM70" s="454"/>
      <c r="HN70" s="454"/>
      <c r="HO70" s="454"/>
      <c r="HP70" s="454"/>
      <c r="HQ70" s="454"/>
      <c r="HR70" s="454"/>
      <c r="HS70" s="454"/>
      <c r="HT70" s="454"/>
      <c r="HU70" s="454"/>
      <c r="HV70" s="454"/>
      <c r="HW70" s="454"/>
      <c r="HX70" s="454"/>
      <c r="HY70" s="454"/>
      <c r="HZ70" s="454"/>
      <c r="IA70" s="454"/>
      <c r="IB70" s="454"/>
      <c r="IC70" s="454"/>
      <c r="ID70" s="454"/>
      <c r="IE70" s="454"/>
      <c r="IF70" s="454"/>
      <c r="IG70" s="454"/>
      <c r="IH70" s="454"/>
      <c r="II70" s="454"/>
      <c r="IJ70" s="454"/>
      <c r="IK70" s="455">
        <v>9</v>
      </c>
      <c r="IL70" s="455">
        <v>4370000</v>
      </c>
      <c r="IM70" s="455">
        <v>4345000</v>
      </c>
    </row>
    <row r="71" spans="1:247" s="456" customFormat="1" ht="6.75">
      <c r="A71" s="453" t="s">
        <v>549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>
        <v>24</v>
      </c>
      <c r="CX71" s="454">
        <v>7535000</v>
      </c>
      <c r="CY71" s="454">
        <v>5883500</v>
      </c>
      <c r="CZ71" s="454"/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454"/>
      <c r="FL71" s="454"/>
      <c r="FM71" s="454"/>
      <c r="FN71" s="454"/>
      <c r="FO71" s="454"/>
      <c r="FP71" s="454"/>
      <c r="FQ71" s="454"/>
      <c r="FR71" s="454"/>
      <c r="FS71" s="454"/>
      <c r="FT71" s="454"/>
      <c r="FU71" s="454"/>
      <c r="FV71" s="454"/>
      <c r="FW71" s="454"/>
      <c r="FX71" s="454"/>
      <c r="FY71" s="454"/>
      <c r="FZ71" s="454"/>
      <c r="GA71" s="454"/>
      <c r="GB71" s="454"/>
      <c r="GC71" s="454"/>
      <c r="GD71" s="454"/>
      <c r="GE71" s="454"/>
      <c r="GF71" s="454"/>
      <c r="GG71" s="454"/>
      <c r="GH71" s="454"/>
      <c r="GI71" s="454"/>
      <c r="GJ71" s="454"/>
      <c r="GK71" s="454"/>
      <c r="GL71" s="454"/>
      <c r="GM71" s="454"/>
      <c r="GN71" s="454"/>
      <c r="GO71" s="454"/>
      <c r="GP71" s="454"/>
      <c r="GQ71" s="454"/>
      <c r="GR71" s="454"/>
      <c r="GS71" s="454"/>
      <c r="GT71" s="454"/>
      <c r="GU71" s="454"/>
      <c r="GV71" s="454"/>
      <c r="GW71" s="454"/>
      <c r="GX71" s="454"/>
      <c r="GY71" s="454"/>
      <c r="GZ71" s="454"/>
      <c r="HA71" s="454"/>
      <c r="HB71" s="454"/>
      <c r="HC71" s="454"/>
      <c r="HD71" s="454"/>
      <c r="HE71" s="454"/>
      <c r="HF71" s="454"/>
      <c r="HG71" s="454"/>
      <c r="HH71" s="454"/>
      <c r="HI71" s="454"/>
      <c r="HJ71" s="454"/>
      <c r="HK71" s="454"/>
      <c r="HL71" s="454"/>
      <c r="HM71" s="454"/>
      <c r="HN71" s="454"/>
      <c r="HO71" s="454"/>
      <c r="HP71" s="454"/>
      <c r="HQ71" s="454"/>
      <c r="HR71" s="454"/>
      <c r="HS71" s="454"/>
      <c r="HT71" s="454"/>
      <c r="HU71" s="454"/>
      <c r="HV71" s="454"/>
      <c r="HW71" s="454"/>
      <c r="HX71" s="454"/>
      <c r="HY71" s="454"/>
      <c r="HZ71" s="454"/>
      <c r="IA71" s="454"/>
      <c r="IB71" s="454"/>
      <c r="IC71" s="454"/>
      <c r="ID71" s="454"/>
      <c r="IE71" s="454"/>
      <c r="IF71" s="454"/>
      <c r="IG71" s="454"/>
      <c r="IH71" s="454"/>
      <c r="II71" s="454"/>
      <c r="IJ71" s="454"/>
      <c r="IK71" s="455">
        <v>24</v>
      </c>
      <c r="IL71" s="455">
        <v>7535000</v>
      </c>
      <c r="IM71" s="455">
        <v>5883500</v>
      </c>
    </row>
    <row r="72" spans="1:247" s="456" customFormat="1" ht="6.75">
      <c r="A72" s="453" t="s">
        <v>749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>
        <v>1</v>
      </c>
      <c r="CX72" s="454">
        <v>100000</v>
      </c>
      <c r="CY72" s="454">
        <v>100000</v>
      </c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  <c r="FL72" s="454"/>
      <c r="FM72" s="454"/>
      <c r="FN72" s="454"/>
      <c r="FO72" s="454"/>
      <c r="FP72" s="454"/>
      <c r="FQ72" s="454"/>
      <c r="FR72" s="454"/>
      <c r="FS72" s="454"/>
      <c r="FT72" s="454"/>
      <c r="FU72" s="454"/>
      <c r="FV72" s="454"/>
      <c r="FW72" s="454"/>
      <c r="FX72" s="454"/>
      <c r="FY72" s="454"/>
      <c r="FZ72" s="454"/>
      <c r="GA72" s="454"/>
      <c r="GB72" s="454"/>
      <c r="GC72" s="454"/>
      <c r="GD72" s="454"/>
      <c r="GE72" s="454"/>
      <c r="GF72" s="454"/>
      <c r="GG72" s="454"/>
      <c r="GH72" s="454"/>
      <c r="GI72" s="454"/>
      <c r="GJ72" s="454"/>
      <c r="GK72" s="454"/>
      <c r="GL72" s="454"/>
      <c r="GM72" s="454"/>
      <c r="GN72" s="454"/>
      <c r="GO72" s="454"/>
      <c r="GP72" s="454"/>
      <c r="GQ72" s="454"/>
      <c r="GR72" s="454"/>
      <c r="GS72" s="454"/>
      <c r="GT72" s="454"/>
      <c r="GU72" s="454"/>
      <c r="GV72" s="454"/>
      <c r="GW72" s="454"/>
      <c r="GX72" s="454"/>
      <c r="GY72" s="454"/>
      <c r="GZ72" s="454"/>
      <c r="HA72" s="454"/>
      <c r="HB72" s="454"/>
      <c r="HC72" s="454"/>
      <c r="HD72" s="454"/>
      <c r="HE72" s="454"/>
      <c r="HF72" s="454"/>
      <c r="HG72" s="454"/>
      <c r="HH72" s="454"/>
      <c r="HI72" s="454"/>
      <c r="HJ72" s="454"/>
      <c r="HK72" s="454"/>
      <c r="HL72" s="454"/>
      <c r="HM72" s="454"/>
      <c r="HN72" s="454"/>
      <c r="HO72" s="454"/>
      <c r="HP72" s="454"/>
      <c r="HQ72" s="454"/>
      <c r="HR72" s="454"/>
      <c r="HS72" s="454"/>
      <c r="HT72" s="454"/>
      <c r="HU72" s="454"/>
      <c r="HV72" s="454"/>
      <c r="HW72" s="454"/>
      <c r="HX72" s="454"/>
      <c r="HY72" s="454"/>
      <c r="HZ72" s="454"/>
      <c r="IA72" s="454"/>
      <c r="IB72" s="454"/>
      <c r="IC72" s="454"/>
      <c r="ID72" s="454"/>
      <c r="IE72" s="454"/>
      <c r="IF72" s="454"/>
      <c r="IG72" s="454"/>
      <c r="IH72" s="454"/>
      <c r="II72" s="454"/>
      <c r="IJ72" s="454"/>
      <c r="IK72" s="455">
        <v>1</v>
      </c>
      <c r="IL72" s="455">
        <v>100000</v>
      </c>
      <c r="IM72" s="455">
        <v>100000</v>
      </c>
    </row>
    <row r="73" spans="1:247" s="456" customFormat="1" ht="6.75">
      <c r="A73" s="453" t="s">
        <v>750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4"/>
      <c r="CQ73" s="454"/>
      <c r="CR73" s="454"/>
      <c r="CS73" s="454"/>
      <c r="CT73" s="454"/>
      <c r="CU73" s="454"/>
      <c r="CV73" s="454"/>
      <c r="CW73" s="454">
        <v>1</v>
      </c>
      <c r="CX73" s="454">
        <v>200000</v>
      </c>
      <c r="CY73" s="454">
        <v>200000</v>
      </c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  <c r="FL73" s="454"/>
      <c r="FM73" s="454"/>
      <c r="FN73" s="454"/>
      <c r="FO73" s="454"/>
      <c r="FP73" s="454"/>
      <c r="FQ73" s="454"/>
      <c r="FR73" s="454"/>
      <c r="FS73" s="454"/>
      <c r="FT73" s="454"/>
      <c r="FU73" s="454"/>
      <c r="FV73" s="454"/>
      <c r="FW73" s="454"/>
      <c r="FX73" s="454"/>
      <c r="FY73" s="454"/>
      <c r="FZ73" s="454"/>
      <c r="GA73" s="454"/>
      <c r="GB73" s="454"/>
      <c r="GC73" s="454"/>
      <c r="GD73" s="454"/>
      <c r="GE73" s="454"/>
      <c r="GF73" s="454"/>
      <c r="GG73" s="454"/>
      <c r="GH73" s="454"/>
      <c r="GI73" s="454"/>
      <c r="GJ73" s="454"/>
      <c r="GK73" s="454"/>
      <c r="GL73" s="454"/>
      <c r="GM73" s="454"/>
      <c r="GN73" s="454"/>
      <c r="GO73" s="454"/>
      <c r="GP73" s="454"/>
      <c r="GQ73" s="454"/>
      <c r="GR73" s="454"/>
      <c r="GS73" s="454"/>
      <c r="GT73" s="454"/>
      <c r="GU73" s="454"/>
      <c r="GV73" s="454"/>
      <c r="GW73" s="454"/>
      <c r="GX73" s="454"/>
      <c r="GY73" s="454"/>
      <c r="GZ73" s="454"/>
      <c r="HA73" s="454"/>
      <c r="HB73" s="454"/>
      <c r="HC73" s="454"/>
      <c r="HD73" s="454"/>
      <c r="HE73" s="454"/>
      <c r="HF73" s="454"/>
      <c r="HG73" s="454"/>
      <c r="HH73" s="454"/>
      <c r="HI73" s="454"/>
      <c r="HJ73" s="454"/>
      <c r="HK73" s="454"/>
      <c r="HL73" s="454"/>
      <c r="HM73" s="454"/>
      <c r="HN73" s="454"/>
      <c r="HO73" s="454"/>
      <c r="HP73" s="454"/>
      <c r="HQ73" s="454"/>
      <c r="HR73" s="454"/>
      <c r="HS73" s="454"/>
      <c r="HT73" s="454"/>
      <c r="HU73" s="454"/>
      <c r="HV73" s="454"/>
      <c r="HW73" s="454"/>
      <c r="HX73" s="454"/>
      <c r="HY73" s="454"/>
      <c r="HZ73" s="454"/>
      <c r="IA73" s="454"/>
      <c r="IB73" s="454"/>
      <c r="IC73" s="454"/>
      <c r="ID73" s="454"/>
      <c r="IE73" s="454"/>
      <c r="IF73" s="454"/>
      <c r="IG73" s="454"/>
      <c r="IH73" s="454"/>
      <c r="II73" s="454"/>
      <c r="IJ73" s="454"/>
      <c r="IK73" s="455">
        <v>1</v>
      </c>
      <c r="IL73" s="455">
        <v>200000</v>
      </c>
      <c r="IM73" s="455">
        <v>200000</v>
      </c>
    </row>
    <row r="74" spans="1:247" s="456" customFormat="1" ht="6.75">
      <c r="A74" s="453" t="s">
        <v>597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>
        <v>1</v>
      </c>
      <c r="R74" s="454">
        <v>50000</v>
      </c>
      <c r="S74" s="454">
        <v>50000</v>
      </c>
      <c r="T74" s="454">
        <v>4</v>
      </c>
      <c r="U74" s="454">
        <v>1250000</v>
      </c>
      <c r="V74" s="454">
        <v>905000</v>
      </c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>
        <v>13</v>
      </c>
      <c r="CX74" s="454">
        <v>3460000</v>
      </c>
      <c r="CY74" s="454">
        <v>3105000</v>
      </c>
      <c r="CZ74" s="454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  <c r="FL74" s="454"/>
      <c r="FM74" s="454"/>
      <c r="FN74" s="454"/>
      <c r="FO74" s="454"/>
      <c r="FP74" s="454"/>
      <c r="FQ74" s="454"/>
      <c r="FR74" s="454"/>
      <c r="FS74" s="454"/>
      <c r="FT74" s="454"/>
      <c r="FU74" s="454"/>
      <c r="FV74" s="454"/>
      <c r="FW74" s="454"/>
      <c r="FX74" s="454"/>
      <c r="FY74" s="454"/>
      <c r="FZ74" s="454"/>
      <c r="GA74" s="454"/>
      <c r="GB74" s="454"/>
      <c r="GC74" s="454"/>
      <c r="GD74" s="454"/>
      <c r="GE74" s="454"/>
      <c r="GF74" s="454"/>
      <c r="GG74" s="454"/>
      <c r="GH74" s="454"/>
      <c r="GI74" s="454"/>
      <c r="GJ74" s="454"/>
      <c r="GK74" s="454"/>
      <c r="GL74" s="454"/>
      <c r="GM74" s="454"/>
      <c r="GN74" s="454"/>
      <c r="GO74" s="454"/>
      <c r="GP74" s="454"/>
      <c r="GQ74" s="454"/>
      <c r="GR74" s="454"/>
      <c r="GS74" s="454"/>
      <c r="GT74" s="454"/>
      <c r="GU74" s="454"/>
      <c r="GV74" s="454"/>
      <c r="GW74" s="454"/>
      <c r="GX74" s="454"/>
      <c r="GY74" s="454"/>
      <c r="GZ74" s="454"/>
      <c r="HA74" s="454"/>
      <c r="HB74" s="454"/>
      <c r="HC74" s="454"/>
      <c r="HD74" s="454"/>
      <c r="HE74" s="454"/>
      <c r="HF74" s="454"/>
      <c r="HG74" s="454"/>
      <c r="HH74" s="454"/>
      <c r="HI74" s="454"/>
      <c r="HJ74" s="454"/>
      <c r="HK74" s="454"/>
      <c r="HL74" s="454"/>
      <c r="HM74" s="454"/>
      <c r="HN74" s="454"/>
      <c r="HO74" s="454"/>
      <c r="HP74" s="454"/>
      <c r="HQ74" s="454"/>
      <c r="HR74" s="454"/>
      <c r="HS74" s="454"/>
      <c r="HT74" s="454"/>
      <c r="HU74" s="454"/>
      <c r="HV74" s="454"/>
      <c r="HW74" s="454"/>
      <c r="HX74" s="454"/>
      <c r="HY74" s="454"/>
      <c r="HZ74" s="454"/>
      <c r="IA74" s="454"/>
      <c r="IB74" s="454"/>
      <c r="IC74" s="454"/>
      <c r="ID74" s="454"/>
      <c r="IE74" s="454"/>
      <c r="IF74" s="454"/>
      <c r="IG74" s="454"/>
      <c r="IH74" s="454"/>
      <c r="II74" s="454"/>
      <c r="IJ74" s="454"/>
      <c r="IK74" s="455">
        <v>18</v>
      </c>
      <c r="IL74" s="455">
        <v>4760000</v>
      </c>
      <c r="IM74" s="455">
        <v>4060000</v>
      </c>
    </row>
    <row r="75" spans="1:247" s="456" customFormat="1" ht="6.75">
      <c r="A75" s="453" t="s">
        <v>579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  <c r="CW75" s="454">
        <v>1</v>
      </c>
      <c r="CX75" s="454">
        <v>350000</v>
      </c>
      <c r="CY75" s="454">
        <v>350000</v>
      </c>
      <c r="CZ75" s="454"/>
      <c r="DA75" s="454"/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  <c r="FL75" s="454"/>
      <c r="FM75" s="454"/>
      <c r="FN75" s="454"/>
      <c r="FO75" s="454"/>
      <c r="FP75" s="454"/>
      <c r="FQ75" s="454"/>
      <c r="FR75" s="454"/>
      <c r="FS75" s="454"/>
      <c r="FT75" s="454"/>
      <c r="FU75" s="454"/>
      <c r="FV75" s="454"/>
      <c r="FW75" s="454"/>
      <c r="FX75" s="454"/>
      <c r="FY75" s="454"/>
      <c r="FZ75" s="454"/>
      <c r="GA75" s="454"/>
      <c r="GB75" s="454"/>
      <c r="GC75" s="454"/>
      <c r="GD75" s="454"/>
      <c r="GE75" s="454"/>
      <c r="GF75" s="454"/>
      <c r="GG75" s="454"/>
      <c r="GH75" s="454"/>
      <c r="GI75" s="454"/>
      <c r="GJ75" s="454"/>
      <c r="GK75" s="454"/>
      <c r="GL75" s="454"/>
      <c r="GM75" s="454"/>
      <c r="GN75" s="454"/>
      <c r="GO75" s="454"/>
      <c r="GP75" s="454"/>
      <c r="GQ75" s="454"/>
      <c r="GR75" s="454"/>
      <c r="GS75" s="454"/>
      <c r="GT75" s="454"/>
      <c r="GU75" s="454"/>
      <c r="GV75" s="454"/>
      <c r="GW75" s="454"/>
      <c r="GX75" s="454"/>
      <c r="GY75" s="454"/>
      <c r="GZ75" s="454"/>
      <c r="HA75" s="454"/>
      <c r="HB75" s="454"/>
      <c r="HC75" s="454"/>
      <c r="HD75" s="454"/>
      <c r="HE75" s="454"/>
      <c r="HF75" s="454"/>
      <c r="HG75" s="454"/>
      <c r="HH75" s="454"/>
      <c r="HI75" s="454"/>
      <c r="HJ75" s="454"/>
      <c r="HK75" s="454"/>
      <c r="HL75" s="454"/>
      <c r="HM75" s="454"/>
      <c r="HN75" s="454"/>
      <c r="HO75" s="454"/>
      <c r="HP75" s="454"/>
      <c r="HQ75" s="454"/>
      <c r="HR75" s="454"/>
      <c r="HS75" s="454"/>
      <c r="HT75" s="454"/>
      <c r="HU75" s="454"/>
      <c r="HV75" s="454"/>
      <c r="HW75" s="454"/>
      <c r="HX75" s="454"/>
      <c r="HY75" s="454"/>
      <c r="HZ75" s="454"/>
      <c r="IA75" s="454"/>
      <c r="IB75" s="454"/>
      <c r="IC75" s="454"/>
      <c r="ID75" s="454"/>
      <c r="IE75" s="454"/>
      <c r="IF75" s="454"/>
      <c r="IG75" s="454"/>
      <c r="IH75" s="454"/>
      <c r="II75" s="454"/>
      <c r="IJ75" s="454"/>
      <c r="IK75" s="455">
        <v>1</v>
      </c>
      <c r="IL75" s="455">
        <v>350000</v>
      </c>
      <c r="IM75" s="455">
        <v>350000</v>
      </c>
    </row>
    <row r="76" spans="1:247" s="456" customFormat="1" ht="6.75">
      <c r="A76" s="453" t="s">
        <v>611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  <c r="CW76" s="454">
        <v>2</v>
      </c>
      <c r="CX76" s="454">
        <v>150000</v>
      </c>
      <c r="CY76" s="454">
        <v>150000</v>
      </c>
      <c r="CZ76" s="454"/>
      <c r="DA76" s="454"/>
      <c r="DB76" s="454"/>
      <c r="DC76" s="454"/>
      <c r="DD76" s="454"/>
      <c r="DE76" s="454"/>
      <c r="DF76" s="454"/>
      <c r="DG76" s="454"/>
      <c r="DH76" s="454"/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4"/>
      <c r="DT76" s="454"/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454"/>
      <c r="FL76" s="454"/>
      <c r="FM76" s="454"/>
      <c r="FN76" s="454"/>
      <c r="FO76" s="454"/>
      <c r="FP76" s="454"/>
      <c r="FQ76" s="454"/>
      <c r="FR76" s="454"/>
      <c r="FS76" s="454"/>
      <c r="FT76" s="454"/>
      <c r="FU76" s="454"/>
      <c r="FV76" s="454"/>
      <c r="FW76" s="454"/>
      <c r="FX76" s="454"/>
      <c r="FY76" s="454"/>
      <c r="FZ76" s="454"/>
      <c r="GA76" s="454"/>
      <c r="GB76" s="454"/>
      <c r="GC76" s="454"/>
      <c r="GD76" s="454"/>
      <c r="GE76" s="454"/>
      <c r="GF76" s="454"/>
      <c r="GG76" s="454"/>
      <c r="GH76" s="454"/>
      <c r="GI76" s="454"/>
      <c r="GJ76" s="454"/>
      <c r="GK76" s="454"/>
      <c r="GL76" s="454"/>
      <c r="GM76" s="454"/>
      <c r="GN76" s="454"/>
      <c r="GO76" s="454"/>
      <c r="GP76" s="454"/>
      <c r="GQ76" s="454"/>
      <c r="GR76" s="454"/>
      <c r="GS76" s="454"/>
      <c r="GT76" s="454"/>
      <c r="GU76" s="454"/>
      <c r="GV76" s="454"/>
      <c r="GW76" s="454"/>
      <c r="GX76" s="454"/>
      <c r="GY76" s="454"/>
      <c r="GZ76" s="454"/>
      <c r="HA76" s="454"/>
      <c r="HB76" s="454"/>
      <c r="HC76" s="454"/>
      <c r="HD76" s="454"/>
      <c r="HE76" s="454"/>
      <c r="HF76" s="454"/>
      <c r="HG76" s="454"/>
      <c r="HH76" s="454"/>
      <c r="HI76" s="454"/>
      <c r="HJ76" s="454"/>
      <c r="HK76" s="454"/>
      <c r="HL76" s="454"/>
      <c r="HM76" s="454"/>
      <c r="HN76" s="454"/>
      <c r="HO76" s="454"/>
      <c r="HP76" s="454"/>
      <c r="HQ76" s="454"/>
      <c r="HR76" s="454"/>
      <c r="HS76" s="454"/>
      <c r="HT76" s="454"/>
      <c r="HU76" s="454"/>
      <c r="HV76" s="454"/>
      <c r="HW76" s="454"/>
      <c r="HX76" s="454"/>
      <c r="HY76" s="454"/>
      <c r="HZ76" s="454"/>
      <c r="IA76" s="454"/>
      <c r="IB76" s="454"/>
      <c r="IC76" s="454"/>
      <c r="ID76" s="454"/>
      <c r="IE76" s="454"/>
      <c r="IF76" s="454"/>
      <c r="IG76" s="454"/>
      <c r="IH76" s="454"/>
      <c r="II76" s="454"/>
      <c r="IJ76" s="454"/>
      <c r="IK76" s="455">
        <v>2</v>
      </c>
      <c r="IL76" s="455">
        <v>150000</v>
      </c>
      <c r="IM76" s="455">
        <v>150000</v>
      </c>
    </row>
    <row r="77" spans="1:247" s="456" customFormat="1" ht="6.75">
      <c r="A77" s="453" t="s">
        <v>751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>
        <v>2</v>
      </c>
      <c r="CX77" s="454">
        <v>90000</v>
      </c>
      <c r="CY77" s="454">
        <v>90000</v>
      </c>
      <c r="CZ77" s="454"/>
      <c r="DA77" s="454"/>
      <c r="DB77" s="454"/>
      <c r="DC77" s="454"/>
      <c r="DD77" s="454"/>
      <c r="DE77" s="454"/>
      <c r="DF77" s="454"/>
      <c r="DG77" s="454"/>
      <c r="DH77" s="454"/>
      <c r="DI77" s="454"/>
      <c r="DJ77" s="454"/>
      <c r="DK77" s="454"/>
      <c r="DL77" s="454"/>
      <c r="DM77" s="454"/>
      <c r="DN77" s="454"/>
      <c r="DO77" s="454"/>
      <c r="DP77" s="454"/>
      <c r="DQ77" s="454"/>
      <c r="DR77" s="454"/>
      <c r="DS77" s="454"/>
      <c r="DT77" s="454"/>
      <c r="DU77" s="454"/>
      <c r="DV77" s="454"/>
      <c r="DW77" s="454"/>
      <c r="DX77" s="454"/>
      <c r="DY77" s="454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454"/>
      <c r="FL77" s="454"/>
      <c r="FM77" s="454"/>
      <c r="FN77" s="454"/>
      <c r="FO77" s="454"/>
      <c r="FP77" s="454"/>
      <c r="FQ77" s="454"/>
      <c r="FR77" s="454"/>
      <c r="FS77" s="454"/>
      <c r="FT77" s="454"/>
      <c r="FU77" s="454"/>
      <c r="FV77" s="454"/>
      <c r="FW77" s="454"/>
      <c r="FX77" s="454"/>
      <c r="FY77" s="454"/>
      <c r="FZ77" s="454"/>
      <c r="GA77" s="454"/>
      <c r="GB77" s="454"/>
      <c r="GC77" s="454"/>
      <c r="GD77" s="454"/>
      <c r="GE77" s="454"/>
      <c r="GF77" s="454"/>
      <c r="GG77" s="454"/>
      <c r="GH77" s="454"/>
      <c r="GI77" s="454"/>
      <c r="GJ77" s="454"/>
      <c r="GK77" s="454"/>
      <c r="GL77" s="454"/>
      <c r="GM77" s="454"/>
      <c r="GN77" s="454"/>
      <c r="GO77" s="454"/>
      <c r="GP77" s="454"/>
      <c r="GQ77" s="454"/>
      <c r="GR77" s="454"/>
      <c r="GS77" s="454"/>
      <c r="GT77" s="454"/>
      <c r="GU77" s="454"/>
      <c r="GV77" s="454"/>
      <c r="GW77" s="454"/>
      <c r="GX77" s="454"/>
      <c r="GY77" s="454"/>
      <c r="GZ77" s="454"/>
      <c r="HA77" s="454"/>
      <c r="HB77" s="454"/>
      <c r="HC77" s="454"/>
      <c r="HD77" s="454"/>
      <c r="HE77" s="454"/>
      <c r="HF77" s="454"/>
      <c r="HG77" s="454"/>
      <c r="HH77" s="454"/>
      <c r="HI77" s="454"/>
      <c r="HJ77" s="454"/>
      <c r="HK77" s="454"/>
      <c r="HL77" s="454"/>
      <c r="HM77" s="454"/>
      <c r="HN77" s="454"/>
      <c r="HO77" s="454"/>
      <c r="HP77" s="454"/>
      <c r="HQ77" s="454"/>
      <c r="HR77" s="454"/>
      <c r="HS77" s="454"/>
      <c r="HT77" s="454"/>
      <c r="HU77" s="454"/>
      <c r="HV77" s="454"/>
      <c r="HW77" s="454"/>
      <c r="HX77" s="454"/>
      <c r="HY77" s="454"/>
      <c r="HZ77" s="454"/>
      <c r="IA77" s="454"/>
      <c r="IB77" s="454"/>
      <c r="IC77" s="454"/>
      <c r="ID77" s="454"/>
      <c r="IE77" s="454"/>
      <c r="IF77" s="454"/>
      <c r="IG77" s="454"/>
      <c r="IH77" s="454"/>
      <c r="II77" s="454"/>
      <c r="IJ77" s="454"/>
      <c r="IK77" s="455">
        <v>2</v>
      </c>
      <c r="IL77" s="455">
        <v>90000</v>
      </c>
      <c r="IM77" s="455">
        <v>90000</v>
      </c>
    </row>
    <row r="78" spans="1:247" s="456" customFormat="1" ht="6.75">
      <c r="A78" s="453" t="s">
        <v>752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>
        <v>1</v>
      </c>
      <c r="U78" s="454">
        <v>50000</v>
      </c>
      <c r="V78" s="454">
        <v>25000</v>
      </c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/>
      <c r="CX78" s="454"/>
      <c r="CY78" s="454"/>
      <c r="CZ78" s="454"/>
      <c r="DA78" s="454"/>
      <c r="DB78" s="454"/>
      <c r="DC78" s="454"/>
      <c r="DD78" s="454"/>
      <c r="DE78" s="454"/>
      <c r="DF78" s="454"/>
      <c r="DG78" s="454"/>
      <c r="DH78" s="454"/>
      <c r="DI78" s="454"/>
      <c r="DJ78" s="454"/>
      <c r="DK78" s="454"/>
      <c r="DL78" s="454"/>
      <c r="DM78" s="454"/>
      <c r="DN78" s="454"/>
      <c r="DO78" s="454"/>
      <c r="DP78" s="454"/>
      <c r="DQ78" s="454"/>
      <c r="DR78" s="454"/>
      <c r="DS78" s="454"/>
      <c r="DT78" s="454"/>
      <c r="DU78" s="454"/>
      <c r="DV78" s="454"/>
      <c r="DW78" s="454"/>
      <c r="DX78" s="454"/>
      <c r="DY78" s="454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54"/>
      <c r="FL78" s="454"/>
      <c r="FM78" s="454"/>
      <c r="FN78" s="454"/>
      <c r="FO78" s="454"/>
      <c r="FP78" s="454"/>
      <c r="FQ78" s="454"/>
      <c r="FR78" s="454"/>
      <c r="FS78" s="454"/>
      <c r="FT78" s="454"/>
      <c r="FU78" s="454"/>
      <c r="FV78" s="454"/>
      <c r="FW78" s="454"/>
      <c r="FX78" s="454"/>
      <c r="FY78" s="454"/>
      <c r="FZ78" s="454"/>
      <c r="GA78" s="454"/>
      <c r="GB78" s="454"/>
      <c r="GC78" s="454"/>
      <c r="GD78" s="454"/>
      <c r="GE78" s="454"/>
      <c r="GF78" s="454"/>
      <c r="GG78" s="454"/>
      <c r="GH78" s="454"/>
      <c r="GI78" s="454"/>
      <c r="GJ78" s="454"/>
      <c r="GK78" s="454"/>
      <c r="GL78" s="454"/>
      <c r="GM78" s="454"/>
      <c r="GN78" s="454"/>
      <c r="GO78" s="454"/>
      <c r="GP78" s="454"/>
      <c r="GQ78" s="454"/>
      <c r="GR78" s="454"/>
      <c r="GS78" s="454"/>
      <c r="GT78" s="454"/>
      <c r="GU78" s="454"/>
      <c r="GV78" s="454"/>
      <c r="GW78" s="454"/>
      <c r="GX78" s="454"/>
      <c r="GY78" s="454"/>
      <c r="GZ78" s="454"/>
      <c r="HA78" s="454"/>
      <c r="HB78" s="454"/>
      <c r="HC78" s="454"/>
      <c r="HD78" s="454"/>
      <c r="HE78" s="454"/>
      <c r="HF78" s="454"/>
      <c r="HG78" s="454"/>
      <c r="HH78" s="454"/>
      <c r="HI78" s="454"/>
      <c r="HJ78" s="454"/>
      <c r="HK78" s="454"/>
      <c r="HL78" s="454"/>
      <c r="HM78" s="454"/>
      <c r="HN78" s="454"/>
      <c r="HO78" s="454"/>
      <c r="HP78" s="454"/>
      <c r="HQ78" s="454"/>
      <c r="HR78" s="454"/>
      <c r="HS78" s="454"/>
      <c r="HT78" s="454"/>
      <c r="HU78" s="454"/>
      <c r="HV78" s="454"/>
      <c r="HW78" s="454"/>
      <c r="HX78" s="454"/>
      <c r="HY78" s="454"/>
      <c r="HZ78" s="454"/>
      <c r="IA78" s="454"/>
      <c r="IB78" s="454"/>
      <c r="IC78" s="454"/>
      <c r="ID78" s="454"/>
      <c r="IE78" s="454"/>
      <c r="IF78" s="454"/>
      <c r="IG78" s="454"/>
      <c r="IH78" s="454"/>
      <c r="II78" s="454"/>
      <c r="IJ78" s="454"/>
      <c r="IK78" s="455">
        <v>1</v>
      </c>
      <c r="IL78" s="455">
        <v>50000</v>
      </c>
      <c r="IM78" s="455">
        <v>25000</v>
      </c>
    </row>
    <row r="79" spans="1:247" s="456" customFormat="1" ht="6.75">
      <c r="A79" s="453" t="s">
        <v>572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>
        <v>1</v>
      </c>
      <c r="R79" s="454">
        <v>350000</v>
      </c>
      <c r="S79" s="454">
        <v>115500</v>
      </c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>
        <v>5</v>
      </c>
      <c r="CX79" s="454">
        <v>1200000</v>
      </c>
      <c r="CY79" s="454">
        <v>1100000</v>
      </c>
      <c r="CZ79" s="454"/>
      <c r="DA79" s="454"/>
      <c r="DB79" s="454"/>
      <c r="DC79" s="454"/>
      <c r="DD79" s="454"/>
      <c r="DE79" s="454"/>
      <c r="DF79" s="454"/>
      <c r="DG79" s="454"/>
      <c r="DH79" s="454"/>
      <c r="DI79" s="454"/>
      <c r="DJ79" s="454"/>
      <c r="DK79" s="454"/>
      <c r="DL79" s="454"/>
      <c r="DM79" s="454"/>
      <c r="DN79" s="454"/>
      <c r="DO79" s="454"/>
      <c r="DP79" s="454"/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4"/>
      <c r="FL79" s="454"/>
      <c r="FM79" s="454"/>
      <c r="FN79" s="454"/>
      <c r="FO79" s="454"/>
      <c r="FP79" s="454"/>
      <c r="FQ79" s="454"/>
      <c r="FR79" s="454"/>
      <c r="FS79" s="454"/>
      <c r="FT79" s="454"/>
      <c r="FU79" s="454"/>
      <c r="FV79" s="454"/>
      <c r="FW79" s="454"/>
      <c r="FX79" s="454"/>
      <c r="FY79" s="454"/>
      <c r="FZ79" s="454"/>
      <c r="GA79" s="454"/>
      <c r="GB79" s="454"/>
      <c r="GC79" s="454"/>
      <c r="GD79" s="454"/>
      <c r="GE79" s="454"/>
      <c r="GF79" s="454"/>
      <c r="GG79" s="454"/>
      <c r="GH79" s="454"/>
      <c r="GI79" s="454"/>
      <c r="GJ79" s="454"/>
      <c r="GK79" s="454"/>
      <c r="GL79" s="454"/>
      <c r="GM79" s="454"/>
      <c r="GN79" s="454"/>
      <c r="GO79" s="454"/>
      <c r="GP79" s="454"/>
      <c r="GQ79" s="454"/>
      <c r="GR79" s="454"/>
      <c r="GS79" s="454"/>
      <c r="GT79" s="454"/>
      <c r="GU79" s="454"/>
      <c r="GV79" s="454"/>
      <c r="GW79" s="454"/>
      <c r="GX79" s="454"/>
      <c r="GY79" s="454"/>
      <c r="GZ79" s="454"/>
      <c r="HA79" s="454"/>
      <c r="HB79" s="454"/>
      <c r="HC79" s="454"/>
      <c r="HD79" s="454"/>
      <c r="HE79" s="454"/>
      <c r="HF79" s="454"/>
      <c r="HG79" s="454"/>
      <c r="HH79" s="454"/>
      <c r="HI79" s="454"/>
      <c r="HJ79" s="454"/>
      <c r="HK79" s="454"/>
      <c r="HL79" s="454"/>
      <c r="HM79" s="454"/>
      <c r="HN79" s="454"/>
      <c r="HO79" s="454"/>
      <c r="HP79" s="454"/>
      <c r="HQ79" s="454"/>
      <c r="HR79" s="454"/>
      <c r="HS79" s="454"/>
      <c r="HT79" s="454"/>
      <c r="HU79" s="454"/>
      <c r="HV79" s="454"/>
      <c r="HW79" s="454"/>
      <c r="HX79" s="454"/>
      <c r="HY79" s="454"/>
      <c r="HZ79" s="454"/>
      <c r="IA79" s="454"/>
      <c r="IB79" s="454"/>
      <c r="IC79" s="454"/>
      <c r="ID79" s="454"/>
      <c r="IE79" s="454"/>
      <c r="IF79" s="454"/>
      <c r="IG79" s="454"/>
      <c r="IH79" s="454"/>
      <c r="II79" s="454"/>
      <c r="IJ79" s="454"/>
      <c r="IK79" s="455">
        <v>6</v>
      </c>
      <c r="IL79" s="455">
        <v>1550000</v>
      </c>
      <c r="IM79" s="455">
        <v>1215500</v>
      </c>
    </row>
    <row r="80" spans="1:247" s="456" customFormat="1" ht="6.75">
      <c r="A80" s="453" t="s">
        <v>753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>
        <v>1</v>
      </c>
      <c r="CX80" s="454">
        <v>10000</v>
      </c>
      <c r="CY80" s="454">
        <v>10000</v>
      </c>
      <c r="CZ80" s="454"/>
      <c r="DA80" s="454"/>
      <c r="DB80" s="454"/>
      <c r="DC80" s="454"/>
      <c r="DD80" s="454"/>
      <c r="DE80" s="454"/>
      <c r="DF80" s="454"/>
      <c r="DG80" s="454"/>
      <c r="DH80" s="454"/>
      <c r="DI80" s="454"/>
      <c r="DJ80" s="454"/>
      <c r="DK80" s="454"/>
      <c r="DL80" s="454"/>
      <c r="DM80" s="454"/>
      <c r="DN80" s="454"/>
      <c r="DO80" s="454"/>
      <c r="DP80" s="454"/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54"/>
      <c r="FL80" s="454"/>
      <c r="FM80" s="454"/>
      <c r="FN80" s="454"/>
      <c r="FO80" s="454"/>
      <c r="FP80" s="454"/>
      <c r="FQ80" s="454"/>
      <c r="FR80" s="454"/>
      <c r="FS80" s="454"/>
      <c r="FT80" s="454"/>
      <c r="FU80" s="454"/>
      <c r="FV80" s="454"/>
      <c r="FW80" s="454"/>
      <c r="FX80" s="454"/>
      <c r="FY80" s="454"/>
      <c r="FZ80" s="454"/>
      <c r="GA80" s="454"/>
      <c r="GB80" s="454"/>
      <c r="GC80" s="454"/>
      <c r="GD80" s="454"/>
      <c r="GE80" s="454"/>
      <c r="GF80" s="454"/>
      <c r="GG80" s="454"/>
      <c r="GH80" s="454"/>
      <c r="GI80" s="454"/>
      <c r="GJ80" s="454"/>
      <c r="GK80" s="454"/>
      <c r="GL80" s="454"/>
      <c r="GM80" s="454"/>
      <c r="GN80" s="454"/>
      <c r="GO80" s="454"/>
      <c r="GP80" s="454"/>
      <c r="GQ80" s="454"/>
      <c r="GR80" s="454"/>
      <c r="GS80" s="454"/>
      <c r="GT80" s="454"/>
      <c r="GU80" s="454"/>
      <c r="GV80" s="454"/>
      <c r="GW80" s="454"/>
      <c r="GX80" s="454"/>
      <c r="GY80" s="454"/>
      <c r="GZ80" s="454"/>
      <c r="HA80" s="454"/>
      <c r="HB80" s="454"/>
      <c r="HC80" s="454"/>
      <c r="HD80" s="454"/>
      <c r="HE80" s="454"/>
      <c r="HF80" s="454"/>
      <c r="HG80" s="454"/>
      <c r="HH80" s="454"/>
      <c r="HI80" s="454"/>
      <c r="HJ80" s="454"/>
      <c r="HK80" s="454"/>
      <c r="HL80" s="454"/>
      <c r="HM80" s="454"/>
      <c r="HN80" s="454"/>
      <c r="HO80" s="454"/>
      <c r="HP80" s="454"/>
      <c r="HQ80" s="454"/>
      <c r="HR80" s="454"/>
      <c r="HS80" s="454"/>
      <c r="HT80" s="454"/>
      <c r="HU80" s="454"/>
      <c r="HV80" s="454"/>
      <c r="HW80" s="454"/>
      <c r="HX80" s="454"/>
      <c r="HY80" s="454"/>
      <c r="HZ80" s="454"/>
      <c r="IA80" s="454"/>
      <c r="IB80" s="454"/>
      <c r="IC80" s="454"/>
      <c r="ID80" s="454"/>
      <c r="IE80" s="454"/>
      <c r="IF80" s="454"/>
      <c r="IG80" s="454"/>
      <c r="IH80" s="454"/>
      <c r="II80" s="454"/>
      <c r="IJ80" s="454"/>
      <c r="IK80" s="455">
        <v>1</v>
      </c>
      <c r="IL80" s="455">
        <v>10000</v>
      </c>
      <c r="IM80" s="455">
        <v>10000</v>
      </c>
    </row>
    <row r="81" spans="1:247" s="456" customFormat="1" ht="6.75">
      <c r="A81" s="453" t="s">
        <v>573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4"/>
      <c r="CS81" s="454"/>
      <c r="CT81" s="454"/>
      <c r="CU81" s="454"/>
      <c r="CV81" s="454"/>
      <c r="CW81" s="454">
        <v>13</v>
      </c>
      <c r="CX81" s="454">
        <v>1890500</v>
      </c>
      <c r="CY81" s="454">
        <v>1701000</v>
      </c>
      <c r="CZ81" s="454"/>
      <c r="DA81" s="454"/>
      <c r="DB81" s="454"/>
      <c r="DC81" s="454"/>
      <c r="DD81" s="454"/>
      <c r="DE81" s="454"/>
      <c r="DF81" s="454"/>
      <c r="DG81" s="454"/>
      <c r="DH81" s="454"/>
      <c r="DI81" s="454"/>
      <c r="DJ81" s="454"/>
      <c r="DK81" s="454"/>
      <c r="DL81" s="454"/>
      <c r="DM81" s="454"/>
      <c r="DN81" s="454"/>
      <c r="DO81" s="454"/>
      <c r="DP81" s="454"/>
      <c r="DQ81" s="454"/>
      <c r="DR81" s="454"/>
      <c r="DS81" s="454"/>
      <c r="DT81" s="454"/>
      <c r="DU81" s="454"/>
      <c r="DV81" s="454"/>
      <c r="DW81" s="454"/>
      <c r="DX81" s="454"/>
      <c r="DY81" s="45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454"/>
      <c r="FL81" s="454"/>
      <c r="FM81" s="454"/>
      <c r="FN81" s="454"/>
      <c r="FO81" s="454"/>
      <c r="FP81" s="454"/>
      <c r="FQ81" s="454"/>
      <c r="FR81" s="454"/>
      <c r="FS81" s="454"/>
      <c r="FT81" s="454"/>
      <c r="FU81" s="454"/>
      <c r="FV81" s="454"/>
      <c r="FW81" s="454"/>
      <c r="FX81" s="454"/>
      <c r="FY81" s="454"/>
      <c r="FZ81" s="454"/>
      <c r="GA81" s="454"/>
      <c r="GB81" s="454"/>
      <c r="GC81" s="454"/>
      <c r="GD81" s="454"/>
      <c r="GE81" s="454"/>
      <c r="GF81" s="454"/>
      <c r="GG81" s="454"/>
      <c r="GH81" s="454"/>
      <c r="GI81" s="454"/>
      <c r="GJ81" s="454"/>
      <c r="GK81" s="454"/>
      <c r="GL81" s="454"/>
      <c r="GM81" s="454"/>
      <c r="GN81" s="454"/>
      <c r="GO81" s="454"/>
      <c r="GP81" s="454"/>
      <c r="GQ81" s="454"/>
      <c r="GR81" s="454"/>
      <c r="GS81" s="454"/>
      <c r="GT81" s="454"/>
      <c r="GU81" s="454"/>
      <c r="GV81" s="454"/>
      <c r="GW81" s="454"/>
      <c r="GX81" s="454"/>
      <c r="GY81" s="454"/>
      <c r="GZ81" s="454"/>
      <c r="HA81" s="454"/>
      <c r="HB81" s="454"/>
      <c r="HC81" s="454"/>
      <c r="HD81" s="454"/>
      <c r="HE81" s="454"/>
      <c r="HF81" s="454"/>
      <c r="HG81" s="454"/>
      <c r="HH81" s="454"/>
      <c r="HI81" s="454"/>
      <c r="HJ81" s="454"/>
      <c r="HK81" s="454"/>
      <c r="HL81" s="454"/>
      <c r="HM81" s="454"/>
      <c r="HN81" s="454"/>
      <c r="HO81" s="454"/>
      <c r="HP81" s="454"/>
      <c r="HQ81" s="454"/>
      <c r="HR81" s="454"/>
      <c r="HS81" s="454"/>
      <c r="HT81" s="454"/>
      <c r="HU81" s="454"/>
      <c r="HV81" s="454"/>
      <c r="HW81" s="454"/>
      <c r="HX81" s="454"/>
      <c r="HY81" s="454"/>
      <c r="HZ81" s="454"/>
      <c r="IA81" s="454"/>
      <c r="IB81" s="454"/>
      <c r="IC81" s="454"/>
      <c r="ID81" s="454"/>
      <c r="IE81" s="454"/>
      <c r="IF81" s="454"/>
      <c r="IG81" s="454"/>
      <c r="IH81" s="454"/>
      <c r="II81" s="454"/>
      <c r="IJ81" s="454"/>
      <c r="IK81" s="455">
        <v>13</v>
      </c>
      <c r="IL81" s="455">
        <v>1890500</v>
      </c>
      <c r="IM81" s="455">
        <v>1701000</v>
      </c>
    </row>
    <row r="82" spans="1:247" s="456" customFormat="1" ht="6.75">
      <c r="A82" s="453" t="s">
        <v>550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>
        <v>2</v>
      </c>
      <c r="AV82" s="454">
        <v>750000</v>
      </c>
      <c r="AW82" s="454">
        <v>250000</v>
      </c>
      <c r="AX82" s="454"/>
      <c r="AY82" s="454"/>
      <c r="AZ82" s="454"/>
      <c r="BA82" s="454"/>
      <c r="BB82" s="454"/>
      <c r="BC82" s="454"/>
      <c r="BD82" s="454"/>
      <c r="BE82" s="454"/>
      <c r="BF82" s="454"/>
      <c r="BG82" s="454"/>
      <c r="BH82" s="454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4"/>
      <c r="CE82" s="454"/>
      <c r="CF82" s="454"/>
      <c r="CG82" s="454"/>
      <c r="CH82" s="454"/>
      <c r="CI82" s="454"/>
      <c r="CJ82" s="454"/>
      <c r="CK82" s="454"/>
      <c r="CL82" s="454"/>
      <c r="CM82" s="454"/>
      <c r="CN82" s="454">
        <v>3</v>
      </c>
      <c r="CO82" s="454">
        <v>2250000</v>
      </c>
      <c r="CP82" s="454">
        <v>1095000</v>
      </c>
      <c r="CQ82" s="454"/>
      <c r="CR82" s="454"/>
      <c r="CS82" s="454"/>
      <c r="CT82" s="454">
        <v>2</v>
      </c>
      <c r="CU82" s="454">
        <v>1200000</v>
      </c>
      <c r="CV82" s="454">
        <v>690000</v>
      </c>
      <c r="CW82" s="454">
        <v>37</v>
      </c>
      <c r="CX82" s="454">
        <v>17050000</v>
      </c>
      <c r="CY82" s="454">
        <v>12278000</v>
      </c>
      <c r="CZ82" s="454"/>
      <c r="DA82" s="454"/>
      <c r="DB82" s="454"/>
      <c r="DC82" s="454"/>
      <c r="DD82" s="454"/>
      <c r="DE82" s="454"/>
      <c r="DF82" s="454"/>
      <c r="DG82" s="454"/>
      <c r="DH82" s="454"/>
      <c r="DI82" s="454"/>
      <c r="DJ82" s="454"/>
      <c r="DK82" s="454"/>
      <c r="DL82" s="454"/>
      <c r="DM82" s="454"/>
      <c r="DN82" s="454"/>
      <c r="DO82" s="454"/>
      <c r="DP82" s="454"/>
      <c r="DQ82" s="454"/>
      <c r="DR82" s="454"/>
      <c r="DS82" s="454"/>
      <c r="DT82" s="454"/>
      <c r="DU82" s="454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4"/>
      <c r="FE82" s="454">
        <v>1</v>
      </c>
      <c r="FF82" s="454">
        <v>8000000</v>
      </c>
      <c r="FG82" s="454">
        <v>8000000</v>
      </c>
      <c r="FH82" s="454"/>
      <c r="FI82" s="454"/>
      <c r="FJ82" s="454"/>
      <c r="FK82" s="454"/>
      <c r="FL82" s="454"/>
      <c r="FM82" s="454"/>
      <c r="FN82" s="454"/>
      <c r="FO82" s="454"/>
      <c r="FP82" s="454"/>
      <c r="FQ82" s="454"/>
      <c r="FR82" s="454"/>
      <c r="FS82" s="454"/>
      <c r="FT82" s="454"/>
      <c r="FU82" s="454"/>
      <c r="FV82" s="454"/>
      <c r="FW82" s="454"/>
      <c r="FX82" s="454"/>
      <c r="FY82" s="454"/>
      <c r="FZ82" s="454"/>
      <c r="GA82" s="454"/>
      <c r="GB82" s="454"/>
      <c r="GC82" s="454"/>
      <c r="GD82" s="454"/>
      <c r="GE82" s="454"/>
      <c r="GF82" s="454"/>
      <c r="GG82" s="454"/>
      <c r="GH82" s="454"/>
      <c r="GI82" s="454"/>
      <c r="GJ82" s="454"/>
      <c r="GK82" s="454"/>
      <c r="GL82" s="454"/>
      <c r="GM82" s="454"/>
      <c r="GN82" s="454"/>
      <c r="GO82" s="454"/>
      <c r="GP82" s="454"/>
      <c r="GQ82" s="454"/>
      <c r="GR82" s="454"/>
      <c r="GS82" s="454"/>
      <c r="GT82" s="454"/>
      <c r="GU82" s="454"/>
      <c r="GV82" s="454"/>
      <c r="GW82" s="454"/>
      <c r="GX82" s="454"/>
      <c r="GY82" s="454"/>
      <c r="GZ82" s="454"/>
      <c r="HA82" s="454"/>
      <c r="HB82" s="454"/>
      <c r="HC82" s="454"/>
      <c r="HD82" s="454"/>
      <c r="HE82" s="454"/>
      <c r="HF82" s="454"/>
      <c r="HG82" s="454"/>
      <c r="HH82" s="454"/>
      <c r="HI82" s="454"/>
      <c r="HJ82" s="454"/>
      <c r="HK82" s="454"/>
      <c r="HL82" s="454"/>
      <c r="HM82" s="454"/>
      <c r="HN82" s="454"/>
      <c r="HO82" s="454"/>
      <c r="HP82" s="454"/>
      <c r="HQ82" s="454"/>
      <c r="HR82" s="454"/>
      <c r="HS82" s="454"/>
      <c r="HT82" s="454"/>
      <c r="HU82" s="454"/>
      <c r="HV82" s="454"/>
      <c r="HW82" s="454"/>
      <c r="HX82" s="454"/>
      <c r="HY82" s="454"/>
      <c r="HZ82" s="454"/>
      <c r="IA82" s="454"/>
      <c r="IB82" s="454"/>
      <c r="IC82" s="454"/>
      <c r="ID82" s="454"/>
      <c r="IE82" s="454"/>
      <c r="IF82" s="454"/>
      <c r="IG82" s="454"/>
      <c r="IH82" s="454"/>
      <c r="II82" s="454"/>
      <c r="IJ82" s="454"/>
      <c r="IK82" s="455">
        <v>45</v>
      </c>
      <c r="IL82" s="455">
        <v>29250000</v>
      </c>
      <c r="IM82" s="455">
        <v>22313000</v>
      </c>
    </row>
    <row r="83" spans="1:247" s="456" customFormat="1" ht="6.75">
      <c r="A83" s="453" t="s">
        <v>551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>
        <v>1</v>
      </c>
      <c r="AV83" s="454">
        <v>500000</v>
      </c>
      <c r="AW83" s="454">
        <v>250000</v>
      </c>
      <c r="AX83" s="454"/>
      <c r="AY83" s="454"/>
      <c r="AZ83" s="454"/>
      <c r="BA83" s="454"/>
      <c r="BB83" s="454"/>
      <c r="BC83" s="454"/>
      <c r="BD83" s="454"/>
      <c r="BE83" s="454"/>
      <c r="BF83" s="454"/>
      <c r="BG83" s="454"/>
      <c r="BH83" s="454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4"/>
      <c r="CE83" s="454"/>
      <c r="CF83" s="454"/>
      <c r="CG83" s="454"/>
      <c r="CH83" s="454"/>
      <c r="CI83" s="454"/>
      <c r="CJ83" s="454"/>
      <c r="CK83" s="454"/>
      <c r="CL83" s="454"/>
      <c r="CM83" s="454"/>
      <c r="CN83" s="454"/>
      <c r="CO83" s="454"/>
      <c r="CP83" s="454"/>
      <c r="CQ83" s="454"/>
      <c r="CR83" s="454"/>
      <c r="CS83" s="454"/>
      <c r="CT83" s="454"/>
      <c r="CU83" s="454"/>
      <c r="CV83" s="454"/>
      <c r="CW83" s="454">
        <v>9</v>
      </c>
      <c r="CX83" s="454">
        <v>4600000</v>
      </c>
      <c r="CY83" s="454">
        <v>3520000</v>
      </c>
      <c r="CZ83" s="454"/>
      <c r="DA83" s="454"/>
      <c r="DB83" s="454"/>
      <c r="DC83" s="454"/>
      <c r="DD83" s="454"/>
      <c r="DE83" s="454"/>
      <c r="DF83" s="454"/>
      <c r="DG83" s="454"/>
      <c r="DH83" s="454"/>
      <c r="DI83" s="454"/>
      <c r="DJ83" s="454"/>
      <c r="DK83" s="454"/>
      <c r="DL83" s="454"/>
      <c r="DM83" s="454"/>
      <c r="DN83" s="454"/>
      <c r="DO83" s="454"/>
      <c r="DP83" s="454"/>
      <c r="DQ83" s="454"/>
      <c r="DR83" s="454"/>
      <c r="DS83" s="454"/>
      <c r="DT83" s="454"/>
      <c r="DU83" s="454"/>
      <c r="DV83" s="454"/>
      <c r="DW83" s="454"/>
      <c r="DX83" s="454"/>
      <c r="DY83" s="454"/>
      <c r="DZ83" s="454"/>
      <c r="EA83" s="454">
        <v>1</v>
      </c>
      <c r="EB83" s="454">
        <v>800000</v>
      </c>
      <c r="EC83" s="454">
        <v>400000</v>
      </c>
      <c r="ED83" s="454"/>
      <c r="EE83" s="454"/>
      <c r="EF83" s="454"/>
      <c r="EG83" s="454"/>
      <c r="EH83" s="454"/>
      <c r="EI83" s="454"/>
      <c r="EJ83" s="454"/>
      <c r="EK83" s="454"/>
      <c r="EL83" s="454"/>
      <c r="EM83" s="454"/>
      <c r="EN83" s="454"/>
      <c r="EO83" s="454"/>
      <c r="EP83" s="454"/>
      <c r="EQ83" s="454"/>
      <c r="ER83" s="454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454"/>
      <c r="FL83" s="454"/>
      <c r="FM83" s="454"/>
      <c r="FN83" s="454"/>
      <c r="FO83" s="454"/>
      <c r="FP83" s="454"/>
      <c r="FQ83" s="454"/>
      <c r="FR83" s="454"/>
      <c r="FS83" s="454"/>
      <c r="FT83" s="454"/>
      <c r="FU83" s="454"/>
      <c r="FV83" s="454"/>
      <c r="FW83" s="454"/>
      <c r="FX83" s="454"/>
      <c r="FY83" s="454"/>
      <c r="FZ83" s="454"/>
      <c r="GA83" s="454"/>
      <c r="GB83" s="454"/>
      <c r="GC83" s="454"/>
      <c r="GD83" s="454"/>
      <c r="GE83" s="454"/>
      <c r="GF83" s="454"/>
      <c r="GG83" s="454"/>
      <c r="GH83" s="454"/>
      <c r="GI83" s="454"/>
      <c r="GJ83" s="454"/>
      <c r="GK83" s="454"/>
      <c r="GL83" s="454"/>
      <c r="GM83" s="454"/>
      <c r="GN83" s="454"/>
      <c r="GO83" s="454"/>
      <c r="GP83" s="454"/>
      <c r="GQ83" s="454"/>
      <c r="GR83" s="454"/>
      <c r="GS83" s="454"/>
      <c r="GT83" s="454"/>
      <c r="GU83" s="454"/>
      <c r="GV83" s="454"/>
      <c r="GW83" s="454"/>
      <c r="GX83" s="454"/>
      <c r="GY83" s="454"/>
      <c r="GZ83" s="454"/>
      <c r="HA83" s="454"/>
      <c r="HB83" s="454"/>
      <c r="HC83" s="454"/>
      <c r="HD83" s="454"/>
      <c r="HE83" s="454"/>
      <c r="HF83" s="454"/>
      <c r="HG83" s="454"/>
      <c r="HH83" s="454"/>
      <c r="HI83" s="454"/>
      <c r="HJ83" s="454"/>
      <c r="HK83" s="454"/>
      <c r="HL83" s="454"/>
      <c r="HM83" s="454"/>
      <c r="HN83" s="454"/>
      <c r="HO83" s="454"/>
      <c r="HP83" s="454"/>
      <c r="HQ83" s="454"/>
      <c r="HR83" s="454"/>
      <c r="HS83" s="454"/>
      <c r="HT83" s="454"/>
      <c r="HU83" s="454"/>
      <c r="HV83" s="454"/>
      <c r="HW83" s="454"/>
      <c r="HX83" s="454"/>
      <c r="HY83" s="454"/>
      <c r="HZ83" s="454"/>
      <c r="IA83" s="454"/>
      <c r="IB83" s="454"/>
      <c r="IC83" s="454"/>
      <c r="ID83" s="454"/>
      <c r="IE83" s="454"/>
      <c r="IF83" s="454"/>
      <c r="IG83" s="454"/>
      <c r="IH83" s="454"/>
      <c r="II83" s="454"/>
      <c r="IJ83" s="454"/>
      <c r="IK83" s="455">
        <v>11</v>
      </c>
      <c r="IL83" s="455">
        <v>5900000</v>
      </c>
      <c r="IM83" s="455">
        <v>4170000</v>
      </c>
    </row>
    <row r="84" spans="1:247" s="456" customFormat="1" ht="6.75">
      <c r="A84" s="453" t="s">
        <v>754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4"/>
      <c r="BL84" s="454"/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454"/>
      <c r="CG84" s="454"/>
      <c r="CH84" s="454"/>
      <c r="CI84" s="454"/>
      <c r="CJ84" s="454"/>
      <c r="CK84" s="454"/>
      <c r="CL84" s="454"/>
      <c r="CM84" s="454"/>
      <c r="CN84" s="454"/>
      <c r="CO84" s="454"/>
      <c r="CP84" s="454"/>
      <c r="CQ84" s="454"/>
      <c r="CR84" s="454"/>
      <c r="CS84" s="454"/>
      <c r="CT84" s="454"/>
      <c r="CU84" s="454"/>
      <c r="CV84" s="454"/>
      <c r="CW84" s="454">
        <v>1</v>
      </c>
      <c r="CX84" s="454">
        <v>100000</v>
      </c>
      <c r="CY84" s="454">
        <v>100000</v>
      </c>
      <c r="CZ84" s="454"/>
      <c r="DA84" s="454"/>
      <c r="DB84" s="454"/>
      <c r="DC84" s="454"/>
      <c r="DD84" s="454"/>
      <c r="DE84" s="454"/>
      <c r="DF84" s="454"/>
      <c r="DG84" s="454"/>
      <c r="DH84" s="454"/>
      <c r="DI84" s="454"/>
      <c r="DJ84" s="454"/>
      <c r="DK84" s="454"/>
      <c r="DL84" s="454"/>
      <c r="DM84" s="454"/>
      <c r="DN84" s="454"/>
      <c r="DO84" s="454"/>
      <c r="DP84" s="454"/>
      <c r="DQ84" s="454"/>
      <c r="DR84" s="454"/>
      <c r="DS84" s="454"/>
      <c r="DT84" s="454"/>
      <c r="DU84" s="454"/>
      <c r="DV84" s="454"/>
      <c r="DW84" s="454"/>
      <c r="DX84" s="454"/>
      <c r="DY84" s="454"/>
      <c r="DZ84" s="454"/>
      <c r="EA84" s="454"/>
      <c r="EB84" s="454"/>
      <c r="EC84" s="454"/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454"/>
      <c r="FL84" s="454"/>
      <c r="FM84" s="454"/>
      <c r="FN84" s="454"/>
      <c r="FO84" s="454"/>
      <c r="FP84" s="454"/>
      <c r="FQ84" s="454"/>
      <c r="FR84" s="454"/>
      <c r="FS84" s="454"/>
      <c r="FT84" s="454"/>
      <c r="FU84" s="454"/>
      <c r="FV84" s="454"/>
      <c r="FW84" s="454"/>
      <c r="FX84" s="454"/>
      <c r="FY84" s="454"/>
      <c r="FZ84" s="454"/>
      <c r="GA84" s="454"/>
      <c r="GB84" s="454"/>
      <c r="GC84" s="454"/>
      <c r="GD84" s="454"/>
      <c r="GE84" s="454"/>
      <c r="GF84" s="454"/>
      <c r="GG84" s="454"/>
      <c r="GH84" s="454"/>
      <c r="GI84" s="454"/>
      <c r="GJ84" s="454"/>
      <c r="GK84" s="454"/>
      <c r="GL84" s="454"/>
      <c r="GM84" s="454"/>
      <c r="GN84" s="454"/>
      <c r="GO84" s="454"/>
      <c r="GP84" s="454"/>
      <c r="GQ84" s="454"/>
      <c r="GR84" s="454"/>
      <c r="GS84" s="454"/>
      <c r="GT84" s="454"/>
      <c r="GU84" s="454"/>
      <c r="GV84" s="454"/>
      <c r="GW84" s="454"/>
      <c r="GX84" s="454"/>
      <c r="GY84" s="454"/>
      <c r="GZ84" s="454"/>
      <c r="HA84" s="454"/>
      <c r="HB84" s="454"/>
      <c r="HC84" s="454"/>
      <c r="HD84" s="454"/>
      <c r="HE84" s="454"/>
      <c r="HF84" s="454"/>
      <c r="HG84" s="454"/>
      <c r="HH84" s="454"/>
      <c r="HI84" s="454"/>
      <c r="HJ84" s="454"/>
      <c r="HK84" s="454"/>
      <c r="HL84" s="454"/>
      <c r="HM84" s="454"/>
      <c r="HN84" s="454"/>
      <c r="HO84" s="454"/>
      <c r="HP84" s="454"/>
      <c r="HQ84" s="454"/>
      <c r="HR84" s="454"/>
      <c r="HS84" s="454"/>
      <c r="HT84" s="454"/>
      <c r="HU84" s="454"/>
      <c r="HV84" s="454"/>
      <c r="HW84" s="454"/>
      <c r="HX84" s="454"/>
      <c r="HY84" s="454"/>
      <c r="HZ84" s="454"/>
      <c r="IA84" s="454"/>
      <c r="IB84" s="454"/>
      <c r="IC84" s="454"/>
      <c r="ID84" s="454"/>
      <c r="IE84" s="454"/>
      <c r="IF84" s="454"/>
      <c r="IG84" s="454"/>
      <c r="IH84" s="454"/>
      <c r="II84" s="454"/>
      <c r="IJ84" s="454"/>
      <c r="IK84" s="455">
        <v>1</v>
      </c>
      <c r="IL84" s="455">
        <v>100000</v>
      </c>
      <c r="IM84" s="455">
        <v>100000</v>
      </c>
    </row>
    <row r="85" spans="1:247" s="456" customFormat="1" ht="6.75">
      <c r="A85" s="453" t="s">
        <v>552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>
        <v>1</v>
      </c>
      <c r="CU85" s="454">
        <v>100000</v>
      </c>
      <c r="CV85" s="454">
        <v>100000</v>
      </c>
      <c r="CW85" s="454">
        <v>6</v>
      </c>
      <c r="CX85" s="454">
        <v>1730000</v>
      </c>
      <c r="CY85" s="454">
        <v>1680000</v>
      </c>
      <c r="CZ85" s="454"/>
      <c r="DA85" s="454"/>
      <c r="DB85" s="454"/>
      <c r="DC85" s="454"/>
      <c r="DD85" s="454"/>
      <c r="DE85" s="454"/>
      <c r="DF85" s="454"/>
      <c r="DG85" s="454"/>
      <c r="DH85" s="454"/>
      <c r="DI85" s="454"/>
      <c r="DJ85" s="454"/>
      <c r="DK85" s="454"/>
      <c r="DL85" s="454"/>
      <c r="DM85" s="454"/>
      <c r="DN85" s="454"/>
      <c r="DO85" s="454"/>
      <c r="DP85" s="454"/>
      <c r="DQ85" s="454"/>
      <c r="DR85" s="454"/>
      <c r="DS85" s="454"/>
      <c r="DT85" s="454"/>
      <c r="DU85" s="454"/>
      <c r="DV85" s="454"/>
      <c r="DW85" s="454"/>
      <c r="DX85" s="454"/>
      <c r="DY85" s="45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54"/>
      <c r="FL85" s="454"/>
      <c r="FM85" s="454"/>
      <c r="FN85" s="454"/>
      <c r="FO85" s="454"/>
      <c r="FP85" s="454"/>
      <c r="FQ85" s="454"/>
      <c r="FR85" s="454"/>
      <c r="FS85" s="454"/>
      <c r="FT85" s="454"/>
      <c r="FU85" s="454"/>
      <c r="FV85" s="454"/>
      <c r="FW85" s="454"/>
      <c r="FX85" s="454"/>
      <c r="FY85" s="454"/>
      <c r="FZ85" s="454"/>
      <c r="GA85" s="454"/>
      <c r="GB85" s="454"/>
      <c r="GC85" s="454"/>
      <c r="GD85" s="454"/>
      <c r="GE85" s="454"/>
      <c r="GF85" s="454"/>
      <c r="GG85" s="454"/>
      <c r="GH85" s="454"/>
      <c r="GI85" s="454"/>
      <c r="GJ85" s="454"/>
      <c r="GK85" s="454"/>
      <c r="GL85" s="454"/>
      <c r="GM85" s="454"/>
      <c r="GN85" s="454"/>
      <c r="GO85" s="454"/>
      <c r="GP85" s="454"/>
      <c r="GQ85" s="454"/>
      <c r="GR85" s="454"/>
      <c r="GS85" s="454"/>
      <c r="GT85" s="454"/>
      <c r="GU85" s="454"/>
      <c r="GV85" s="454"/>
      <c r="GW85" s="454"/>
      <c r="GX85" s="454"/>
      <c r="GY85" s="454"/>
      <c r="GZ85" s="454"/>
      <c r="HA85" s="454"/>
      <c r="HB85" s="454"/>
      <c r="HC85" s="454"/>
      <c r="HD85" s="454"/>
      <c r="HE85" s="454"/>
      <c r="HF85" s="454"/>
      <c r="HG85" s="454"/>
      <c r="HH85" s="454"/>
      <c r="HI85" s="454"/>
      <c r="HJ85" s="454"/>
      <c r="HK85" s="454"/>
      <c r="HL85" s="454"/>
      <c r="HM85" s="454"/>
      <c r="HN85" s="454"/>
      <c r="HO85" s="454"/>
      <c r="HP85" s="454"/>
      <c r="HQ85" s="454"/>
      <c r="HR85" s="454"/>
      <c r="HS85" s="454"/>
      <c r="HT85" s="454"/>
      <c r="HU85" s="454"/>
      <c r="HV85" s="454"/>
      <c r="HW85" s="454"/>
      <c r="HX85" s="454"/>
      <c r="HY85" s="454"/>
      <c r="HZ85" s="454"/>
      <c r="IA85" s="454"/>
      <c r="IB85" s="454"/>
      <c r="IC85" s="454"/>
      <c r="ID85" s="454"/>
      <c r="IE85" s="454"/>
      <c r="IF85" s="454"/>
      <c r="IG85" s="454"/>
      <c r="IH85" s="454"/>
      <c r="II85" s="454"/>
      <c r="IJ85" s="454"/>
      <c r="IK85" s="455">
        <v>7</v>
      </c>
      <c r="IL85" s="455">
        <v>1830000</v>
      </c>
      <c r="IM85" s="455">
        <v>1780000</v>
      </c>
    </row>
    <row r="86" spans="1:247" s="456" customFormat="1" ht="6.75">
      <c r="A86" s="453" t="s">
        <v>430</v>
      </c>
      <c r="B86" s="454">
        <v>7</v>
      </c>
      <c r="C86" s="454">
        <v>3200000</v>
      </c>
      <c r="D86" s="454">
        <v>2062000</v>
      </c>
      <c r="E86" s="454"/>
      <c r="F86" s="454"/>
      <c r="G86" s="454"/>
      <c r="H86" s="454">
        <v>3</v>
      </c>
      <c r="I86" s="454">
        <v>1900000</v>
      </c>
      <c r="J86" s="454">
        <v>1900000</v>
      </c>
      <c r="K86" s="454">
        <v>1</v>
      </c>
      <c r="L86" s="454">
        <v>500000</v>
      </c>
      <c r="M86" s="454">
        <v>250000</v>
      </c>
      <c r="N86" s="454"/>
      <c r="O86" s="454"/>
      <c r="P86" s="454"/>
      <c r="Q86" s="454">
        <v>49</v>
      </c>
      <c r="R86" s="454">
        <v>12330000</v>
      </c>
      <c r="S86" s="454">
        <v>9467500</v>
      </c>
      <c r="T86" s="454">
        <v>58</v>
      </c>
      <c r="U86" s="454">
        <v>25145000</v>
      </c>
      <c r="V86" s="454">
        <v>18668500</v>
      </c>
      <c r="W86" s="454"/>
      <c r="X86" s="454"/>
      <c r="Y86" s="454"/>
      <c r="Z86" s="454">
        <v>6</v>
      </c>
      <c r="AA86" s="454">
        <v>1840000</v>
      </c>
      <c r="AB86" s="454">
        <v>1030000</v>
      </c>
      <c r="AC86" s="454">
        <v>2</v>
      </c>
      <c r="AD86" s="454">
        <v>250000</v>
      </c>
      <c r="AE86" s="454">
        <v>100000</v>
      </c>
      <c r="AF86" s="454">
        <v>1</v>
      </c>
      <c r="AG86" s="454">
        <v>600000</v>
      </c>
      <c r="AH86" s="454">
        <v>200000</v>
      </c>
      <c r="AI86" s="454"/>
      <c r="AJ86" s="454"/>
      <c r="AK86" s="454"/>
      <c r="AL86" s="454"/>
      <c r="AM86" s="454"/>
      <c r="AN86" s="454"/>
      <c r="AO86" s="454"/>
      <c r="AP86" s="454"/>
      <c r="AQ86" s="454"/>
      <c r="AR86" s="454">
        <v>2</v>
      </c>
      <c r="AS86" s="454">
        <v>700000</v>
      </c>
      <c r="AT86" s="454">
        <v>700000</v>
      </c>
      <c r="AU86" s="454">
        <v>38</v>
      </c>
      <c r="AV86" s="454">
        <v>22310000</v>
      </c>
      <c r="AW86" s="454">
        <v>16475400</v>
      </c>
      <c r="AX86" s="454"/>
      <c r="AY86" s="454"/>
      <c r="AZ86" s="454"/>
      <c r="BA86" s="454"/>
      <c r="BB86" s="454"/>
      <c r="BC86" s="454"/>
      <c r="BD86" s="454">
        <v>1</v>
      </c>
      <c r="BE86" s="454">
        <v>50000</v>
      </c>
      <c r="BF86" s="454">
        <v>50000</v>
      </c>
      <c r="BG86" s="454">
        <v>5</v>
      </c>
      <c r="BH86" s="454">
        <v>3700000</v>
      </c>
      <c r="BI86" s="454">
        <v>3600000</v>
      </c>
      <c r="BJ86" s="454">
        <v>1</v>
      </c>
      <c r="BK86" s="454">
        <v>500000</v>
      </c>
      <c r="BL86" s="454">
        <v>500000</v>
      </c>
      <c r="BM86" s="454">
        <v>1</v>
      </c>
      <c r="BN86" s="454">
        <v>500000</v>
      </c>
      <c r="BO86" s="454">
        <v>500000</v>
      </c>
      <c r="BP86" s="454">
        <v>4</v>
      </c>
      <c r="BQ86" s="454">
        <v>2700000</v>
      </c>
      <c r="BR86" s="454">
        <v>2090000</v>
      </c>
      <c r="BS86" s="454">
        <v>1</v>
      </c>
      <c r="BT86" s="454">
        <v>100000</v>
      </c>
      <c r="BU86" s="454">
        <v>50000</v>
      </c>
      <c r="BV86" s="454"/>
      <c r="BW86" s="454"/>
      <c r="BX86" s="454"/>
      <c r="BY86" s="454">
        <v>3</v>
      </c>
      <c r="BZ86" s="454">
        <v>320000</v>
      </c>
      <c r="CA86" s="454">
        <v>190000</v>
      </c>
      <c r="CB86" s="454">
        <v>25</v>
      </c>
      <c r="CC86" s="454">
        <v>36050000</v>
      </c>
      <c r="CD86" s="454">
        <v>21765000</v>
      </c>
      <c r="CE86" s="454">
        <v>1</v>
      </c>
      <c r="CF86" s="454">
        <v>100000</v>
      </c>
      <c r="CG86" s="454">
        <v>50000</v>
      </c>
      <c r="CH86" s="454"/>
      <c r="CI86" s="454"/>
      <c r="CJ86" s="454"/>
      <c r="CK86" s="454"/>
      <c r="CL86" s="454"/>
      <c r="CM86" s="454"/>
      <c r="CN86" s="454">
        <v>22</v>
      </c>
      <c r="CO86" s="454">
        <v>61600000</v>
      </c>
      <c r="CP86" s="454">
        <v>43490000</v>
      </c>
      <c r="CQ86" s="454">
        <v>1</v>
      </c>
      <c r="CR86" s="454">
        <v>200000</v>
      </c>
      <c r="CS86" s="454">
        <v>200000</v>
      </c>
      <c r="CT86" s="454">
        <v>43</v>
      </c>
      <c r="CU86" s="454">
        <v>23950000</v>
      </c>
      <c r="CV86" s="454">
        <v>17829500</v>
      </c>
      <c r="CW86" s="454">
        <v>367</v>
      </c>
      <c r="CX86" s="454">
        <v>142638000</v>
      </c>
      <c r="CY86" s="454">
        <v>102134800</v>
      </c>
      <c r="CZ86" s="454">
        <v>30</v>
      </c>
      <c r="DA86" s="454">
        <v>7528000</v>
      </c>
      <c r="DB86" s="454">
        <v>5085000</v>
      </c>
      <c r="DC86" s="454"/>
      <c r="DD86" s="454"/>
      <c r="DE86" s="454"/>
      <c r="DF86" s="454"/>
      <c r="DG86" s="454"/>
      <c r="DH86" s="454"/>
      <c r="DI86" s="454">
        <v>8</v>
      </c>
      <c r="DJ86" s="454">
        <v>4325000</v>
      </c>
      <c r="DK86" s="454">
        <v>4075000</v>
      </c>
      <c r="DL86" s="454"/>
      <c r="DM86" s="454"/>
      <c r="DN86" s="454"/>
      <c r="DO86" s="454"/>
      <c r="DP86" s="454"/>
      <c r="DQ86" s="454"/>
      <c r="DR86" s="454">
        <v>6</v>
      </c>
      <c r="DS86" s="454">
        <v>8350000</v>
      </c>
      <c r="DT86" s="454">
        <v>8350000</v>
      </c>
      <c r="DU86" s="454">
        <v>18</v>
      </c>
      <c r="DV86" s="454">
        <v>15850000</v>
      </c>
      <c r="DW86" s="454">
        <v>8680000</v>
      </c>
      <c r="DX86" s="454"/>
      <c r="DY86" s="454"/>
      <c r="DZ86" s="454"/>
      <c r="EA86" s="454"/>
      <c r="EB86" s="454"/>
      <c r="EC86" s="454"/>
      <c r="ED86" s="454">
        <v>5</v>
      </c>
      <c r="EE86" s="454">
        <v>5110000</v>
      </c>
      <c r="EF86" s="454">
        <v>4768000</v>
      </c>
      <c r="EG86" s="454">
        <v>1</v>
      </c>
      <c r="EH86" s="454">
        <v>2000000</v>
      </c>
      <c r="EI86" s="454">
        <v>1500000</v>
      </c>
      <c r="EJ86" s="454">
        <v>1</v>
      </c>
      <c r="EK86" s="454">
        <v>1000000</v>
      </c>
      <c r="EL86" s="454">
        <v>1000000</v>
      </c>
      <c r="EM86" s="454">
        <v>5</v>
      </c>
      <c r="EN86" s="454">
        <v>1800000</v>
      </c>
      <c r="EO86" s="454">
        <v>1371000</v>
      </c>
      <c r="EP86" s="454"/>
      <c r="EQ86" s="454"/>
      <c r="ER86" s="454"/>
      <c r="ES86" s="454">
        <v>1</v>
      </c>
      <c r="ET86" s="454">
        <v>300000</v>
      </c>
      <c r="EU86" s="454">
        <v>300000</v>
      </c>
      <c r="EV86" s="454"/>
      <c r="EW86" s="454"/>
      <c r="EX86" s="454"/>
      <c r="EY86" s="454"/>
      <c r="EZ86" s="454"/>
      <c r="FA86" s="454"/>
      <c r="FB86" s="454">
        <v>1</v>
      </c>
      <c r="FC86" s="454">
        <v>100000</v>
      </c>
      <c r="FD86" s="454">
        <v>100000</v>
      </c>
      <c r="FE86" s="454">
        <v>3</v>
      </c>
      <c r="FF86" s="454">
        <v>350000</v>
      </c>
      <c r="FG86" s="454">
        <v>275000</v>
      </c>
      <c r="FH86" s="454">
        <v>3</v>
      </c>
      <c r="FI86" s="454">
        <v>600000</v>
      </c>
      <c r="FJ86" s="454">
        <v>600000</v>
      </c>
      <c r="FK86" s="454"/>
      <c r="FL86" s="454"/>
      <c r="FM86" s="454"/>
      <c r="FN86" s="454"/>
      <c r="FO86" s="454"/>
      <c r="FP86" s="454"/>
      <c r="FQ86" s="454">
        <v>1</v>
      </c>
      <c r="FR86" s="454">
        <v>50000</v>
      </c>
      <c r="FS86" s="454">
        <v>50000</v>
      </c>
      <c r="FT86" s="454">
        <v>1</v>
      </c>
      <c r="FU86" s="454">
        <v>50000</v>
      </c>
      <c r="FV86" s="454">
        <v>50000</v>
      </c>
      <c r="FW86" s="454"/>
      <c r="FX86" s="454"/>
      <c r="FY86" s="454"/>
      <c r="FZ86" s="454">
        <v>8</v>
      </c>
      <c r="GA86" s="454">
        <v>3000000</v>
      </c>
      <c r="GB86" s="454">
        <v>2075000</v>
      </c>
      <c r="GC86" s="454">
        <v>1</v>
      </c>
      <c r="GD86" s="454">
        <v>150000</v>
      </c>
      <c r="GE86" s="454">
        <v>90000</v>
      </c>
      <c r="GF86" s="454">
        <v>10</v>
      </c>
      <c r="GG86" s="454">
        <v>6250000</v>
      </c>
      <c r="GH86" s="454">
        <v>5575000</v>
      </c>
      <c r="GI86" s="454">
        <v>1</v>
      </c>
      <c r="GJ86" s="454">
        <v>500000</v>
      </c>
      <c r="GK86" s="454">
        <v>500000</v>
      </c>
      <c r="GL86" s="454">
        <v>2</v>
      </c>
      <c r="GM86" s="454">
        <v>200000</v>
      </c>
      <c r="GN86" s="454">
        <v>200000</v>
      </c>
      <c r="GO86" s="454">
        <v>1</v>
      </c>
      <c r="GP86" s="454">
        <v>500000</v>
      </c>
      <c r="GQ86" s="454">
        <v>250000</v>
      </c>
      <c r="GR86" s="454"/>
      <c r="GS86" s="454"/>
      <c r="GT86" s="454"/>
      <c r="GU86" s="454"/>
      <c r="GV86" s="454"/>
      <c r="GW86" s="454"/>
      <c r="GX86" s="454"/>
      <c r="GY86" s="454"/>
      <c r="GZ86" s="454"/>
      <c r="HA86" s="454">
        <v>3</v>
      </c>
      <c r="HB86" s="454">
        <v>575000</v>
      </c>
      <c r="HC86" s="454">
        <v>575000</v>
      </c>
      <c r="HD86" s="454"/>
      <c r="HE86" s="454"/>
      <c r="HF86" s="454"/>
      <c r="HG86" s="454"/>
      <c r="HH86" s="454"/>
      <c r="HI86" s="454"/>
      <c r="HJ86" s="454"/>
      <c r="HK86" s="454"/>
      <c r="HL86" s="454"/>
      <c r="HM86" s="454"/>
      <c r="HN86" s="454"/>
      <c r="HO86" s="454"/>
      <c r="HP86" s="454"/>
      <c r="HQ86" s="454"/>
      <c r="HR86" s="454"/>
      <c r="HS86" s="454">
        <v>1</v>
      </c>
      <c r="HT86" s="454">
        <v>10000000</v>
      </c>
      <c r="HU86" s="454">
        <v>10000000</v>
      </c>
      <c r="HV86" s="454">
        <v>7</v>
      </c>
      <c r="HW86" s="454">
        <v>3400000</v>
      </c>
      <c r="HX86" s="454">
        <v>3180000</v>
      </c>
      <c r="HY86" s="454"/>
      <c r="HZ86" s="454"/>
      <c r="IA86" s="454"/>
      <c r="IB86" s="454">
        <v>7</v>
      </c>
      <c r="IC86" s="454">
        <v>5300000</v>
      </c>
      <c r="ID86" s="454">
        <v>3237500</v>
      </c>
      <c r="IE86" s="454">
        <v>1</v>
      </c>
      <c r="IF86" s="454">
        <v>100000</v>
      </c>
      <c r="IG86" s="454">
        <v>100000</v>
      </c>
      <c r="IH86" s="454">
        <v>1</v>
      </c>
      <c r="II86" s="454">
        <v>1000000</v>
      </c>
      <c r="IJ86" s="454">
        <v>300000</v>
      </c>
      <c r="IK86" s="455">
        <v>769</v>
      </c>
      <c r="IL86" s="455">
        <v>419571000</v>
      </c>
      <c r="IM86" s="455">
        <v>305589200</v>
      </c>
    </row>
    <row r="87" spans="1:247" s="456" customFormat="1" ht="6.75">
      <c r="A87" s="453" t="s">
        <v>553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454"/>
      <c r="BL87" s="454"/>
      <c r="BM87" s="454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454"/>
      <c r="CG87" s="454"/>
      <c r="CH87" s="454"/>
      <c r="CI87" s="454"/>
      <c r="CJ87" s="454"/>
      <c r="CK87" s="454"/>
      <c r="CL87" s="454"/>
      <c r="CM87" s="454"/>
      <c r="CN87" s="454"/>
      <c r="CO87" s="454"/>
      <c r="CP87" s="454"/>
      <c r="CQ87" s="454"/>
      <c r="CR87" s="454"/>
      <c r="CS87" s="454"/>
      <c r="CT87" s="454"/>
      <c r="CU87" s="454"/>
      <c r="CV87" s="454"/>
      <c r="CW87" s="454">
        <v>7</v>
      </c>
      <c r="CX87" s="454">
        <v>1050000</v>
      </c>
      <c r="CY87" s="454">
        <v>850000</v>
      </c>
      <c r="CZ87" s="454"/>
      <c r="DA87" s="454"/>
      <c r="DB87" s="454"/>
      <c r="DC87" s="454"/>
      <c r="DD87" s="454"/>
      <c r="DE87" s="454"/>
      <c r="DF87" s="454"/>
      <c r="DG87" s="454"/>
      <c r="DH87" s="454"/>
      <c r="DI87" s="454"/>
      <c r="DJ87" s="454"/>
      <c r="DK87" s="454"/>
      <c r="DL87" s="454"/>
      <c r="DM87" s="454"/>
      <c r="DN87" s="454"/>
      <c r="DO87" s="454"/>
      <c r="DP87" s="454"/>
      <c r="DQ87" s="454"/>
      <c r="DR87" s="454"/>
      <c r="DS87" s="454"/>
      <c r="DT87" s="454"/>
      <c r="DU87" s="454"/>
      <c r="DV87" s="454"/>
      <c r="DW87" s="454"/>
      <c r="DX87" s="454"/>
      <c r="DY87" s="454"/>
      <c r="DZ87" s="454"/>
      <c r="EA87" s="454"/>
      <c r="EB87" s="454"/>
      <c r="EC87" s="454"/>
      <c r="ED87" s="454"/>
      <c r="EE87" s="454"/>
      <c r="EF87" s="454"/>
      <c r="EG87" s="454"/>
      <c r="EH87" s="454"/>
      <c r="EI87" s="454"/>
      <c r="EJ87" s="454"/>
      <c r="EK87" s="454"/>
      <c r="EL87" s="454"/>
      <c r="EM87" s="454"/>
      <c r="EN87" s="454"/>
      <c r="EO87" s="454"/>
      <c r="EP87" s="454"/>
      <c r="EQ87" s="454"/>
      <c r="ER87" s="454"/>
      <c r="ES87" s="454"/>
      <c r="ET87" s="454"/>
      <c r="EU87" s="454"/>
      <c r="EV87" s="454"/>
      <c r="EW87" s="454"/>
      <c r="EX87" s="454"/>
      <c r="EY87" s="454"/>
      <c r="EZ87" s="454"/>
      <c r="FA87" s="454"/>
      <c r="FB87" s="454"/>
      <c r="FC87" s="454"/>
      <c r="FD87" s="454"/>
      <c r="FE87" s="454"/>
      <c r="FF87" s="454"/>
      <c r="FG87" s="454"/>
      <c r="FH87" s="454"/>
      <c r="FI87" s="454"/>
      <c r="FJ87" s="454"/>
      <c r="FK87" s="454"/>
      <c r="FL87" s="454"/>
      <c r="FM87" s="454"/>
      <c r="FN87" s="454"/>
      <c r="FO87" s="454"/>
      <c r="FP87" s="454"/>
      <c r="FQ87" s="454"/>
      <c r="FR87" s="454"/>
      <c r="FS87" s="454"/>
      <c r="FT87" s="454"/>
      <c r="FU87" s="454"/>
      <c r="FV87" s="454"/>
      <c r="FW87" s="454"/>
      <c r="FX87" s="454"/>
      <c r="FY87" s="454"/>
      <c r="FZ87" s="454"/>
      <c r="GA87" s="454"/>
      <c r="GB87" s="454"/>
      <c r="GC87" s="454"/>
      <c r="GD87" s="454"/>
      <c r="GE87" s="454"/>
      <c r="GF87" s="454"/>
      <c r="GG87" s="454"/>
      <c r="GH87" s="454"/>
      <c r="GI87" s="454"/>
      <c r="GJ87" s="454"/>
      <c r="GK87" s="454"/>
      <c r="GL87" s="454"/>
      <c r="GM87" s="454"/>
      <c r="GN87" s="454"/>
      <c r="GO87" s="454"/>
      <c r="GP87" s="454"/>
      <c r="GQ87" s="454"/>
      <c r="GR87" s="454"/>
      <c r="GS87" s="454"/>
      <c r="GT87" s="454"/>
      <c r="GU87" s="454"/>
      <c r="GV87" s="454"/>
      <c r="GW87" s="454"/>
      <c r="GX87" s="454"/>
      <c r="GY87" s="454"/>
      <c r="GZ87" s="454"/>
      <c r="HA87" s="454"/>
      <c r="HB87" s="454"/>
      <c r="HC87" s="454"/>
      <c r="HD87" s="454"/>
      <c r="HE87" s="454"/>
      <c r="HF87" s="454"/>
      <c r="HG87" s="454"/>
      <c r="HH87" s="454"/>
      <c r="HI87" s="454"/>
      <c r="HJ87" s="454"/>
      <c r="HK87" s="454"/>
      <c r="HL87" s="454"/>
      <c r="HM87" s="454"/>
      <c r="HN87" s="454"/>
      <c r="HO87" s="454"/>
      <c r="HP87" s="454"/>
      <c r="HQ87" s="454"/>
      <c r="HR87" s="454"/>
      <c r="HS87" s="454"/>
      <c r="HT87" s="454"/>
      <c r="HU87" s="454"/>
      <c r="HV87" s="454"/>
      <c r="HW87" s="454"/>
      <c r="HX87" s="454"/>
      <c r="HY87" s="454"/>
      <c r="HZ87" s="454"/>
      <c r="IA87" s="454"/>
      <c r="IB87" s="454"/>
      <c r="IC87" s="454"/>
      <c r="ID87" s="454"/>
      <c r="IE87" s="454"/>
      <c r="IF87" s="454"/>
      <c r="IG87" s="454"/>
      <c r="IH87" s="454"/>
      <c r="II87" s="454"/>
      <c r="IJ87" s="454"/>
      <c r="IK87" s="455">
        <v>7</v>
      </c>
      <c r="IL87" s="455">
        <v>1050000</v>
      </c>
      <c r="IM87" s="455">
        <v>850000</v>
      </c>
    </row>
    <row r="88" spans="1:247" s="456" customFormat="1" ht="6.75">
      <c r="A88" s="453" t="s">
        <v>755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>
        <v>2</v>
      </c>
      <c r="CX88" s="454">
        <v>170000</v>
      </c>
      <c r="CY88" s="454">
        <v>95000</v>
      </c>
      <c r="CZ88" s="454"/>
      <c r="DA88" s="454"/>
      <c r="DB88" s="454"/>
      <c r="DC88" s="454"/>
      <c r="DD88" s="454"/>
      <c r="DE88" s="454"/>
      <c r="DF88" s="454"/>
      <c r="DG88" s="454"/>
      <c r="DH88" s="454"/>
      <c r="DI88" s="454"/>
      <c r="DJ88" s="454"/>
      <c r="DK88" s="454"/>
      <c r="DL88" s="454"/>
      <c r="DM88" s="454"/>
      <c r="DN88" s="454"/>
      <c r="DO88" s="454"/>
      <c r="DP88" s="454"/>
      <c r="DQ88" s="454"/>
      <c r="DR88" s="454"/>
      <c r="DS88" s="454"/>
      <c r="DT88" s="454"/>
      <c r="DU88" s="454"/>
      <c r="DV88" s="454"/>
      <c r="DW88" s="454"/>
      <c r="DX88" s="454"/>
      <c r="DY88" s="454"/>
      <c r="DZ88" s="454"/>
      <c r="EA88" s="454"/>
      <c r="EB88" s="454"/>
      <c r="EC88" s="454"/>
      <c r="ED88" s="454"/>
      <c r="EE88" s="454"/>
      <c r="EF88" s="454"/>
      <c r="EG88" s="454"/>
      <c r="EH88" s="454"/>
      <c r="EI88" s="454"/>
      <c r="EJ88" s="454"/>
      <c r="EK88" s="454"/>
      <c r="EL88" s="454"/>
      <c r="EM88" s="454"/>
      <c r="EN88" s="454"/>
      <c r="EO88" s="454"/>
      <c r="EP88" s="454"/>
      <c r="EQ88" s="454"/>
      <c r="ER88" s="454"/>
      <c r="ES88" s="454"/>
      <c r="ET88" s="454"/>
      <c r="EU88" s="454"/>
      <c r="EV88" s="454"/>
      <c r="EW88" s="454"/>
      <c r="EX88" s="454"/>
      <c r="EY88" s="454"/>
      <c r="EZ88" s="454"/>
      <c r="FA88" s="454"/>
      <c r="FB88" s="454"/>
      <c r="FC88" s="454"/>
      <c r="FD88" s="454"/>
      <c r="FE88" s="454"/>
      <c r="FF88" s="454"/>
      <c r="FG88" s="454"/>
      <c r="FH88" s="454"/>
      <c r="FI88" s="454"/>
      <c r="FJ88" s="454"/>
      <c r="FK88" s="454"/>
      <c r="FL88" s="454"/>
      <c r="FM88" s="454"/>
      <c r="FN88" s="454"/>
      <c r="FO88" s="454"/>
      <c r="FP88" s="454"/>
      <c r="FQ88" s="454"/>
      <c r="FR88" s="454"/>
      <c r="FS88" s="454"/>
      <c r="FT88" s="454"/>
      <c r="FU88" s="454"/>
      <c r="FV88" s="454"/>
      <c r="FW88" s="454"/>
      <c r="FX88" s="454"/>
      <c r="FY88" s="454"/>
      <c r="FZ88" s="454"/>
      <c r="GA88" s="454"/>
      <c r="GB88" s="454"/>
      <c r="GC88" s="454"/>
      <c r="GD88" s="454"/>
      <c r="GE88" s="454"/>
      <c r="GF88" s="454"/>
      <c r="GG88" s="454"/>
      <c r="GH88" s="454"/>
      <c r="GI88" s="454"/>
      <c r="GJ88" s="454"/>
      <c r="GK88" s="454"/>
      <c r="GL88" s="454"/>
      <c r="GM88" s="454"/>
      <c r="GN88" s="454"/>
      <c r="GO88" s="454"/>
      <c r="GP88" s="454"/>
      <c r="GQ88" s="454"/>
      <c r="GR88" s="454"/>
      <c r="GS88" s="454"/>
      <c r="GT88" s="454"/>
      <c r="GU88" s="454"/>
      <c r="GV88" s="454"/>
      <c r="GW88" s="454"/>
      <c r="GX88" s="454"/>
      <c r="GY88" s="454"/>
      <c r="GZ88" s="454"/>
      <c r="HA88" s="454"/>
      <c r="HB88" s="454"/>
      <c r="HC88" s="454"/>
      <c r="HD88" s="454"/>
      <c r="HE88" s="454"/>
      <c r="HF88" s="454"/>
      <c r="HG88" s="454"/>
      <c r="HH88" s="454"/>
      <c r="HI88" s="454"/>
      <c r="HJ88" s="454"/>
      <c r="HK88" s="454"/>
      <c r="HL88" s="454"/>
      <c r="HM88" s="454"/>
      <c r="HN88" s="454"/>
      <c r="HO88" s="454"/>
      <c r="HP88" s="454"/>
      <c r="HQ88" s="454"/>
      <c r="HR88" s="454"/>
      <c r="HS88" s="454"/>
      <c r="HT88" s="454"/>
      <c r="HU88" s="454"/>
      <c r="HV88" s="454"/>
      <c r="HW88" s="454"/>
      <c r="HX88" s="454"/>
      <c r="HY88" s="454"/>
      <c r="HZ88" s="454"/>
      <c r="IA88" s="454"/>
      <c r="IB88" s="454"/>
      <c r="IC88" s="454"/>
      <c r="ID88" s="454"/>
      <c r="IE88" s="454"/>
      <c r="IF88" s="454"/>
      <c r="IG88" s="454"/>
      <c r="IH88" s="454"/>
      <c r="II88" s="454"/>
      <c r="IJ88" s="454"/>
      <c r="IK88" s="455">
        <v>2</v>
      </c>
      <c r="IL88" s="455">
        <v>170000</v>
      </c>
      <c r="IM88" s="455">
        <v>95000</v>
      </c>
    </row>
    <row r="89" spans="1:247" s="456" customFormat="1" ht="6.75">
      <c r="A89" s="453" t="s">
        <v>554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>
        <v>1</v>
      </c>
      <c r="U89" s="454">
        <v>100000</v>
      </c>
      <c r="V89" s="454">
        <v>50000</v>
      </c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4"/>
      <c r="CC89" s="454"/>
      <c r="CD89" s="454"/>
      <c r="CE89" s="454"/>
      <c r="CF89" s="454"/>
      <c r="CG89" s="454"/>
      <c r="CH89" s="454"/>
      <c r="CI89" s="454"/>
      <c r="CJ89" s="454"/>
      <c r="CK89" s="454"/>
      <c r="CL89" s="454"/>
      <c r="CM89" s="454"/>
      <c r="CN89" s="454"/>
      <c r="CO89" s="454"/>
      <c r="CP89" s="454"/>
      <c r="CQ89" s="454"/>
      <c r="CR89" s="454"/>
      <c r="CS89" s="454"/>
      <c r="CT89" s="454"/>
      <c r="CU89" s="454"/>
      <c r="CV89" s="454"/>
      <c r="CW89" s="454">
        <v>5</v>
      </c>
      <c r="CX89" s="454">
        <v>2310000</v>
      </c>
      <c r="CY89" s="454">
        <v>2160000</v>
      </c>
      <c r="CZ89" s="454">
        <v>1</v>
      </c>
      <c r="DA89" s="454">
        <v>96000</v>
      </c>
      <c r="DB89" s="454">
        <v>24000</v>
      </c>
      <c r="DC89" s="454"/>
      <c r="DD89" s="454"/>
      <c r="DE89" s="454"/>
      <c r="DF89" s="454"/>
      <c r="DG89" s="454"/>
      <c r="DH89" s="454"/>
      <c r="DI89" s="454"/>
      <c r="DJ89" s="454"/>
      <c r="DK89" s="454"/>
      <c r="DL89" s="454"/>
      <c r="DM89" s="454"/>
      <c r="DN89" s="454"/>
      <c r="DO89" s="454"/>
      <c r="DP89" s="454"/>
      <c r="DQ89" s="454"/>
      <c r="DR89" s="454"/>
      <c r="DS89" s="454"/>
      <c r="DT89" s="454"/>
      <c r="DU89" s="454"/>
      <c r="DV89" s="454"/>
      <c r="DW89" s="454"/>
      <c r="DX89" s="454"/>
      <c r="DY89" s="454"/>
      <c r="DZ89" s="454"/>
      <c r="EA89" s="454"/>
      <c r="EB89" s="454"/>
      <c r="EC89" s="454"/>
      <c r="ED89" s="454"/>
      <c r="EE89" s="454"/>
      <c r="EF89" s="454"/>
      <c r="EG89" s="454"/>
      <c r="EH89" s="454"/>
      <c r="EI89" s="454"/>
      <c r="EJ89" s="454"/>
      <c r="EK89" s="454"/>
      <c r="EL89" s="454"/>
      <c r="EM89" s="454"/>
      <c r="EN89" s="454"/>
      <c r="EO89" s="454"/>
      <c r="EP89" s="454"/>
      <c r="EQ89" s="454"/>
      <c r="ER89" s="454"/>
      <c r="ES89" s="454"/>
      <c r="ET89" s="454"/>
      <c r="EU89" s="454"/>
      <c r="EV89" s="454"/>
      <c r="EW89" s="454"/>
      <c r="EX89" s="454"/>
      <c r="EY89" s="454"/>
      <c r="EZ89" s="454"/>
      <c r="FA89" s="454"/>
      <c r="FB89" s="454"/>
      <c r="FC89" s="454"/>
      <c r="FD89" s="454"/>
      <c r="FE89" s="454"/>
      <c r="FF89" s="454"/>
      <c r="FG89" s="454"/>
      <c r="FH89" s="454"/>
      <c r="FI89" s="454"/>
      <c r="FJ89" s="454"/>
      <c r="FK89" s="454"/>
      <c r="FL89" s="454"/>
      <c r="FM89" s="454"/>
      <c r="FN89" s="454"/>
      <c r="FO89" s="454"/>
      <c r="FP89" s="454"/>
      <c r="FQ89" s="454"/>
      <c r="FR89" s="454"/>
      <c r="FS89" s="454"/>
      <c r="FT89" s="454"/>
      <c r="FU89" s="454"/>
      <c r="FV89" s="454"/>
      <c r="FW89" s="454"/>
      <c r="FX89" s="454"/>
      <c r="FY89" s="454"/>
      <c r="FZ89" s="454"/>
      <c r="GA89" s="454"/>
      <c r="GB89" s="454"/>
      <c r="GC89" s="454"/>
      <c r="GD89" s="454"/>
      <c r="GE89" s="454"/>
      <c r="GF89" s="454"/>
      <c r="GG89" s="454"/>
      <c r="GH89" s="454"/>
      <c r="GI89" s="454"/>
      <c r="GJ89" s="454"/>
      <c r="GK89" s="454"/>
      <c r="GL89" s="454"/>
      <c r="GM89" s="454"/>
      <c r="GN89" s="454"/>
      <c r="GO89" s="454"/>
      <c r="GP89" s="454"/>
      <c r="GQ89" s="454"/>
      <c r="GR89" s="454"/>
      <c r="GS89" s="454"/>
      <c r="GT89" s="454"/>
      <c r="GU89" s="454"/>
      <c r="GV89" s="454"/>
      <c r="GW89" s="454"/>
      <c r="GX89" s="454"/>
      <c r="GY89" s="454"/>
      <c r="GZ89" s="454"/>
      <c r="HA89" s="454"/>
      <c r="HB89" s="454"/>
      <c r="HC89" s="454"/>
      <c r="HD89" s="454"/>
      <c r="HE89" s="454"/>
      <c r="HF89" s="454"/>
      <c r="HG89" s="454"/>
      <c r="HH89" s="454"/>
      <c r="HI89" s="454"/>
      <c r="HJ89" s="454"/>
      <c r="HK89" s="454"/>
      <c r="HL89" s="454"/>
      <c r="HM89" s="454"/>
      <c r="HN89" s="454"/>
      <c r="HO89" s="454"/>
      <c r="HP89" s="454"/>
      <c r="HQ89" s="454"/>
      <c r="HR89" s="454"/>
      <c r="HS89" s="454"/>
      <c r="HT89" s="454"/>
      <c r="HU89" s="454"/>
      <c r="HV89" s="454"/>
      <c r="HW89" s="454"/>
      <c r="HX89" s="454"/>
      <c r="HY89" s="454"/>
      <c r="HZ89" s="454"/>
      <c r="IA89" s="454"/>
      <c r="IB89" s="454"/>
      <c r="IC89" s="454"/>
      <c r="ID89" s="454"/>
      <c r="IE89" s="454"/>
      <c r="IF89" s="454"/>
      <c r="IG89" s="454"/>
      <c r="IH89" s="454"/>
      <c r="II89" s="454"/>
      <c r="IJ89" s="454"/>
      <c r="IK89" s="455">
        <v>7</v>
      </c>
      <c r="IL89" s="455">
        <v>2506000</v>
      </c>
      <c r="IM89" s="455">
        <v>2234000</v>
      </c>
    </row>
    <row r="90" spans="1:247" s="456" customFormat="1" ht="6.75">
      <c r="A90" s="453" t="s">
        <v>614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>
        <v>1</v>
      </c>
      <c r="U90" s="454">
        <v>20000</v>
      </c>
      <c r="V90" s="454">
        <v>6000</v>
      </c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/>
      <c r="CX90" s="454"/>
      <c r="CY90" s="454"/>
      <c r="CZ90" s="454"/>
      <c r="DA90" s="454"/>
      <c r="DB90" s="454"/>
      <c r="DC90" s="454"/>
      <c r="DD90" s="454"/>
      <c r="DE90" s="454"/>
      <c r="DF90" s="454"/>
      <c r="DG90" s="454"/>
      <c r="DH90" s="454"/>
      <c r="DI90" s="454"/>
      <c r="DJ90" s="454"/>
      <c r="DK90" s="454"/>
      <c r="DL90" s="454"/>
      <c r="DM90" s="454"/>
      <c r="DN90" s="454"/>
      <c r="DO90" s="454"/>
      <c r="DP90" s="454"/>
      <c r="DQ90" s="454"/>
      <c r="DR90" s="454"/>
      <c r="DS90" s="454"/>
      <c r="DT90" s="454"/>
      <c r="DU90" s="454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  <c r="FH90" s="454"/>
      <c r="FI90" s="454"/>
      <c r="FJ90" s="454"/>
      <c r="FK90" s="454"/>
      <c r="FL90" s="454"/>
      <c r="FM90" s="454"/>
      <c r="FN90" s="454"/>
      <c r="FO90" s="454"/>
      <c r="FP90" s="454"/>
      <c r="FQ90" s="454"/>
      <c r="FR90" s="454"/>
      <c r="FS90" s="454"/>
      <c r="FT90" s="454"/>
      <c r="FU90" s="454"/>
      <c r="FV90" s="454"/>
      <c r="FW90" s="454"/>
      <c r="FX90" s="454"/>
      <c r="FY90" s="454"/>
      <c r="FZ90" s="454"/>
      <c r="GA90" s="454"/>
      <c r="GB90" s="454"/>
      <c r="GC90" s="454"/>
      <c r="GD90" s="454"/>
      <c r="GE90" s="454"/>
      <c r="GF90" s="454"/>
      <c r="GG90" s="454"/>
      <c r="GH90" s="454"/>
      <c r="GI90" s="454"/>
      <c r="GJ90" s="454"/>
      <c r="GK90" s="454"/>
      <c r="GL90" s="454"/>
      <c r="GM90" s="454"/>
      <c r="GN90" s="454"/>
      <c r="GO90" s="454"/>
      <c r="GP90" s="454"/>
      <c r="GQ90" s="454"/>
      <c r="GR90" s="454"/>
      <c r="GS90" s="454"/>
      <c r="GT90" s="454"/>
      <c r="GU90" s="454"/>
      <c r="GV90" s="454"/>
      <c r="GW90" s="454"/>
      <c r="GX90" s="454"/>
      <c r="GY90" s="454"/>
      <c r="GZ90" s="454"/>
      <c r="HA90" s="454"/>
      <c r="HB90" s="454"/>
      <c r="HC90" s="454"/>
      <c r="HD90" s="454"/>
      <c r="HE90" s="454"/>
      <c r="HF90" s="454"/>
      <c r="HG90" s="454"/>
      <c r="HH90" s="454"/>
      <c r="HI90" s="454"/>
      <c r="HJ90" s="454"/>
      <c r="HK90" s="454"/>
      <c r="HL90" s="454"/>
      <c r="HM90" s="454"/>
      <c r="HN90" s="454"/>
      <c r="HO90" s="454"/>
      <c r="HP90" s="454"/>
      <c r="HQ90" s="454"/>
      <c r="HR90" s="454"/>
      <c r="HS90" s="454"/>
      <c r="HT90" s="454"/>
      <c r="HU90" s="454"/>
      <c r="HV90" s="454"/>
      <c r="HW90" s="454"/>
      <c r="HX90" s="454"/>
      <c r="HY90" s="454"/>
      <c r="HZ90" s="454"/>
      <c r="IA90" s="454"/>
      <c r="IB90" s="454"/>
      <c r="IC90" s="454"/>
      <c r="ID90" s="454"/>
      <c r="IE90" s="454"/>
      <c r="IF90" s="454"/>
      <c r="IG90" s="454"/>
      <c r="IH90" s="454"/>
      <c r="II90" s="454"/>
      <c r="IJ90" s="454"/>
      <c r="IK90" s="455">
        <v>1</v>
      </c>
      <c r="IL90" s="455">
        <v>20000</v>
      </c>
      <c r="IM90" s="455">
        <v>6000</v>
      </c>
    </row>
    <row r="91" spans="1:247" s="456" customFormat="1" ht="6.75">
      <c r="A91" s="453" t="s">
        <v>555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>
        <v>1</v>
      </c>
      <c r="U91" s="454">
        <v>200000</v>
      </c>
      <c r="V91" s="454">
        <v>200000</v>
      </c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54"/>
      <c r="BZ91" s="454"/>
      <c r="CA91" s="454"/>
      <c r="CB91" s="454"/>
      <c r="CC91" s="454"/>
      <c r="CD91" s="454"/>
      <c r="CE91" s="454"/>
      <c r="CF91" s="454"/>
      <c r="CG91" s="454"/>
      <c r="CH91" s="454"/>
      <c r="CI91" s="454"/>
      <c r="CJ91" s="454"/>
      <c r="CK91" s="454"/>
      <c r="CL91" s="454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  <c r="CW91" s="454">
        <v>31</v>
      </c>
      <c r="CX91" s="454">
        <v>18810000</v>
      </c>
      <c r="CY91" s="454">
        <v>12255000</v>
      </c>
      <c r="CZ91" s="454"/>
      <c r="DA91" s="454"/>
      <c r="DB91" s="454"/>
      <c r="DC91" s="454"/>
      <c r="DD91" s="454"/>
      <c r="DE91" s="454"/>
      <c r="DF91" s="454"/>
      <c r="DG91" s="454"/>
      <c r="DH91" s="454"/>
      <c r="DI91" s="454"/>
      <c r="DJ91" s="454"/>
      <c r="DK91" s="454"/>
      <c r="DL91" s="454"/>
      <c r="DM91" s="454"/>
      <c r="DN91" s="454"/>
      <c r="DO91" s="454"/>
      <c r="DP91" s="454"/>
      <c r="DQ91" s="454"/>
      <c r="DR91" s="454"/>
      <c r="DS91" s="454"/>
      <c r="DT91" s="454"/>
      <c r="DU91" s="454"/>
      <c r="DV91" s="454"/>
      <c r="DW91" s="454"/>
      <c r="DX91" s="454"/>
      <c r="DY91" s="454"/>
      <c r="DZ91" s="454"/>
      <c r="EA91" s="454"/>
      <c r="EB91" s="454"/>
      <c r="EC91" s="454"/>
      <c r="ED91" s="454"/>
      <c r="EE91" s="454"/>
      <c r="EF91" s="454"/>
      <c r="EG91" s="454"/>
      <c r="EH91" s="454"/>
      <c r="EI91" s="454"/>
      <c r="EJ91" s="454"/>
      <c r="EK91" s="454"/>
      <c r="EL91" s="454"/>
      <c r="EM91" s="454"/>
      <c r="EN91" s="454"/>
      <c r="EO91" s="454"/>
      <c r="EP91" s="454"/>
      <c r="EQ91" s="454"/>
      <c r="ER91" s="454"/>
      <c r="ES91" s="454"/>
      <c r="ET91" s="454"/>
      <c r="EU91" s="454"/>
      <c r="EV91" s="454"/>
      <c r="EW91" s="454"/>
      <c r="EX91" s="454"/>
      <c r="EY91" s="454"/>
      <c r="EZ91" s="454"/>
      <c r="FA91" s="454"/>
      <c r="FB91" s="454"/>
      <c r="FC91" s="454"/>
      <c r="FD91" s="454"/>
      <c r="FE91" s="454"/>
      <c r="FF91" s="454"/>
      <c r="FG91" s="454"/>
      <c r="FH91" s="454"/>
      <c r="FI91" s="454"/>
      <c r="FJ91" s="454"/>
      <c r="FK91" s="454"/>
      <c r="FL91" s="454"/>
      <c r="FM91" s="454"/>
      <c r="FN91" s="454"/>
      <c r="FO91" s="454"/>
      <c r="FP91" s="454"/>
      <c r="FQ91" s="454"/>
      <c r="FR91" s="454"/>
      <c r="FS91" s="454"/>
      <c r="FT91" s="454"/>
      <c r="FU91" s="454"/>
      <c r="FV91" s="454"/>
      <c r="FW91" s="454"/>
      <c r="FX91" s="454"/>
      <c r="FY91" s="454"/>
      <c r="FZ91" s="454"/>
      <c r="GA91" s="454"/>
      <c r="GB91" s="454"/>
      <c r="GC91" s="454"/>
      <c r="GD91" s="454"/>
      <c r="GE91" s="454"/>
      <c r="GF91" s="454"/>
      <c r="GG91" s="454"/>
      <c r="GH91" s="454"/>
      <c r="GI91" s="454"/>
      <c r="GJ91" s="454"/>
      <c r="GK91" s="454"/>
      <c r="GL91" s="454"/>
      <c r="GM91" s="454"/>
      <c r="GN91" s="454"/>
      <c r="GO91" s="454"/>
      <c r="GP91" s="454"/>
      <c r="GQ91" s="454"/>
      <c r="GR91" s="454"/>
      <c r="GS91" s="454"/>
      <c r="GT91" s="454"/>
      <c r="GU91" s="454"/>
      <c r="GV91" s="454"/>
      <c r="GW91" s="454"/>
      <c r="GX91" s="454"/>
      <c r="GY91" s="454"/>
      <c r="GZ91" s="454"/>
      <c r="HA91" s="454"/>
      <c r="HB91" s="454"/>
      <c r="HC91" s="454"/>
      <c r="HD91" s="454"/>
      <c r="HE91" s="454"/>
      <c r="HF91" s="454"/>
      <c r="HG91" s="454"/>
      <c r="HH91" s="454"/>
      <c r="HI91" s="454"/>
      <c r="HJ91" s="454"/>
      <c r="HK91" s="454"/>
      <c r="HL91" s="454"/>
      <c r="HM91" s="454"/>
      <c r="HN91" s="454"/>
      <c r="HO91" s="454"/>
      <c r="HP91" s="454"/>
      <c r="HQ91" s="454"/>
      <c r="HR91" s="454"/>
      <c r="HS91" s="454"/>
      <c r="HT91" s="454"/>
      <c r="HU91" s="454"/>
      <c r="HV91" s="454"/>
      <c r="HW91" s="454"/>
      <c r="HX91" s="454"/>
      <c r="HY91" s="454"/>
      <c r="HZ91" s="454"/>
      <c r="IA91" s="454"/>
      <c r="IB91" s="454"/>
      <c r="IC91" s="454"/>
      <c r="ID91" s="454"/>
      <c r="IE91" s="454"/>
      <c r="IF91" s="454"/>
      <c r="IG91" s="454"/>
      <c r="IH91" s="454"/>
      <c r="II91" s="454"/>
      <c r="IJ91" s="454"/>
      <c r="IK91" s="455">
        <v>32</v>
      </c>
      <c r="IL91" s="455">
        <v>19010000</v>
      </c>
      <c r="IM91" s="455">
        <v>12455000</v>
      </c>
    </row>
    <row r="92" spans="1:247" s="456" customFormat="1" ht="6.75">
      <c r="A92" s="453" t="s">
        <v>615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4"/>
      <c r="CA92" s="454"/>
      <c r="CB92" s="454"/>
      <c r="CC92" s="454"/>
      <c r="CD92" s="454"/>
      <c r="CE92" s="454"/>
      <c r="CF92" s="454"/>
      <c r="CG92" s="454"/>
      <c r="CH92" s="454"/>
      <c r="CI92" s="454"/>
      <c r="CJ92" s="454"/>
      <c r="CK92" s="454"/>
      <c r="CL92" s="454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  <c r="CW92" s="454">
        <v>2</v>
      </c>
      <c r="CX92" s="454">
        <v>200000</v>
      </c>
      <c r="CY92" s="454">
        <v>100000</v>
      </c>
      <c r="CZ92" s="454"/>
      <c r="DA92" s="454"/>
      <c r="DB92" s="454"/>
      <c r="DC92" s="454"/>
      <c r="DD92" s="454"/>
      <c r="DE92" s="454"/>
      <c r="DF92" s="454"/>
      <c r="DG92" s="454"/>
      <c r="DH92" s="454"/>
      <c r="DI92" s="454"/>
      <c r="DJ92" s="454"/>
      <c r="DK92" s="454"/>
      <c r="DL92" s="454"/>
      <c r="DM92" s="454"/>
      <c r="DN92" s="454"/>
      <c r="DO92" s="454"/>
      <c r="DP92" s="454"/>
      <c r="DQ92" s="454"/>
      <c r="DR92" s="454"/>
      <c r="DS92" s="454"/>
      <c r="DT92" s="454"/>
      <c r="DU92" s="454"/>
      <c r="DV92" s="454"/>
      <c r="DW92" s="454"/>
      <c r="DX92" s="454"/>
      <c r="DY92" s="454"/>
      <c r="DZ92" s="454"/>
      <c r="EA92" s="454"/>
      <c r="EB92" s="454"/>
      <c r="EC92" s="454"/>
      <c r="ED92" s="454"/>
      <c r="EE92" s="454"/>
      <c r="EF92" s="454"/>
      <c r="EG92" s="454"/>
      <c r="EH92" s="454"/>
      <c r="EI92" s="454"/>
      <c r="EJ92" s="454"/>
      <c r="EK92" s="454"/>
      <c r="EL92" s="454"/>
      <c r="EM92" s="454"/>
      <c r="EN92" s="454"/>
      <c r="EO92" s="454"/>
      <c r="EP92" s="454"/>
      <c r="EQ92" s="454"/>
      <c r="ER92" s="454"/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54"/>
      <c r="FH92" s="454"/>
      <c r="FI92" s="454"/>
      <c r="FJ92" s="454"/>
      <c r="FK92" s="454"/>
      <c r="FL92" s="454"/>
      <c r="FM92" s="454"/>
      <c r="FN92" s="454"/>
      <c r="FO92" s="454"/>
      <c r="FP92" s="454"/>
      <c r="FQ92" s="454"/>
      <c r="FR92" s="454"/>
      <c r="FS92" s="454"/>
      <c r="FT92" s="454"/>
      <c r="FU92" s="454"/>
      <c r="FV92" s="454"/>
      <c r="FW92" s="454"/>
      <c r="FX92" s="454"/>
      <c r="FY92" s="454"/>
      <c r="FZ92" s="454"/>
      <c r="GA92" s="454"/>
      <c r="GB92" s="454"/>
      <c r="GC92" s="454"/>
      <c r="GD92" s="454"/>
      <c r="GE92" s="454"/>
      <c r="GF92" s="454"/>
      <c r="GG92" s="454"/>
      <c r="GH92" s="454"/>
      <c r="GI92" s="454"/>
      <c r="GJ92" s="454"/>
      <c r="GK92" s="454"/>
      <c r="GL92" s="454"/>
      <c r="GM92" s="454"/>
      <c r="GN92" s="454"/>
      <c r="GO92" s="454"/>
      <c r="GP92" s="454"/>
      <c r="GQ92" s="454"/>
      <c r="GR92" s="454"/>
      <c r="GS92" s="454"/>
      <c r="GT92" s="454"/>
      <c r="GU92" s="454"/>
      <c r="GV92" s="454"/>
      <c r="GW92" s="454"/>
      <c r="GX92" s="454"/>
      <c r="GY92" s="454"/>
      <c r="GZ92" s="454"/>
      <c r="HA92" s="454"/>
      <c r="HB92" s="454"/>
      <c r="HC92" s="454"/>
      <c r="HD92" s="454"/>
      <c r="HE92" s="454"/>
      <c r="HF92" s="454"/>
      <c r="HG92" s="454"/>
      <c r="HH92" s="454"/>
      <c r="HI92" s="454"/>
      <c r="HJ92" s="454"/>
      <c r="HK92" s="454"/>
      <c r="HL92" s="454"/>
      <c r="HM92" s="454"/>
      <c r="HN92" s="454"/>
      <c r="HO92" s="454"/>
      <c r="HP92" s="454"/>
      <c r="HQ92" s="454"/>
      <c r="HR92" s="454"/>
      <c r="HS92" s="454"/>
      <c r="HT92" s="454"/>
      <c r="HU92" s="454"/>
      <c r="HV92" s="454"/>
      <c r="HW92" s="454"/>
      <c r="HX92" s="454"/>
      <c r="HY92" s="454"/>
      <c r="HZ92" s="454"/>
      <c r="IA92" s="454"/>
      <c r="IB92" s="454"/>
      <c r="IC92" s="454"/>
      <c r="ID92" s="454"/>
      <c r="IE92" s="454"/>
      <c r="IF92" s="454"/>
      <c r="IG92" s="454"/>
      <c r="IH92" s="454"/>
      <c r="II92" s="454"/>
      <c r="IJ92" s="454"/>
      <c r="IK92" s="455">
        <v>2</v>
      </c>
      <c r="IL92" s="455">
        <v>200000</v>
      </c>
      <c r="IM92" s="455">
        <v>100000</v>
      </c>
    </row>
    <row r="93" spans="1:247" s="456" customFormat="1" ht="6.75">
      <c r="A93" s="453" t="s">
        <v>556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54"/>
      <c r="BZ93" s="454"/>
      <c r="CA93" s="454"/>
      <c r="CB93" s="454"/>
      <c r="CC93" s="454"/>
      <c r="CD93" s="454"/>
      <c r="CE93" s="454"/>
      <c r="CF93" s="454"/>
      <c r="CG93" s="454"/>
      <c r="CH93" s="454"/>
      <c r="CI93" s="454"/>
      <c r="CJ93" s="454"/>
      <c r="CK93" s="454"/>
      <c r="CL93" s="454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  <c r="CW93" s="454">
        <v>5</v>
      </c>
      <c r="CX93" s="454">
        <v>1500000</v>
      </c>
      <c r="CY93" s="454">
        <v>880000</v>
      </c>
      <c r="CZ93" s="454"/>
      <c r="DA93" s="454"/>
      <c r="DB93" s="454"/>
      <c r="DC93" s="454"/>
      <c r="DD93" s="454"/>
      <c r="DE93" s="454"/>
      <c r="DF93" s="454"/>
      <c r="DG93" s="454"/>
      <c r="DH93" s="454"/>
      <c r="DI93" s="454"/>
      <c r="DJ93" s="454"/>
      <c r="DK93" s="454"/>
      <c r="DL93" s="454"/>
      <c r="DM93" s="454"/>
      <c r="DN93" s="454"/>
      <c r="DO93" s="454"/>
      <c r="DP93" s="454"/>
      <c r="DQ93" s="454"/>
      <c r="DR93" s="454"/>
      <c r="DS93" s="454"/>
      <c r="DT93" s="454"/>
      <c r="DU93" s="454"/>
      <c r="DV93" s="454"/>
      <c r="DW93" s="454"/>
      <c r="DX93" s="454"/>
      <c r="DY93" s="454"/>
      <c r="DZ93" s="454"/>
      <c r="EA93" s="454"/>
      <c r="EB93" s="454"/>
      <c r="EC93" s="454"/>
      <c r="ED93" s="454"/>
      <c r="EE93" s="454"/>
      <c r="EF93" s="454"/>
      <c r="EG93" s="454"/>
      <c r="EH93" s="454"/>
      <c r="EI93" s="454"/>
      <c r="EJ93" s="454"/>
      <c r="EK93" s="454"/>
      <c r="EL93" s="454"/>
      <c r="EM93" s="454"/>
      <c r="EN93" s="454"/>
      <c r="EO93" s="454"/>
      <c r="EP93" s="454"/>
      <c r="EQ93" s="454"/>
      <c r="ER93" s="454"/>
      <c r="ES93" s="454"/>
      <c r="ET93" s="454"/>
      <c r="EU93" s="454"/>
      <c r="EV93" s="454"/>
      <c r="EW93" s="454"/>
      <c r="EX93" s="454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454"/>
      <c r="FL93" s="454"/>
      <c r="FM93" s="454"/>
      <c r="FN93" s="454"/>
      <c r="FO93" s="454"/>
      <c r="FP93" s="454"/>
      <c r="FQ93" s="454"/>
      <c r="FR93" s="454"/>
      <c r="FS93" s="454"/>
      <c r="FT93" s="454"/>
      <c r="FU93" s="454"/>
      <c r="FV93" s="454"/>
      <c r="FW93" s="454"/>
      <c r="FX93" s="454"/>
      <c r="FY93" s="454"/>
      <c r="FZ93" s="454"/>
      <c r="GA93" s="454"/>
      <c r="GB93" s="454"/>
      <c r="GC93" s="454"/>
      <c r="GD93" s="454"/>
      <c r="GE93" s="454"/>
      <c r="GF93" s="454"/>
      <c r="GG93" s="454"/>
      <c r="GH93" s="454"/>
      <c r="GI93" s="454"/>
      <c r="GJ93" s="454"/>
      <c r="GK93" s="454"/>
      <c r="GL93" s="454"/>
      <c r="GM93" s="454"/>
      <c r="GN93" s="454"/>
      <c r="GO93" s="454"/>
      <c r="GP93" s="454"/>
      <c r="GQ93" s="454"/>
      <c r="GR93" s="454"/>
      <c r="GS93" s="454"/>
      <c r="GT93" s="454"/>
      <c r="GU93" s="454"/>
      <c r="GV93" s="454"/>
      <c r="GW93" s="454"/>
      <c r="GX93" s="454"/>
      <c r="GY93" s="454"/>
      <c r="GZ93" s="454"/>
      <c r="HA93" s="454"/>
      <c r="HB93" s="454"/>
      <c r="HC93" s="454"/>
      <c r="HD93" s="454"/>
      <c r="HE93" s="454"/>
      <c r="HF93" s="454"/>
      <c r="HG93" s="454"/>
      <c r="HH93" s="454"/>
      <c r="HI93" s="454"/>
      <c r="HJ93" s="454"/>
      <c r="HK93" s="454"/>
      <c r="HL93" s="454"/>
      <c r="HM93" s="454"/>
      <c r="HN93" s="454"/>
      <c r="HO93" s="454"/>
      <c r="HP93" s="454"/>
      <c r="HQ93" s="454"/>
      <c r="HR93" s="454"/>
      <c r="HS93" s="454"/>
      <c r="HT93" s="454"/>
      <c r="HU93" s="454"/>
      <c r="HV93" s="454"/>
      <c r="HW93" s="454"/>
      <c r="HX93" s="454"/>
      <c r="HY93" s="454"/>
      <c r="HZ93" s="454"/>
      <c r="IA93" s="454"/>
      <c r="IB93" s="454"/>
      <c r="IC93" s="454"/>
      <c r="ID93" s="454"/>
      <c r="IE93" s="454"/>
      <c r="IF93" s="454"/>
      <c r="IG93" s="454"/>
      <c r="IH93" s="454"/>
      <c r="II93" s="454"/>
      <c r="IJ93" s="454"/>
      <c r="IK93" s="455">
        <v>5</v>
      </c>
      <c r="IL93" s="455">
        <v>1500000</v>
      </c>
      <c r="IM93" s="455">
        <v>880000</v>
      </c>
    </row>
    <row r="94" spans="1:247" s="456" customFormat="1" ht="6.75">
      <c r="A94" s="453" t="s">
        <v>557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454"/>
      <c r="BM94" s="454">
        <v>1</v>
      </c>
      <c r="BN94" s="454">
        <v>1000000</v>
      </c>
      <c r="BO94" s="454">
        <v>300000</v>
      </c>
      <c r="BP94" s="454"/>
      <c r="BQ94" s="454"/>
      <c r="BR94" s="454"/>
      <c r="BS94" s="454"/>
      <c r="BT94" s="454"/>
      <c r="BU94" s="454"/>
      <c r="BV94" s="454"/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4"/>
      <c r="CI94" s="454"/>
      <c r="CJ94" s="454"/>
      <c r="CK94" s="454"/>
      <c r="CL94" s="454"/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/>
      <c r="CX94" s="454"/>
      <c r="CY94" s="454"/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4"/>
      <c r="DK94" s="454"/>
      <c r="DL94" s="454"/>
      <c r="DM94" s="454"/>
      <c r="DN94" s="454"/>
      <c r="DO94" s="454"/>
      <c r="DP94" s="454"/>
      <c r="DQ94" s="454"/>
      <c r="DR94" s="454"/>
      <c r="DS94" s="454"/>
      <c r="DT94" s="454"/>
      <c r="DU94" s="454"/>
      <c r="DV94" s="454"/>
      <c r="DW94" s="454"/>
      <c r="DX94" s="454"/>
      <c r="DY94" s="454"/>
      <c r="DZ94" s="454"/>
      <c r="EA94" s="454"/>
      <c r="EB94" s="454"/>
      <c r="EC94" s="454"/>
      <c r="ED94" s="454"/>
      <c r="EE94" s="454"/>
      <c r="EF94" s="454"/>
      <c r="EG94" s="454"/>
      <c r="EH94" s="454"/>
      <c r="EI94" s="454"/>
      <c r="EJ94" s="454"/>
      <c r="EK94" s="454"/>
      <c r="EL94" s="454"/>
      <c r="EM94" s="454"/>
      <c r="EN94" s="454"/>
      <c r="EO94" s="454"/>
      <c r="EP94" s="454"/>
      <c r="EQ94" s="454"/>
      <c r="ER94" s="454"/>
      <c r="ES94" s="454"/>
      <c r="ET94" s="454"/>
      <c r="EU94" s="454"/>
      <c r="EV94" s="454"/>
      <c r="EW94" s="454"/>
      <c r="EX94" s="454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454"/>
      <c r="FL94" s="454"/>
      <c r="FM94" s="454"/>
      <c r="FN94" s="454"/>
      <c r="FO94" s="454"/>
      <c r="FP94" s="454"/>
      <c r="FQ94" s="454"/>
      <c r="FR94" s="454"/>
      <c r="FS94" s="454"/>
      <c r="FT94" s="454"/>
      <c r="FU94" s="454"/>
      <c r="FV94" s="454"/>
      <c r="FW94" s="454"/>
      <c r="FX94" s="454"/>
      <c r="FY94" s="454"/>
      <c r="FZ94" s="454"/>
      <c r="GA94" s="454"/>
      <c r="GB94" s="454"/>
      <c r="GC94" s="454"/>
      <c r="GD94" s="454"/>
      <c r="GE94" s="454"/>
      <c r="GF94" s="454"/>
      <c r="GG94" s="454"/>
      <c r="GH94" s="454"/>
      <c r="GI94" s="454"/>
      <c r="GJ94" s="454"/>
      <c r="GK94" s="454"/>
      <c r="GL94" s="454"/>
      <c r="GM94" s="454"/>
      <c r="GN94" s="454"/>
      <c r="GO94" s="454"/>
      <c r="GP94" s="454"/>
      <c r="GQ94" s="454"/>
      <c r="GR94" s="454"/>
      <c r="GS94" s="454"/>
      <c r="GT94" s="454"/>
      <c r="GU94" s="454"/>
      <c r="GV94" s="454"/>
      <c r="GW94" s="454"/>
      <c r="GX94" s="454"/>
      <c r="GY94" s="454"/>
      <c r="GZ94" s="454"/>
      <c r="HA94" s="454"/>
      <c r="HB94" s="454"/>
      <c r="HC94" s="454"/>
      <c r="HD94" s="454"/>
      <c r="HE94" s="454"/>
      <c r="HF94" s="454"/>
      <c r="HG94" s="454"/>
      <c r="HH94" s="454"/>
      <c r="HI94" s="454"/>
      <c r="HJ94" s="454"/>
      <c r="HK94" s="454"/>
      <c r="HL94" s="454"/>
      <c r="HM94" s="454"/>
      <c r="HN94" s="454"/>
      <c r="HO94" s="454"/>
      <c r="HP94" s="454"/>
      <c r="HQ94" s="454"/>
      <c r="HR94" s="454"/>
      <c r="HS94" s="454"/>
      <c r="HT94" s="454"/>
      <c r="HU94" s="454"/>
      <c r="HV94" s="454"/>
      <c r="HW94" s="454"/>
      <c r="HX94" s="454"/>
      <c r="HY94" s="454"/>
      <c r="HZ94" s="454"/>
      <c r="IA94" s="454"/>
      <c r="IB94" s="454"/>
      <c r="IC94" s="454"/>
      <c r="ID94" s="454"/>
      <c r="IE94" s="454"/>
      <c r="IF94" s="454"/>
      <c r="IG94" s="454"/>
      <c r="IH94" s="454"/>
      <c r="II94" s="454"/>
      <c r="IJ94" s="454"/>
      <c r="IK94" s="455">
        <v>1</v>
      </c>
      <c r="IL94" s="455">
        <v>1000000</v>
      </c>
      <c r="IM94" s="455">
        <v>300000</v>
      </c>
    </row>
    <row r="95" spans="1:247" s="456" customFormat="1" ht="6.75">
      <c r="A95" s="453" t="s">
        <v>756</v>
      </c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>
        <v>1</v>
      </c>
      <c r="CX95" s="454">
        <v>100000</v>
      </c>
      <c r="CY95" s="454">
        <v>100000</v>
      </c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  <c r="FL95" s="454"/>
      <c r="FM95" s="454"/>
      <c r="FN95" s="454"/>
      <c r="FO95" s="454"/>
      <c r="FP95" s="454"/>
      <c r="FQ95" s="454"/>
      <c r="FR95" s="454"/>
      <c r="FS95" s="454"/>
      <c r="FT95" s="454"/>
      <c r="FU95" s="454"/>
      <c r="FV95" s="454"/>
      <c r="FW95" s="454"/>
      <c r="FX95" s="454"/>
      <c r="FY95" s="454"/>
      <c r="FZ95" s="454"/>
      <c r="GA95" s="454"/>
      <c r="GB95" s="454"/>
      <c r="GC95" s="454"/>
      <c r="GD95" s="454"/>
      <c r="GE95" s="454"/>
      <c r="GF95" s="454"/>
      <c r="GG95" s="454"/>
      <c r="GH95" s="454"/>
      <c r="GI95" s="454"/>
      <c r="GJ95" s="454"/>
      <c r="GK95" s="454"/>
      <c r="GL95" s="454"/>
      <c r="GM95" s="454"/>
      <c r="GN95" s="454"/>
      <c r="GO95" s="454"/>
      <c r="GP95" s="454"/>
      <c r="GQ95" s="454"/>
      <c r="GR95" s="454"/>
      <c r="GS95" s="454"/>
      <c r="GT95" s="454"/>
      <c r="GU95" s="454"/>
      <c r="GV95" s="454"/>
      <c r="GW95" s="454"/>
      <c r="GX95" s="454"/>
      <c r="GY95" s="454"/>
      <c r="GZ95" s="454"/>
      <c r="HA95" s="454"/>
      <c r="HB95" s="454"/>
      <c r="HC95" s="454"/>
      <c r="HD95" s="454"/>
      <c r="HE95" s="454"/>
      <c r="HF95" s="454"/>
      <c r="HG95" s="454"/>
      <c r="HH95" s="454"/>
      <c r="HI95" s="454"/>
      <c r="HJ95" s="454"/>
      <c r="HK95" s="454"/>
      <c r="HL95" s="454"/>
      <c r="HM95" s="454"/>
      <c r="HN95" s="454"/>
      <c r="HO95" s="454"/>
      <c r="HP95" s="454"/>
      <c r="HQ95" s="454"/>
      <c r="HR95" s="454"/>
      <c r="HS95" s="454"/>
      <c r="HT95" s="454"/>
      <c r="HU95" s="454"/>
      <c r="HV95" s="454"/>
      <c r="HW95" s="454"/>
      <c r="HX95" s="454"/>
      <c r="HY95" s="454"/>
      <c r="HZ95" s="454"/>
      <c r="IA95" s="454"/>
      <c r="IB95" s="454"/>
      <c r="IC95" s="454"/>
      <c r="ID95" s="454"/>
      <c r="IE95" s="454"/>
      <c r="IF95" s="454"/>
      <c r="IG95" s="454"/>
      <c r="IH95" s="454"/>
      <c r="II95" s="454"/>
      <c r="IJ95" s="454"/>
      <c r="IK95" s="455">
        <v>1</v>
      </c>
      <c r="IL95" s="455">
        <v>100000</v>
      </c>
      <c r="IM95" s="455">
        <v>100000</v>
      </c>
    </row>
    <row r="96" spans="1:247" s="460" customFormat="1" ht="6.75">
      <c r="A96" s="459" t="s">
        <v>220</v>
      </c>
      <c r="B96" s="455">
        <v>7</v>
      </c>
      <c r="C96" s="455">
        <v>3200000</v>
      </c>
      <c r="D96" s="455">
        <v>2062000</v>
      </c>
      <c r="E96" s="455">
        <v>0</v>
      </c>
      <c r="F96" s="455">
        <v>0</v>
      </c>
      <c r="G96" s="455">
        <v>0</v>
      </c>
      <c r="H96" s="455">
        <v>3</v>
      </c>
      <c r="I96" s="455">
        <v>1900000</v>
      </c>
      <c r="J96" s="455">
        <v>1900000</v>
      </c>
      <c r="K96" s="455">
        <v>1</v>
      </c>
      <c r="L96" s="455">
        <v>500000</v>
      </c>
      <c r="M96" s="455">
        <v>250000</v>
      </c>
      <c r="N96" s="455">
        <v>0</v>
      </c>
      <c r="O96" s="455">
        <v>0</v>
      </c>
      <c r="P96" s="455">
        <v>0</v>
      </c>
      <c r="Q96" s="455">
        <v>55</v>
      </c>
      <c r="R96" s="455">
        <v>14440000</v>
      </c>
      <c r="S96" s="455">
        <v>11313000</v>
      </c>
      <c r="T96" s="455">
        <v>93</v>
      </c>
      <c r="U96" s="455">
        <v>38225000</v>
      </c>
      <c r="V96" s="455">
        <v>28179500</v>
      </c>
      <c r="W96" s="455">
        <v>0</v>
      </c>
      <c r="X96" s="455">
        <v>0</v>
      </c>
      <c r="Y96" s="455">
        <v>0</v>
      </c>
      <c r="Z96" s="455">
        <v>9</v>
      </c>
      <c r="AA96" s="455">
        <v>2030000</v>
      </c>
      <c r="AB96" s="455">
        <v>1210000</v>
      </c>
      <c r="AC96" s="455">
        <v>3</v>
      </c>
      <c r="AD96" s="455">
        <v>1000000</v>
      </c>
      <c r="AE96" s="455">
        <v>475000</v>
      </c>
      <c r="AF96" s="455">
        <v>1</v>
      </c>
      <c r="AG96" s="455">
        <v>600000</v>
      </c>
      <c r="AH96" s="455">
        <v>200000</v>
      </c>
      <c r="AI96" s="455">
        <v>0</v>
      </c>
      <c r="AJ96" s="455">
        <v>0</v>
      </c>
      <c r="AK96" s="455">
        <v>0</v>
      </c>
      <c r="AL96" s="455">
        <v>0</v>
      </c>
      <c r="AM96" s="455">
        <v>0</v>
      </c>
      <c r="AN96" s="455">
        <v>0</v>
      </c>
      <c r="AO96" s="455">
        <v>0</v>
      </c>
      <c r="AP96" s="455">
        <v>0</v>
      </c>
      <c r="AQ96" s="455">
        <v>0</v>
      </c>
      <c r="AR96" s="455">
        <v>2</v>
      </c>
      <c r="AS96" s="455">
        <v>700000</v>
      </c>
      <c r="AT96" s="455">
        <v>700000</v>
      </c>
      <c r="AU96" s="455">
        <v>52</v>
      </c>
      <c r="AV96" s="455">
        <v>33370000</v>
      </c>
      <c r="AW96" s="455">
        <v>20610400</v>
      </c>
      <c r="AX96" s="455">
        <v>1</v>
      </c>
      <c r="AY96" s="455">
        <v>300000</v>
      </c>
      <c r="AZ96" s="455">
        <v>300000</v>
      </c>
      <c r="BA96" s="455">
        <v>0</v>
      </c>
      <c r="BB96" s="455">
        <v>0</v>
      </c>
      <c r="BC96" s="455">
        <v>0</v>
      </c>
      <c r="BD96" s="455">
        <v>1</v>
      </c>
      <c r="BE96" s="455">
        <v>50000</v>
      </c>
      <c r="BF96" s="455">
        <v>50000</v>
      </c>
      <c r="BG96" s="455">
        <v>6</v>
      </c>
      <c r="BH96" s="455">
        <v>4000000</v>
      </c>
      <c r="BI96" s="455">
        <v>3900000</v>
      </c>
      <c r="BJ96" s="455">
        <v>1</v>
      </c>
      <c r="BK96" s="455">
        <v>500000</v>
      </c>
      <c r="BL96" s="455">
        <v>500000</v>
      </c>
      <c r="BM96" s="455">
        <v>4</v>
      </c>
      <c r="BN96" s="455">
        <v>1700000</v>
      </c>
      <c r="BO96" s="455">
        <v>990000</v>
      </c>
      <c r="BP96" s="455">
        <v>4</v>
      </c>
      <c r="BQ96" s="455">
        <v>2700000</v>
      </c>
      <c r="BR96" s="455">
        <v>2090000</v>
      </c>
      <c r="BS96" s="455">
        <v>1</v>
      </c>
      <c r="BT96" s="455">
        <v>100000</v>
      </c>
      <c r="BU96" s="455">
        <v>50000</v>
      </c>
      <c r="BV96" s="455">
        <v>0</v>
      </c>
      <c r="BW96" s="455">
        <v>0</v>
      </c>
      <c r="BX96" s="455">
        <v>0</v>
      </c>
      <c r="BY96" s="455">
        <v>3</v>
      </c>
      <c r="BZ96" s="455">
        <v>320000</v>
      </c>
      <c r="CA96" s="455">
        <v>190000</v>
      </c>
      <c r="CB96" s="455">
        <v>25</v>
      </c>
      <c r="CC96" s="455">
        <v>36050000</v>
      </c>
      <c r="CD96" s="455">
        <v>21765000</v>
      </c>
      <c r="CE96" s="455">
        <v>1</v>
      </c>
      <c r="CF96" s="455">
        <v>100000</v>
      </c>
      <c r="CG96" s="455">
        <v>50000</v>
      </c>
      <c r="CH96" s="455">
        <v>0</v>
      </c>
      <c r="CI96" s="455">
        <v>0</v>
      </c>
      <c r="CJ96" s="455">
        <v>0</v>
      </c>
      <c r="CK96" s="455">
        <v>0</v>
      </c>
      <c r="CL96" s="455">
        <v>0</v>
      </c>
      <c r="CM96" s="455">
        <v>0</v>
      </c>
      <c r="CN96" s="455">
        <v>27</v>
      </c>
      <c r="CO96" s="455">
        <v>114250000</v>
      </c>
      <c r="CP96" s="455">
        <v>52285000</v>
      </c>
      <c r="CQ96" s="455">
        <v>1</v>
      </c>
      <c r="CR96" s="455">
        <v>200000</v>
      </c>
      <c r="CS96" s="455">
        <v>200000</v>
      </c>
      <c r="CT96" s="455">
        <v>55</v>
      </c>
      <c r="CU96" s="455">
        <v>35850000</v>
      </c>
      <c r="CV96" s="455">
        <v>24869500</v>
      </c>
      <c r="CW96" s="455">
        <v>931</v>
      </c>
      <c r="CX96" s="455" t="s">
        <v>761</v>
      </c>
      <c r="CY96" s="455">
        <v>314546672</v>
      </c>
      <c r="CZ96" s="455">
        <v>40</v>
      </c>
      <c r="DA96" s="455">
        <v>11454000</v>
      </c>
      <c r="DB96" s="455">
        <v>8240550</v>
      </c>
      <c r="DC96" s="455">
        <v>0</v>
      </c>
      <c r="DD96" s="455">
        <v>0</v>
      </c>
      <c r="DE96" s="455">
        <v>0</v>
      </c>
      <c r="DF96" s="455">
        <v>1</v>
      </c>
      <c r="DG96" s="455">
        <v>150000</v>
      </c>
      <c r="DH96" s="455">
        <v>60000</v>
      </c>
      <c r="DI96" s="455">
        <v>10</v>
      </c>
      <c r="DJ96" s="455">
        <v>5225000</v>
      </c>
      <c r="DK96" s="455">
        <v>4975000</v>
      </c>
      <c r="DL96" s="455">
        <v>0</v>
      </c>
      <c r="DM96" s="455">
        <v>0</v>
      </c>
      <c r="DN96" s="455">
        <v>0</v>
      </c>
      <c r="DO96" s="455">
        <v>0</v>
      </c>
      <c r="DP96" s="455">
        <v>0</v>
      </c>
      <c r="DQ96" s="455">
        <v>0</v>
      </c>
      <c r="DR96" s="455">
        <v>6</v>
      </c>
      <c r="DS96" s="455">
        <v>8350000</v>
      </c>
      <c r="DT96" s="455">
        <v>8350000</v>
      </c>
      <c r="DU96" s="455">
        <v>18</v>
      </c>
      <c r="DV96" s="455">
        <v>15850000</v>
      </c>
      <c r="DW96" s="455">
        <v>8680000</v>
      </c>
      <c r="DX96" s="455">
        <v>0</v>
      </c>
      <c r="DY96" s="455">
        <v>0</v>
      </c>
      <c r="DZ96" s="455">
        <v>0</v>
      </c>
      <c r="EA96" s="455">
        <v>1</v>
      </c>
      <c r="EB96" s="455">
        <v>800000</v>
      </c>
      <c r="EC96" s="455">
        <v>400000</v>
      </c>
      <c r="ED96" s="455">
        <v>5</v>
      </c>
      <c r="EE96" s="455">
        <v>5110000</v>
      </c>
      <c r="EF96" s="455">
        <v>4768000</v>
      </c>
      <c r="EG96" s="455">
        <v>1</v>
      </c>
      <c r="EH96" s="455">
        <v>2000000</v>
      </c>
      <c r="EI96" s="455">
        <v>1500000</v>
      </c>
      <c r="EJ96" s="455">
        <v>1</v>
      </c>
      <c r="EK96" s="455">
        <v>1000000</v>
      </c>
      <c r="EL96" s="455">
        <v>1000000</v>
      </c>
      <c r="EM96" s="455">
        <v>6</v>
      </c>
      <c r="EN96" s="455">
        <v>1920000</v>
      </c>
      <c r="EO96" s="455">
        <v>1411000</v>
      </c>
      <c r="EP96" s="455">
        <v>0</v>
      </c>
      <c r="EQ96" s="455">
        <v>0</v>
      </c>
      <c r="ER96" s="455">
        <v>0</v>
      </c>
      <c r="ES96" s="455">
        <v>1</v>
      </c>
      <c r="ET96" s="455">
        <v>300000</v>
      </c>
      <c r="EU96" s="455">
        <v>300000</v>
      </c>
      <c r="EV96" s="455">
        <v>0</v>
      </c>
      <c r="EW96" s="455">
        <v>0</v>
      </c>
      <c r="EX96" s="455">
        <v>0</v>
      </c>
      <c r="EY96" s="455">
        <v>0</v>
      </c>
      <c r="EZ96" s="455">
        <v>0</v>
      </c>
      <c r="FA96" s="455">
        <v>0</v>
      </c>
      <c r="FB96" s="455">
        <v>1</v>
      </c>
      <c r="FC96" s="455">
        <v>100000</v>
      </c>
      <c r="FD96" s="455">
        <v>100000</v>
      </c>
      <c r="FE96" s="455">
        <v>6</v>
      </c>
      <c r="FF96" s="455">
        <v>11000000</v>
      </c>
      <c r="FG96" s="455">
        <v>10850000</v>
      </c>
      <c r="FH96" s="455">
        <v>3</v>
      </c>
      <c r="FI96" s="455">
        <v>600000</v>
      </c>
      <c r="FJ96" s="455">
        <v>600000</v>
      </c>
      <c r="FK96" s="455">
        <v>0</v>
      </c>
      <c r="FL96" s="455">
        <v>0</v>
      </c>
      <c r="FM96" s="455">
        <v>0</v>
      </c>
      <c r="FN96" s="455">
        <v>0</v>
      </c>
      <c r="FO96" s="455">
        <v>0</v>
      </c>
      <c r="FP96" s="455">
        <v>0</v>
      </c>
      <c r="FQ96" s="455">
        <v>1</v>
      </c>
      <c r="FR96" s="455">
        <v>50000</v>
      </c>
      <c r="FS96" s="455">
        <v>50000</v>
      </c>
      <c r="FT96" s="455">
        <v>3</v>
      </c>
      <c r="FU96" s="455">
        <v>500000</v>
      </c>
      <c r="FV96" s="455">
        <v>350000</v>
      </c>
      <c r="FW96" s="455">
        <v>0</v>
      </c>
      <c r="FX96" s="455">
        <v>0</v>
      </c>
      <c r="FY96" s="455">
        <v>0</v>
      </c>
      <c r="FZ96" s="455">
        <v>10</v>
      </c>
      <c r="GA96" s="455">
        <v>4000000</v>
      </c>
      <c r="GB96" s="455">
        <v>2875000</v>
      </c>
      <c r="GC96" s="455">
        <v>1</v>
      </c>
      <c r="GD96" s="455">
        <v>150000</v>
      </c>
      <c r="GE96" s="455">
        <v>90000</v>
      </c>
      <c r="GF96" s="455">
        <v>11</v>
      </c>
      <c r="GG96" s="455">
        <v>6650000</v>
      </c>
      <c r="GH96" s="455">
        <v>5775000</v>
      </c>
      <c r="GI96" s="455">
        <v>1</v>
      </c>
      <c r="GJ96" s="455">
        <v>500000</v>
      </c>
      <c r="GK96" s="455">
        <v>500000</v>
      </c>
      <c r="GL96" s="455">
        <v>4</v>
      </c>
      <c r="GM96" s="455">
        <v>1090000</v>
      </c>
      <c r="GN96" s="455">
        <v>1031500</v>
      </c>
      <c r="GO96" s="455">
        <v>1</v>
      </c>
      <c r="GP96" s="455">
        <v>500000</v>
      </c>
      <c r="GQ96" s="455">
        <v>250000</v>
      </c>
      <c r="GR96" s="455">
        <v>0</v>
      </c>
      <c r="GS96" s="455">
        <v>0</v>
      </c>
      <c r="GT96" s="455">
        <v>0</v>
      </c>
      <c r="GU96" s="455">
        <v>0</v>
      </c>
      <c r="GV96" s="455">
        <v>0</v>
      </c>
      <c r="GW96" s="455">
        <v>0</v>
      </c>
      <c r="GX96" s="455">
        <v>1</v>
      </c>
      <c r="GY96" s="455">
        <v>20000</v>
      </c>
      <c r="GZ96" s="455">
        <v>20000</v>
      </c>
      <c r="HA96" s="455">
        <v>3</v>
      </c>
      <c r="HB96" s="455">
        <v>575000</v>
      </c>
      <c r="HC96" s="455">
        <v>575000</v>
      </c>
      <c r="HD96" s="455">
        <v>0</v>
      </c>
      <c r="HE96" s="455">
        <v>0</v>
      </c>
      <c r="HF96" s="455">
        <v>0</v>
      </c>
      <c r="HG96" s="455">
        <v>0</v>
      </c>
      <c r="HH96" s="455">
        <v>0</v>
      </c>
      <c r="HI96" s="455">
        <v>0</v>
      </c>
      <c r="HJ96" s="455">
        <v>0</v>
      </c>
      <c r="HK96" s="455">
        <v>0</v>
      </c>
      <c r="HL96" s="455">
        <v>0</v>
      </c>
      <c r="HM96" s="455">
        <v>0</v>
      </c>
      <c r="HN96" s="455">
        <v>0</v>
      </c>
      <c r="HO96" s="455">
        <v>0</v>
      </c>
      <c r="HP96" s="455">
        <v>0</v>
      </c>
      <c r="HQ96" s="455">
        <v>0</v>
      </c>
      <c r="HR96" s="455">
        <v>0</v>
      </c>
      <c r="HS96" s="455">
        <v>1</v>
      </c>
      <c r="HT96" s="455">
        <v>10000000</v>
      </c>
      <c r="HU96" s="455">
        <v>10000000</v>
      </c>
      <c r="HV96" s="455">
        <v>11</v>
      </c>
      <c r="HW96" s="455">
        <v>6350000</v>
      </c>
      <c r="HX96" s="455">
        <v>5930000</v>
      </c>
      <c r="HY96" s="455">
        <v>0</v>
      </c>
      <c r="HZ96" s="455">
        <v>0</v>
      </c>
      <c r="IA96" s="455">
        <v>0</v>
      </c>
      <c r="IB96" s="455">
        <v>7</v>
      </c>
      <c r="IC96" s="455">
        <v>5300000</v>
      </c>
      <c r="ID96" s="455">
        <v>3237500</v>
      </c>
      <c r="IE96" s="455">
        <v>1</v>
      </c>
      <c r="IF96" s="455">
        <v>100000</v>
      </c>
      <c r="IG96" s="455">
        <v>100000</v>
      </c>
      <c r="IH96" s="455">
        <v>2</v>
      </c>
      <c r="II96" s="455">
        <v>1400000</v>
      </c>
      <c r="IJ96" s="455">
        <v>700000</v>
      </c>
      <c r="IK96" s="455">
        <v>1445</v>
      </c>
      <c r="IL96" s="455">
        <v>838840257</v>
      </c>
      <c r="IM96" s="455">
        <v>571404622</v>
      </c>
    </row>
    <row r="97" spans="2:247" s="456" customFormat="1" ht="6.75">
      <c r="B97" s="461" t="s">
        <v>560</v>
      </c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2"/>
      <c r="X97" s="462"/>
      <c r="Y97" s="462"/>
      <c r="Z97" s="462"/>
      <c r="AA97" s="462"/>
      <c r="AB97" s="462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2"/>
      <c r="AS97" s="462"/>
      <c r="AT97" s="462"/>
      <c r="AU97" s="462"/>
      <c r="AV97" s="462"/>
      <c r="AW97" s="462"/>
      <c r="AX97" s="462"/>
      <c r="AY97" s="462"/>
      <c r="AZ97" s="462"/>
      <c r="BA97" s="462"/>
      <c r="BB97" s="462"/>
      <c r="BC97" s="462"/>
      <c r="BD97" s="462"/>
      <c r="BE97" s="462"/>
      <c r="BF97" s="462"/>
      <c r="BG97" s="462"/>
      <c r="BH97" s="462"/>
      <c r="BI97" s="462"/>
      <c r="BJ97" s="462"/>
      <c r="BK97" s="462"/>
      <c r="BL97" s="462"/>
      <c r="BM97" s="462"/>
      <c r="BN97" s="462"/>
      <c r="BO97" s="462"/>
      <c r="BP97" s="462"/>
      <c r="BQ97" s="462"/>
      <c r="BR97" s="462"/>
      <c r="BS97" s="462"/>
      <c r="BT97" s="462"/>
      <c r="BU97" s="462"/>
      <c r="BV97" s="462"/>
      <c r="BW97" s="462"/>
      <c r="BX97" s="462"/>
      <c r="BY97" s="462"/>
      <c r="BZ97" s="462"/>
      <c r="CA97" s="462"/>
      <c r="CB97" s="462"/>
      <c r="CC97" s="462"/>
      <c r="CD97" s="462"/>
      <c r="CE97" s="462"/>
      <c r="CF97" s="462"/>
      <c r="CG97" s="462"/>
      <c r="CH97" s="462"/>
      <c r="CI97" s="462"/>
      <c r="CJ97" s="462"/>
      <c r="CK97" s="462"/>
      <c r="CL97" s="462"/>
      <c r="CM97" s="462"/>
      <c r="CN97" s="462"/>
      <c r="CO97" s="462"/>
      <c r="CP97" s="462"/>
      <c r="CQ97" s="462"/>
      <c r="CR97" s="462"/>
      <c r="CS97" s="462"/>
      <c r="CT97" s="462"/>
      <c r="CU97" s="462"/>
      <c r="CV97" s="462"/>
      <c r="CW97" s="462"/>
      <c r="CX97" s="462"/>
      <c r="CY97" s="462"/>
      <c r="CZ97" s="462"/>
      <c r="DA97" s="462"/>
      <c r="DB97" s="462"/>
      <c r="DC97" s="462"/>
      <c r="DD97" s="462"/>
      <c r="DE97" s="462"/>
      <c r="DF97" s="462"/>
      <c r="DG97" s="462"/>
      <c r="DH97" s="462"/>
      <c r="DI97" s="462"/>
      <c r="DJ97" s="462"/>
      <c r="DK97" s="462"/>
      <c r="DL97" s="462"/>
      <c r="DM97" s="462"/>
      <c r="DN97" s="462"/>
      <c r="DO97" s="462"/>
      <c r="DP97" s="462"/>
      <c r="DQ97" s="462"/>
      <c r="DR97" s="462"/>
      <c r="DS97" s="462"/>
      <c r="DT97" s="462"/>
      <c r="DU97" s="462"/>
      <c r="DV97" s="462"/>
      <c r="DW97" s="462"/>
      <c r="DX97" s="462"/>
      <c r="DY97" s="462"/>
      <c r="DZ97" s="462"/>
      <c r="EA97" s="462"/>
      <c r="EB97" s="462"/>
      <c r="EC97" s="462"/>
      <c r="ED97" s="462"/>
      <c r="EE97" s="462"/>
      <c r="EF97" s="462"/>
      <c r="EG97" s="462"/>
      <c r="EH97" s="462"/>
      <c r="EI97" s="462"/>
      <c r="EJ97" s="462"/>
      <c r="EK97" s="462"/>
      <c r="EL97" s="462"/>
      <c r="EM97" s="462"/>
      <c r="EN97" s="462"/>
      <c r="EO97" s="462"/>
      <c r="EP97" s="462"/>
      <c r="EQ97" s="462"/>
      <c r="ER97" s="462"/>
      <c r="ES97" s="462"/>
      <c r="ET97" s="462"/>
      <c r="EU97" s="462"/>
      <c r="EV97" s="462"/>
      <c r="EW97" s="462"/>
      <c r="EX97" s="462"/>
      <c r="EY97" s="462"/>
      <c r="EZ97" s="462"/>
      <c r="FA97" s="462"/>
      <c r="FB97" s="462"/>
      <c r="FC97" s="462"/>
      <c r="FD97" s="462"/>
      <c r="FE97" s="462"/>
      <c r="FF97" s="462"/>
      <c r="FG97" s="462"/>
      <c r="FH97" s="462"/>
      <c r="FI97" s="462"/>
      <c r="FJ97" s="462"/>
      <c r="FK97" s="462"/>
      <c r="FL97" s="462"/>
      <c r="FM97" s="462"/>
      <c r="FN97" s="462"/>
      <c r="FO97" s="462"/>
      <c r="FP97" s="462"/>
      <c r="FQ97" s="462"/>
      <c r="FR97" s="462"/>
      <c r="FS97" s="462"/>
      <c r="FT97" s="462"/>
      <c r="FU97" s="462"/>
      <c r="FV97" s="462"/>
      <c r="FW97" s="462"/>
      <c r="FX97" s="462"/>
      <c r="FY97" s="462"/>
      <c r="FZ97" s="462"/>
      <c r="GA97" s="462"/>
      <c r="GB97" s="462"/>
      <c r="GC97" s="462"/>
      <c r="GD97" s="462"/>
      <c r="GE97" s="462"/>
      <c r="GF97" s="462"/>
      <c r="GG97" s="462"/>
      <c r="GH97" s="462"/>
      <c r="GI97" s="462"/>
      <c r="GJ97" s="462"/>
      <c r="GK97" s="462"/>
      <c r="GL97" s="462"/>
      <c r="GM97" s="462"/>
      <c r="GN97" s="462"/>
      <c r="GO97" s="462"/>
      <c r="GP97" s="462"/>
      <c r="GQ97" s="462"/>
      <c r="GR97" s="462"/>
      <c r="GS97" s="462"/>
      <c r="GT97" s="462"/>
      <c r="GU97" s="462"/>
      <c r="GV97" s="462"/>
      <c r="GW97" s="462"/>
      <c r="GX97" s="462"/>
      <c r="GY97" s="462"/>
      <c r="GZ97" s="462"/>
      <c r="HA97" s="462"/>
      <c r="HB97" s="462"/>
      <c r="HC97" s="462"/>
      <c r="HD97" s="462"/>
      <c r="HE97" s="462"/>
      <c r="HF97" s="462"/>
      <c r="HG97" s="462"/>
      <c r="HH97" s="462"/>
      <c r="HI97" s="462"/>
      <c r="HJ97" s="462"/>
      <c r="HK97" s="462"/>
      <c r="HL97" s="462"/>
      <c r="HM97" s="462"/>
      <c r="HN97" s="462"/>
      <c r="HO97" s="462"/>
      <c r="HP97" s="462"/>
      <c r="HQ97" s="462"/>
      <c r="HR97" s="462"/>
      <c r="HS97" s="462"/>
      <c r="HT97" s="462"/>
      <c r="HU97" s="462"/>
      <c r="HV97" s="462"/>
      <c r="HW97" s="462"/>
      <c r="HX97" s="462"/>
      <c r="HY97" s="462"/>
      <c r="HZ97" s="462"/>
      <c r="IA97" s="462"/>
      <c r="IB97" s="462"/>
      <c r="IC97" s="462"/>
      <c r="ID97" s="462"/>
      <c r="IE97" s="462"/>
      <c r="IF97" s="462"/>
      <c r="IG97" s="462"/>
      <c r="IH97" s="462"/>
      <c r="II97" s="462"/>
      <c r="IJ97" s="462"/>
      <c r="IK97" s="462"/>
      <c r="IL97" s="462"/>
      <c r="IM97" s="462"/>
    </row>
    <row r="98" spans="2:247" s="456" customFormat="1" ht="6.75">
      <c r="B98" s="461" t="s">
        <v>564</v>
      </c>
      <c r="C98" s="463"/>
      <c r="D98" s="463"/>
      <c r="E98" s="462"/>
      <c r="F98" s="463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62"/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2"/>
      <c r="AQ98" s="462"/>
      <c r="AR98" s="462"/>
      <c r="AS98" s="462"/>
      <c r="AT98" s="462"/>
      <c r="AU98" s="462"/>
      <c r="AV98" s="462"/>
      <c r="AW98" s="462"/>
      <c r="AX98" s="462"/>
      <c r="AY98" s="462"/>
      <c r="AZ98" s="462"/>
      <c r="BA98" s="462"/>
      <c r="BB98" s="462"/>
      <c r="BC98" s="462"/>
      <c r="BD98" s="462"/>
      <c r="BE98" s="462"/>
      <c r="BF98" s="462"/>
      <c r="BG98" s="462"/>
      <c r="BH98" s="462"/>
      <c r="BI98" s="462"/>
      <c r="BJ98" s="462"/>
      <c r="BK98" s="462"/>
      <c r="BL98" s="462"/>
      <c r="BM98" s="462"/>
      <c r="BN98" s="462"/>
      <c r="BO98" s="462"/>
      <c r="BP98" s="462"/>
      <c r="BQ98" s="462"/>
      <c r="BR98" s="462"/>
      <c r="BS98" s="462"/>
      <c r="BT98" s="462"/>
      <c r="BU98" s="462"/>
      <c r="BV98" s="462"/>
      <c r="BW98" s="462"/>
      <c r="BX98" s="462"/>
      <c r="BY98" s="462"/>
      <c r="BZ98" s="462"/>
      <c r="CA98" s="462"/>
      <c r="CB98" s="462"/>
      <c r="CC98" s="462"/>
      <c r="CD98" s="462"/>
      <c r="CE98" s="462"/>
      <c r="CF98" s="462"/>
      <c r="CG98" s="462"/>
      <c r="CH98" s="462"/>
      <c r="CI98" s="462"/>
      <c r="CJ98" s="462"/>
      <c r="CK98" s="462"/>
      <c r="CL98" s="462"/>
      <c r="CM98" s="462"/>
      <c r="CN98" s="462"/>
      <c r="CO98" s="462"/>
      <c r="CP98" s="462"/>
      <c r="CQ98" s="462"/>
      <c r="CR98" s="462"/>
      <c r="CS98" s="462"/>
      <c r="CT98" s="462"/>
      <c r="CU98" s="462"/>
      <c r="CV98" s="462"/>
      <c r="CW98" s="462"/>
      <c r="CX98" s="462"/>
      <c r="CY98" s="462"/>
      <c r="CZ98" s="462"/>
      <c r="DA98" s="462"/>
      <c r="DB98" s="462"/>
      <c r="DC98" s="462"/>
      <c r="DD98" s="462"/>
      <c r="DE98" s="462"/>
      <c r="DF98" s="462"/>
      <c r="DG98" s="462"/>
      <c r="DH98" s="462"/>
      <c r="DI98" s="462"/>
      <c r="DJ98" s="462"/>
      <c r="DK98" s="462"/>
      <c r="DL98" s="462"/>
      <c r="DM98" s="462"/>
      <c r="DN98" s="462"/>
      <c r="DO98" s="462"/>
      <c r="DP98" s="462"/>
      <c r="DQ98" s="462"/>
      <c r="DR98" s="462"/>
      <c r="DS98" s="462"/>
      <c r="DT98" s="462"/>
      <c r="DU98" s="462"/>
      <c r="DV98" s="462"/>
      <c r="DW98" s="462"/>
      <c r="DX98" s="462"/>
      <c r="DY98" s="462"/>
      <c r="DZ98" s="462"/>
      <c r="EA98" s="462"/>
      <c r="EB98" s="462"/>
      <c r="EC98" s="462"/>
      <c r="ED98" s="462"/>
      <c r="EE98" s="462"/>
      <c r="EF98" s="462"/>
      <c r="EG98" s="462"/>
      <c r="EH98" s="462"/>
      <c r="EI98" s="462"/>
      <c r="EJ98" s="462"/>
      <c r="EK98" s="462"/>
      <c r="EL98" s="462"/>
      <c r="EM98" s="462"/>
      <c r="EN98" s="462"/>
      <c r="EO98" s="462"/>
      <c r="EP98" s="462"/>
      <c r="EQ98" s="462"/>
      <c r="ER98" s="462"/>
      <c r="ES98" s="462"/>
      <c r="ET98" s="462"/>
      <c r="EU98" s="462"/>
      <c r="EV98" s="462"/>
      <c r="EW98" s="462"/>
      <c r="EX98" s="462"/>
      <c r="EY98" s="462"/>
      <c r="EZ98" s="462"/>
      <c r="FA98" s="462"/>
      <c r="FB98" s="462"/>
      <c r="FC98" s="462"/>
      <c r="FD98" s="462"/>
      <c r="FE98" s="462"/>
      <c r="FF98" s="462"/>
      <c r="FG98" s="462"/>
      <c r="FH98" s="462"/>
      <c r="FI98" s="462"/>
      <c r="FJ98" s="462"/>
      <c r="FK98" s="462"/>
      <c r="FL98" s="462"/>
      <c r="FM98" s="462"/>
      <c r="FN98" s="462"/>
      <c r="FO98" s="462"/>
      <c r="FP98" s="462"/>
      <c r="FQ98" s="462"/>
      <c r="FR98" s="462"/>
      <c r="FS98" s="462"/>
      <c r="FT98" s="462"/>
      <c r="FU98" s="462"/>
      <c r="FV98" s="462"/>
      <c r="FW98" s="462"/>
      <c r="FX98" s="462"/>
      <c r="FY98" s="462"/>
      <c r="FZ98" s="462"/>
      <c r="GA98" s="462"/>
      <c r="GB98" s="462"/>
      <c r="GC98" s="462"/>
      <c r="GD98" s="462"/>
      <c r="GE98" s="462"/>
      <c r="GF98" s="462"/>
      <c r="GG98" s="462"/>
      <c r="GH98" s="462"/>
      <c r="GI98" s="462"/>
      <c r="GJ98" s="462"/>
      <c r="GK98" s="462"/>
      <c r="GL98" s="462"/>
      <c r="GM98" s="462"/>
      <c r="GN98" s="462"/>
      <c r="GO98" s="462"/>
      <c r="GP98" s="462"/>
      <c r="GQ98" s="462"/>
      <c r="GR98" s="462"/>
      <c r="GS98" s="462"/>
      <c r="GT98" s="462"/>
      <c r="GU98" s="462"/>
      <c r="GV98" s="462"/>
      <c r="GW98" s="462"/>
      <c r="GX98" s="462"/>
      <c r="GY98" s="462"/>
      <c r="GZ98" s="462"/>
      <c r="HA98" s="462"/>
      <c r="HB98" s="462"/>
      <c r="HC98" s="462"/>
      <c r="HD98" s="462"/>
      <c r="HE98" s="462"/>
      <c r="HF98" s="462"/>
      <c r="HG98" s="462"/>
      <c r="HH98" s="462"/>
      <c r="HI98" s="462"/>
      <c r="HJ98" s="462"/>
      <c r="HK98" s="462"/>
      <c r="HL98" s="462"/>
      <c r="HM98" s="462"/>
      <c r="HN98" s="462"/>
      <c r="HO98" s="462"/>
      <c r="HP98" s="462"/>
      <c r="HQ98" s="462"/>
      <c r="HR98" s="462"/>
      <c r="HS98" s="462"/>
      <c r="HT98" s="462"/>
      <c r="HU98" s="462"/>
      <c r="HV98" s="462"/>
      <c r="HW98" s="462"/>
      <c r="HX98" s="462"/>
      <c r="HY98" s="462"/>
      <c r="HZ98" s="462"/>
      <c r="IA98" s="462"/>
      <c r="IB98" s="462"/>
      <c r="IC98" s="462"/>
      <c r="ID98" s="462"/>
      <c r="IE98" s="462"/>
      <c r="IF98" s="462"/>
      <c r="IG98" s="462"/>
      <c r="IH98" s="462"/>
      <c r="II98" s="462"/>
      <c r="IJ98" s="462"/>
      <c r="IK98" s="462"/>
      <c r="IL98" s="462"/>
      <c r="IM98" s="462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18.02.2022&amp;CTÜRKİYE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659</v>
      </c>
      <c r="B1" s="357"/>
      <c r="C1" s="357"/>
      <c r="D1" s="357"/>
      <c r="E1" s="357"/>
      <c r="F1" s="357"/>
      <c r="G1" s="358"/>
      <c r="H1" s="358"/>
      <c r="I1" s="358"/>
      <c r="J1" s="383"/>
    </row>
    <row r="2" s="349" customFormat="1" ht="15.75" thickTop="1"/>
    <row r="3" spans="1:9" ht="18">
      <c r="A3" s="50" t="s">
        <v>671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02" t="s">
        <v>494</v>
      </c>
      <c r="B5" s="702"/>
      <c r="C5" s="702"/>
      <c r="D5" s="702"/>
      <c r="E5" s="702"/>
      <c r="F5" s="702"/>
      <c r="G5" s="702"/>
      <c r="H5" s="702"/>
      <c r="I5" s="702"/>
    </row>
    <row r="6" spans="1:9" ht="60">
      <c r="A6" s="304" t="s">
        <v>495</v>
      </c>
      <c r="B6" s="305" t="s">
        <v>5</v>
      </c>
      <c r="C6" s="305" t="s">
        <v>4</v>
      </c>
      <c r="D6" s="305" t="s">
        <v>509</v>
      </c>
      <c r="E6" s="305" t="s">
        <v>7</v>
      </c>
      <c r="F6" s="305" t="s">
        <v>496</v>
      </c>
      <c r="G6" s="305" t="s">
        <v>497</v>
      </c>
      <c r="H6" s="306" t="s">
        <v>2</v>
      </c>
      <c r="I6" s="301"/>
    </row>
    <row r="7" spans="1:9" ht="20.25" customHeight="1">
      <c r="A7" s="307" t="s">
        <v>498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499</v>
      </c>
      <c r="B8" s="242"/>
      <c r="C8" s="242"/>
      <c r="D8" s="242"/>
      <c r="E8" s="242"/>
      <c r="F8" s="242">
        <v>1</v>
      </c>
      <c r="G8" s="242">
        <v>3</v>
      </c>
      <c r="H8" s="308">
        <v>4</v>
      </c>
      <c r="I8" s="301"/>
    </row>
    <row r="9" spans="1:9" ht="30">
      <c r="A9" s="305" t="s">
        <v>509</v>
      </c>
      <c r="B9" s="242"/>
      <c r="C9" s="242"/>
      <c r="D9" s="242"/>
      <c r="E9" s="242"/>
      <c r="F9" s="242">
        <v>33</v>
      </c>
      <c r="G9" s="242">
        <v>290</v>
      </c>
      <c r="H9" s="308">
        <v>323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496</v>
      </c>
      <c r="B11" s="242"/>
      <c r="C11" s="242"/>
      <c r="D11" s="242">
        <v>4</v>
      </c>
      <c r="E11" s="242"/>
      <c r="F11" s="242"/>
      <c r="G11" s="242">
        <v>9</v>
      </c>
      <c r="H11" s="308">
        <v>13</v>
      </c>
      <c r="I11" s="301"/>
    </row>
    <row r="12" spans="1:9" ht="20.25" customHeight="1">
      <c r="A12" s="307" t="s">
        <v>497</v>
      </c>
      <c r="B12" s="242"/>
      <c r="C12" s="242"/>
      <c r="D12" s="242">
        <v>29</v>
      </c>
      <c r="E12" s="242"/>
      <c r="F12" s="242">
        <v>158</v>
      </c>
      <c r="G12" s="242"/>
      <c r="H12" s="308">
        <v>187</v>
      </c>
      <c r="I12" s="301"/>
    </row>
    <row r="13" spans="1:9" ht="20.25" customHeight="1" thickBot="1">
      <c r="A13" s="309" t="s">
        <v>220</v>
      </c>
      <c r="B13" s="310">
        <v>0</v>
      </c>
      <c r="C13" s="310">
        <v>0</v>
      </c>
      <c r="D13" s="310">
        <v>33</v>
      </c>
      <c r="E13" s="310">
        <v>0</v>
      </c>
      <c r="F13" s="310">
        <v>192</v>
      </c>
      <c r="G13" s="310">
        <v>302</v>
      </c>
      <c r="H13" s="311">
        <v>527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8" ht="15">
      <c r="A18" s="406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72" customWidth="1"/>
    <col min="2" max="2" width="17.8515625" style="300" customWidth="1"/>
    <col min="3" max="3" width="18.8515625" style="499" customWidth="1"/>
    <col min="4" max="4" width="12.7109375" style="499" customWidth="1"/>
    <col min="5" max="16384" width="9.140625" style="472" customWidth="1"/>
  </cols>
  <sheetData>
    <row r="1" spans="1:2" ht="18.75" thickBot="1">
      <c r="A1" s="281" t="s">
        <v>659</v>
      </c>
      <c r="B1" s="277"/>
    </row>
    <row r="2" spans="1:4" ht="18">
      <c r="A2" s="50"/>
      <c r="B2" s="239"/>
      <c r="C2" s="496"/>
      <c r="D2" s="496"/>
    </row>
    <row r="3" spans="1:2" ht="15" customHeight="1">
      <c r="A3" s="420" t="s">
        <v>508</v>
      </c>
      <c r="B3" s="420"/>
    </row>
    <row r="4" ht="15">
      <c r="B4" s="472"/>
    </row>
    <row r="5" spans="1:4" ht="15" customHeight="1">
      <c r="A5" s="704" t="s">
        <v>319</v>
      </c>
      <c r="B5" s="704" t="s">
        <v>429</v>
      </c>
      <c r="C5" s="704" t="s">
        <v>672</v>
      </c>
      <c r="D5" s="704"/>
    </row>
    <row r="6" spans="1:4" ht="30">
      <c r="A6" s="704"/>
      <c r="B6" s="704"/>
      <c r="C6" s="487" t="s">
        <v>492</v>
      </c>
      <c r="D6" s="487" t="s">
        <v>493</v>
      </c>
    </row>
    <row r="7" spans="1:4" ht="15" customHeight="1">
      <c r="A7" s="706" t="s">
        <v>450</v>
      </c>
      <c r="B7" s="706"/>
      <c r="C7" s="706"/>
      <c r="D7" s="706"/>
    </row>
    <row r="8" spans="1:4" ht="15" customHeight="1">
      <c r="A8" s="705" t="s">
        <v>451</v>
      </c>
      <c r="B8" s="705"/>
      <c r="C8" s="705"/>
      <c r="D8" s="705"/>
    </row>
    <row r="9" spans="1:4" ht="15">
      <c r="A9" s="284" t="s">
        <v>353</v>
      </c>
      <c r="B9" s="194" t="s">
        <v>172</v>
      </c>
      <c r="C9" s="260">
        <v>4607</v>
      </c>
      <c r="D9" s="260">
        <v>2600339559</v>
      </c>
    </row>
    <row r="10" spans="1:4" ht="15" customHeight="1">
      <c r="A10" s="703" t="s">
        <v>452</v>
      </c>
      <c r="B10" s="703"/>
      <c r="C10" s="260">
        <v>4607</v>
      </c>
      <c r="D10" s="260">
        <v>2600339559</v>
      </c>
    </row>
    <row r="11" spans="1:4" ht="15" customHeight="1">
      <c r="A11" s="703" t="s">
        <v>453</v>
      </c>
      <c r="B11" s="703"/>
      <c r="C11" s="260">
        <v>4607</v>
      </c>
      <c r="D11" s="260">
        <v>2600339559</v>
      </c>
    </row>
    <row r="12" spans="1:4" ht="15" customHeight="1">
      <c r="A12" s="706" t="s">
        <v>454</v>
      </c>
      <c r="B12" s="706"/>
      <c r="C12" s="706"/>
      <c r="D12" s="706"/>
    </row>
    <row r="13" spans="1:4" ht="15" customHeight="1">
      <c r="A13" s="705" t="s">
        <v>455</v>
      </c>
      <c r="B13" s="705"/>
      <c r="C13" s="705"/>
      <c r="D13" s="705"/>
    </row>
    <row r="14" spans="1:4" ht="15">
      <c r="A14" s="284" t="s">
        <v>378</v>
      </c>
      <c r="B14" s="194" t="s">
        <v>197</v>
      </c>
      <c r="C14" s="261">
        <v>88</v>
      </c>
      <c r="D14" s="260">
        <v>34690000</v>
      </c>
    </row>
    <row r="15" spans="1:4" ht="15">
      <c r="A15" s="284" t="s">
        <v>341</v>
      </c>
      <c r="B15" s="194" t="s">
        <v>161</v>
      </c>
      <c r="C15" s="261">
        <v>27</v>
      </c>
      <c r="D15" s="260">
        <v>23120000</v>
      </c>
    </row>
    <row r="16" spans="1:4" ht="15">
      <c r="A16" s="284" t="s">
        <v>358</v>
      </c>
      <c r="B16" s="194" t="s">
        <v>177</v>
      </c>
      <c r="C16" s="261">
        <v>21</v>
      </c>
      <c r="D16" s="260">
        <v>13910000</v>
      </c>
    </row>
    <row r="17" spans="1:4" ht="15" customHeight="1">
      <c r="A17" s="703" t="s">
        <v>452</v>
      </c>
      <c r="B17" s="703"/>
      <c r="C17" s="261">
        <v>136</v>
      </c>
      <c r="D17" s="260">
        <v>71720000</v>
      </c>
    </row>
    <row r="18" spans="1:4" ht="15" customHeight="1">
      <c r="A18" s="705" t="s">
        <v>456</v>
      </c>
      <c r="B18" s="705"/>
      <c r="C18" s="705"/>
      <c r="D18" s="705"/>
    </row>
    <row r="19" spans="1:4" ht="15">
      <c r="A19" s="284" t="s">
        <v>329</v>
      </c>
      <c r="B19" s="194" t="s">
        <v>149</v>
      </c>
      <c r="C19" s="261">
        <v>106</v>
      </c>
      <c r="D19" s="260">
        <v>84680000</v>
      </c>
    </row>
    <row r="20" spans="1:4" ht="15">
      <c r="A20" s="284" t="s">
        <v>336</v>
      </c>
      <c r="B20" s="194" t="s">
        <v>156</v>
      </c>
      <c r="C20" s="261">
        <v>29</v>
      </c>
      <c r="D20" s="260">
        <v>11570000</v>
      </c>
    </row>
    <row r="21" spans="1:4" ht="15" customHeight="1">
      <c r="A21" s="703" t="s">
        <v>452</v>
      </c>
      <c r="B21" s="703"/>
      <c r="C21" s="261">
        <v>135</v>
      </c>
      <c r="D21" s="260">
        <v>96250000</v>
      </c>
    </row>
    <row r="22" spans="1:4" ht="15" customHeight="1">
      <c r="A22" s="703" t="s">
        <v>453</v>
      </c>
      <c r="B22" s="703"/>
      <c r="C22" s="261">
        <v>271</v>
      </c>
      <c r="D22" s="260">
        <v>167970000</v>
      </c>
    </row>
    <row r="23" spans="1:4" ht="15">
      <c r="A23" s="706" t="s">
        <v>457</v>
      </c>
      <c r="B23" s="706"/>
      <c r="C23" s="706"/>
      <c r="D23" s="706"/>
    </row>
    <row r="24" spans="1:4" ht="15" customHeight="1">
      <c r="A24" s="705" t="s">
        <v>458</v>
      </c>
      <c r="B24" s="705"/>
      <c r="C24" s="705"/>
      <c r="D24" s="705"/>
    </row>
    <row r="25" spans="1:4" ht="15">
      <c r="A25" s="284" t="s">
        <v>354</v>
      </c>
      <c r="B25" s="194" t="s">
        <v>173</v>
      </c>
      <c r="C25" s="261">
        <v>688</v>
      </c>
      <c r="D25" s="260">
        <v>301582034</v>
      </c>
    </row>
    <row r="26" spans="1:4" ht="15" customHeight="1">
      <c r="A26" s="703" t="s">
        <v>452</v>
      </c>
      <c r="B26" s="703"/>
      <c r="C26" s="261">
        <v>688</v>
      </c>
      <c r="D26" s="260">
        <v>301582034</v>
      </c>
    </row>
    <row r="27" spans="1:4" ht="15" customHeight="1">
      <c r="A27" s="705" t="s">
        <v>459</v>
      </c>
      <c r="B27" s="705"/>
      <c r="C27" s="705"/>
      <c r="D27" s="705"/>
    </row>
    <row r="28" spans="1:4" ht="15">
      <c r="A28" s="284" t="s">
        <v>328</v>
      </c>
      <c r="B28" s="194" t="s">
        <v>148</v>
      </c>
      <c r="C28" s="261">
        <v>78</v>
      </c>
      <c r="D28" s="260">
        <v>37250000</v>
      </c>
    </row>
    <row r="29" spans="1:4" ht="15">
      <c r="A29" s="284" t="s">
        <v>339</v>
      </c>
      <c r="B29" s="194" t="s">
        <v>159</v>
      </c>
      <c r="C29" s="261">
        <v>100</v>
      </c>
      <c r="D29" s="260">
        <v>58200000</v>
      </c>
    </row>
    <row r="30" spans="1:4" ht="15">
      <c r="A30" s="284" t="s">
        <v>367</v>
      </c>
      <c r="B30" s="194" t="s">
        <v>186</v>
      </c>
      <c r="C30" s="261">
        <v>138</v>
      </c>
      <c r="D30" s="260">
        <v>75723000</v>
      </c>
    </row>
    <row r="31" spans="1:4" ht="15" customHeight="1">
      <c r="A31" s="703" t="s">
        <v>452</v>
      </c>
      <c r="B31" s="703"/>
      <c r="C31" s="261">
        <v>316</v>
      </c>
      <c r="D31" s="260">
        <v>171173000</v>
      </c>
    </row>
    <row r="32" spans="1:4" ht="15" customHeight="1">
      <c r="A32" s="705" t="s">
        <v>460</v>
      </c>
      <c r="B32" s="705"/>
      <c r="C32" s="705"/>
      <c r="D32" s="705"/>
    </row>
    <row r="33" spans="1:4" ht="15">
      <c r="A33" s="284" t="s">
        <v>364</v>
      </c>
      <c r="B33" s="194" t="s">
        <v>183</v>
      </c>
      <c r="C33" s="261">
        <v>97</v>
      </c>
      <c r="D33" s="260">
        <v>55805000</v>
      </c>
    </row>
    <row r="34" spans="1:4" ht="15">
      <c r="A34" s="284" t="s">
        <v>322</v>
      </c>
      <c r="B34" s="194" t="s">
        <v>142</v>
      </c>
      <c r="C34" s="261">
        <v>46</v>
      </c>
      <c r="D34" s="260">
        <v>26650000</v>
      </c>
    </row>
    <row r="35" spans="1:4" ht="15">
      <c r="A35" s="284" t="s">
        <v>362</v>
      </c>
      <c r="B35" s="194" t="s">
        <v>181</v>
      </c>
      <c r="C35" s="261">
        <v>27</v>
      </c>
      <c r="D35" s="260">
        <v>12310000</v>
      </c>
    </row>
    <row r="36" spans="1:4" ht="15">
      <c r="A36" s="284" t="s">
        <v>383</v>
      </c>
      <c r="B36" s="194" t="s">
        <v>202</v>
      </c>
      <c r="C36" s="261">
        <v>32</v>
      </c>
      <c r="D36" s="260">
        <v>36645000</v>
      </c>
    </row>
    <row r="37" spans="1:4" ht="15" customHeight="1">
      <c r="A37" s="703" t="s">
        <v>452</v>
      </c>
      <c r="B37" s="703"/>
      <c r="C37" s="261">
        <v>202</v>
      </c>
      <c r="D37" s="260">
        <v>131410000</v>
      </c>
    </row>
    <row r="38" spans="1:4" ht="15" customHeight="1">
      <c r="A38" s="703" t="s">
        <v>453</v>
      </c>
      <c r="B38" s="703"/>
      <c r="C38" s="260">
        <v>1206</v>
      </c>
      <c r="D38" s="260">
        <v>604165034</v>
      </c>
    </row>
    <row r="39" spans="1:4" ht="15" customHeight="1">
      <c r="A39" s="706" t="s">
        <v>461</v>
      </c>
      <c r="B39" s="706"/>
      <c r="C39" s="706"/>
      <c r="D39" s="706"/>
    </row>
    <row r="40" spans="1:4" ht="15" customHeight="1">
      <c r="A40" s="705" t="s">
        <v>462</v>
      </c>
      <c r="B40" s="705"/>
      <c r="C40" s="705"/>
      <c r="D40" s="705"/>
    </row>
    <row r="41" spans="1:4" ht="15">
      <c r="A41" s="284" t="s">
        <v>335</v>
      </c>
      <c r="B41" s="194" t="s">
        <v>155</v>
      </c>
      <c r="C41" s="261">
        <v>487</v>
      </c>
      <c r="D41" s="260">
        <v>345170000</v>
      </c>
    </row>
    <row r="42" spans="1:4" ht="15">
      <c r="A42" s="284" t="s">
        <v>345</v>
      </c>
      <c r="B42" s="194" t="s">
        <v>165</v>
      </c>
      <c r="C42" s="261">
        <v>68</v>
      </c>
      <c r="D42" s="260">
        <v>26584625</v>
      </c>
    </row>
    <row r="43" spans="1:4" ht="15">
      <c r="A43" s="284" t="s">
        <v>330</v>
      </c>
      <c r="B43" s="194" t="s">
        <v>150</v>
      </c>
      <c r="C43" s="261">
        <v>19</v>
      </c>
      <c r="D43" s="260">
        <v>14310050</v>
      </c>
    </row>
    <row r="44" spans="1:4" ht="15" customHeight="1">
      <c r="A44" s="703" t="s">
        <v>452</v>
      </c>
      <c r="B44" s="703"/>
      <c r="C44" s="261">
        <v>574</v>
      </c>
      <c r="D44" s="260">
        <v>386064675</v>
      </c>
    </row>
    <row r="45" spans="1:4" ht="15" customHeight="1">
      <c r="A45" s="705" t="s">
        <v>463</v>
      </c>
      <c r="B45" s="705"/>
      <c r="C45" s="705"/>
      <c r="D45" s="705"/>
    </row>
    <row r="46" spans="1:4" ht="15">
      <c r="A46" s="284" t="s">
        <v>360</v>
      </c>
      <c r="B46" s="194" t="s">
        <v>179</v>
      </c>
      <c r="C46" s="261">
        <v>241</v>
      </c>
      <c r="D46" s="260">
        <v>152657000</v>
      </c>
    </row>
    <row r="47" spans="1:4" ht="15">
      <c r="A47" s="284" t="s">
        <v>373</v>
      </c>
      <c r="B47" s="194" t="s">
        <v>192</v>
      </c>
      <c r="C47" s="261">
        <v>93</v>
      </c>
      <c r="D47" s="260">
        <v>42900000</v>
      </c>
    </row>
    <row r="48" spans="1:4" ht="15">
      <c r="A48" s="284" t="s">
        <v>400</v>
      </c>
      <c r="B48" s="194" t="s">
        <v>219</v>
      </c>
      <c r="C48" s="261">
        <v>34</v>
      </c>
      <c r="D48" s="260">
        <v>15495000</v>
      </c>
    </row>
    <row r="49" spans="1:4" ht="15">
      <c r="A49" s="284" t="s">
        <v>333</v>
      </c>
      <c r="B49" s="194" t="s">
        <v>153</v>
      </c>
      <c r="C49" s="261">
        <v>23</v>
      </c>
      <c r="D49" s="260">
        <v>16145000</v>
      </c>
    </row>
    <row r="50" spans="1:4" ht="15">
      <c r="A50" s="284" t="s">
        <v>396</v>
      </c>
      <c r="B50" s="194" t="s">
        <v>215</v>
      </c>
      <c r="C50" s="261">
        <v>45</v>
      </c>
      <c r="D50" s="260">
        <v>18195000</v>
      </c>
    </row>
    <row r="51" spans="1:4" ht="15" customHeight="1">
      <c r="A51" s="703" t="s">
        <v>452</v>
      </c>
      <c r="B51" s="703"/>
      <c r="C51" s="261">
        <v>436</v>
      </c>
      <c r="D51" s="260">
        <v>245392000</v>
      </c>
    </row>
    <row r="52" spans="1:4" ht="15" customHeight="1">
      <c r="A52" s="703" t="s">
        <v>453</v>
      </c>
      <c r="B52" s="703"/>
      <c r="C52" s="260">
        <v>1010</v>
      </c>
      <c r="D52" s="260">
        <v>631456675</v>
      </c>
    </row>
    <row r="53" spans="1:4" ht="15" customHeight="1">
      <c r="A53" s="706" t="s">
        <v>464</v>
      </c>
      <c r="B53" s="706"/>
      <c r="C53" s="706"/>
      <c r="D53" s="706"/>
    </row>
    <row r="54" spans="1:4" ht="15" customHeight="1">
      <c r="A54" s="705" t="s">
        <v>465</v>
      </c>
      <c r="B54" s="705"/>
      <c r="C54" s="705"/>
      <c r="D54" s="705"/>
    </row>
    <row r="55" spans="1:4" ht="15">
      <c r="A55" s="284" t="s">
        <v>325</v>
      </c>
      <c r="B55" s="194" t="s">
        <v>145</v>
      </c>
      <c r="C55" s="260">
        <v>1051</v>
      </c>
      <c r="D55" s="260">
        <v>413418000</v>
      </c>
    </row>
    <row r="56" spans="1:4" ht="15" customHeight="1">
      <c r="A56" s="703" t="s">
        <v>452</v>
      </c>
      <c r="B56" s="703"/>
      <c r="C56" s="260">
        <v>1051</v>
      </c>
      <c r="D56" s="260">
        <v>413418000</v>
      </c>
    </row>
    <row r="57" spans="1:4" ht="15" customHeight="1">
      <c r="A57" s="705" t="s">
        <v>466</v>
      </c>
      <c r="B57" s="705"/>
      <c r="C57" s="705"/>
      <c r="D57" s="705"/>
    </row>
    <row r="58" spans="1:4" ht="15">
      <c r="A58" s="284" t="s">
        <v>361</v>
      </c>
      <c r="B58" s="194" t="s">
        <v>180</v>
      </c>
      <c r="C58" s="261">
        <v>280</v>
      </c>
      <c r="D58" s="260">
        <v>281879000</v>
      </c>
    </row>
    <row r="59" spans="1:4" ht="15">
      <c r="A59" s="284" t="s">
        <v>389</v>
      </c>
      <c r="B59" s="194" t="s">
        <v>208</v>
      </c>
      <c r="C59" s="261">
        <v>17</v>
      </c>
      <c r="D59" s="260">
        <v>10075000</v>
      </c>
    </row>
    <row r="60" spans="1:4" ht="15" customHeight="1">
      <c r="A60" s="703" t="s">
        <v>452</v>
      </c>
      <c r="B60" s="703"/>
      <c r="C60" s="261">
        <v>297</v>
      </c>
      <c r="D60" s="260">
        <v>291954000</v>
      </c>
    </row>
    <row r="61" spans="1:4" ht="15" customHeight="1">
      <c r="A61" s="703" t="s">
        <v>453</v>
      </c>
      <c r="B61" s="703"/>
      <c r="C61" s="260">
        <v>1348</v>
      </c>
      <c r="D61" s="260">
        <v>705372000</v>
      </c>
    </row>
    <row r="62" spans="1:4" ht="15" customHeight="1">
      <c r="A62" s="706" t="s">
        <v>467</v>
      </c>
      <c r="B62" s="706"/>
      <c r="C62" s="706"/>
      <c r="D62" s="706"/>
    </row>
    <row r="63" spans="1:4" ht="15" customHeight="1">
      <c r="A63" s="705" t="s">
        <v>468</v>
      </c>
      <c r="B63" s="705"/>
      <c r="C63" s="705"/>
      <c r="D63" s="705"/>
    </row>
    <row r="64" spans="1:4" ht="15">
      <c r="A64" s="284" t="s">
        <v>326</v>
      </c>
      <c r="B64" s="194" t="s">
        <v>146</v>
      </c>
      <c r="C64" s="261">
        <v>510</v>
      </c>
      <c r="D64" s="260">
        <v>229160763</v>
      </c>
    </row>
    <row r="65" spans="1:4" ht="15">
      <c r="A65" s="284" t="s">
        <v>351</v>
      </c>
      <c r="B65" s="194" t="s">
        <v>171</v>
      </c>
      <c r="C65" s="261">
        <v>50</v>
      </c>
      <c r="D65" s="260">
        <v>16390000</v>
      </c>
    </row>
    <row r="66" spans="1:4" ht="15">
      <c r="A66" s="284" t="s">
        <v>334</v>
      </c>
      <c r="B66" s="194" t="s">
        <v>154</v>
      </c>
      <c r="C66" s="261">
        <v>19</v>
      </c>
      <c r="D66" s="260">
        <v>8160000</v>
      </c>
    </row>
    <row r="67" spans="1:4" ht="15" customHeight="1">
      <c r="A67" s="703" t="s">
        <v>452</v>
      </c>
      <c r="B67" s="703"/>
      <c r="C67" s="261">
        <v>579</v>
      </c>
      <c r="D67" s="260">
        <v>253710763</v>
      </c>
    </row>
    <row r="68" spans="1:4" ht="15" customHeight="1">
      <c r="A68" s="705" t="s">
        <v>469</v>
      </c>
      <c r="B68" s="705"/>
      <c r="C68" s="705"/>
      <c r="D68" s="705"/>
    </row>
    <row r="69" spans="1:4" ht="15">
      <c r="A69" s="284" t="s">
        <v>320</v>
      </c>
      <c r="B69" s="194" t="s">
        <v>140</v>
      </c>
      <c r="C69" s="261">
        <v>205</v>
      </c>
      <c r="D69" s="260">
        <v>139205000</v>
      </c>
    </row>
    <row r="70" spans="1:4" ht="15">
      <c r="A70" s="284" t="s">
        <v>352</v>
      </c>
      <c r="B70" s="194" t="s">
        <v>281</v>
      </c>
      <c r="C70" s="261">
        <v>287</v>
      </c>
      <c r="D70" s="260">
        <v>196005000</v>
      </c>
    </row>
    <row r="71" spans="1:4" ht="15" customHeight="1">
      <c r="A71" s="703" t="s">
        <v>452</v>
      </c>
      <c r="B71" s="703"/>
      <c r="C71" s="261">
        <v>492</v>
      </c>
      <c r="D71" s="260">
        <v>335210000</v>
      </c>
    </row>
    <row r="72" spans="1:4" ht="15" customHeight="1">
      <c r="A72" s="705" t="s">
        <v>470</v>
      </c>
      <c r="B72" s="705"/>
      <c r="C72" s="705"/>
      <c r="D72" s="705"/>
    </row>
    <row r="73" spans="1:4" ht="15">
      <c r="A73" s="284" t="s">
        <v>350</v>
      </c>
      <c r="B73" s="194" t="s">
        <v>170</v>
      </c>
      <c r="C73" s="261">
        <v>130</v>
      </c>
      <c r="D73" s="260">
        <v>153039000</v>
      </c>
    </row>
    <row r="74" spans="1:4" ht="15">
      <c r="A74" s="284" t="s">
        <v>365</v>
      </c>
      <c r="B74" s="194" t="s">
        <v>447</v>
      </c>
      <c r="C74" s="261">
        <v>74</v>
      </c>
      <c r="D74" s="260">
        <v>54579000</v>
      </c>
    </row>
    <row r="75" spans="1:4" ht="15">
      <c r="A75" s="284" t="s">
        <v>399</v>
      </c>
      <c r="B75" s="194" t="s">
        <v>218</v>
      </c>
      <c r="C75" s="261">
        <v>24</v>
      </c>
      <c r="D75" s="260">
        <v>24120000</v>
      </c>
    </row>
    <row r="76" spans="1:4" ht="15" customHeight="1">
      <c r="A76" s="703" t="s">
        <v>452</v>
      </c>
      <c r="B76" s="703"/>
      <c r="C76" s="261">
        <v>228</v>
      </c>
      <c r="D76" s="260">
        <v>231738000</v>
      </c>
    </row>
    <row r="77" spans="1:4" ht="15" customHeight="1">
      <c r="A77" s="703" t="s">
        <v>453</v>
      </c>
      <c r="B77" s="703"/>
      <c r="C77" s="260">
        <v>1299</v>
      </c>
      <c r="D77" s="260">
        <v>820658763</v>
      </c>
    </row>
    <row r="78" spans="1:4" ht="15" customHeight="1">
      <c r="A78" s="706" t="s">
        <v>471</v>
      </c>
      <c r="B78" s="706"/>
      <c r="C78" s="706"/>
      <c r="D78" s="706"/>
    </row>
    <row r="79" spans="1:4" ht="15" customHeight="1">
      <c r="A79" s="705" t="s">
        <v>472</v>
      </c>
      <c r="B79" s="705"/>
      <c r="C79" s="705"/>
      <c r="D79" s="705"/>
    </row>
    <row r="80" spans="1:4" ht="15">
      <c r="A80" s="284" t="s">
        <v>390</v>
      </c>
      <c r="B80" s="194" t="s">
        <v>209</v>
      </c>
      <c r="C80" s="261">
        <v>5</v>
      </c>
      <c r="D80" s="260">
        <v>3840000</v>
      </c>
    </row>
    <row r="81" spans="1:4" ht="15">
      <c r="A81" s="284" t="s">
        <v>387</v>
      </c>
      <c r="B81" s="194" t="s">
        <v>206</v>
      </c>
      <c r="C81" s="261">
        <v>39</v>
      </c>
      <c r="D81" s="260">
        <v>101650000</v>
      </c>
    </row>
    <row r="82" spans="1:4" ht="15">
      <c r="A82" s="284" t="s">
        <v>370</v>
      </c>
      <c r="B82" s="194" t="s">
        <v>189</v>
      </c>
      <c r="C82" s="261">
        <v>22</v>
      </c>
      <c r="D82" s="260">
        <v>29630000</v>
      </c>
    </row>
    <row r="83" spans="1:4" ht="15">
      <c r="A83" s="284" t="s">
        <v>369</v>
      </c>
      <c r="B83" s="194" t="s">
        <v>188</v>
      </c>
      <c r="C83" s="261">
        <v>40</v>
      </c>
      <c r="D83" s="260">
        <v>23220000</v>
      </c>
    </row>
    <row r="84" spans="1:4" ht="15">
      <c r="A84" s="284" t="s">
        <v>359</v>
      </c>
      <c r="B84" s="194" t="s">
        <v>178</v>
      </c>
      <c r="C84" s="261">
        <v>6</v>
      </c>
      <c r="D84" s="260">
        <v>4570000</v>
      </c>
    </row>
    <row r="85" spans="1:4" ht="15" customHeight="1">
      <c r="A85" s="703" t="s">
        <v>452</v>
      </c>
      <c r="B85" s="703"/>
      <c r="C85" s="261">
        <v>112</v>
      </c>
      <c r="D85" s="260">
        <v>162910000</v>
      </c>
    </row>
    <row r="86" spans="1:4" ht="15" customHeight="1">
      <c r="A86" s="705" t="s">
        <v>473</v>
      </c>
      <c r="B86" s="705"/>
      <c r="C86" s="705"/>
      <c r="D86" s="705"/>
    </row>
    <row r="87" spans="1:4" ht="15">
      <c r="A87" s="284" t="s">
        <v>357</v>
      </c>
      <c r="B87" s="194" t="s">
        <v>176</v>
      </c>
      <c r="C87" s="261">
        <v>171</v>
      </c>
      <c r="D87" s="260">
        <v>83055000</v>
      </c>
    </row>
    <row r="88" spans="1:4" ht="15">
      <c r="A88" s="284" t="s">
        <v>377</v>
      </c>
      <c r="B88" s="194" t="s">
        <v>196</v>
      </c>
      <c r="C88" s="261">
        <v>33</v>
      </c>
      <c r="D88" s="260">
        <v>13005000</v>
      </c>
    </row>
    <row r="89" spans="1:4" ht="15">
      <c r="A89" s="284" t="s">
        <v>385</v>
      </c>
      <c r="B89" s="194" t="s">
        <v>204</v>
      </c>
      <c r="C89" s="261">
        <v>21</v>
      </c>
      <c r="D89" s="260">
        <v>21950000</v>
      </c>
    </row>
    <row r="90" spans="1:4" ht="15" customHeight="1">
      <c r="A90" s="703" t="s">
        <v>452</v>
      </c>
      <c r="B90" s="703"/>
      <c r="C90" s="261">
        <v>225</v>
      </c>
      <c r="D90" s="260">
        <v>118010000</v>
      </c>
    </row>
    <row r="91" spans="1:4" ht="15" customHeight="1">
      <c r="A91" s="703" t="s">
        <v>453</v>
      </c>
      <c r="B91" s="703"/>
      <c r="C91" s="261">
        <v>337</v>
      </c>
      <c r="D91" s="260">
        <v>280920000</v>
      </c>
    </row>
    <row r="92" spans="1:4" ht="15" customHeight="1">
      <c r="A92" s="706" t="s">
        <v>474</v>
      </c>
      <c r="B92" s="706"/>
      <c r="C92" s="706"/>
      <c r="D92" s="706"/>
    </row>
    <row r="93" spans="1:4" ht="15" customHeight="1">
      <c r="A93" s="705" t="s">
        <v>475</v>
      </c>
      <c r="B93" s="705"/>
      <c r="C93" s="705"/>
      <c r="D93" s="705"/>
    </row>
    <row r="94" spans="1:4" ht="15">
      <c r="A94" s="284" t="s">
        <v>386</v>
      </c>
      <c r="B94" s="194" t="s">
        <v>205</v>
      </c>
      <c r="C94" s="261">
        <v>15</v>
      </c>
      <c r="D94" s="260">
        <v>5515000</v>
      </c>
    </row>
    <row r="95" spans="1:4" ht="15">
      <c r="A95" s="284" t="s">
        <v>397</v>
      </c>
      <c r="B95" s="194" t="s">
        <v>216</v>
      </c>
      <c r="C95" s="261">
        <v>12</v>
      </c>
      <c r="D95" s="260">
        <v>5710000</v>
      </c>
    </row>
    <row r="96" spans="1:4" ht="15">
      <c r="A96" s="284" t="s">
        <v>393</v>
      </c>
      <c r="B96" s="194" t="s">
        <v>212</v>
      </c>
      <c r="C96" s="261">
        <v>4</v>
      </c>
      <c r="D96" s="260">
        <v>1100000</v>
      </c>
    </row>
    <row r="97" spans="1:4" ht="15" customHeight="1">
      <c r="A97" s="703" t="s">
        <v>452</v>
      </c>
      <c r="B97" s="703"/>
      <c r="C97" s="261">
        <v>31</v>
      </c>
      <c r="D97" s="260">
        <v>12325000</v>
      </c>
    </row>
    <row r="98" spans="1:4" ht="15" customHeight="1">
      <c r="A98" s="705" t="s">
        <v>476</v>
      </c>
      <c r="B98" s="705"/>
      <c r="C98" s="705"/>
      <c r="D98" s="705"/>
    </row>
    <row r="99" spans="1:4" ht="15">
      <c r="A99" s="284" t="s">
        <v>356</v>
      </c>
      <c r="B99" s="194" t="s">
        <v>175</v>
      </c>
      <c r="C99" s="261">
        <v>18</v>
      </c>
      <c r="D99" s="260">
        <v>27460000</v>
      </c>
    </row>
    <row r="100" spans="1:4" ht="15">
      <c r="A100" s="284" t="s">
        <v>337</v>
      </c>
      <c r="B100" s="194" t="s">
        <v>157</v>
      </c>
      <c r="C100" s="261">
        <v>6</v>
      </c>
      <c r="D100" s="260">
        <v>2700000</v>
      </c>
    </row>
    <row r="101" spans="1:4" ht="15">
      <c r="A101" s="284" t="s">
        <v>376</v>
      </c>
      <c r="B101" s="194" t="s">
        <v>195</v>
      </c>
      <c r="C101" s="261">
        <v>3</v>
      </c>
      <c r="D101" s="260">
        <v>10260000</v>
      </c>
    </row>
    <row r="102" spans="1:4" ht="15" customHeight="1">
      <c r="A102" s="703" t="s">
        <v>452</v>
      </c>
      <c r="B102" s="703"/>
      <c r="C102" s="261">
        <v>27</v>
      </c>
      <c r="D102" s="260">
        <v>40420000</v>
      </c>
    </row>
    <row r="103" spans="1:4" ht="15" customHeight="1">
      <c r="A103" s="705" t="s">
        <v>477</v>
      </c>
      <c r="B103" s="705"/>
      <c r="C103" s="705"/>
      <c r="D103" s="705"/>
    </row>
    <row r="104" spans="1:4" ht="15">
      <c r="A104" s="284" t="s">
        <v>374</v>
      </c>
      <c r="B104" s="194" t="s">
        <v>193</v>
      </c>
      <c r="C104" s="261">
        <v>93</v>
      </c>
      <c r="D104" s="260">
        <v>40430500</v>
      </c>
    </row>
    <row r="105" spans="1:4" ht="15">
      <c r="A105" s="284" t="s">
        <v>379</v>
      </c>
      <c r="B105" s="194" t="s">
        <v>198</v>
      </c>
      <c r="C105" s="261">
        <v>28</v>
      </c>
      <c r="D105" s="260">
        <v>12210000</v>
      </c>
    </row>
    <row r="106" spans="1:4" ht="15">
      <c r="A106" s="284" t="s">
        <v>338</v>
      </c>
      <c r="B106" s="194" t="s">
        <v>158</v>
      </c>
      <c r="C106" s="261">
        <v>31</v>
      </c>
      <c r="D106" s="260">
        <v>18020000</v>
      </c>
    </row>
    <row r="107" spans="1:4" ht="15">
      <c r="A107" s="284" t="s">
        <v>324</v>
      </c>
      <c r="B107" s="194" t="s">
        <v>144</v>
      </c>
      <c r="C107" s="261">
        <v>13</v>
      </c>
      <c r="D107" s="260">
        <v>8860000</v>
      </c>
    </row>
    <row r="108" spans="1:4" ht="15" customHeight="1">
      <c r="A108" s="703" t="s">
        <v>452</v>
      </c>
      <c r="B108" s="703"/>
      <c r="C108" s="261">
        <v>165</v>
      </c>
      <c r="D108" s="260">
        <v>79520500</v>
      </c>
    </row>
    <row r="109" spans="1:4" ht="15" customHeight="1">
      <c r="A109" s="703" t="s">
        <v>453</v>
      </c>
      <c r="B109" s="703"/>
      <c r="C109" s="261">
        <v>223</v>
      </c>
      <c r="D109" s="260">
        <v>132265500</v>
      </c>
    </row>
    <row r="110" spans="1:4" ht="15" customHeight="1">
      <c r="A110" s="706" t="s">
        <v>478</v>
      </c>
      <c r="B110" s="706"/>
      <c r="C110" s="706"/>
      <c r="D110" s="706"/>
    </row>
    <row r="111" spans="1:4" ht="15" customHeight="1">
      <c r="A111" s="705" t="s">
        <v>479</v>
      </c>
      <c r="B111" s="705"/>
      <c r="C111" s="705"/>
      <c r="D111" s="705"/>
    </row>
    <row r="112" spans="1:4" ht="15">
      <c r="A112" s="284" t="s">
        <v>380</v>
      </c>
      <c r="B112" s="194" t="s">
        <v>199</v>
      </c>
      <c r="C112" s="261">
        <v>57</v>
      </c>
      <c r="D112" s="260">
        <v>33561000</v>
      </c>
    </row>
    <row r="113" spans="1:4" ht="15">
      <c r="A113" s="284" t="s">
        <v>371</v>
      </c>
      <c r="B113" s="194" t="s">
        <v>190</v>
      </c>
      <c r="C113" s="261">
        <v>29</v>
      </c>
      <c r="D113" s="260">
        <v>32580000</v>
      </c>
    </row>
    <row r="114" spans="1:4" ht="15">
      <c r="A114" s="284" t="s">
        <v>347</v>
      </c>
      <c r="B114" s="194" t="s">
        <v>167</v>
      </c>
      <c r="C114" s="261">
        <v>14</v>
      </c>
      <c r="D114" s="260">
        <v>4430000</v>
      </c>
    </row>
    <row r="115" spans="1:4" ht="15">
      <c r="A115" s="284" t="s">
        <v>372</v>
      </c>
      <c r="B115" s="194" t="s">
        <v>191</v>
      </c>
      <c r="C115" s="261">
        <v>18</v>
      </c>
      <c r="D115" s="260">
        <v>6935000</v>
      </c>
    </row>
    <row r="116" spans="1:4" ht="15">
      <c r="A116" s="284" t="s">
        <v>327</v>
      </c>
      <c r="B116" s="194" t="s">
        <v>147</v>
      </c>
      <c r="C116" s="261">
        <v>10</v>
      </c>
      <c r="D116" s="260">
        <v>2630000</v>
      </c>
    </row>
    <row r="117" spans="1:4" ht="15">
      <c r="A117" s="284" t="s">
        <v>348</v>
      </c>
      <c r="B117" s="194" t="s">
        <v>168</v>
      </c>
      <c r="C117" s="261">
        <v>2</v>
      </c>
      <c r="D117" s="260">
        <v>1480000</v>
      </c>
    </row>
    <row r="118" spans="1:4" ht="15" customHeight="1">
      <c r="A118" s="703" t="s">
        <v>452</v>
      </c>
      <c r="B118" s="703"/>
      <c r="C118" s="261">
        <v>130</v>
      </c>
      <c r="D118" s="260">
        <v>81616000</v>
      </c>
    </row>
    <row r="119" spans="1:4" ht="15" customHeight="1">
      <c r="A119" s="703" t="s">
        <v>453</v>
      </c>
      <c r="B119" s="703"/>
      <c r="C119" s="261">
        <v>130</v>
      </c>
      <c r="D119" s="260">
        <v>81616000</v>
      </c>
    </row>
    <row r="120" spans="1:4" ht="15" customHeight="1">
      <c r="A120" s="706" t="s">
        <v>480</v>
      </c>
      <c r="B120" s="706"/>
      <c r="C120" s="706"/>
      <c r="D120" s="706"/>
    </row>
    <row r="121" spans="1:4" ht="15" customHeight="1">
      <c r="A121" s="705" t="s">
        <v>481</v>
      </c>
      <c r="B121" s="705"/>
      <c r="C121" s="705"/>
      <c r="D121" s="705"/>
    </row>
    <row r="122" spans="1:4" ht="15">
      <c r="A122" s="284" t="s">
        <v>344</v>
      </c>
      <c r="B122" s="194" t="s">
        <v>164</v>
      </c>
      <c r="C122" s="261">
        <v>31</v>
      </c>
      <c r="D122" s="260">
        <v>23750000</v>
      </c>
    </row>
    <row r="123" spans="1:4" ht="15">
      <c r="A123" s="284" t="s">
        <v>343</v>
      </c>
      <c r="B123" s="194" t="s">
        <v>163</v>
      </c>
      <c r="C123" s="261">
        <v>20</v>
      </c>
      <c r="D123" s="260">
        <v>18625000</v>
      </c>
    </row>
    <row r="124" spans="1:4" ht="15">
      <c r="A124" s="284" t="s">
        <v>388</v>
      </c>
      <c r="B124" s="194" t="s">
        <v>207</v>
      </c>
      <c r="C124" s="261">
        <v>2</v>
      </c>
      <c r="D124" s="260">
        <v>120000</v>
      </c>
    </row>
    <row r="125" spans="1:4" ht="15" customHeight="1">
      <c r="A125" s="703" t="s">
        <v>452</v>
      </c>
      <c r="B125" s="703"/>
      <c r="C125" s="261">
        <v>53</v>
      </c>
      <c r="D125" s="260">
        <v>42495000</v>
      </c>
    </row>
    <row r="126" spans="1:4" ht="15" customHeight="1">
      <c r="A126" s="705" t="s">
        <v>482</v>
      </c>
      <c r="B126" s="705"/>
      <c r="C126" s="705"/>
      <c r="D126" s="705"/>
    </row>
    <row r="127" spans="1:4" ht="15">
      <c r="A127" s="284" t="s">
        <v>323</v>
      </c>
      <c r="B127" s="194" t="s">
        <v>143</v>
      </c>
      <c r="C127" s="261">
        <v>14</v>
      </c>
      <c r="D127" s="260">
        <v>14950000</v>
      </c>
    </row>
    <row r="128" spans="1:4" ht="15">
      <c r="A128" s="284" t="s">
        <v>355</v>
      </c>
      <c r="B128" s="194" t="s">
        <v>174</v>
      </c>
      <c r="C128" s="261">
        <v>4</v>
      </c>
      <c r="D128" s="260">
        <v>450000</v>
      </c>
    </row>
    <row r="129" spans="1:4" ht="15">
      <c r="A129" s="284" t="s">
        <v>395</v>
      </c>
      <c r="B129" s="194" t="s">
        <v>214</v>
      </c>
      <c r="C129" s="261">
        <v>5</v>
      </c>
      <c r="D129" s="260">
        <v>12300000</v>
      </c>
    </row>
    <row r="130" spans="1:4" ht="15">
      <c r="A130" s="284" t="s">
        <v>394</v>
      </c>
      <c r="B130" s="194" t="s">
        <v>213</v>
      </c>
      <c r="C130" s="261">
        <v>1</v>
      </c>
      <c r="D130" s="260">
        <v>1500000</v>
      </c>
    </row>
    <row r="131" spans="1:4" ht="15" customHeight="1">
      <c r="A131" s="703" t="s">
        <v>452</v>
      </c>
      <c r="B131" s="703"/>
      <c r="C131" s="261">
        <v>24</v>
      </c>
      <c r="D131" s="260">
        <v>29200000</v>
      </c>
    </row>
    <row r="132" spans="1:4" ht="15" customHeight="1">
      <c r="A132" s="703" t="s">
        <v>453</v>
      </c>
      <c r="B132" s="703"/>
      <c r="C132" s="261">
        <v>77</v>
      </c>
      <c r="D132" s="260">
        <v>71695000</v>
      </c>
    </row>
    <row r="133" spans="1:4" ht="15" customHeight="1">
      <c r="A133" s="706" t="s">
        <v>483</v>
      </c>
      <c r="B133" s="706"/>
      <c r="C133" s="706"/>
      <c r="D133" s="706"/>
    </row>
    <row r="134" spans="1:4" ht="15" customHeight="1">
      <c r="A134" s="705" t="s">
        <v>484</v>
      </c>
      <c r="B134" s="705"/>
      <c r="C134" s="705"/>
      <c r="D134" s="705"/>
    </row>
    <row r="135" spans="1:4" ht="15">
      <c r="A135" s="284" t="s">
        <v>363</v>
      </c>
      <c r="B135" s="194" t="s">
        <v>182</v>
      </c>
      <c r="C135" s="261">
        <v>47</v>
      </c>
      <c r="D135" s="260">
        <v>26190000</v>
      </c>
    </row>
    <row r="136" spans="1:4" ht="15">
      <c r="A136" s="284" t="s">
        <v>342</v>
      </c>
      <c r="B136" s="194" t="s">
        <v>162</v>
      </c>
      <c r="C136" s="261">
        <v>26</v>
      </c>
      <c r="D136" s="260">
        <v>19150000</v>
      </c>
    </row>
    <row r="137" spans="1:4" ht="15">
      <c r="A137" s="284" t="s">
        <v>331</v>
      </c>
      <c r="B137" s="194" t="s">
        <v>151</v>
      </c>
      <c r="C137" s="261">
        <v>7</v>
      </c>
      <c r="D137" s="260">
        <v>2650000</v>
      </c>
    </row>
    <row r="138" spans="1:4" ht="15">
      <c r="A138" s="284" t="s">
        <v>381</v>
      </c>
      <c r="B138" s="194" t="s">
        <v>200</v>
      </c>
      <c r="C138" s="261">
        <v>1</v>
      </c>
      <c r="D138" s="260">
        <v>150000</v>
      </c>
    </row>
    <row r="139" spans="1:4" ht="15" customHeight="1">
      <c r="A139" s="703" t="s">
        <v>452</v>
      </c>
      <c r="B139" s="703"/>
      <c r="C139" s="261">
        <v>81</v>
      </c>
      <c r="D139" s="260">
        <v>48140000</v>
      </c>
    </row>
    <row r="140" spans="1:4" ht="15" customHeight="1">
      <c r="A140" s="705" t="s">
        <v>485</v>
      </c>
      <c r="B140" s="705"/>
      <c r="C140" s="705"/>
      <c r="D140" s="705"/>
    </row>
    <row r="141" spans="1:4" ht="15">
      <c r="A141" s="284" t="s">
        <v>384</v>
      </c>
      <c r="B141" s="194" t="s">
        <v>203</v>
      </c>
      <c r="C141" s="261">
        <v>52</v>
      </c>
      <c r="D141" s="260">
        <v>25050000</v>
      </c>
    </row>
    <row r="142" spans="1:4" ht="15">
      <c r="A142" s="284" t="s">
        <v>368</v>
      </c>
      <c r="B142" s="194" t="s">
        <v>187</v>
      </c>
      <c r="C142" s="261">
        <v>11</v>
      </c>
      <c r="D142" s="260">
        <v>13600000</v>
      </c>
    </row>
    <row r="143" spans="1:4" ht="15">
      <c r="A143" s="284" t="s">
        <v>332</v>
      </c>
      <c r="B143" s="194" t="s">
        <v>152</v>
      </c>
      <c r="C143" s="261">
        <v>11</v>
      </c>
      <c r="D143" s="260">
        <v>12750000</v>
      </c>
    </row>
    <row r="144" spans="1:4" ht="15">
      <c r="A144" s="284" t="s">
        <v>349</v>
      </c>
      <c r="B144" s="194" t="s">
        <v>169</v>
      </c>
      <c r="C144" s="261">
        <v>6</v>
      </c>
      <c r="D144" s="260">
        <v>3800000</v>
      </c>
    </row>
    <row r="145" spans="1:4" ht="15" customHeight="1">
      <c r="A145" s="703" t="s">
        <v>452</v>
      </c>
      <c r="B145" s="703"/>
      <c r="C145" s="261">
        <v>80</v>
      </c>
      <c r="D145" s="260">
        <v>55200000</v>
      </c>
    </row>
    <row r="146" spans="1:4" ht="15" customHeight="1">
      <c r="A146" s="703" t="s">
        <v>453</v>
      </c>
      <c r="B146" s="703"/>
      <c r="C146" s="261">
        <v>161</v>
      </c>
      <c r="D146" s="260">
        <v>103340000</v>
      </c>
    </row>
    <row r="147" spans="1:4" ht="15" customHeight="1">
      <c r="A147" s="706" t="s">
        <v>486</v>
      </c>
      <c r="B147" s="706"/>
      <c r="C147" s="706"/>
      <c r="D147" s="706"/>
    </row>
    <row r="148" spans="1:4" ht="15" customHeight="1">
      <c r="A148" s="705" t="s">
        <v>487</v>
      </c>
      <c r="B148" s="705"/>
      <c r="C148" s="705"/>
      <c r="D148" s="705"/>
    </row>
    <row r="149" spans="1:4" ht="15">
      <c r="A149" s="284" t="s">
        <v>346</v>
      </c>
      <c r="B149" s="194" t="s">
        <v>166</v>
      </c>
      <c r="C149" s="261">
        <v>250</v>
      </c>
      <c r="D149" s="260">
        <v>316985000</v>
      </c>
    </row>
    <row r="150" spans="1:4" ht="15">
      <c r="A150" s="284" t="s">
        <v>321</v>
      </c>
      <c r="B150" s="194" t="s">
        <v>141</v>
      </c>
      <c r="C150" s="261">
        <v>18</v>
      </c>
      <c r="D150" s="260">
        <v>15750000</v>
      </c>
    </row>
    <row r="151" spans="1:4" ht="15">
      <c r="A151" s="284" t="s">
        <v>398</v>
      </c>
      <c r="B151" s="194" t="s">
        <v>217</v>
      </c>
      <c r="C151" s="261">
        <v>12</v>
      </c>
      <c r="D151" s="260">
        <v>8500000</v>
      </c>
    </row>
    <row r="152" spans="1:4" ht="15" customHeight="1">
      <c r="A152" s="703" t="s">
        <v>452</v>
      </c>
      <c r="B152" s="703"/>
      <c r="C152" s="261">
        <v>280</v>
      </c>
      <c r="D152" s="260">
        <v>341235000</v>
      </c>
    </row>
    <row r="153" spans="1:4" ht="15" customHeight="1">
      <c r="A153" s="705" t="s">
        <v>488</v>
      </c>
      <c r="B153" s="705"/>
      <c r="C153" s="705"/>
      <c r="D153" s="705"/>
    </row>
    <row r="154" spans="1:4" ht="15">
      <c r="A154" s="284" t="s">
        <v>382</v>
      </c>
      <c r="B154" s="194" t="s">
        <v>446</v>
      </c>
      <c r="C154" s="261">
        <v>162</v>
      </c>
      <c r="D154" s="260">
        <v>159415000</v>
      </c>
    </row>
    <row r="155" spans="1:4" ht="15">
      <c r="A155" s="284" t="s">
        <v>340</v>
      </c>
      <c r="B155" s="194" t="s">
        <v>160</v>
      </c>
      <c r="C155" s="261">
        <v>116</v>
      </c>
      <c r="D155" s="260">
        <v>128770000</v>
      </c>
    </row>
    <row r="156" spans="1:4" ht="15" customHeight="1">
      <c r="A156" s="703" t="s">
        <v>452</v>
      </c>
      <c r="B156" s="703"/>
      <c r="C156" s="261">
        <v>278</v>
      </c>
      <c r="D156" s="260">
        <v>288185000</v>
      </c>
    </row>
    <row r="157" spans="1:4" ht="15" customHeight="1">
      <c r="A157" s="705" t="s">
        <v>489</v>
      </c>
      <c r="B157" s="705"/>
      <c r="C157" s="705"/>
      <c r="D157" s="705"/>
    </row>
    <row r="158" spans="1:4" ht="15">
      <c r="A158" s="284" t="s">
        <v>366</v>
      </c>
      <c r="B158" s="194" t="s">
        <v>185</v>
      </c>
      <c r="C158" s="261">
        <v>76</v>
      </c>
      <c r="D158" s="260">
        <v>130950000</v>
      </c>
    </row>
    <row r="159" spans="1:4" ht="15">
      <c r="A159" s="284" t="s">
        <v>391</v>
      </c>
      <c r="B159" s="194" t="s">
        <v>210</v>
      </c>
      <c r="C159" s="261">
        <v>51</v>
      </c>
      <c r="D159" s="260">
        <v>59250000</v>
      </c>
    </row>
    <row r="160" spans="1:4" ht="15">
      <c r="A160" s="284" t="s">
        <v>392</v>
      </c>
      <c r="B160" s="194" t="s">
        <v>211</v>
      </c>
      <c r="C160" s="261">
        <v>32</v>
      </c>
      <c r="D160" s="260">
        <v>72750000</v>
      </c>
    </row>
    <row r="161" spans="1:4" ht="15">
      <c r="A161" s="284" t="s">
        <v>375</v>
      </c>
      <c r="B161" s="194" t="s">
        <v>194</v>
      </c>
      <c r="C161" s="261">
        <v>14</v>
      </c>
      <c r="D161" s="260">
        <v>18350000</v>
      </c>
    </row>
    <row r="162" spans="1:4" ht="15" customHeight="1">
      <c r="A162" s="703" t="s">
        <v>452</v>
      </c>
      <c r="B162" s="703"/>
      <c r="C162" s="261">
        <v>173</v>
      </c>
      <c r="D162" s="260">
        <v>281300000</v>
      </c>
    </row>
    <row r="163" spans="1:4" ht="15" customHeight="1">
      <c r="A163" s="703" t="s">
        <v>453</v>
      </c>
      <c r="B163" s="703"/>
      <c r="C163" s="261">
        <v>731</v>
      </c>
      <c r="D163" s="260">
        <v>910720000</v>
      </c>
    </row>
    <row r="164" spans="1:4" ht="15" customHeight="1">
      <c r="A164" s="707" t="s">
        <v>490</v>
      </c>
      <c r="B164" s="707"/>
      <c r="C164" s="425">
        <v>11400</v>
      </c>
      <c r="D164" s="425">
        <v>7110518530</v>
      </c>
    </row>
  </sheetData>
  <sheetProtection/>
  <mergeCells count="80">
    <mergeCell ref="A153:D153"/>
    <mergeCell ref="A157:D157"/>
    <mergeCell ref="A111:D111"/>
    <mergeCell ref="A120:D120"/>
    <mergeCell ref="A121:D121"/>
    <mergeCell ref="A126:D126"/>
    <mergeCell ref="A133:D133"/>
    <mergeCell ref="A110:D110"/>
    <mergeCell ref="A125:B125"/>
    <mergeCell ref="A118:B118"/>
    <mergeCell ref="A140:D140"/>
    <mergeCell ref="A109:B109"/>
    <mergeCell ref="A85:B85"/>
    <mergeCell ref="A40:D40"/>
    <mergeCell ref="A45:D45"/>
    <mergeCell ref="A53:D53"/>
    <mergeCell ref="A134:D134"/>
    <mergeCell ref="A62:D62"/>
    <mergeCell ref="A63:D63"/>
    <mergeCell ref="A68:D68"/>
    <mergeCell ref="A72:D72"/>
    <mergeCell ref="A78:D78"/>
    <mergeCell ref="A79:D79"/>
    <mergeCell ref="A7:D7"/>
    <mergeCell ref="A8:D8"/>
    <mergeCell ref="A12:D12"/>
    <mergeCell ref="C5:D5"/>
    <mergeCell ref="A13:D13"/>
    <mergeCell ref="B5:B6"/>
    <mergeCell ref="A10:B10"/>
    <mergeCell ref="A24:D24"/>
    <mergeCell ref="A93:D93"/>
    <mergeCell ref="A98:D98"/>
    <mergeCell ref="A103:D103"/>
    <mergeCell ref="A90:B90"/>
    <mergeCell ref="A86:D86"/>
    <mergeCell ref="A92:D92"/>
    <mergeCell ref="A56:B56"/>
    <mergeCell ref="A27:D27"/>
    <mergeCell ref="A32:D32"/>
    <mergeCell ref="A21:B21"/>
    <mergeCell ref="A17:B17"/>
    <mergeCell ref="A131:B131"/>
    <mergeCell ref="A91:B91"/>
    <mergeCell ref="A119:B119"/>
    <mergeCell ref="A108:B108"/>
    <mergeCell ref="A102:B102"/>
    <mergeCell ref="A18:D18"/>
    <mergeCell ref="A23:D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D147"/>
    <mergeCell ref="A148:D148"/>
    <mergeCell ref="A38:B38"/>
    <mergeCell ref="A76:B76"/>
    <mergeCell ref="A71:B71"/>
    <mergeCell ref="A77:B77"/>
    <mergeCell ref="A31:B31"/>
    <mergeCell ref="A51:B51"/>
    <mergeCell ref="A61:B61"/>
    <mergeCell ref="A54:D54"/>
    <mergeCell ref="A57:D57"/>
    <mergeCell ref="A39:D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0" width="7.28125" style="403" customWidth="1"/>
    <col min="11" max="16384" width="9.140625" style="473" customWidth="1"/>
  </cols>
  <sheetData>
    <row r="1" spans="1:2" ht="18.75" thickBot="1">
      <c r="A1" s="281" t="s">
        <v>659</v>
      </c>
      <c r="B1" s="277"/>
    </row>
    <row r="2" spans="3:10" ht="15.75">
      <c r="C2" s="492"/>
      <c r="D2" s="492"/>
      <c r="E2" s="492"/>
      <c r="F2" s="492"/>
      <c r="G2" s="492"/>
      <c r="H2" s="492"/>
      <c r="I2" s="492"/>
      <c r="J2" s="492"/>
    </row>
    <row r="3" spans="1:2" ht="15.75">
      <c r="A3" s="239" t="s">
        <v>507</v>
      </c>
      <c r="B3" s="359"/>
    </row>
    <row r="4" ht="15" customHeight="1"/>
    <row r="5" spans="1:10" ht="15" customHeight="1">
      <c r="A5" s="714" t="s">
        <v>319</v>
      </c>
      <c r="B5" s="714" t="s">
        <v>429</v>
      </c>
      <c r="C5" s="712" t="s">
        <v>672</v>
      </c>
      <c r="D5" s="712"/>
      <c r="E5" s="712"/>
      <c r="F5" s="712"/>
      <c r="G5" s="712"/>
      <c r="H5" s="712"/>
      <c r="I5" s="712"/>
      <c r="J5" s="712"/>
    </row>
    <row r="6" spans="1:10" ht="15" customHeight="1">
      <c r="A6" s="714"/>
      <c r="B6" s="714"/>
      <c r="C6" s="713" t="s">
        <v>224</v>
      </c>
      <c r="D6" s="713"/>
      <c r="E6" s="713"/>
      <c r="F6" s="713" t="s">
        <v>428</v>
      </c>
      <c r="G6" s="713"/>
      <c r="H6" s="713" t="s">
        <v>449</v>
      </c>
      <c r="I6" s="713"/>
      <c r="J6" s="713"/>
    </row>
    <row r="7" spans="1:10" ht="15">
      <c r="A7" s="714"/>
      <c r="B7" s="714"/>
      <c r="C7" s="493" t="s">
        <v>441</v>
      </c>
      <c r="D7" s="493" t="s">
        <v>443</v>
      </c>
      <c r="E7" s="493" t="s">
        <v>444</v>
      </c>
      <c r="F7" s="493" t="s">
        <v>441</v>
      </c>
      <c r="G7" s="493" t="s">
        <v>443</v>
      </c>
      <c r="H7" s="493" t="s">
        <v>441</v>
      </c>
      <c r="I7" s="493" t="s">
        <v>443</v>
      </c>
      <c r="J7" s="493" t="s">
        <v>444</v>
      </c>
    </row>
    <row r="8" spans="1:10" ht="15" customHeight="1">
      <c r="A8" s="715" t="s">
        <v>450</v>
      </c>
      <c r="B8" s="715"/>
      <c r="C8" s="715"/>
      <c r="D8" s="715"/>
      <c r="E8" s="715"/>
      <c r="F8" s="715"/>
      <c r="G8" s="715"/>
      <c r="H8" s="715"/>
      <c r="I8" s="715"/>
      <c r="J8" s="715"/>
    </row>
    <row r="9" spans="1:10" ht="15" customHeight="1">
      <c r="A9" s="716" t="s">
        <v>451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0" ht="15">
      <c r="A10" s="488" t="s">
        <v>353</v>
      </c>
      <c r="B10" s="195" t="s">
        <v>172</v>
      </c>
      <c r="C10" s="260">
        <v>4607</v>
      </c>
      <c r="D10" s="260">
        <v>469</v>
      </c>
      <c r="E10" s="260">
        <v>1193</v>
      </c>
      <c r="F10" s="260">
        <v>862</v>
      </c>
      <c r="G10" s="260">
        <v>823</v>
      </c>
      <c r="H10" s="260">
        <v>2</v>
      </c>
      <c r="I10" s="260">
        <v>12</v>
      </c>
      <c r="J10" s="260">
        <v>7</v>
      </c>
    </row>
    <row r="11" spans="1:10" ht="15" customHeight="1">
      <c r="A11" s="710" t="s">
        <v>452</v>
      </c>
      <c r="B11" s="710"/>
      <c r="C11" s="260">
        <v>4607</v>
      </c>
      <c r="D11" s="260">
        <v>469</v>
      </c>
      <c r="E11" s="260">
        <v>1193</v>
      </c>
      <c r="F11" s="260">
        <v>862</v>
      </c>
      <c r="G11" s="260">
        <v>823</v>
      </c>
      <c r="H11" s="260">
        <v>2</v>
      </c>
      <c r="I11" s="260">
        <v>12</v>
      </c>
      <c r="J11" s="260">
        <v>7</v>
      </c>
    </row>
    <row r="12" spans="1:10" ht="15" customHeight="1">
      <c r="A12" s="710" t="s">
        <v>453</v>
      </c>
      <c r="B12" s="710"/>
      <c r="C12" s="260">
        <v>4607</v>
      </c>
      <c r="D12" s="260">
        <v>469</v>
      </c>
      <c r="E12" s="260">
        <v>1193</v>
      </c>
      <c r="F12" s="260">
        <v>862</v>
      </c>
      <c r="G12" s="260">
        <v>823</v>
      </c>
      <c r="H12" s="260">
        <v>2</v>
      </c>
      <c r="I12" s="260">
        <v>12</v>
      </c>
      <c r="J12" s="260">
        <v>7</v>
      </c>
    </row>
    <row r="13" spans="1:10" ht="15" customHeight="1">
      <c r="A13" s="709" t="s">
        <v>454</v>
      </c>
      <c r="B13" s="709"/>
      <c r="C13" s="709"/>
      <c r="D13" s="709"/>
      <c r="E13" s="709"/>
      <c r="F13" s="709"/>
      <c r="G13" s="709"/>
      <c r="H13" s="709"/>
      <c r="I13" s="709"/>
      <c r="J13" s="709"/>
    </row>
    <row r="14" spans="1:10" ht="15" customHeight="1">
      <c r="A14" s="708" t="s">
        <v>455</v>
      </c>
      <c r="B14" s="708"/>
      <c r="C14" s="708"/>
      <c r="D14" s="708"/>
      <c r="E14" s="708"/>
      <c r="F14" s="708"/>
      <c r="G14" s="708"/>
      <c r="H14" s="708"/>
      <c r="I14" s="708"/>
      <c r="J14" s="708"/>
    </row>
    <row r="15" spans="1:10" ht="15">
      <c r="A15" s="488" t="s">
        <v>378</v>
      </c>
      <c r="B15" s="195" t="s">
        <v>197</v>
      </c>
      <c r="C15" s="260">
        <v>88</v>
      </c>
      <c r="D15" s="260">
        <v>11</v>
      </c>
      <c r="E15" s="260">
        <v>19</v>
      </c>
      <c r="F15" s="260">
        <v>48</v>
      </c>
      <c r="G15" s="260">
        <v>40</v>
      </c>
      <c r="H15" s="260"/>
      <c r="I15" s="260">
        <v>1</v>
      </c>
      <c r="J15" s="260">
        <v>1</v>
      </c>
    </row>
    <row r="16" spans="1:10" ht="15">
      <c r="A16" s="488" t="s">
        <v>341</v>
      </c>
      <c r="B16" s="195" t="s">
        <v>161</v>
      </c>
      <c r="C16" s="260">
        <v>27</v>
      </c>
      <c r="D16" s="260">
        <v>3</v>
      </c>
      <c r="E16" s="260">
        <v>1</v>
      </c>
      <c r="F16" s="260">
        <v>9</v>
      </c>
      <c r="G16" s="260">
        <v>9</v>
      </c>
      <c r="H16" s="260">
        <v>4</v>
      </c>
      <c r="I16" s="260"/>
      <c r="J16" s="260">
        <v>2</v>
      </c>
    </row>
    <row r="17" spans="1:10" ht="15">
      <c r="A17" s="488" t="s">
        <v>358</v>
      </c>
      <c r="B17" s="195" t="s">
        <v>177</v>
      </c>
      <c r="C17" s="260">
        <v>21</v>
      </c>
      <c r="D17" s="260">
        <v>1</v>
      </c>
      <c r="E17" s="260">
        <v>2</v>
      </c>
      <c r="F17" s="260">
        <v>6</v>
      </c>
      <c r="G17" s="260">
        <v>11</v>
      </c>
      <c r="H17" s="260"/>
      <c r="I17" s="260"/>
      <c r="J17" s="260">
        <v>0</v>
      </c>
    </row>
    <row r="18" spans="1:10" ht="15" customHeight="1">
      <c r="A18" s="710" t="s">
        <v>452</v>
      </c>
      <c r="B18" s="710"/>
      <c r="C18" s="260">
        <v>136</v>
      </c>
      <c r="D18" s="260">
        <v>15</v>
      </c>
      <c r="E18" s="260">
        <v>22</v>
      </c>
      <c r="F18" s="260">
        <v>63</v>
      </c>
      <c r="G18" s="260">
        <v>60</v>
      </c>
      <c r="H18" s="260">
        <v>4</v>
      </c>
      <c r="I18" s="260">
        <v>1</v>
      </c>
      <c r="J18" s="260">
        <v>3</v>
      </c>
    </row>
    <row r="19" spans="1:10" ht="15" customHeight="1">
      <c r="A19" s="708" t="s">
        <v>456</v>
      </c>
      <c r="B19" s="708"/>
      <c r="C19" s="708"/>
      <c r="D19" s="708"/>
      <c r="E19" s="708"/>
      <c r="F19" s="708"/>
      <c r="G19" s="708"/>
      <c r="H19" s="708"/>
      <c r="I19" s="708"/>
      <c r="J19" s="708"/>
    </row>
    <row r="20" spans="1:10" ht="15">
      <c r="A20" s="488" t="s">
        <v>329</v>
      </c>
      <c r="B20" s="195" t="s">
        <v>149</v>
      </c>
      <c r="C20" s="260">
        <v>106</v>
      </c>
      <c r="D20" s="260">
        <v>8</v>
      </c>
      <c r="E20" s="260">
        <v>13</v>
      </c>
      <c r="F20" s="260">
        <v>28</v>
      </c>
      <c r="G20" s="260">
        <v>49</v>
      </c>
      <c r="H20" s="260">
        <v>2</v>
      </c>
      <c r="I20" s="260">
        <v>1</v>
      </c>
      <c r="J20" s="260">
        <v>0</v>
      </c>
    </row>
    <row r="21" spans="1:10" ht="15">
      <c r="A21" s="488" t="s">
        <v>336</v>
      </c>
      <c r="B21" s="195" t="s">
        <v>156</v>
      </c>
      <c r="C21" s="260">
        <v>29</v>
      </c>
      <c r="D21" s="260">
        <v>1</v>
      </c>
      <c r="E21" s="260">
        <v>3</v>
      </c>
      <c r="F21" s="260">
        <v>3</v>
      </c>
      <c r="G21" s="260">
        <v>11</v>
      </c>
      <c r="H21" s="260">
        <v>4</v>
      </c>
      <c r="I21" s="260">
        <v>1</v>
      </c>
      <c r="J21" s="260">
        <v>2</v>
      </c>
    </row>
    <row r="22" spans="1:10" ht="15" customHeight="1">
      <c r="A22" s="710" t="s">
        <v>452</v>
      </c>
      <c r="B22" s="710"/>
      <c r="C22" s="260">
        <v>135</v>
      </c>
      <c r="D22" s="260">
        <v>9</v>
      </c>
      <c r="E22" s="260">
        <v>16</v>
      </c>
      <c r="F22" s="260">
        <v>31</v>
      </c>
      <c r="G22" s="260">
        <v>60</v>
      </c>
      <c r="H22" s="260">
        <v>6</v>
      </c>
      <c r="I22" s="260">
        <v>2</v>
      </c>
      <c r="J22" s="260">
        <v>2</v>
      </c>
    </row>
    <row r="23" spans="1:10" ht="15" customHeight="1">
      <c r="A23" s="710" t="s">
        <v>453</v>
      </c>
      <c r="B23" s="710"/>
      <c r="C23" s="260">
        <v>271</v>
      </c>
      <c r="D23" s="260">
        <v>24</v>
      </c>
      <c r="E23" s="260">
        <v>38</v>
      </c>
      <c r="F23" s="260">
        <v>94</v>
      </c>
      <c r="G23" s="260">
        <v>120</v>
      </c>
      <c r="H23" s="260">
        <v>10</v>
      </c>
      <c r="I23" s="260">
        <v>3</v>
      </c>
      <c r="J23" s="260">
        <v>5</v>
      </c>
    </row>
    <row r="24" spans="1:10" ht="15">
      <c r="A24" s="709" t="s">
        <v>457</v>
      </c>
      <c r="B24" s="709"/>
      <c r="C24" s="709"/>
      <c r="D24" s="709"/>
      <c r="E24" s="709"/>
      <c r="F24" s="709"/>
      <c r="G24" s="709"/>
      <c r="H24" s="709"/>
      <c r="I24" s="709"/>
      <c r="J24" s="709"/>
    </row>
    <row r="25" spans="1:10" ht="15" customHeight="1">
      <c r="A25" s="708" t="s">
        <v>458</v>
      </c>
      <c r="B25" s="708"/>
      <c r="C25" s="708"/>
      <c r="D25" s="708"/>
      <c r="E25" s="708"/>
      <c r="F25" s="708"/>
      <c r="G25" s="708"/>
      <c r="H25" s="708"/>
      <c r="I25" s="708"/>
      <c r="J25" s="708"/>
    </row>
    <row r="26" spans="1:10" ht="15">
      <c r="A26" s="488" t="s">
        <v>354</v>
      </c>
      <c r="B26" s="195" t="s">
        <v>173</v>
      </c>
      <c r="C26" s="260">
        <v>688</v>
      </c>
      <c r="D26" s="260">
        <v>71</v>
      </c>
      <c r="E26" s="260">
        <v>133</v>
      </c>
      <c r="F26" s="260">
        <v>106</v>
      </c>
      <c r="G26" s="260">
        <v>117</v>
      </c>
      <c r="H26" s="260">
        <v>5</v>
      </c>
      <c r="I26" s="260">
        <v>13</v>
      </c>
      <c r="J26" s="260">
        <v>3</v>
      </c>
    </row>
    <row r="27" spans="1:10" ht="15" customHeight="1">
      <c r="A27" s="710" t="s">
        <v>452</v>
      </c>
      <c r="B27" s="710"/>
      <c r="C27" s="260">
        <v>688</v>
      </c>
      <c r="D27" s="260">
        <v>71</v>
      </c>
      <c r="E27" s="260">
        <v>133</v>
      </c>
      <c r="F27" s="260">
        <v>106</v>
      </c>
      <c r="G27" s="260">
        <v>117</v>
      </c>
      <c r="H27" s="260">
        <v>5</v>
      </c>
      <c r="I27" s="260">
        <v>13</v>
      </c>
      <c r="J27" s="260">
        <v>3</v>
      </c>
    </row>
    <row r="28" spans="1:10" ht="15" customHeight="1">
      <c r="A28" s="708" t="s">
        <v>459</v>
      </c>
      <c r="B28" s="708"/>
      <c r="C28" s="708"/>
      <c r="D28" s="708"/>
      <c r="E28" s="708"/>
      <c r="F28" s="708"/>
      <c r="G28" s="708"/>
      <c r="H28" s="708"/>
      <c r="I28" s="708"/>
      <c r="J28" s="708"/>
    </row>
    <row r="29" spans="1:10" ht="15">
      <c r="A29" s="488" t="s">
        <v>328</v>
      </c>
      <c r="B29" s="195" t="s">
        <v>148</v>
      </c>
      <c r="C29" s="260">
        <v>78</v>
      </c>
      <c r="D29" s="260">
        <v>16</v>
      </c>
      <c r="E29" s="260">
        <v>11</v>
      </c>
      <c r="F29" s="260">
        <v>41</v>
      </c>
      <c r="G29" s="260">
        <v>51</v>
      </c>
      <c r="H29" s="260">
        <v>1</v>
      </c>
      <c r="I29" s="260">
        <v>3</v>
      </c>
      <c r="J29" s="260">
        <v>4</v>
      </c>
    </row>
    <row r="30" spans="1:10" ht="15">
      <c r="A30" s="488" t="s">
        <v>339</v>
      </c>
      <c r="B30" s="195" t="s">
        <v>159</v>
      </c>
      <c r="C30" s="260">
        <v>100</v>
      </c>
      <c r="D30" s="260">
        <v>11</v>
      </c>
      <c r="E30" s="260">
        <v>18</v>
      </c>
      <c r="F30" s="260">
        <v>33</v>
      </c>
      <c r="G30" s="260">
        <v>34</v>
      </c>
      <c r="H30" s="260">
        <v>1</v>
      </c>
      <c r="I30" s="260">
        <v>2</v>
      </c>
      <c r="J30" s="260">
        <v>2</v>
      </c>
    </row>
    <row r="31" spans="1:10" ht="15">
      <c r="A31" s="488" t="s">
        <v>367</v>
      </c>
      <c r="B31" s="195" t="s">
        <v>186</v>
      </c>
      <c r="C31" s="260">
        <v>138</v>
      </c>
      <c r="D31" s="260">
        <v>7</v>
      </c>
      <c r="E31" s="260">
        <v>18</v>
      </c>
      <c r="F31" s="260">
        <v>61</v>
      </c>
      <c r="G31" s="260">
        <v>41</v>
      </c>
      <c r="H31" s="260">
        <v>3</v>
      </c>
      <c r="I31" s="260">
        <v>1</v>
      </c>
      <c r="J31" s="260">
        <v>1</v>
      </c>
    </row>
    <row r="32" spans="1:10" ht="15" customHeight="1">
      <c r="A32" s="710" t="s">
        <v>452</v>
      </c>
      <c r="B32" s="710"/>
      <c r="C32" s="260">
        <v>316</v>
      </c>
      <c r="D32" s="260">
        <v>34</v>
      </c>
      <c r="E32" s="260">
        <v>47</v>
      </c>
      <c r="F32" s="260">
        <v>135</v>
      </c>
      <c r="G32" s="260">
        <v>126</v>
      </c>
      <c r="H32" s="260">
        <v>5</v>
      </c>
      <c r="I32" s="260">
        <v>6</v>
      </c>
      <c r="J32" s="260">
        <v>7</v>
      </c>
    </row>
    <row r="33" spans="1:10" ht="15" customHeight="1">
      <c r="A33" s="708" t="s">
        <v>460</v>
      </c>
      <c r="B33" s="708"/>
      <c r="C33" s="708"/>
      <c r="D33" s="708"/>
      <c r="E33" s="708"/>
      <c r="F33" s="708"/>
      <c r="G33" s="708"/>
      <c r="H33" s="708"/>
      <c r="I33" s="708"/>
      <c r="J33" s="708"/>
    </row>
    <row r="34" spans="1:10" ht="15">
      <c r="A34" s="488" t="s">
        <v>364</v>
      </c>
      <c r="B34" s="195" t="s">
        <v>183</v>
      </c>
      <c r="C34" s="260">
        <v>97</v>
      </c>
      <c r="D34" s="260">
        <v>4</v>
      </c>
      <c r="E34" s="260">
        <v>9</v>
      </c>
      <c r="F34" s="260">
        <v>44</v>
      </c>
      <c r="G34" s="260">
        <v>47</v>
      </c>
      <c r="H34" s="260">
        <v>3</v>
      </c>
      <c r="I34" s="260"/>
      <c r="J34" s="260">
        <v>1</v>
      </c>
    </row>
    <row r="35" spans="1:10" ht="15">
      <c r="A35" s="488" t="s">
        <v>322</v>
      </c>
      <c r="B35" s="195" t="s">
        <v>142</v>
      </c>
      <c r="C35" s="260">
        <v>46</v>
      </c>
      <c r="D35" s="260">
        <v>3</v>
      </c>
      <c r="E35" s="260">
        <v>12</v>
      </c>
      <c r="F35" s="260">
        <v>11</v>
      </c>
      <c r="G35" s="260">
        <v>14</v>
      </c>
      <c r="H35" s="260"/>
      <c r="I35" s="260">
        <v>1</v>
      </c>
      <c r="J35" s="260">
        <v>4</v>
      </c>
    </row>
    <row r="36" spans="1:10" ht="15">
      <c r="A36" s="488" t="s">
        <v>362</v>
      </c>
      <c r="B36" s="195" t="s">
        <v>181</v>
      </c>
      <c r="C36" s="260">
        <v>27</v>
      </c>
      <c r="D36" s="260">
        <v>3</v>
      </c>
      <c r="E36" s="260">
        <v>12</v>
      </c>
      <c r="F36" s="260">
        <v>9</v>
      </c>
      <c r="G36" s="260">
        <v>13</v>
      </c>
      <c r="H36" s="260">
        <v>2</v>
      </c>
      <c r="I36" s="260">
        <v>1</v>
      </c>
      <c r="J36" s="260">
        <v>0</v>
      </c>
    </row>
    <row r="37" spans="1:10" ht="15">
      <c r="A37" s="488" t="s">
        <v>383</v>
      </c>
      <c r="B37" s="195" t="s">
        <v>202</v>
      </c>
      <c r="C37" s="260">
        <v>32</v>
      </c>
      <c r="D37" s="260">
        <v>0</v>
      </c>
      <c r="E37" s="260">
        <v>3</v>
      </c>
      <c r="F37" s="260">
        <v>15</v>
      </c>
      <c r="G37" s="260">
        <v>8</v>
      </c>
      <c r="H37" s="260">
        <v>1</v>
      </c>
      <c r="I37" s="260"/>
      <c r="J37" s="260">
        <v>1</v>
      </c>
    </row>
    <row r="38" spans="1:10" ht="15" customHeight="1">
      <c r="A38" s="710" t="s">
        <v>452</v>
      </c>
      <c r="B38" s="710"/>
      <c r="C38" s="260">
        <v>202</v>
      </c>
      <c r="D38" s="260">
        <v>10</v>
      </c>
      <c r="E38" s="260">
        <v>36</v>
      </c>
      <c r="F38" s="260">
        <v>79</v>
      </c>
      <c r="G38" s="260">
        <v>82</v>
      </c>
      <c r="H38" s="260">
        <v>6</v>
      </c>
      <c r="I38" s="260">
        <v>2</v>
      </c>
      <c r="J38" s="260">
        <v>6</v>
      </c>
    </row>
    <row r="39" spans="1:10" ht="15" customHeight="1">
      <c r="A39" s="710" t="s">
        <v>453</v>
      </c>
      <c r="B39" s="710"/>
      <c r="C39" s="260">
        <v>1206</v>
      </c>
      <c r="D39" s="260">
        <v>115</v>
      </c>
      <c r="E39" s="260">
        <v>216</v>
      </c>
      <c r="F39" s="260">
        <v>320</v>
      </c>
      <c r="G39" s="260">
        <v>325</v>
      </c>
      <c r="H39" s="260">
        <v>16</v>
      </c>
      <c r="I39" s="260">
        <v>21</v>
      </c>
      <c r="J39" s="260">
        <v>16</v>
      </c>
    </row>
    <row r="40" spans="1:10" ht="15" customHeight="1">
      <c r="A40" s="709" t="s">
        <v>461</v>
      </c>
      <c r="B40" s="709"/>
      <c r="C40" s="709"/>
      <c r="D40" s="709"/>
      <c r="E40" s="709"/>
      <c r="F40" s="709"/>
      <c r="G40" s="709"/>
      <c r="H40" s="709"/>
      <c r="I40" s="709"/>
      <c r="J40" s="709"/>
    </row>
    <row r="41" spans="1:10" ht="15" customHeight="1">
      <c r="A41" s="708" t="s">
        <v>462</v>
      </c>
      <c r="B41" s="708"/>
      <c r="C41" s="708"/>
      <c r="D41" s="708"/>
      <c r="E41" s="708"/>
      <c r="F41" s="708"/>
      <c r="G41" s="708"/>
      <c r="H41" s="708"/>
      <c r="I41" s="708"/>
      <c r="J41" s="708"/>
    </row>
    <row r="42" spans="1:10" ht="15">
      <c r="A42" s="488" t="s">
        <v>335</v>
      </c>
      <c r="B42" s="195" t="s">
        <v>155</v>
      </c>
      <c r="C42" s="260">
        <v>487</v>
      </c>
      <c r="D42" s="260">
        <v>41</v>
      </c>
      <c r="E42" s="260">
        <v>52</v>
      </c>
      <c r="F42" s="260">
        <v>54</v>
      </c>
      <c r="G42" s="260">
        <v>62</v>
      </c>
      <c r="H42" s="260">
        <v>2</v>
      </c>
      <c r="I42" s="260"/>
      <c r="J42" s="260">
        <v>5</v>
      </c>
    </row>
    <row r="43" spans="1:10" ht="15">
      <c r="A43" s="488" t="s">
        <v>345</v>
      </c>
      <c r="B43" s="195" t="s">
        <v>165</v>
      </c>
      <c r="C43" s="260">
        <v>68</v>
      </c>
      <c r="D43" s="260">
        <v>6</v>
      </c>
      <c r="E43" s="260">
        <v>27</v>
      </c>
      <c r="F43" s="260">
        <v>27</v>
      </c>
      <c r="G43" s="260">
        <v>40</v>
      </c>
      <c r="H43" s="260"/>
      <c r="I43" s="260"/>
      <c r="J43" s="260">
        <v>2</v>
      </c>
    </row>
    <row r="44" spans="1:10" ht="15">
      <c r="A44" s="488" t="s">
        <v>330</v>
      </c>
      <c r="B44" s="195" t="s">
        <v>150</v>
      </c>
      <c r="C44" s="260">
        <v>19</v>
      </c>
      <c r="D44" s="260">
        <v>0</v>
      </c>
      <c r="E44" s="260">
        <v>3</v>
      </c>
      <c r="F44" s="260">
        <v>3</v>
      </c>
      <c r="G44" s="260">
        <v>4</v>
      </c>
      <c r="H44" s="260">
        <v>1</v>
      </c>
      <c r="I44" s="260"/>
      <c r="J44" s="260">
        <v>0</v>
      </c>
    </row>
    <row r="45" spans="1:10" ht="15" customHeight="1">
      <c r="A45" s="710" t="s">
        <v>452</v>
      </c>
      <c r="B45" s="710"/>
      <c r="C45" s="260">
        <v>574</v>
      </c>
      <c r="D45" s="260">
        <v>47</v>
      </c>
      <c r="E45" s="260">
        <v>82</v>
      </c>
      <c r="F45" s="260">
        <v>84</v>
      </c>
      <c r="G45" s="260">
        <v>106</v>
      </c>
      <c r="H45" s="260">
        <v>3</v>
      </c>
      <c r="I45" s="260">
        <v>0</v>
      </c>
      <c r="J45" s="260">
        <v>7</v>
      </c>
    </row>
    <row r="46" spans="1:10" ht="15" customHeight="1">
      <c r="A46" s="708" t="s">
        <v>463</v>
      </c>
      <c r="B46" s="708"/>
      <c r="C46" s="708"/>
      <c r="D46" s="708"/>
      <c r="E46" s="708"/>
      <c r="F46" s="708"/>
      <c r="G46" s="708"/>
      <c r="H46" s="708"/>
      <c r="I46" s="708"/>
      <c r="J46" s="708"/>
    </row>
    <row r="47" spans="1:10" ht="15">
      <c r="A47" s="488" t="s">
        <v>360</v>
      </c>
      <c r="B47" s="195" t="s">
        <v>179</v>
      </c>
      <c r="C47" s="260">
        <v>241</v>
      </c>
      <c r="D47" s="260">
        <v>11</v>
      </c>
      <c r="E47" s="260">
        <v>47</v>
      </c>
      <c r="F47" s="260">
        <v>60</v>
      </c>
      <c r="G47" s="260">
        <v>27</v>
      </c>
      <c r="H47" s="260"/>
      <c r="I47" s="260"/>
      <c r="J47" s="260">
        <v>1</v>
      </c>
    </row>
    <row r="48" spans="1:10" ht="15">
      <c r="A48" s="488" t="s">
        <v>373</v>
      </c>
      <c r="B48" s="195" t="s">
        <v>192</v>
      </c>
      <c r="C48" s="260">
        <v>93</v>
      </c>
      <c r="D48" s="260">
        <v>7</v>
      </c>
      <c r="E48" s="260">
        <v>12</v>
      </c>
      <c r="F48" s="260">
        <v>24</v>
      </c>
      <c r="G48" s="260">
        <v>31</v>
      </c>
      <c r="H48" s="260"/>
      <c r="I48" s="260"/>
      <c r="J48" s="260">
        <v>0</v>
      </c>
    </row>
    <row r="49" spans="1:10" ht="15">
      <c r="A49" s="488" t="s">
        <v>400</v>
      </c>
      <c r="B49" s="195" t="s">
        <v>219</v>
      </c>
      <c r="C49" s="260">
        <v>34</v>
      </c>
      <c r="D49" s="260">
        <v>1</v>
      </c>
      <c r="E49" s="260">
        <v>6</v>
      </c>
      <c r="F49" s="260">
        <v>2</v>
      </c>
      <c r="G49" s="260">
        <v>7</v>
      </c>
      <c r="H49" s="260"/>
      <c r="I49" s="260"/>
      <c r="J49" s="260">
        <v>0</v>
      </c>
    </row>
    <row r="50" spans="1:10" ht="15">
      <c r="A50" s="488" t="s">
        <v>333</v>
      </c>
      <c r="B50" s="195" t="s">
        <v>153</v>
      </c>
      <c r="C50" s="260">
        <v>23</v>
      </c>
      <c r="D50" s="260">
        <v>1</v>
      </c>
      <c r="E50" s="260">
        <v>5</v>
      </c>
      <c r="F50" s="260">
        <v>7</v>
      </c>
      <c r="G50" s="260">
        <v>3</v>
      </c>
      <c r="H50" s="260"/>
      <c r="I50" s="260"/>
      <c r="J50" s="260">
        <v>1</v>
      </c>
    </row>
    <row r="51" spans="1:10" ht="15">
      <c r="A51" s="488" t="s">
        <v>396</v>
      </c>
      <c r="B51" s="195" t="s">
        <v>215</v>
      </c>
      <c r="C51" s="260">
        <v>45</v>
      </c>
      <c r="D51" s="260">
        <v>4</v>
      </c>
      <c r="E51" s="260">
        <v>3</v>
      </c>
      <c r="F51" s="260">
        <v>6</v>
      </c>
      <c r="G51" s="260">
        <v>9</v>
      </c>
      <c r="H51" s="260"/>
      <c r="I51" s="260"/>
      <c r="J51" s="260">
        <v>0</v>
      </c>
    </row>
    <row r="52" spans="1:10" ht="15" customHeight="1">
      <c r="A52" s="710" t="s">
        <v>452</v>
      </c>
      <c r="B52" s="710"/>
      <c r="C52" s="260">
        <v>436</v>
      </c>
      <c r="D52" s="260">
        <v>24</v>
      </c>
      <c r="E52" s="260">
        <v>73</v>
      </c>
      <c r="F52" s="260">
        <v>99</v>
      </c>
      <c r="G52" s="260">
        <v>77</v>
      </c>
      <c r="H52" s="260">
        <v>0</v>
      </c>
      <c r="I52" s="260">
        <v>0</v>
      </c>
      <c r="J52" s="260">
        <v>2</v>
      </c>
    </row>
    <row r="53" spans="1:10" ht="15" customHeight="1">
      <c r="A53" s="710" t="s">
        <v>453</v>
      </c>
      <c r="B53" s="710"/>
      <c r="C53" s="260">
        <v>1010</v>
      </c>
      <c r="D53" s="260">
        <v>71</v>
      </c>
      <c r="E53" s="260">
        <v>155</v>
      </c>
      <c r="F53" s="260">
        <v>183</v>
      </c>
      <c r="G53" s="260">
        <v>183</v>
      </c>
      <c r="H53" s="260">
        <v>3</v>
      </c>
      <c r="I53" s="260">
        <v>0</v>
      </c>
      <c r="J53" s="260">
        <v>9</v>
      </c>
    </row>
    <row r="54" spans="1:10" ht="15" customHeight="1">
      <c r="A54" s="709" t="s">
        <v>464</v>
      </c>
      <c r="B54" s="709"/>
      <c r="C54" s="709"/>
      <c r="D54" s="709"/>
      <c r="E54" s="709"/>
      <c r="F54" s="709"/>
      <c r="G54" s="709"/>
      <c r="H54" s="709"/>
      <c r="I54" s="709"/>
      <c r="J54" s="709"/>
    </row>
    <row r="55" spans="1:10" ht="15" customHeight="1">
      <c r="A55" s="708" t="s">
        <v>465</v>
      </c>
      <c r="B55" s="708"/>
      <c r="C55" s="708"/>
      <c r="D55" s="708"/>
      <c r="E55" s="708"/>
      <c r="F55" s="708"/>
      <c r="G55" s="708"/>
      <c r="H55" s="708"/>
      <c r="I55" s="708"/>
      <c r="J55" s="708"/>
    </row>
    <row r="56" spans="1:10" ht="15">
      <c r="A56" s="488" t="s">
        <v>325</v>
      </c>
      <c r="B56" s="195" t="s">
        <v>145</v>
      </c>
      <c r="C56" s="260">
        <v>1051</v>
      </c>
      <c r="D56" s="260">
        <v>97</v>
      </c>
      <c r="E56" s="260">
        <v>185</v>
      </c>
      <c r="F56" s="260">
        <v>106</v>
      </c>
      <c r="G56" s="260">
        <v>185</v>
      </c>
      <c r="H56" s="260">
        <v>26</v>
      </c>
      <c r="I56" s="260">
        <v>9</v>
      </c>
      <c r="J56" s="260">
        <v>12</v>
      </c>
    </row>
    <row r="57" spans="1:10" ht="15" customHeight="1">
      <c r="A57" s="710" t="s">
        <v>452</v>
      </c>
      <c r="B57" s="710"/>
      <c r="C57" s="260">
        <v>1051</v>
      </c>
      <c r="D57" s="260">
        <v>97</v>
      </c>
      <c r="E57" s="260">
        <v>185</v>
      </c>
      <c r="F57" s="260">
        <v>106</v>
      </c>
      <c r="G57" s="260">
        <v>185</v>
      </c>
      <c r="H57" s="260">
        <v>26</v>
      </c>
      <c r="I57" s="260">
        <v>9</v>
      </c>
      <c r="J57" s="260">
        <v>12</v>
      </c>
    </row>
    <row r="58" spans="1:10" ht="15" customHeight="1">
      <c r="A58" s="708" t="s">
        <v>466</v>
      </c>
      <c r="B58" s="708"/>
      <c r="C58" s="708"/>
      <c r="D58" s="708"/>
      <c r="E58" s="708"/>
      <c r="F58" s="708"/>
      <c r="G58" s="708"/>
      <c r="H58" s="708"/>
      <c r="I58" s="708"/>
      <c r="J58" s="708"/>
    </row>
    <row r="59" spans="1:10" ht="15">
      <c r="A59" s="488" t="s">
        <v>361</v>
      </c>
      <c r="B59" s="195" t="s">
        <v>180</v>
      </c>
      <c r="C59" s="260">
        <v>280</v>
      </c>
      <c r="D59" s="260">
        <v>26</v>
      </c>
      <c r="E59" s="260">
        <v>34</v>
      </c>
      <c r="F59" s="260">
        <v>56</v>
      </c>
      <c r="G59" s="260">
        <v>51</v>
      </c>
      <c r="H59" s="260">
        <v>6</v>
      </c>
      <c r="I59" s="260">
        <v>2</v>
      </c>
      <c r="J59" s="260">
        <v>7</v>
      </c>
    </row>
    <row r="60" spans="1:10" ht="15">
      <c r="A60" s="488" t="s">
        <v>389</v>
      </c>
      <c r="B60" s="195" t="s">
        <v>208</v>
      </c>
      <c r="C60" s="260">
        <v>17</v>
      </c>
      <c r="D60" s="260">
        <v>2</v>
      </c>
      <c r="E60" s="260">
        <v>0</v>
      </c>
      <c r="F60" s="260">
        <v>13</v>
      </c>
      <c r="G60" s="260">
        <v>14</v>
      </c>
      <c r="H60" s="260"/>
      <c r="I60" s="260"/>
      <c r="J60" s="260">
        <v>1</v>
      </c>
    </row>
    <row r="61" spans="1:10" ht="15" customHeight="1">
      <c r="A61" s="710" t="s">
        <v>452</v>
      </c>
      <c r="B61" s="710"/>
      <c r="C61" s="260">
        <v>297</v>
      </c>
      <c r="D61" s="260">
        <v>28</v>
      </c>
      <c r="E61" s="260">
        <v>34</v>
      </c>
      <c r="F61" s="260">
        <v>69</v>
      </c>
      <c r="G61" s="260">
        <v>65</v>
      </c>
      <c r="H61" s="260">
        <v>6</v>
      </c>
      <c r="I61" s="260">
        <v>2</v>
      </c>
      <c r="J61" s="260">
        <v>8</v>
      </c>
    </row>
    <row r="62" spans="1:10" ht="15" customHeight="1">
      <c r="A62" s="710" t="s">
        <v>453</v>
      </c>
      <c r="B62" s="710"/>
      <c r="C62" s="260">
        <v>1348</v>
      </c>
      <c r="D62" s="260">
        <v>125</v>
      </c>
      <c r="E62" s="260">
        <v>219</v>
      </c>
      <c r="F62" s="260">
        <v>175</v>
      </c>
      <c r="G62" s="260">
        <v>250</v>
      </c>
      <c r="H62" s="260">
        <v>32</v>
      </c>
      <c r="I62" s="260">
        <v>11</v>
      </c>
      <c r="J62" s="260">
        <v>20</v>
      </c>
    </row>
    <row r="63" spans="1:10" ht="15" customHeight="1">
      <c r="A63" s="709" t="s">
        <v>467</v>
      </c>
      <c r="B63" s="709"/>
      <c r="C63" s="709"/>
      <c r="D63" s="709"/>
      <c r="E63" s="709"/>
      <c r="F63" s="709"/>
      <c r="G63" s="709"/>
      <c r="H63" s="709"/>
      <c r="I63" s="709"/>
      <c r="J63" s="709"/>
    </row>
    <row r="64" spans="1:10" ht="15" customHeight="1">
      <c r="A64" s="708" t="s">
        <v>468</v>
      </c>
      <c r="B64" s="708"/>
      <c r="C64" s="708"/>
      <c r="D64" s="708"/>
      <c r="E64" s="708"/>
      <c r="F64" s="708"/>
      <c r="G64" s="708"/>
      <c r="H64" s="708"/>
      <c r="I64" s="708"/>
      <c r="J64" s="708"/>
    </row>
    <row r="65" spans="1:10" ht="15">
      <c r="A65" s="488" t="s">
        <v>326</v>
      </c>
      <c r="B65" s="195" t="s">
        <v>146</v>
      </c>
      <c r="C65" s="260">
        <v>510</v>
      </c>
      <c r="D65" s="260">
        <v>33</v>
      </c>
      <c r="E65" s="260">
        <v>63</v>
      </c>
      <c r="F65" s="260">
        <v>65</v>
      </c>
      <c r="G65" s="260">
        <v>81</v>
      </c>
      <c r="H65" s="260">
        <v>4</v>
      </c>
      <c r="I65" s="260">
        <v>1</v>
      </c>
      <c r="J65" s="260">
        <v>3</v>
      </c>
    </row>
    <row r="66" spans="1:10" ht="15">
      <c r="A66" s="488" t="s">
        <v>351</v>
      </c>
      <c r="B66" s="195" t="s">
        <v>171</v>
      </c>
      <c r="C66" s="260">
        <v>50</v>
      </c>
      <c r="D66" s="260">
        <v>0</v>
      </c>
      <c r="E66" s="260">
        <v>4</v>
      </c>
      <c r="F66" s="260">
        <v>7</v>
      </c>
      <c r="G66" s="260">
        <v>8</v>
      </c>
      <c r="H66" s="260">
        <v>3</v>
      </c>
      <c r="I66" s="260">
        <v>2</v>
      </c>
      <c r="J66" s="260">
        <v>0</v>
      </c>
    </row>
    <row r="67" spans="1:10" ht="15">
      <c r="A67" s="488" t="s">
        <v>334</v>
      </c>
      <c r="B67" s="195" t="s">
        <v>154</v>
      </c>
      <c r="C67" s="260">
        <v>19</v>
      </c>
      <c r="D67" s="260">
        <v>0</v>
      </c>
      <c r="E67" s="260">
        <v>3</v>
      </c>
      <c r="F67" s="260">
        <v>1</v>
      </c>
      <c r="G67" s="260">
        <v>9</v>
      </c>
      <c r="H67" s="260">
        <v>1</v>
      </c>
      <c r="I67" s="260">
        <v>2</v>
      </c>
      <c r="J67" s="260">
        <v>0</v>
      </c>
    </row>
    <row r="68" spans="1:10" ht="15" customHeight="1">
      <c r="A68" s="710" t="s">
        <v>452</v>
      </c>
      <c r="B68" s="710"/>
      <c r="C68" s="260">
        <v>579</v>
      </c>
      <c r="D68" s="260">
        <v>33</v>
      </c>
      <c r="E68" s="260">
        <v>70</v>
      </c>
      <c r="F68" s="260">
        <v>73</v>
      </c>
      <c r="G68" s="260">
        <v>98</v>
      </c>
      <c r="H68" s="260">
        <v>8</v>
      </c>
      <c r="I68" s="260">
        <v>5</v>
      </c>
      <c r="J68" s="260">
        <v>3</v>
      </c>
    </row>
    <row r="69" spans="1:10" ht="15" customHeight="1">
      <c r="A69" s="708" t="s">
        <v>469</v>
      </c>
      <c r="B69" s="708"/>
      <c r="C69" s="708"/>
      <c r="D69" s="708"/>
      <c r="E69" s="708"/>
      <c r="F69" s="708"/>
      <c r="G69" s="708"/>
      <c r="H69" s="708"/>
      <c r="I69" s="708"/>
      <c r="J69" s="708"/>
    </row>
    <row r="70" spans="1:10" ht="15">
      <c r="A70" s="488" t="s">
        <v>320</v>
      </c>
      <c r="B70" s="195" t="s">
        <v>140</v>
      </c>
      <c r="C70" s="260">
        <v>205</v>
      </c>
      <c r="D70" s="260">
        <v>15</v>
      </c>
      <c r="E70" s="260">
        <v>49</v>
      </c>
      <c r="F70" s="260">
        <v>31</v>
      </c>
      <c r="G70" s="260">
        <v>40</v>
      </c>
      <c r="H70" s="260">
        <v>3</v>
      </c>
      <c r="I70" s="260"/>
      <c r="J70" s="260">
        <v>1</v>
      </c>
    </row>
    <row r="71" spans="1:10" ht="15">
      <c r="A71" s="488" t="s">
        <v>352</v>
      </c>
      <c r="B71" s="195" t="s">
        <v>281</v>
      </c>
      <c r="C71" s="260">
        <v>287</v>
      </c>
      <c r="D71" s="260">
        <v>16</v>
      </c>
      <c r="E71" s="260">
        <v>35</v>
      </c>
      <c r="F71" s="260">
        <v>42</v>
      </c>
      <c r="G71" s="260">
        <v>28</v>
      </c>
      <c r="H71" s="260">
        <v>3</v>
      </c>
      <c r="I71" s="260">
        <v>2</v>
      </c>
      <c r="J71" s="260">
        <v>2</v>
      </c>
    </row>
    <row r="72" spans="1:10" ht="15" customHeight="1">
      <c r="A72" s="710" t="s">
        <v>452</v>
      </c>
      <c r="B72" s="710"/>
      <c r="C72" s="260">
        <v>492</v>
      </c>
      <c r="D72" s="260">
        <v>31</v>
      </c>
      <c r="E72" s="260">
        <v>84</v>
      </c>
      <c r="F72" s="260">
        <v>73</v>
      </c>
      <c r="G72" s="260">
        <v>68</v>
      </c>
      <c r="H72" s="260">
        <v>6</v>
      </c>
      <c r="I72" s="260">
        <v>2</v>
      </c>
      <c r="J72" s="260">
        <v>3</v>
      </c>
    </row>
    <row r="73" spans="1:10" ht="15" customHeight="1">
      <c r="A73" s="708" t="s">
        <v>470</v>
      </c>
      <c r="B73" s="708"/>
      <c r="C73" s="708"/>
      <c r="D73" s="708"/>
      <c r="E73" s="708"/>
      <c r="F73" s="708"/>
      <c r="G73" s="708"/>
      <c r="H73" s="708"/>
      <c r="I73" s="708"/>
      <c r="J73" s="708"/>
    </row>
    <row r="74" spans="1:10" ht="15">
      <c r="A74" s="488" t="s">
        <v>350</v>
      </c>
      <c r="B74" s="195" t="s">
        <v>170</v>
      </c>
      <c r="C74" s="260">
        <v>130</v>
      </c>
      <c r="D74" s="260">
        <v>13</v>
      </c>
      <c r="E74" s="260">
        <v>25</v>
      </c>
      <c r="F74" s="260">
        <v>34</v>
      </c>
      <c r="G74" s="260">
        <v>96</v>
      </c>
      <c r="H74" s="260">
        <v>2</v>
      </c>
      <c r="I74" s="260"/>
      <c r="J74" s="260">
        <v>0</v>
      </c>
    </row>
    <row r="75" spans="1:10" ht="15">
      <c r="A75" s="488" t="s">
        <v>365</v>
      </c>
      <c r="B75" s="195" t="s">
        <v>447</v>
      </c>
      <c r="C75" s="260">
        <v>74</v>
      </c>
      <c r="D75" s="260">
        <v>13</v>
      </c>
      <c r="E75" s="260">
        <v>17</v>
      </c>
      <c r="F75" s="260">
        <v>16</v>
      </c>
      <c r="G75" s="260">
        <v>12</v>
      </c>
      <c r="H75" s="260"/>
      <c r="I75" s="260"/>
      <c r="J75" s="260">
        <v>0</v>
      </c>
    </row>
    <row r="76" spans="1:10" ht="15">
      <c r="A76" s="488" t="s">
        <v>399</v>
      </c>
      <c r="B76" s="195" t="s">
        <v>218</v>
      </c>
      <c r="C76" s="260">
        <v>24</v>
      </c>
      <c r="D76" s="260">
        <v>2</v>
      </c>
      <c r="E76" s="260">
        <v>7</v>
      </c>
      <c r="F76" s="260">
        <v>8</v>
      </c>
      <c r="G76" s="260">
        <v>7</v>
      </c>
      <c r="H76" s="260">
        <v>3</v>
      </c>
      <c r="I76" s="260"/>
      <c r="J76" s="260">
        <v>0</v>
      </c>
    </row>
    <row r="77" spans="1:10" ht="15" customHeight="1">
      <c r="A77" s="710" t="s">
        <v>452</v>
      </c>
      <c r="B77" s="710"/>
      <c r="C77" s="260">
        <v>228</v>
      </c>
      <c r="D77" s="260">
        <v>28</v>
      </c>
      <c r="E77" s="260">
        <v>49</v>
      </c>
      <c r="F77" s="260">
        <v>58</v>
      </c>
      <c r="G77" s="260">
        <v>115</v>
      </c>
      <c r="H77" s="260">
        <v>5</v>
      </c>
      <c r="I77" s="260">
        <v>0</v>
      </c>
      <c r="J77" s="260">
        <v>0</v>
      </c>
    </row>
    <row r="78" spans="1:10" ht="15" customHeight="1">
      <c r="A78" s="710" t="s">
        <v>453</v>
      </c>
      <c r="B78" s="710"/>
      <c r="C78" s="260">
        <v>1299</v>
      </c>
      <c r="D78" s="260">
        <v>92</v>
      </c>
      <c r="E78" s="260">
        <v>203</v>
      </c>
      <c r="F78" s="260">
        <v>204</v>
      </c>
      <c r="G78" s="260">
        <v>281</v>
      </c>
      <c r="H78" s="260">
        <v>19</v>
      </c>
      <c r="I78" s="260">
        <v>7</v>
      </c>
      <c r="J78" s="260">
        <v>6</v>
      </c>
    </row>
    <row r="79" spans="1:10" ht="15" customHeight="1">
      <c r="A79" s="709" t="s">
        <v>471</v>
      </c>
      <c r="B79" s="709"/>
      <c r="C79" s="709"/>
      <c r="D79" s="709"/>
      <c r="E79" s="709"/>
      <c r="F79" s="709"/>
      <c r="G79" s="709"/>
      <c r="H79" s="709"/>
      <c r="I79" s="709"/>
      <c r="J79" s="709"/>
    </row>
    <row r="80" spans="1:10" ht="15" customHeight="1">
      <c r="A80" s="708" t="s">
        <v>472</v>
      </c>
      <c r="B80" s="708"/>
      <c r="C80" s="708"/>
      <c r="D80" s="708"/>
      <c r="E80" s="708"/>
      <c r="F80" s="708"/>
      <c r="G80" s="708"/>
      <c r="H80" s="708"/>
      <c r="I80" s="708"/>
      <c r="J80" s="708"/>
    </row>
    <row r="81" spans="1:10" ht="15">
      <c r="A81" s="488" t="s">
        <v>390</v>
      </c>
      <c r="B81" s="195" t="s">
        <v>209</v>
      </c>
      <c r="C81" s="260">
        <v>5</v>
      </c>
      <c r="D81" s="260">
        <v>2</v>
      </c>
      <c r="E81" s="260">
        <v>1</v>
      </c>
      <c r="F81" s="260">
        <v>1</v>
      </c>
      <c r="G81" s="260">
        <v>1</v>
      </c>
      <c r="H81" s="260"/>
      <c r="I81" s="260"/>
      <c r="J81" s="260">
        <v>1</v>
      </c>
    </row>
    <row r="82" spans="1:10" ht="15">
      <c r="A82" s="488" t="s">
        <v>387</v>
      </c>
      <c r="B82" s="195" t="s">
        <v>206</v>
      </c>
      <c r="C82" s="260">
        <v>39</v>
      </c>
      <c r="D82" s="260">
        <v>1</v>
      </c>
      <c r="E82" s="260">
        <v>9</v>
      </c>
      <c r="F82" s="260">
        <v>9</v>
      </c>
      <c r="G82" s="260"/>
      <c r="H82" s="260"/>
      <c r="I82" s="260"/>
      <c r="J82" s="260">
        <v>0</v>
      </c>
    </row>
    <row r="83" spans="1:10" ht="15">
      <c r="A83" s="488" t="s">
        <v>370</v>
      </c>
      <c r="B83" s="195" t="s">
        <v>189</v>
      </c>
      <c r="C83" s="260">
        <v>22</v>
      </c>
      <c r="D83" s="260">
        <v>1</v>
      </c>
      <c r="E83" s="260">
        <v>7</v>
      </c>
      <c r="F83" s="260">
        <v>2</v>
      </c>
      <c r="G83" s="260">
        <v>5</v>
      </c>
      <c r="H83" s="260">
        <v>1</v>
      </c>
      <c r="I83" s="260"/>
      <c r="J83" s="260">
        <v>1</v>
      </c>
    </row>
    <row r="84" spans="1:10" ht="15">
      <c r="A84" s="488" t="s">
        <v>369</v>
      </c>
      <c r="B84" s="195" t="s">
        <v>188</v>
      </c>
      <c r="C84" s="260">
        <v>40</v>
      </c>
      <c r="D84" s="260">
        <v>1</v>
      </c>
      <c r="E84" s="260">
        <v>2</v>
      </c>
      <c r="F84" s="260">
        <v>7</v>
      </c>
      <c r="G84" s="260">
        <v>3</v>
      </c>
      <c r="H84" s="260">
        <v>4</v>
      </c>
      <c r="I84" s="260"/>
      <c r="J84" s="260">
        <v>4</v>
      </c>
    </row>
    <row r="85" spans="1:10" ht="15">
      <c r="A85" s="488" t="s">
        <v>359</v>
      </c>
      <c r="B85" s="195" t="s">
        <v>178</v>
      </c>
      <c r="C85" s="260">
        <v>6</v>
      </c>
      <c r="D85" s="260">
        <v>2</v>
      </c>
      <c r="E85" s="260">
        <v>1</v>
      </c>
      <c r="F85" s="260">
        <v>4</v>
      </c>
      <c r="G85" s="260">
        <v>5</v>
      </c>
      <c r="H85" s="260"/>
      <c r="I85" s="260"/>
      <c r="J85" s="260">
        <v>0</v>
      </c>
    </row>
    <row r="86" spans="1:10" ht="15" customHeight="1">
      <c r="A86" s="710" t="s">
        <v>452</v>
      </c>
      <c r="B86" s="710"/>
      <c r="C86" s="260">
        <v>112</v>
      </c>
      <c r="D86" s="260">
        <v>7</v>
      </c>
      <c r="E86" s="260">
        <v>20</v>
      </c>
      <c r="F86" s="260">
        <v>23</v>
      </c>
      <c r="G86" s="260">
        <v>14</v>
      </c>
      <c r="H86" s="260">
        <v>5</v>
      </c>
      <c r="I86" s="260">
        <v>0</v>
      </c>
      <c r="J86" s="260">
        <v>6</v>
      </c>
    </row>
    <row r="87" spans="1:10" ht="15" customHeight="1">
      <c r="A87" s="708" t="s">
        <v>473</v>
      </c>
      <c r="B87" s="708"/>
      <c r="C87" s="708"/>
      <c r="D87" s="708"/>
      <c r="E87" s="708"/>
      <c r="F87" s="708"/>
      <c r="G87" s="708"/>
      <c r="H87" s="708"/>
      <c r="I87" s="708"/>
      <c r="J87" s="708"/>
    </row>
    <row r="88" spans="1:10" ht="15">
      <c r="A88" s="488" t="s">
        <v>357</v>
      </c>
      <c r="B88" s="195" t="s">
        <v>176</v>
      </c>
      <c r="C88" s="260">
        <v>171</v>
      </c>
      <c r="D88" s="260">
        <v>21</v>
      </c>
      <c r="E88" s="260">
        <v>44</v>
      </c>
      <c r="F88" s="260">
        <v>42</v>
      </c>
      <c r="G88" s="260">
        <v>73</v>
      </c>
      <c r="H88" s="260">
        <v>3</v>
      </c>
      <c r="I88" s="260">
        <v>1</v>
      </c>
      <c r="J88" s="260">
        <v>1</v>
      </c>
    </row>
    <row r="89" spans="1:10" ht="15">
      <c r="A89" s="488" t="s">
        <v>377</v>
      </c>
      <c r="B89" s="195" t="s">
        <v>196</v>
      </c>
      <c r="C89" s="260">
        <v>33</v>
      </c>
      <c r="D89" s="260">
        <v>3</v>
      </c>
      <c r="E89" s="260">
        <v>7</v>
      </c>
      <c r="F89" s="260">
        <v>4</v>
      </c>
      <c r="G89" s="260">
        <v>10</v>
      </c>
      <c r="H89" s="260"/>
      <c r="I89" s="260"/>
      <c r="J89" s="260">
        <v>0</v>
      </c>
    </row>
    <row r="90" spans="1:10" ht="15">
      <c r="A90" s="488" t="s">
        <v>385</v>
      </c>
      <c r="B90" s="195" t="s">
        <v>204</v>
      </c>
      <c r="C90" s="260">
        <v>21</v>
      </c>
      <c r="D90" s="260">
        <v>0</v>
      </c>
      <c r="E90" s="260">
        <v>0</v>
      </c>
      <c r="F90" s="260">
        <v>13</v>
      </c>
      <c r="G90" s="260">
        <v>11</v>
      </c>
      <c r="H90" s="260">
        <v>2</v>
      </c>
      <c r="I90" s="260"/>
      <c r="J90" s="260">
        <v>1</v>
      </c>
    </row>
    <row r="91" spans="1:10" ht="15" customHeight="1">
      <c r="A91" s="710" t="s">
        <v>452</v>
      </c>
      <c r="B91" s="710"/>
      <c r="C91" s="260">
        <v>225</v>
      </c>
      <c r="D91" s="260">
        <v>24</v>
      </c>
      <c r="E91" s="260">
        <v>51</v>
      </c>
      <c r="F91" s="260">
        <v>59</v>
      </c>
      <c r="G91" s="260">
        <v>94</v>
      </c>
      <c r="H91" s="260">
        <v>5</v>
      </c>
      <c r="I91" s="260">
        <v>1</v>
      </c>
      <c r="J91" s="260">
        <v>2</v>
      </c>
    </row>
    <row r="92" spans="1:10" ht="15" customHeight="1">
      <c r="A92" s="710" t="s">
        <v>453</v>
      </c>
      <c r="B92" s="710"/>
      <c r="C92" s="260">
        <v>337</v>
      </c>
      <c r="D92" s="260">
        <v>31</v>
      </c>
      <c r="E92" s="260">
        <v>71</v>
      </c>
      <c r="F92" s="260">
        <v>82</v>
      </c>
      <c r="G92" s="260">
        <v>108</v>
      </c>
      <c r="H92" s="260">
        <v>10</v>
      </c>
      <c r="I92" s="260">
        <v>1</v>
      </c>
      <c r="J92" s="260">
        <v>8</v>
      </c>
    </row>
    <row r="93" spans="1:10" ht="15" customHeight="1">
      <c r="A93" s="709" t="s">
        <v>474</v>
      </c>
      <c r="B93" s="709"/>
      <c r="C93" s="709"/>
      <c r="D93" s="709"/>
      <c r="E93" s="709"/>
      <c r="F93" s="709"/>
      <c r="G93" s="709"/>
      <c r="H93" s="709"/>
      <c r="I93" s="709"/>
      <c r="J93" s="709"/>
    </row>
    <row r="94" spans="1:10" ht="15" customHeight="1">
      <c r="A94" s="708" t="s">
        <v>475</v>
      </c>
      <c r="B94" s="708"/>
      <c r="C94" s="708"/>
      <c r="D94" s="708"/>
      <c r="E94" s="708"/>
      <c r="F94" s="708"/>
      <c r="G94" s="708"/>
      <c r="H94" s="708"/>
      <c r="I94" s="708"/>
      <c r="J94" s="708"/>
    </row>
    <row r="95" spans="1:10" ht="15">
      <c r="A95" s="488" t="s">
        <v>386</v>
      </c>
      <c r="B95" s="195" t="s">
        <v>205</v>
      </c>
      <c r="C95" s="260">
        <v>15</v>
      </c>
      <c r="D95" s="260">
        <v>2</v>
      </c>
      <c r="E95" s="260">
        <v>6</v>
      </c>
      <c r="F95" s="260">
        <v>28</v>
      </c>
      <c r="G95" s="260">
        <v>23</v>
      </c>
      <c r="H95" s="260"/>
      <c r="I95" s="260"/>
      <c r="J95" s="260">
        <v>0</v>
      </c>
    </row>
    <row r="96" spans="1:10" ht="15">
      <c r="A96" s="488" t="s">
        <v>397</v>
      </c>
      <c r="B96" s="195" t="s">
        <v>216</v>
      </c>
      <c r="C96" s="260">
        <v>12</v>
      </c>
      <c r="D96" s="260">
        <v>3</v>
      </c>
      <c r="E96" s="260">
        <v>3</v>
      </c>
      <c r="F96" s="260">
        <v>2</v>
      </c>
      <c r="G96" s="260">
        <v>8</v>
      </c>
      <c r="H96" s="260"/>
      <c r="I96" s="260"/>
      <c r="J96" s="260">
        <v>2</v>
      </c>
    </row>
    <row r="97" spans="1:10" ht="15">
      <c r="A97" s="488" t="s">
        <v>393</v>
      </c>
      <c r="B97" s="195" t="s">
        <v>212</v>
      </c>
      <c r="C97" s="260">
        <v>4</v>
      </c>
      <c r="D97" s="260">
        <v>0</v>
      </c>
      <c r="E97" s="260">
        <v>1</v>
      </c>
      <c r="F97" s="260">
        <v>2</v>
      </c>
      <c r="G97" s="260">
        <v>3</v>
      </c>
      <c r="H97" s="260"/>
      <c r="I97" s="260"/>
      <c r="J97" s="260">
        <v>1</v>
      </c>
    </row>
    <row r="98" spans="1:10" ht="15" customHeight="1">
      <c r="A98" s="710" t="s">
        <v>452</v>
      </c>
      <c r="B98" s="710"/>
      <c r="C98" s="260">
        <v>31</v>
      </c>
      <c r="D98" s="260">
        <v>5</v>
      </c>
      <c r="E98" s="260">
        <v>10</v>
      </c>
      <c r="F98" s="260">
        <v>32</v>
      </c>
      <c r="G98" s="260">
        <v>34</v>
      </c>
      <c r="H98" s="260">
        <v>0</v>
      </c>
      <c r="I98" s="260">
        <v>0</v>
      </c>
      <c r="J98" s="260">
        <v>3</v>
      </c>
    </row>
    <row r="99" spans="1:10" ht="15" customHeight="1">
      <c r="A99" s="708" t="s">
        <v>476</v>
      </c>
      <c r="B99" s="708"/>
      <c r="C99" s="708"/>
      <c r="D99" s="708"/>
      <c r="E99" s="708"/>
      <c r="F99" s="708"/>
      <c r="G99" s="708"/>
      <c r="H99" s="708"/>
      <c r="I99" s="708"/>
      <c r="J99" s="708"/>
    </row>
    <row r="100" spans="1:10" ht="15">
      <c r="A100" s="488" t="s">
        <v>356</v>
      </c>
      <c r="B100" s="195" t="s">
        <v>175</v>
      </c>
      <c r="C100" s="260">
        <v>18</v>
      </c>
      <c r="D100" s="260">
        <v>2</v>
      </c>
      <c r="E100" s="260">
        <v>2</v>
      </c>
      <c r="F100" s="260">
        <v>4</v>
      </c>
      <c r="G100" s="260">
        <v>11</v>
      </c>
      <c r="H100" s="260">
        <v>2</v>
      </c>
      <c r="I100" s="260">
        <v>1</v>
      </c>
      <c r="J100" s="260">
        <v>2</v>
      </c>
    </row>
    <row r="101" spans="1:10" ht="15">
      <c r="A101" s="488" t="s">
        <v>337</v>
      </c>
      <c r="B101" s="195" t="s">
        <v>157</v>
      </c>
      <c r="C101" s="260">
        <v>6</v>
      </c>
      <c r="D101" s="260">
        <v>0</v>
      </c>
      <c r="E101" s="260">
        <v>1</v>
      </c>
      <c r="F101" s="260">
        <v>2</v>
      </c>
      <c r="G101" s="260">
        <v>1</v>
      </c>
      <c r="H101" s="260">
        <v>1</v>
      </c>
      <c r="I101" s="260"/>
      <c r="J101" s="260">
        <v>0</v>
      </c>
    </row>
    <row r="102" spans="1:10" ht="15">
      <c r="A102" s="488" t="s">
        <v>376</v>
      </c>
      <c r="B102" s="195" t="s">
        <v>195</v>
      </c>
      <c r="C102" s="260">
        <v>3</v>
      </c>
      <c r="D102" s="260">
        <v>0</v>
      </c>
      <c r="E102" s="260">
        <v>1</v>
      </c>
      <c r="F102" s="260">
        <v>4</v>
      </c>
      <c r="G102" s="260">
        <v>5</v>
      </c>
      <c r="H102" s="260">
        <v>2</v>
      </c>
      <c r="I102" s="260">
        <v>1</v>
      </c>
      <c r="J102" s="260">
        <v>1</v>
      </c>
    </row>
    <row r="103" spans="1:10" ht="15" customHeight="1">
      <c r="A103" s="710" t="s">
        <v>452</v>
      </c>
      <c r="B103" s="710"/>
      <c r="C103" s="260">
        <v>27</v>
      </c>
      <c r="D103" s="260">
        <v>2</v>
      </c>
      <c r="E103" s="260">
        <v>4</v>
      </c>
      <c r="F103" s="260">
        <v>10</v>
      </c>
      <c r="G103" s="260">
        <v>17</v>
      </c>
      <c r="H103" s="260">
        <v>5</v>
      </c>
      <c r="I103" s="260">
        <v>2</v>
      </c>
      <c r="J103" s="260">
        <v>3</v>
      </c>
    </row>
    <row r="104" spans="1:10" ht="15" customHeight="1">
      <c r="A104" s="708" t="s">
        <v>477</v>
      </c>
      <c r="B104" s="708"/>
      <c r="C104" s="708"/>
      <c r="D104" s="708"/>
      <c r="E104" s="708"/>
      <c r="F104" s="708"/>
      <c r="G104" s="708"/>
      <c r="H104" s="708"/>
      <c r="I104" s="708"/>
      <c r="J104" s="708"/>
    </row>
    <row r="105" spans="1:10" ht="15">
      <c r="A105" s="488" t="s">
        <v>374</v>
      </c>
      <c r="B105" s="195" t="s">
        <v>193</v>
      </c>
      <c r="C105" s="260">
        <v>93</v>
      </c>
      <c r="D105" s="260">
        <v>8</v>
      </c>
      <c r="E105" s="260">
        <v>12</v>
      </c>
      <c r="F105" s="260">
        <v>21</v>
      </c>
      <c r="G105" s="260">
        <v>23</v>
      </c>
      <c r="H105" s="260">
        <v>1</v>
      </c>
      <c r="I105" s="260"/>
      <c r="J105" s="260">
        <v>0</v>
      </c>
    </row>
    <row r="106" spans="1:10" ht="15">
      <c r="A106" s="488" t="s">
        <v>379</v>
      </c>
      <c r="B106" s="195" t="s">
        <v>198</v>
      </c>
      <c r="C106" s="260">
        <v>28</v>
      </c>
      <c r="D106" s="260">
        <v>2</v>
      </c>
      <c r="E106" s="260">
        <v>6</v>
      </c>
      <c r="F106" s="260">
        <v>9</v>
      </c>
      <c r="G106" s="260">
        <v>22</v>
      </c>
      <c r="H106" s="260"/>
      <c r="I106" s="260"/>
      <c r="J106" s="260">
        <v>2</v>
      </c>
    </row>
    <row r="107" spans="1:10" ht="15">
      <c r="A107" s="488" t="s">
        <v>338</v>
      </c>
      <c r="B107" s="195" t="s">
        <v>158</v>
      </c>
      <c r="C107" s="260">
        <v>31</v>
      </c>
      <c r="D107" s="260">
        <v>4</v>
      </c>
      <c r="E107" s="260">
        <v>2</v>
      </c>
      <c r="F107" s="260">
        <v>11</v>
      </c>
      <c r="G107" s="260">
        <v>52</v>
      </c>
      <c r="H107" s="260">
        <v>1</v>
      </c>
      <c r="I107" s="260"/>
      <c r="J107" s="260">
        <v>1</v>
      </c>
    </row>
    <row r="108" spans="1:10" ht="15">
      <c r="A108" s="488" t="s">
        <v>324</v>
      </c>
      <c r="B108" s="195" t="s">
        <v>144</v>
      </c>
      <c r="C108" s="260">
        <v>13</v>
      </c>
      <c r="D108" s="260">
        <v>1</v>
      </c>
      <c r="E108" s="260">
        <v>4</v>
      </c>
      <c r="F108" s="260">
        <v>5</v>
      </c>
      <c r="G108" s="260">
        <v>8</v>
      </c>
      <c r="H108" s="260"/>
      <c r="I108" s="260"/>
      <c r="J108" s="260">
        <v>1</v>
      </c>
    </row>
    <row r="109" spans="1:10" ht="15" customHeight="1">
      <c r="A109" s="710" t="s">
        <v>452</v>
      </c>
      <c r="B109" s="710"/>
      <c r="C109" s="260">
        <v>165</v>
      </c>
      <c r="D109" s="260">
        <v>15</v>
      </c>
      <c r="E109" s="260">
        <v>24</v>
      </c>
      <c r="F109" s="260">
        <v>46</v>
      </c>
      <c r="G109" s="260">
        <v>105</v>
      </c>
      <c r="H109" s="260">
        <v>2</v>
      </c>
      <c r="I109" s="260">
        <v>0</v>
      </c>
      <c r="J109" s="260">
        <v>4</v>
      </c>
    </row>
    <row r="110" spans="1:10" ht="15" customHeight="1">
      <c r="A110" s="710" t="s">
        <v>453</v>
      </c>
      <c r="B110" s="710"/>
      <c r="C110" s="260">
        <v>223</v>
      </c>
      <c r="D110" s="260">
        <v>22</v>
      </c>
      <c r="E110" s="260">
        <v>38</v>
      </c>
      <c r="F110" s="260">
        <v>88</v>
      </c>
      <c r="G110" s="260">
        <v>156</v>
      </c>
      <c r="H110" s="260">
        <v>7</v>
      </c>
      <c r="I110" s="260">
        <v>2</v>
      </c>
      <c r="J110" s="260">
        <v>10</v>
      </c>
    </row>
    <row r="111" spans="1:10" ht="15" customHeight="1">
      <c r="A111" s="709" t="s">
        <v>478</v>
      </c>
      <c r="B111" s="709"/>
      <c r="C111" s="709"/>
      <c r="D111" s="709"/>
      <c r="E111" s="709"/>
      <c r="F111" s="709"/>
      <c r="G111" s="709"/>
      <c r="H111" s="709"/>
      <c r="I111" s="709"/>
      <c r="J111" s="709"/>
    </row>
    <row r="112" spans="1:10" ht="15" customHeight="1">
      <c r="A112" s="708" t="s">
        <v>479</v>
      </c>
      <c r="B112" s="708"/>
      <c r="C112" s="708"/>
      <c r="D112" s="708"/>
      <c r="E112" s="708"/>
      <c r="F112" s="708"/>
      <c r="G112" s="708"/>
      <c r="H112" s="708"/>
      <c r="I112" s="708"/>
      <c r="J112" s="708"/>
    </row>
    <row r="113" spans="1:10" ht="15">
      <c r="A113" s="488" t="s">
        <v>380</v>
      </c>
      <c r="B113" s="195" t="s">
        <v>199</v>
      </c>
      <c r="C113" s="260">
        <v>57</v>
      </c>
      <c r="D113" s="260">
        <v>3</v>
      </c>
      <c r="E113" s="260">
        <v>10</v>
      </c>
      <c r="F113" s="260">
        <v>12</v>
      </c>
      <c r="G113" s="260">
        <v>5</v>
      </c>
      <c r="H113" s="260"/>
      <c r="I113" s="260"/>
      <c r="J113" s="260">
        <v>1</v>
      </c>
    </row>
    <row r="114" spans="1:10" ht="15">
      <c r="A114" s="488" t="s">
        <v>371</v>
      </c>
      <c r="B114" s="195" t="s">
        <v>190</v>
      </c>
      <c r="C114" s="260">
        <v>29</v>
      </c>
      <c r="D114" s="260">
        <v>3</v>
      </c>
      <c r="E114" s="260">
        <v>5</v>
      </c>
      <c r="F114" s="260">
        <v>7</v>
      </c>
      <c r="G114" s="260">
        <v>31</v>
      </c>
      <c r="H114" s="260"/>
      <c r="I114" s="260"/>
      <c r="J114" s="260">
        <v>0</v>
      </c>
    </row>
    <row r="115" spans="1:10" ht="15">
      <c r="A115" s="488" t="s">
        <v>347</v>
      </c>
      <c r="B115" s="195" t="s">
        <v>167</v>
      </c>
      <c r="C115" s="260">
        <v>14</v>
      </c>
      <c r="D115" s="260">
        <v>1</v>
      </c>
      <c r="E115" s="260">
        <v>4</v>
      </c>
      <c r="F115" s="260">
        <v>5</v>
      </c>
      <c r="G115" s="260">
        <v>6</v>
      </c>
      <c r="H115" s="260">
        <v>1</v>
      </c>
      <c r="I115" s="260"/>
      <c r="J115" s="260">
        <v>0</v>
      </c>
    </row>
    <row r="116" spans="1:10" ht="15">
      <c r="A116" s="488" t="s">
        <v>372</v>
      </c>
      <c r="B116" s="195" t="s">
        <v>191</v>
      </c>
      <c r="C116" s="260">
        <v>18</v>
      </c>
      <c r="D116" s="260">
        <v>1</v>
      </c>
      <c r="E116" s="260">
        <v>4</v>
      </c>
      <c r="F116" s="260">
        <v>7</v>
      </c>
      <c r="G116" s="260">
        <v>9</v>
      </c>
      <c r="H116" s="260">
        <v>2</v>
      </c>
      <c r="I116" s="260"/>
      <c r="J116" s="260">
        <v>3</v>
      </c>
    </row>
    <row r="117" spans="1:10" ht="15">
      <c r="A117" s="488" t="s">
        <v>327</v>
      </c>
      <c r="B117" s="195" t="s">
        <v>147</v>
      </c>
      <c r="C117" s="260">
        <v>10</v>
      </c>
      <c r="D117" s="260">
        <v>1</v>
      </c>
      <c r="E117" s="260">
        <v>3</v>
      </c>
      <c r="F117" s="260">
        <v>3</v>
      </c>
      <c r="G117" s="260">
        <v>13</v>
      </c>
      <c r="H117" s="260">
        <v>1</v>
      </c>
      <c r="I117" s="260"/>
      <c r="J117" s="260">
        <v>1</v>
      </c>
    </row>
    <row r="118" spans="1:10" ht="15">
      <c r="A118" s="488" t="s">
        <v>348</v>
      </c>
      <c r="B118" s="195" t="s">
        <v>168</v>
      </c>
      <c r="C118" s="260">
        <v>2</v>
      </c>
      <c r="D118" s="260">
        <v>0</v>
      </c>
      <c r="E118" s="260">
        <v>1</v>
      </c>
      <c r="F118" s="260">
        <v>4</v>
      </c>
      <c r="G118" s="260">
        <v>3</v>
      </c>
      <c r="H118" s="260">
        <v>1</v>
      </c>
      <c r="I118" s="260"/>
      <c r="J118" s="260">
        <v>1</v>
      </c>
    </row>
    <row r="119" spans="1:10" ht="15" customHeight="1">
      <c r="A119" s="710" t="s">
        <v>452</v>
      </c>
      <c r="B119" s="710"/>
      <c r="C119" s="260">
        <v>130</v>
      </c>
      <c r="D119" s="260">
        <v>9</v>
      </c>
      <c r="E119" s="260">
        <v>27</v>
      </c>
      <c r="F119" s="260">
        <v>38</v>
      </c>
      <c r="G119" s="260">
        <v>67</v>
      </c>
      <c r="H119" s="260">
        <v>5</v>
      </c>
      <c r="I119" s="260">
        <v>0</v>
      </c>
      <c r="J119" s="260">
        <v>6</v>
      </c>
    </row>
    <row r="120" spans="1:10" ht="15" customHeight="1">
      <c r="A120" s="710" t="s">
        <v>453</v>
      </c>
      <c r="B120" s="710"/>
      <c r="C120" s="260">
        <v>130</v>
      </c>
      <c r="D120" s="260">
        <v>9</v>
      </c>
      <c r="E120" s="260">
        <v>27</v>
      </c>
      <c r="F120" s="260">
        <v>38</v>
      </c>
      <c r="G120" s="260">
        <v>67</v>
      </c>
      <c r="H120" s="260">
        <v>5</v>
      </c>
      <c r="I120" s="260">
        <v>0</v>
      </c>
      <c r="J120" s="260">
        <v>6</v>
      </c>
    </row>
    <row r="121" spans="1:10" ht="15" customHeight="1">
      <c r="A121" s="709" t="s">
        <v>480</v>
      </c>
      <c r="B121" s="709"/>
      <c r="C121" s="709"/>
      <c r="D121" s="709"/>
      <c r="E121" s="709"/>
      <c r="F121" s="709"/>
      <c r="G121" s="709"/>
      <c r="H121" s="709"/>
      <c r="I121" s="709"/>
      <c r="J121" s="709"/>
    </row>
    <row r="122" spans="1:10" ht="15" customHeight="1">
      <c r="A122" s="708" t="s">
        <v>481</v>
      </c>
      <c r="B122" s="708"/>
      <c r="C122" s="708"/>
      <c r="D122" s="708"/>
      <c r="E122" s="708"/>
      <c r="F122" s="708"/>
      <c r="G122" s="708"/>
      <c r="H122" s="708"/>
      <c r="I122" s="708"/>
      <c r="J122" s="708"/>
    </row>
    <row r="123" spans="1:10" ht="15">
      <c r="A123" s="488" t="s">
        <v>344</v>
      </c>
      <c r="B123" s="195" t="s">
        <v>164</v>
      </c>
      <c r="C123" s="260">
        <v>31</v>
      </c>
      <c r="D123" s="260">
        <v>1</v>
      </c>
      <c r="E123" s="260">
        <v>8</v>
      </c>
      <c r="F123" s="260">
        <v>10</v>
      </c>
      <c r="G123" s="260">
        <v>7</v>
      </c>
      <c r="H123" s="260"/>
      <c r="I123" s="260"/>
      <c r="J123" s="260">
        <v>3</v>
      </c>
    </row>
    <row r="124" spans="1:10" ht="15">
      <c r="A124" s="488" t="s">
        <v>343</v>
      </c>
      <c r="B124" s="195" t="s">
        <v>163</v>
      </c>
      <c r="C124" s="260">
        <v>20</v>
      </c>
      <c r="D124" s="260">
        <v>1</v>
      </c>
      <c r="E124" s="260">
        <v>2</v>
      </c>
      <c r="F124" s="260">
        <v>12</v>
      </c>
      <c r="G124" s="260">
        <v>5</v>
      </c>
      <c r="H124" s="260"/>
      <c r="I124" s="260"/>
      <c r="J124" s="260">
        <v>1</v>
      </c>
    </row>
    <row r="125" spans="1:10" ht="15">
      <c r="A125" s="488" t="s">
        <v>388</v>
      </c>
      <c r="B125" s="195" t="s">
        <v>207</v>
      </c>
      <c r="C125" s="260">
        <v>2</v>
      </c>
      <c r="D125" s="260">
        <v>1</v>
      </c>
      <c r="E125" s="260">
        <v>2</v>
      </c>
      <c r="F125" s="260"/>
      <c r="G125" s="260">
        <v>1</v>
      </c>
      <c r="H125" s="260"/>
      <c r="I125" s="260"/>
      <c r="J125" s="260">
        <v>0</v>
      </c>
    </row>
    <row r="126" spans="1:10" ht="15" customHeight="1">
      <c r="A126" s="710" t="s">
        <v>452</v>
      </c>
      <c r="B126" s="710"/>
      <c r="C126" s="260">
        <v>53</v>
      </c>
      <c r="D126" s="260">
        <v>3</v>
      </c>
      <c r="E126" s="260">
        <v>12</v>
      </c>
      <c r="F126" s="260">
        <v>22</v>
      </c>
      <c r="G126" s="260">
        <v>13</v>
      </c>
      <c r="H126" s="260">
        <v>0</v>
      </c>
      <c r="I126" s="260">
        <v>0</v>
      </c>
      <c r="J126" s="260">
        <v>4</v>
      </c>
    </row>
    <row r="127" spans="1:10" ht="15" customHeight="1">
      <c r="A127" s="708" t="s">
        <v>482</v>
      </c>
      <c r="B127" s="708"/>
      <c r="C127" s="708"/>
      <c r="D127" s="708"/>
      <c r="E127" s="708"/>
      <c r="F127" s="708"/>
      <c r="G127" s="708"/>
      <c r="H127" s="708"/>
      <c r="I127" s="708"/>
      <c r="J127" s="708"/>
    </row>
    <row r="128" spans="1:10" ht="15">
      <c r="A128" s="488" t="s">
        <v>323</v>
      </c>
      <c r="B128" s="195" t="s">
        <v>143</v>
      </c>
      <c r="C128" s="260">
        <v>14</v>
      </c>
      <c r="D128" s="260">
        <v>2</v>
      </c>
      <c r="E128" s="260">
        <v>3</v>
      </c>
      <c r="F128" s="260">
        <v>9</v>
      </c>
      <c r="G128" s="260">
        <v>4</v>
      </c>
      <c r="H128" s="260"/>
      <c r="I128" s="260"/>
      <c r="J128" s="260">
        <v>0</v>
      </c>
    </row>
    <row r="129" spans="1:10" ht="15">
      <c r="A129" s="488" t="s">
        <v>355</v>
      </c>
      <c r="B129" s="195" t="s">
        <v>174</v>
      </c>
      <c r="C129" s="260">
        <v>4</v>
      </c>
      <c r="D129" s="260">
        <v>0</v>
      </c>
      <c r="E129" s="260">
        <v>3</v>
      </c>
      <c r="F129" s="260">
        <v>3</v>
      </c>
      <c r="G129" s="260">
        <v>7</v>
      </c>
      <c r="H129" s="260">
        <v>1</v>
      </c>
      <c r="I129" s="260"/>
      <c r="J129" s="260">
        <v>0</v>
      </c>
    </row>
    <row r="130" spans="1:10" ht="15">
      <c r="A130" s="488" t="s">
        <v>395</v>
      </c>
      <c r="B130" s="195" t="s">
        <v>214</v>
      </c>
      <c r="C130" s="260">
        <v>5</v>
      </c>
      <c r="D130" s="260">
        <v>0</v>
      </c>
      <c r="E130" s="260">
        <v>1</v>
      </c>
      <c r="F130" s="260">
        <v>7</v>
      </c>
      <c r="G130" s="260"/>
      <c r="H130" s="260"/>
      <c r="I130" s="260"/>
      <c r="J130" s="260">
        <v>1</v>
      </c>
    </row>
    <row r="131" spans="1:10" ht="15">
      <c r="A131" s="488" t="s">
        <v>394</v>
      </c>
      <c r="B131" s="195" t="s">
        <v>213</v>
      </c>
      <c r="C131" s="260">
        <v>1</v>
      </c>
      <c r="D131" s="260">
        <v>0</v>
      </c>
      <c r="E131" s="260">
        <v>0</v>
      </c>
      <c r="F131" s="260">
        <v>3</v>
      </c>
      <c r="G131" s="260">
        <v>4</v>
      </c>
      <c r="H131" s="260"/>
      <c r="I131" s="260"/>
      <c r="J131" s="260">
        <v>0</v>
      </c>
    </row>
    <row r="132" spans="1:10" ht="15" customHeight="1">
      <c r="A132" s="710" t="s">
        <v>452</v>
      </c>
      <c r="B132" s="710"/>
      <c r="C132" s="260">
        <v>24</v>
      </c>
      <c r="D132" s="260">
        <v>2</v>
      </c>
      <c r="E132" s="260">
        <v>7</v>
      </c>
      <c r="F132" s="260">
        <v>22</v>
      </c>
      <c r="G132" s="260">
        <v>15</v>
      </c>
      <c r="H132" s="260">
        <v>1</v>
      </c>
      <c r="I132" s="260">
        <v>0</v>
      </c>
      <c r="J132" s="260">
        <v>1</v>
      </c>
    </row>
    <row r="133" spans="1:10" ht="15" customHeight="1">
      <c r="A133" s="710" t="s">
        <v>453</v>
      </c>
      <c r="B133" s="710"/>
      <c r="C133" s="260">
        <v>77</v>
      </c>
      <c r="D133" s="260">
        <v>5</v>
      </c>
      <c r="E133" s="260">
        <v>19</v>
      </c>
      <c r="F133" s="260">
        <v>44</v>
      </c>
      <c r="G133" s="260">
        <v>28</v>
      </c>
      <c r="H133" s="260">
        <v>1</v>
      </c>
      <c r="I133" s="260">
        <v>0</v>
      </c>
      <c r="J133" s="260">
        <v>5</v>
      </c>
    </row>
    <row r="134" spans="1:10" ht="15" customHeight="1">
      <c r="A134" s="709" t="s">
        <v>483</v>
      </c>
      <c r="B134" s="709"/>
      <c r="C134" s="709"/>
      <c r="D134" s="709"/>
      <c r="E134" s="709"/>
      <c r="F134" s="709"/>
      <c r="G134" s="709"/>
      <c r="H134" s="709"/>
      <c r="I134" s="709"/>
      <c r="J134" s="709"/>
    </row>
    <row r="135" spans="1:10" ht="15" customHeight="1">
      <c r="A135" s="708" t="s">
        <v>484</v>
      </c>
      <c r="B135" s="708"/>
      <c r="C135" s="708"/>
      <c r="D135" s="708"/>
      <c r="E135" s="708"/>
      <c r="F135" s="708"/>
      <c r="G135" s="708"/>
      <c r="H135" s="708"/>
      <c r="I135" s="708"/>
      <c r="J135" s="708"/>
    </row>
    <row r="136" spans="1:10" ht="15">
      <c r="A136" s="488" t="s">
        <v>363</v>
      </c>
      <c r="B136" s="195" t="s">
        <v>182</v>
      </c>
      <c r="C136" s="260">
        <v>47</v>
      </c>
      <c r="D136" s="260">
        <v>6</v>
      </c>
      <c r="E136" s="260">
        <v>15</v>
      </c>
      <c r="F136" s="260">
        <v>14</v>
      </c>
      <c r="G136" s="260">
        <v>8</v>
      </c>
      <c r="H136" s="260"/>
      <c r="I136" s="260">
        <v>1</v>
      </c>
      <c r="J136" s="260">
        <v>1</v>
      </c>
    </row>
    <row r="137" spans="1:10" ht="15">
      <c r="A137" s="488" t="s">
        <v>342</v>
      </c>
      <c r="B137" s="195" t="s">
        <v>162</v>
      </c>
      <c r="C137" s="260">
        <v>26</v>
      </c>
      <c r="D137" s="260">
        <v>3</v>
      </c>
      <c r="E137" s="260">
        <v>3</v>
      </c>
      <c r="F137" s="260">
        <v>7</v>
      </c>
      <c r="G137" s="260">
        <v>5</v>
      </c>
      <c r="H137" s="260">
        <v>1</v>
      </c>
      <c r="I137" s="260">
        <v>1</v>
      </c>
      <c r="J137" s="260">
        <v>3</v>
      </c>
    </row>
    <row r="138" spans="1:10" ht="15">
      <c r="A138" s="488" t="s">
        <v>331</v>
      </c>
      <c r="B138" s="195" t="s">
        <v>151</v>
      </c>
      <c r="C138" s="260">
        <v>7</v>
      </c>
      <c r="D138" s="260">
        <v>0</v>
      </c>
      <c r="E138" s="260">
        <v>3</v>
      </c>
      <c r="F138" s="260">
        <v>2</v>
      </c>
      <c r="G138" s="260">
        <v>1</v>
      </c>
      <c r="H138" s="260">
        <v>3</v>
      </c>
      <c r="I138" s="260"/>
      <c r="J138" s="260">
        <v>1</v>
      </c>
    </row>
    <row r="139" spans="1:10" ht="15">
      <c r="A139" s="488" t="s">
        <v>381</v>
      </c>
      <c r="B139" s="195" t="s">
        <v>200</v>
      </c>
      <c r="C139" s="260">
        <v>1</v>
      </c>
      <c r="D139" s="260">
        <v>0</v>
      </c>
      <c r="E139" s="260">
        <v>0</v>
      </c>
      <c r="F139" s="260">
        <v>2</v>
      </c>
      <c r="G139" s="260">
        <v>2</v>
      </c>
      <c r="H139" s="260"/>
      <c r="I139" s="260"/>
      <c r="J139" s="260">
        <v>0</v>
      </c>
    </row>
    <row r="140" spans="1:10" ht="15" customHeight="1">
      <c r="A140" s="710" t="s">
        <v>452</v>
      </c>
      <c r="B140" s="710"/>
      <c r="C140" s="260">
        <v>81</v>
      </c>
      <c r="D140" s="260">
        <v>9</v>
      </c>
      <c r="E140" s="260">
        <v>21</v>
      </c>
      <c r="F140" s="260">
        <v>25</v>
      </c>
      <c r="G140" s="260">
        <v>16</v>
      </c>
      <c r="H140" s="260">
        <v>4</v>
      </c>
      <c r="I140" s="260">
        <v>2</v>
      </c>
      <c r="J140" s="260">
        <v>5</v>
      </c>
    </row>
    <row r="141" spans="1:10" ht="15" customHeight="1">
      <c r="A141" s="708" t="s">
        <v>485</v>
      </c>
      <c r="B141" s="708"/>
      <c r="C141" s="708"/>
      <c r="D141" s="708"/>
      <c r="E141" s="708"/>
      <c r="F141" s="708"/>
      <c r="G141" s="708"/>
      <c r="H141" s="708"/>
      <c r="I141" s="708"/>
      <c r="J141" s="708"/>
    </row>
    <row r="142" spans="1:10" ht="15">
      <c r="A142" s="488" t="s">
        <v>384</v>
      </c>
      <c r="B142" s="195" t="s">
        <v>203</v>
      </c>
      <c r="C142" s="260">
        <v>52</v>
      </c>
      <c r="D142" s="260">
        <v>3</v>
      </c>
      <c r="E142" s="260">
        <v>18</v>
      </c>
      <c r="F142" s="260">
        <v>23</v>
      </c>
      <c r="G142" s="260">
        <v>20</v>
      </c>
      <c r="H142" s="260"/>
      <c r="I142" s="260">
        <v>1</v>
      </c>
      <c r="J142" s="260">
        <v>1</v>
      </c>
    </row>
    <row r="143" spans="1:10" ht="15">
      <c r="A143" s="488" t="s">
        <v>368</v>
      </c>
      <c r="B143" s="195" t="s">
        <v>187</v>
      </c>
      <c r="C143" s="260">
        <v>11</v>
      </c>
      <c r="D143" s="260">
        <v>2</v>
      </c>
      <c r="E143" s="260">
        <v>1</v>
      </c>
      <c r="F143" s="260">
        <v>3</v>
      </c>
      <c r="G143" s="260">
        <v>1</v>
      </c>
      <c r="H143" s="260"/>
      <c r="I143" s="260">
        <v>1</v>
      </c>
      <c r="J143" s="260">
        <v>0</v>
      </c>
    </row>
    <row r="144" spans="1:10" ht="15">
      <c r="A144" s="488" t="s">
        <v>332</v>
      </c>
      <c r="B144" s="195" t="s">
        <v>152</v>
      </c>
      <c r="C144" s="260">
        <v>11</v>
      </c>
      <c r="D144" s="260">
        <v>1</v>
      </c>
      <c r="E144" s="260">
        <v>2</v>
      </c>
      <c r="F144" s="260">
        <v>4</v>
      </c>
      <c r="G144" s="260">
        <v>5</v>
      </c>
      <c r="H144" s="260"/>
      <c r="I144" s="260"/>
      <c r="J144" s="260">
        <v>0</v>
      </c>
    </row>
    <row r="145" spans="1:10" ht="15">
      <c r="A145" s="488" t="s">
        <v>349</v>
      </c>
      <c r="B145" s="195" t="s">
        <v>169</v>
      </c>
      <c r="C145" s="260">
        <v>6</v>
      </c>
      <c r="D145" s="260">
        <v>1</v>
      </c>
      <c r="E145" s="260">
        <v>0</v>
      </c>
      <c r="F145" s="260">
        <v>6</v>
      </c>
      <c r="G145" s="260"/>
      <c r="H145" s="260"/>
      <c r="I145" s="260">
        <v>1</v>
      </c>
      <c r="J145" s="260">
        <v>0</v>
      </c>
    </row>
    <row r="146" spans="1:10" ht="15" customHeight="1">
      <c r="A146" s="710" t="s">
        <v>452</v>
      </c>
      <c r="B146" s="710"/>
      <c r="C146" s="260">
        <v>80</v>
      </c>
      <c r="D146" s="260">
        <v>7</v>
      </c>
      <c r="E146" s="260">
        <v>21</v>
      </c>
      <c r="F146" s="260">
        <v>36</v>
      </c>
      <c r="G146" s="260">
        <v>26</v>
      </c>
      <c r="H146" s="260">
        <v>0</v>
      </c>
      <c r="I146" s="260">
        <v>3</v>
      </c>
      <c r="J146" s="260">
        <v>1</v>
      </c>
    </row>
    <row r="147" spans="1:10" ht="15" customHeight="1">
      <c r="A147" s="710" t="s">
        <v>453</v>
      </c>
      <c r="B147" s="710"/>
      <c r="C147" s="260">
        <v>161</v>
      </c>
      <c r="D147" s="260">
        <v>16</v>
      </c>
      <c r="E147" s="260">
        <v>42</v>
      </c>
      <c r="F147" s="260">
        <v>61</v>
      </c>
      <c r="G147" s="260">
        <v>42</v>
      </c>
      <c r="H147" s="260">
        <v>4</v>
      </c>
      <c r="I147" s="260">
        <v>5</v>
      </c>
      <c r="J147" s="260">
        <v>6</v>
      </c>
    </row>
    <row r="148" spans="1:10" ht="15" customHeight="1">
      <c r="A148" s="709" t="s">
        <v>486</v>
      </c>
      <c r="B148" s="709"/>
      <c r="C148" s="709"/>
      <c r="D148" s="709"/>
      <c r="E148" s="709"/>
      <c r="F148" s="709"/>
      <c r="G148" s="709"/>
      <c r="H148" s="709"/>
      <c r="I148" s="709"/>
      <c r="J148" s="709"/>
    </row>
    <row r="149" spans="1:10" ht="15" customHeight="1">
      <c r="A149" s="708" t="s">
        <v>487</v>
      </c>
      <c r="B149" s="708"/>
      <c r="C149" s="708"/>
      <c r="D149" s="708"/>
      <c r="E149" s="708"/>
      <c r="F149" s="708"/>
      <c r="G149" s="708"/>
      <c r="H149" s="708"/>
      <c r="I149" s="708"/>
      <c r="J149" s="708"/>
    </row>
    <row r="150" spans="1:10" ht="15">
      <c r="A150" s="488" t="s">
        <v>346</v>
      </c>
      <c r="B150" s="195" t="s">
        <v>166</v>
      </c>
      <c r="C150" s="260">
        <v>250</v>
      </c>
      <c r="D150" s="260">
        <v>25</v>
      </c>
      <c r="E150" s="260">
        <v>34</v>
      </c>
      <c r="F150" s="260">
        <v>24</v>
      </c>
      <c r="G150" s="260">
        <v>22</v>
      </c>
      <c r="H150" s="260">
        <v>2</v>
      </c>
      <c r="I150" s="260"/>
      <c r="J150" s="260">
        <v>0</v>
      </c>
    </row>
    <row r="151" spans="1:10" ht="15">
      <c r="A151" s="488" t="s">
        <v>321</v>
      </c>
      <c r="B151" s="195" t="s">
        <v>141</v>
      </c>
      <c r="C151" s="260">
        <v>18</v>
      </c>
      <c r="D151" s="260">
        <v>1</v>
      </c>
      <c r="E151" s="260">
        <v>8</v>
      </c>
      <c r="F151" s="260">
        <v>3</v>
      </c>
      <c r="G151" s="260">
        <v>4</v>
      </c>
      <c r="H151" s="260">
        <v>1</v>
      </c>
      <c r="I151" s="260"/>
      <c r="J151" s="260">
        <v>1</v>
      </c>
    </row>
    <row r="152" spans="1:10" ht="15">
      <c r="A152" s="488" t="s">
        <v>398</v>
      </c>
      <c r="B152" s="195" t="s">
        <v>217</v>
      </c>
      <c r="C152" s="260">
        <v>12</v>
      </c>
      <c r="D152" s="260">
        <v>2</v>
      </c>
      <c r="E152" s="260">
        <v>4</v>
      </c>
      <c r="F152" s="260">
        <v>1</v>
      </c>
      <c r="G152" s="260">
        <v>7</v>
      </c>
      <c r="H152" s="260">
        <v>1</v>
      </c>
      <c r="I152" s="260"/>
      <c r="J152" s="260">
        <v>0</v>
      </c>
    </row>
    <row r="153" spans="1:10" ht="15" customHeight="1">
      <c r="A153" s="710" t="s">
        <v>452</v>
      </c>
      <c r="B153" s="710"/>
      <c r="C153" s="260">
        <v>280</v>
      </c>
      <c r="D153" s="260">
        <v>28</v>
      </c>
      <c r="E153" s="260">
        <v>46</v>
      </c>
      <c r="F153" s="260">
        <v>28</v>
      </c>
      <c r="G153" s="260">
        <v>33</v>
      </c>
      <c r="H153" s="260">
        <v>4</v>
      </c>
      <c r="I153" s="260">
        <v>0</v>
      </c>
      <c r="J153" s="260">
        <v>1</v>
      </c>
    </row>
    <row r="154" spans="1:10" ht="15" customHeight="1">
      <c r="A154" s="708" t="s">
        <v>488</v>
      </c>
      <c r="B154" s="708"/>
      <c r="C154" s="708"/>
      <c r="D154" s="708"/>
      <c r="E154" s="708"/>
      <c r="F154" s="708"/>
      <c r="G154" s="708"/>
      <c r="H154" s="708"/>
      <c r="I154" s="708"/>
      <c r="J154" s="708"/>
    </row>
    <row r="155" spans="1:10" ht="15">
      <c r="A155" s="488" t="s">
        <v>382</v>
      </c>
      <c r="B155" s="195" t="s">
        <v>446</v>
      </c>
      <c r="C155" s="260">
        <v>162</v>
      </c>
      <c r="D155" s="260">
        <v>3</v>
      </c>
      <c r="E155" s="260">
        <v>16</v>
      </c>
      <c r="F155" s="260">
        <v>28</v>
      </c>
      <c r="G155" s="260">
        <v>18</v>
      </c>
      <c r="H155" s="260">
        <v>2</v>
      </c>
      <c r="I155" s="260"/>
      <c r="J155" s="260">
        <v>2</v>
      </c>
    </row>
    <row r="156" spans="1:10" ht="15">
      <c r="A156" s="488" t="s">
        <v>340</v>
      </c>
      <c r="B156" s="195" t="s">
        <v>160</v>
      </c>
      <c r="C156" s="260">
        <v>116</v>
      </c>
      <c r="D156" s="260">
        <v>5</v>
      </c>
      <c r="E156" s="260">
        <v>20</v>
      </c>
      <c r="F156" s="260">
        <v>29</v>
      </c>
      <c r="G156" s="260">
        <v>6</v>
      </c>
      <c r="H156" s="260">
        <v>2</v>
      </c>
      <c r="I156" s="260"/>
      <c r="J156" s="260">
        <v>1</v>
      </c>
    </row>
    <row r="157" spans="1:10" ht="15" customHeight="1">
      <c r="A157" s="710" t="s">
        <v>452</v>
      </c>
      <c r="B157" s="710"/>
      <c r="C157" s="260">
        <v>278</v>
      </c>
      <c r="D157" s="260">
        <v>8</v>
      </c>
      <c r="E157" s="260">
        <v>36</v>
      </c>
      <c r="F157" s="260">
        <v>57</v>
      </c>
      <c r="G157" s="260">
        <v>24</v>
      </c>
      <c r="H157" s="260">
        <v>4</v>
      </c>
      <c r="I157" s="260">
        <v>0</v>
      </c>
      <c r="J157" s="260">
        <v>3</v>
      </c>
    </row>
    <row r="158" spans="1:10" ht="15" customHeight="1">
      <c r="A158" s="708" t="s">
        <v>489</v>
      </c>
      <c r="B158" s="708"/>
      <c r="C158" s="708"/>
      <c r="D158" s="708"/>
      <c r="E158" s="708"/>
      <c r="F158" s="708"/>
      <c r="G158" s="708"/>
      <c r="H158" s="708"/>
      <c r="I158" s="708"/>
      <c r="J158" s="708"/>
    </row>
    <row r="159" spans="1:10" ht="15">
      <c r="A159" s="488" t="s">
        <v>366</v>
      </c>
      <c r="B159" s="195" t="s">
        <v>185</v>
      </c>
      <c r="C159" s="260">
        <v>76</v>
      </c>
      <c r="D159" s="260">
        <v>6</v>
      </c>
      <c r="E159" s="260">
        <v>3</v>
      </c>
      <c r="F159" s="260">
        <v>6</v>
      </c>
      <c r="G159" s="260">
        <v>6</v>
      </c>
      <c r="H159" s="260">
        <v>8</v>
      </c>
      <c r="I159" s="260"/>
      <c r="J159" s="260">
        <v>1</v>
      </c>
    </row>
    <row r="160" spans="1:10" ht="15">
      <c r="A160" s="488" t="s">
        <v>391</v>
      </c>
      <c r="B160" s="195" t="s">
        <v>210</v>
      </c>
      <c r="C160" s="260">
        <v>51</v>
      </c>
      <c r="D160" s="260">
        <v>3</v>
      </c>
      <c r="E160" s="260">
        <v>6</v>
      </c>
      <c r="F160" s="260">
        <v>5</v>
      </c>
      <c r="G160" s="260">
        <v>2</v>
      </c>
      <c r="H160" s="260"/>
      <c r="I160" s="260"/>
      <c r="J160" s="260">
        <v>0</v>
      </c>
    </row>
    <row r="161" spans="1:10" ht="15">
      <c r="A161" s="488" t="s">
        <v>392</v>
      </c>
      <c r="B161" s="195" t="s">
        <v>211</v>
      </c>
      <c r="C161" s="260">
        <v>32</v>
      </c>
      <c r="D161" s="260">
        <v>0</v>
      </c>
      <c r="E161" s="260">
        <v>5</v>
      </c>
      <c r="F161" s="260">
        <v>3</v>
      </c>
      <c r="G161" s="260">
        <v>1</v>
      </c>
      <c r="H161" s="260">
        <v>1</v>
      </c>
      <c r="I161" s="260"/>
      <c r="J161" s="260">
        <v>0</v>
      </c>
    </row>
    <row r="162" spans="1:10" ht="15">
      <c r="A162" s="488" t="s">
        <v>375</v>
      </c>
      <c r="B162" s="195" t="s">
        <v>194</v>
      </c>
      <c r="C162" s="260">
        <v>14</v>
      </c>
      <c r="D162" s="260">
        <v>2</v>
      </c>
      <c r="E162" s="260">
        <v>1</v>
      </c>
      <c r="F162" s="260">
        <v>3</v>
      </c>
      <c r="G162" s="260">
        <v>1</v>
      </c>
      <c r="H162" s="260"/>
      <c r="I162" s="260"/>
      <c r="J162" s="260">
        <v>0</v>
      </c>
    </row>
    <row r="163" spans="1:10" ht="15" customHeight="1">
      <c r="A163" s="710" t="s">
        <v>452</v>
      </c>
      <c r="B163" s="710"/>
      <c r="C163" s="260">
        <v>173</v>
      </c>
      <c r="D163" s="260">
        <v>11</v>
      </c>
      <c r="E163" s="260">
        <v>15</v>
      </c>
      <c r="F163" s="260">
        <v>17</v>
      </c>
      <c r="G163" s="260">
        <v>10</v>
      </c>
      <c r="H163" s="260">
        <v>9</v>
      </c>
      <c r="I163" s="260">
        <v>0</v>
      </c>
      <c r="J163" s="260">
        <v>1</v>
      </c>
    </row>
    <row r="164" spans="1:10" ht="15" customHeight="1">
      <c r="A164" s="710" t="s">
        <v>453</v>
      </c>
      <c r="B164" s="710"/>
      <c r="C164" s="260">
        <v>731</v>
      </c>
      <c r="D164" s="260">
        <v>47</v>
      </c>
      <c r="E164" s="260">
        <v>97</v>
      </c>
      <c r="F164" s="260">
        <v>102</v>
      </c>
      <c r="G164" s="260">
        <v>67</v>
      </c>
      <c r="H164" s="260">
        <v>17</v>
      </c>
      <c r="I164" s="260">
        <v>0</v>
      </c>
      <c r="J164" s="260">
        <v>5</v>
      </c>
    </row>
    <row r="165" spans="1:10" ht="15" customHeight="1">
      <c r="A165" s="711" t="s">
        <v>490</v>
      </c>
      <c r="B165" s="711"/>
      <c r="C165" s="425">
        <v>11400</v>
      </c>
      <c r="D165" s="425">
        <v>1026</v>
      </c>
      <c r="E165" s="425">
        <v>2318</v>
      </c>
      <c r="F165" s="425">
        <v>2253</v>
      </c>
      <c r="G165" s="425">
        <v>2450</v>
      </c>
      <c r="H165" s="425">
        <v>126</v>
      </c>
      <c r="I165" s="425">
        <v>62</v>
      </c>
      <c r="J165" s="425">
        <v>103</v>
      </c>
    </row>
    <row r="166" spans="1:10" s="1" customFormat="1" ht="15">
      <c r="A166" s="359" t="s">
        <v>491</v>
      </c>
      <c r="B166" s="359"/>
      <c r="C166" s="403"/>
      <c r="D166" s="403"/>
      <c r="E166" s="403"/>
      <c r="F166" s="403"/>
      <c r="G166" s="403"/>
      <c r="H166" s="403"/>
      <c r="I166" s="403"/>
      <c r="J166" s="403"/>
    </row>
  </sheetData>
  <sheetProtection/>
  <mergeCells count="83">
    <mergeCell ref="A11:B11"/>
    <mergeCell ref="A12:B12"/>
    <mergeCell ref="A5:A7"/>
    <mergeCell ref="B5:B7"/>
    <mergeCell ref="H6:J6"/>
    <mergeCell ref="A38:B38"/>
    <mergeCell ref="F6:G6"/>
    <mergeCell ref="A8:J8"/>
    <mergeCell ref="A9:J9"/>
    <mergeCell ref="A13:J13"/>
    <mergeCell ref="A22:B22"/>
    <mergeCell ref="C6:E6"/>
    <mergeCell ref="A27:B27"/>
    <mergeCell ref="A14:J14"/>
    <mergeCell ref="A72:B72"/>
    <mergeCell ref="A19:J19"/>
    <mergeCell ref="A24:J24"/>
    <mergeCell ref="A57:B57"/>
    <mergeCell ref="A54:J54"/>
    <mergeCell ref="A68:B68"/>
    <mergeCell ref="A148:J148"/>
    <mergeCell ref="A147:B147"/>
    <mergeCell ref="A132:B132"/>
    <mergeCell ref="A140:B140"/>
    <mergeCell ref="A45:B45"/>
    <mergeCell ref="A39:B39"/>
    <mergeCell ref="A46:J46"/>
    <mergeCell ref="A52:B52"/>
    <mergeCell ref="A91:B91"/>
    <mergeCell ref="A98:B98"/>
    <mergeCell ref="C5:J5"/>
    <mergeCell ref="A164:B164"/>
    <mergeCell ref="A146:B146"/>
    <mergeCell ref="A18:B18"/>
    <mergeCell ref="A126:B126"/>
    <mergeCell ref="A109:B109"/>
    <mergeCell ref="A133:B133"/>
    <mergeCell ref="A121:J121"/>
    <mergeCell ref="A53:B53"/>
    <mergeCell ref="A86:B86"/>
    <mergeCell ref="A165:B165"/>
    <mergeCell ref="A153:B153"/>
    <mergeCell ref="A157:B157"/>
    <mergeCell ref="A163:B163"/>
    <mergeCell ref="A110:B110"/>
    <mergeCell ref="A120:B120"/>
    <mergeCell ref="A154:J154"/>
    <mergeCell ref="A158:J158"/>
    <mergeCell ref="A111:J111"/>
    <mergeCell ref="A112:J112"/>
    <mergeCell ref="A149:J149"/>
    <mergeCell ref="A64:J64"/>
    <mergeCell ref="A78:B78"/>
    <mergeCell ref="A23:B23"/>
    <mergeCell ref="A25:J25"/>
    <mergeCell ref="A28:J28"/>
    <mergeCell ref="A33:J33"/>
    <mergeCell ref="A40:J40"/>
    <mergeCell ref="A41:J41"/>
    <mergeCell ref="A32:B32"/>
    <mergeCell ref="A62:B62"/>
    <mergeCell ref="A55:J55"/>
    <mergeCell ref="A58:J58"/>
    <mergeCell ref="A63:J63"/>
    <mergeCell ref="A69:J69"/>
    <mergeCell ref="A61:B61"/>
    <mergeCell ref="A127:J127"/>
    <mergeCell ref="A134:J134"/>
    <mergeCell ref="A135:J135"/>
    <mergeCell ref="A141:J141"/>
    <mergeCell ref="A103:B103"/>
    <mergeCell ref="A122:J122"/>
    <mergeCell ref="A119:B119"/>
    <mergeCell ref="A73:J73"/>
    <mergeCell ref="A79:J79"/>
    <mergeCell ref="A80:J80"/>
    <mergeCell ref="A104:J104"/>
    <mergeCell ref="A87:J87"/>
    <mergeCell ref="A77:B77"/>
    <mergeCell ref="A93:J93"/>
    <mergeCell ref="A94:J94"/>
    <mergeCell ref="A99:J99"/>
    <mergeCell ref="A92:B92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18.02.2022&amp;CTÜRKİYE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12" t="s">
        <v>659</v>
      </c>
      <c r="B1" s="512"/>
      <c r="C1" s="512"/>
      <c r="D1" s="512"/>
      <c r="E1" s="512"/>
      <c r="F1" s="512"/>
      <c r="G1" s="512"/>
      <c r="H1" s="512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8" t="s">
        <v>624</v>
      </c>
      <c r="D5" s="518"/>
      <c r="E5" s="518"/>
      <c r="F5" s="518"/>
    </row>
    <row r="7" ht="15.75" thickBot="1"/>
    <row r="8" spans="1:8" ht="16.5" thickBot="1">
      <c r="A8" s="519"/>
      <c r="B8" s="520"/>
      <c r="C8" s="523" t="s">
        <v>1</v>
      </c>
      <c r="D8" s="524"/>
      <c r="E8" s="524"/>
      <c r="F8" s="524"/>
      <c r="G8" s="525"/>
      <c r="H8" s="508" t="s">
        <v>2</v>
      </c>
    </row>
    <row r="9" spans="1:8" ht="16.5" thickBot="1">
      <c r="A9" s="521"/>
      <c r="B9" s="522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9"/>
    </row>
    <row r="10" spans="1:8" ht="15" customHeight="1">
      <c r="A10" s="510" t="s">
        <v>8</v>
      </c>
      <c r="B10" s="133" t="s">
        <v>9</v>
      </c>
      <c r="C10" s="128">
        <v>1325</v>
      </c>
      <c r="D10" s="121">
        <v>2</v>
      </c>
      <c r="E10" s="121">
        <v>1</v>
      </c>
      <c r="F10" s="121">
        <v>10072</v>
      </c>
      <c r="G10" s="141">
        <v>126</v>
      </c>
      <c r="H10" s="140">
        <v>11526</v>
      </c>
    </row>
    <row r="11" spans="1:8" ht="15.75" customHeight="1" thickBot="1">
      <c r="A11" s="511"/>
      <c r="B11" s="134" t="s">
        <v>10</v>
      </c>
      <c r="C11" s="129">
        <v>1040958530</v>
      </c>
      <c r="D11" s="126">
        <v>250500000</v>
      </c>
      <c r="E11" s="126">
        <v>10000</v>
      </c>
      <c r="F11" s="120">
        <v>5819050000</v>
      </c>
      <c r="G11" s="155"/>
      <c r="H11" s="368">
        <v>7110518530</v>
      </c>
    </row>
    <row r="12" spans="1:8" ht="15.75" customHeight="1">
      <c r="A12" s="513" t="s">
        <v>12</v>
      </c>
      <c r="B12" s="157" t="s">
        <v>9</v>
      </c>
      <c r="C12" s="188">
        <v>908</v>
      </c>
      <c r="D12" s="189">
        <v>5</v>
      </c>
      <c r="E12" s="189"/>
      <c r="F12" s="189">
        <v>1969</v>
      </c>
      <c r="G12" s="190"/>
      <c r="H12" s="191">
        <v>2882</v>
      </c>
    </row>
    <row r="13" spans="1:8" ht="15.75" customHeight="1">
      <c r="A13" s="514"/>
      <c r="B13" s="135" t="s">
        <v>273</v>
      </c>
      <c r="C13" s="128">
        <v>44836798560</v>
      </c>
      <c r="D13" s="121">
        <v>10511000</v>
      </c>
      <c r="E13" s="121"/>
      <c r="F13" s="158">
        <v>53278363475</v>
      </c>
      <c r="G13" s="141"/>
      <c r="H13" s="140">
        <v>98125673035</v>
      </c>
    </row>
    <row r="14" spans="1:8" ht="15.75" thickBot="1">
      <c r="A14" s="511"/>
      <c r="B14" s="134" t="s">
        <v>11</v>
      </c>
      <c r="C14" s="131">
        <v>75482873416</v>
      </c>
      <c r="D14" s="122">
        <v>11021000</v>
      </c>
      <c r="E14" s="122"/>
      <c r="F14" s="123">
        <v>18763194350</v>
      </c>
      <c r="G14" s="143"/>
      <c r="H14" s="153">
        <v>94257088767</v>
      </c>
    </row>
    <row r="15" spans="1:8" ht="15">
      <c r="A15" s="515" t="s">
        <v>13</v>
      </c>
      <c r="B15" s="136" t="s">
        <v>9</v>
      </c>
      <c r="C15" s="128" t="s">
        <v>427</v>
      </c>
      <c r="D15" s="121" t="s">
        <v>427</v>
      </c>
      <c r="E15" s="121" t="s">
        <v>427</v>
      </c>
      <c r="F15" s="121" t="s">
        <v>427</v>
      </c>
      <c r="G15" s="141" t="s">
        <v>427</v>
      </c>
      <c r="H15" s="140">
        <v>39</v>
      </c>
    </row>
    <row r="16" spans="1:8" ht="15">
      <c r="A16" s="516"/>
      <c r="B16" s="137" t="s">
        <v>273</v>
      </c>
      <c r="C16" s="130" t="s">
        <v>427</v>
      </c>
      <c r="D16" s="2" t="s">
        <v>427</v>
      </c>
      <c r="E16" s="2" t="s">
        <v>427</v>
      </c>
      <c r="F16" s="2" t="s">
        <v>427</v>
      </c>
      <c r="G16" s="142" t="s">
        <v>427</v>
      </c>
      <c r="H16" s="140">
        <v>35427828806</v>
      </c>
    </row>
    <row r="17" spans="1:8" ht="15.75" thickBot="1">
      <c r="A17" s="517"/>
      <c r="B17" s="138" t="s">
        <v>11</v>
      </c>
      <c r="C17" s="129" t="s">
        <v>427</v>
      </c>
      <c r="D17" s="119" t="s">
        <v>427</v>
      </c>
      <c r="E17" s="119" t="s">
        <v>427</v>
      </c>
      <c r="F17" s="120" t="s">
        <v>427</v>
      </c>
      <c r="G17" s="144" t="s">
        <v>427</v>
      </c>
      <c r="H17" s="153">
        <v>1565002222</v>
      </c>
    </row>
    <row r="18" spans="1:8" ht="16.5" thickBot="1">
      <c r="A18" s="127" t="s">
        <v>14</v>
      </c>
      <c r="B18" s="139" t="s">
        <v>9</v>
      </c>
      <c r="C18" s="132">
        <v>248</v>
      </c>
      <c r="D18" s="124">
        <v>3</v>
      </c>
      <c r="E18" s="124"/>
      <c r="F18" s="125">
        <v>775</v>
      </c>
      <c r="G18" s="145">
        <v>62</v>
      </c>
      <c r="H18" s="156">
        <v>1088</v>
      </c>
    </row>
    <row r="19" spans="1:2" ht="15">
      <c r="A19" s="118" t="s">
        <v>15</v>
      </c>
      <c r="B19" s="118"/>
    </row>
    <row r="20" spans="1:2" ht="15">
      <c r="A20" s="348" t="s">
        <v>506</v>
      </c>
      <c r="B20" s="348"/>
    </row>
    <row r="22" ht="15">
      <c r="A22" s="1"/>
    </row>
    <row r="39" ht="15">
      <c r="A39" s="40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18.02.2022&amp;CTÜRKİYE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12" t="s">
        <v>660</v>
      </c>
      <c r="B1" s="512"/>
      <c r="C1" s="512"/>
      <c r="D1" s="512"/>
      <c r="E1" s="512"/>
      <c r="F1" s="512"/>
      <c r="G1" s="512"/>
      <c r="H1" s="512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8" t="s">
        <v>762</v>
      </c>
      <c r="D5" s="518"/>
      <c r="E5" s="518"/>
      <c r="F5" s="518"/>
    </row>
    <row r="7" ht="15.75" thickBot="1"/>
    <row r="8" spans="1:8" ht="16.5" thickBot="1">
      <c r="A8" s="519"/>
      <c r="B8" s="520"/>
      <c r="C8" s="523" t="s">
        <v>1</v>
      </c>
      <c r="D8" s="524"/>
      <c r="E8" s="524"/>
      <c r="F8" s="524"/>
      <c r="G8" s="525"/>
      <c r="H8" s="508" t="s">
        <v>2</v>
      </c>
    </row>
    <row r="9" spans="1:8" ht="16.5" thickBot="1">
      <c r="A9" s="521"/>
      <c r="B9" s="522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9"/>
    </row>
    <row r="10" spans="1:8" ht="15" customHeight="1">
      <c r="A10" s="510" t="s">
        <v>8</v>
      </c>
      <c r="B10" s="133" t="s">
        <v>9</v>
      </c>
      <c r="C10" s="128">
        <v>1325</v>
      </c>
      <c r="D10" s="121">
        <v>2</v>
      </c>
      <c r="E10" s="121">
        <v>1</v>
      </c>
      <c r="F10" s="121">
        <v>10072</v>
      </c>
      <c r="G10" s="141">
        <v>126</v>
      </c>
      <c r="H10" s="140">
        <v>11526</v>
      </c>
    </row>
    <row r="11" spans="1:8" ht="15.75" customHeight="1" thickBot="1">
      <c r="A11" s="511"/>
      <c r="B11" s="134" t="s">
        <v>10</v>
      </c>
      <c r="C11" s="129">
        <v>1040958530</v>
      </c>
      <c r="D11" s="126">
        <v>250500000</v>
      </c>
      <c r="E11" s="126">
        <v>10000</v>
      </c>
      <c r="F11" s="120">
        <v>5819050000</v>
      </c>
      <c r="G11" s="155"/>
      <c r="H11" s="140">
        <v>7110518530</v>
      </c>
    </row>
    <row r="12" spans="1:8" ht="15.75" customHeight="1">
      <c r="A12" s="513" t="s">
        <v>12</v>
      </c>
      <c r="B12" s="157" t="s">
        <v>9</v>
      </c>
      <c r="C12" s="188">
        <v>908</v>
      </c>
      <c r="D12" s="189">
        <v>5</v>
      </c>
      <c r="E12" s="189"/>
      <c r="F12" s="189">
        <v>1969</v>
      </c>
      <c r="G12" s="190"/>
      <c r="H12" s="191">
        <v>2882</v>
      </c>
    </row>
    <row r="13" spans="1:8" ht="15.75" customHeight="1">
      <c r="A13" s="514"/>
      <c r="B13" s="135" t="s">
        <v>273</v>
      </c>
      <c r="C13" s="128">
        <v>44836798560</v>
      </c>
      <c r="D13" s="121">
        <v>10511000</v>
      </c>
      <c r="E13" s="121"/>
      <c r="F13" s="158">
        <v>53278363475</v>
      </c>
      <c r="G13" s="141"/>
      <c r="H13" s="140">
        <v>98125673035</v>
      </c>
    </row>
    <row r="14" spans="1:8" ht="15.75" thickBot="1">
      <c r="A14" s="511"/>
      <c r="B14" s="134" t="s">
        <v>11</v>
      </c>
      <c r="C14" s="131">
        <v>75482873416</v>
      </c>
      <c r="D14" s="122">
        <v>11021000</v>
      </c>
      <c r="E14" s="122"/>
      <c r="F14" s="123">
        <v>18763194350</v>
      </c>
      <c r="G14" s="143"/>
      <c r="H14" s="153">
        <v>94257088767</v>
      </c>
    </row>
    <row r="15" spans="1:8" ht="15">
      <c r="A15" s="515" t="s">
        <v>13</v>
      </c>
      <c r="B15" s="136" t="s">
        <v>9</v>
      </c>
      <c r="C15" s="128" t="s">
        <v>427</v>
      </c>
      <c r="D15" s="121" t="s">
        <v>427</v>
      </c>
      <c r="E15" s="121" t="s">
        <v>427</v>
      </c>
      <c r="F15" s="121" t="s">
        <v>427</v>
      </c>
      <c r="G15" s="141" t="s">
        <v>427</v>
      </c>
      <c r="H15" s="140">
        <v>39</v>
      </c>
    </row>
    <row r="16" spans="1:8" ht="15">
      <c r="A16" s="516"/>
      <c r="B16" s="137" t="s">
        <v>273</v>
      </c>
      <c r="C16" s="130" t="s">
        <v>427</v>
      </c>
      <c r="D16" s="2" t="s">
        <v>427</v>
      </c>
      <c r="E16" s="2" t="s">
        <v>427</v>
      </c>
      <c r="F16" s="2" t="s">
        <v>427</v>
      </c>
      <c r="G16" s="142" t="s">
        <v>427</v>
      </c>
      <c r="H16" s="140">
        <v>35427828708</v>
      </c>
    </row>
    <row r="17" spans="1:8" ht="15.75" thickBot="1">
      <c r="A17" s="517"/>
      <c r="B17" s="138" t="s">
        <v>11</v>
      </c>
      <c r="C17" s="129" t="s">
        <v>427</v>
      </c>
      <c r="D17" s="119" t="s">
        <v>427</v>
      </c>
      <c r="E17" s="119" t="s">
        <v>427</v>
      </c>
      <c r="F17" s="120" t="s">
        <v>427</v>
      </c>
      <c r="G17" s="144" t="s">
        <v>427</v>
      </c>
      <c r="H17" s="153">
        <v>1565002128</v>
      </c>
    </row>
    <row r="18" spans="1:8" ht="16.5" thickBot="1">
      <c r="A18" s="127" t="s">
        <v>14</v>
      </c>
      <c r="B18" s="139" t="s">
        <v>9</v>
      </c>
      <c r="C18" s="421">
        <v>248</v>
      </c>
      <c r="D18" s="422">
        <v>3</v>
      </c>
      <c r="E18" s="422"/>
      <c r="F18" s="423">
        <v>775</v>
      </c>
      <c r="G18" s="424">
        <v>62</v>
      </c>
      <c r="H18" s="156">
        <v>1088</v>
      </c>
    </row>
    <row r="19" spans="1:2" ht="15">
      <c r="A19" s="118" t="s">
        <v>15</v>
      </c>
      <c r="B19" s="118"/>
    </row>
    <row r="22" ht="15">
      <c r="A22" s="1"/>
    </row>
    <row r="39" ht="15">
      <c r="A39" s="40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18.02.2022&amp;CTÜRKİYE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659</v>
      </c>
      <c r="B1" s="281"/>
      <c r="C1" s="281"/>
      <c r="D1" s="281"/>
      <c r="E1" s="281"/>
      <c r="F1" s="281"/>
      <c r="G1" s="281"/>
    </row>
    <row r="2" spans="1:8" ht="15.75" customHeight="1" thickBot="1">
      <c r="A2" s="536" t="s">
        <v>16</v>
      </c>
      <c r="B2" s="536"/>
      <c r="C2" s="536"/>
      <c r="D2" s="536"/>
      <c r="E2" s="536"/>
      <c r="F2" s="536"/>
      <c r="G2" s="536"/>
      <c r="H2" s="371"/>
    </row>
    <row r="3" spans="1:7" ht="9.75" customHeight="1">
      <c r="A3" s="537" t="s">
        <v>404</v>
      </c>
      <c r="B3" s="540" t="s">
        <v>8</v>
      </c>
      <c r="C3" s="540"/>
      <c r="D3" s="541" t="s">
        <v>17</v>
      </c>
      <c r="E3" s="542"/>
      <c r="F3" s="543"/>
      <c r="G3" s="6" t="s">
        <v>14</v>
      </c>
    </row>
    <row r="4" spans="1:7" ht="12.75" customHeight="1">
      <c r="A4" s="538"/>
      <c r="B4" s="7"/>
      <c r="C4" s="8"/>
      <c r="D4" s="7"/>
      <c r="E4" s="7"/>
      <c r="F4" s="292"/>
      <c r="G4" s="9"/>
    </row>
    <row r="5" spans="1:7" ht="9">
      <c r="A5" s="538"/>
      <c r="B5" s="111" t="s">
        <v>9</v>
      </c>
      <c r="C5" s="111" t="s">
        <v>10</v>
      </c>
      <c r="D5" s="111" t="s">
        <v>9</v>
      </c>
      <c r="E5" s="7" t="s">
        <v>437</v>
      </c>
      <c r="F5" s="292" t="s">
        <v>438</v>
      </c>
      <c r="G5" s="10" t="s">
        <v>9</v>
      </c>
    </row>
    <row r="6" spans="1:7" ht="9.75" thickBot="1">
      <c r="A6" s="539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11526</v>
      </c>
      <c r="C7" s="15">
        <f>C14+C21+C28+C35+C42+C49+C56+C63+C70+C77+C84+C91+C98+C105+C112+C119+C126+C133+C140+C147+C154</f>
        <v>7110518531</v>
      </c>
      <c r="D7" s="15">
        <f aca="true" t="shared" si="0" ref="B7:G12">D14+D21+D28+D35+D42+D49+D56+D63+D70+D77+D84+D91+D98+D105+D112+D119+D126+D133+D140+D147+D154</f>
        <v>2882</v>
      </c>
      <c r="E7" s="15">
        <f t="shared" si="0"/>
        <v>98125673036</v>
      </c>
      <c r="F7" s="15">
        <f>F14+F21+F28+F35+F42+F49+F56+F63+F70+F77+F84+F91+F98+F105+F112+F119+F126+F133+F140+F147+F154</f>
        <v>94257088768</v>
      </c>
      <c r="G7" s="149">
        <f>G14+G21+G28+G35+G42+G49+G56+G63+G70+G77+G84+G91+G98+G105+G112+G119+G126+G133+G140+G147+G154</f>
        <v>1088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1325</v>
      </c>
      <c r="C8" s="15">
        <f t="shared" si="0"/>
        <v>1040958531</v>
      </c>
      <c r="D8" s="15">
        <f t="shared" si="0"/>
        <v>908</v>
      </c>
      <c r="E8" s="15">
        <f t="shared" si="0"/>
        <v>44836798561</v>
      </c>
      <c r="F8" s="15">
        <f>F15+F22+F29+F36+F43+F50+F57+F64+F71+F78+F85+F92+F99+F106+F113+F120+F127+F134+F141+F148+F155</f>
        <v>75482873418</v>
      </c>
      <c r="G8" s="150">
        <f t="shared" si="0"/>
        <v>248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250500000</v>
      </c>
      <c r="D9" s="15">
        <f t="shared" si="0"/>
        <v>5</v>
      </c>
      <c r="E9" s="15">
        <f t="shared" si="0"/>
        <v>10511000</v>
      </c>
      <c r="F9" s="15">
        <f>F16+F23+F30+F37+F44+F51+F58+F65+F72+F79+F86+F93+F100+F107+F114+F121+F128+F135+F142+F149+F156</f>
        <v>11021000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1</v>
      </c>
      <c r="C10" s="15">
        <f t="shared" si="0"/>
        <v>10000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10072</v>
      </c>
      <c r="C11" s="15">
        <f t="shared" si="0"/>
        <v>5819050000</v>
      </c>
      <c r="D11" s="15">
        <f t="shared" si="0"/>
        <v>1969</v>
      </c>
      <c r="E11" s="15">
        <f t="shared" si="0"/>
        <v>53278363475</v>
      </c>
      <c r="F11" s="15">
        <f>F18+F25+F32+F39+F46+F53+F60+F67+F74+F81+F88+F95+F102+F109+F116+F123+F130+F137+F144+F151+F158</f>
        <v>18763194350</v>
      </c>
      <c r="G11" s="150">
        <f t="shared" si="0"/>
        <v>775</v>
      </c>
    </row>
    <row r="12" spans="1:7" s="16" customFormat="1" ht="12" thickBot="1">
      <c r="A12" s="17" t="s">
        <v>23</v>
      </c>
      <c r="B12" s="15">
        <f t="shared" si="0"/>
        <v>126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62</v>
      </c>
    </row>
    <row r="13" spans="1:7" s="16" customFormat="1" ht="12.75" customHeight="1" thickBot="1">
      <c r="A13" s="526" t="s">
        <v>24</v>
      </c>
      <c r="B13" s="533"/>
      <c r="C13" s="533"/>
      <c r="D13" s="533"/>
      <c r="E13" s="533"/>
      <c r="F13" s="533"/>
      <c r="G13" s="535"/>
    </row>
    <row r="14" spans="1:7" s="16" customFormat="1" ht="11.25" customHeight="1">
      <c r="A14" s="18" t="s">
        <v>25</v>
      </c>
      <c r="B14" s="363">
        <v>179</v>
      </c>
      <c r="C14" s="363">
        <v>147819625</v>
      </c>
      <c r="D14" s="363">
        <v>38</v>
      </c>
      <c r="E14" s="363">
        <v>46104962</v>
      </c>
      <c r="F14" s="364">
        <v>362760537</v>
      </c>
      <c r="G14" s="365">
        <v>13</v>
      </c>
    </row>
    <row r="15" spans="1:7" s="16" customFormat="1" ht="11.25">
      <c r="A15" s="18" t="s">
        <v>26</v>
      </c>
      <c r="B15" s="19">
        <v>29</v>
      </c>
      <c r="C15" s="20">
        <v>60024625</v>
      </c>
      <c r="D15" s="22">
        <v>15</v>
      </c>
      <c r="E15" s="21">
        <v>25684962</v>
      </c>
      <c r="F15" s="294">
        <v>284800962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123</v>
      </c>
      <c r="C18" s="20">
        <v>87795000</v>
      </c>
      <c r="D18" s="22">
        <v>23</v>
      </c>
      <c r="E18" s="21">
        <v>20420000</v>
      </c>
      <c r="F18" s="294">
        <v>77959575</v>
      </c>
      <c r="G18" s="24">
        <v>10</v>
      </c>
      <c r="H18" s="26"/>
    </row>
    <row r="19" spans="1:7" ht="12" thickBot="1">
      <c r="A19" s="27" t="s">
        <v>23</v>
      </c>
      <c r="B19" s="28">
        <v>27</v>
      </c>
      <c r="C19" s="29">
        <v>0</v>
      </c>
      <c r="D19" s="31">
        <v>0</v>
      </c>
      <c r="E19" s="30">
        <v>0</v>
      </c>
      <c r="F19" s="295">
        <v>0</v>
      </c>
      <c r="G19" s="32">
        <v>1</v>
      </c>
    </row>
    <row r="20" spans="1:7" ht="12.75" customHeight="1" thickBot="1">
      <c r="A20" s="526" t="s">
        <v>30</v>
      </c>
      <c r="B20" s="527"/>
      <c r="C20" s="527"/>
      <c r="D20" s="527"/>
      <c r="E20" s="527"/>
      <c r="F20" s="527"/>
      <c r="G20" s="528"/>
    </row>
    <row r="21" spans="1:7" ht="11.25" customHeight="1">
      <c r="A21" s="18" t="s">
        <v>25</v>
      </c>
      <c r="B21" s="363">
        <v>49</v>
      </c>
      <c r="C21" s="363">
        <v>76430000</v>
      </c>
      <c r="D21" s="363">
        <v>35</v>
      </c>
      <c r="E21" s="363">
        <v>869115867</v>
      </c>
      <c r="F21" s="364">
        <v>1043888066</v>
      </c>
      <c r="G21" s="365">
        <v>11</v>
      </c>
    </row>
    <row r="22" spans="1:7" ht="11.25">
      <c r="A22" s="18" t="s">
        <v>26</v>
      </c>
      <c r="B22" s="19">
        <v>14</v>
      </c>
      <c r="C22" s="20">
        <v>40240000</v>
      </c>
      <c r="D22" s="22">
        <v>10</v>
      </c>
      <c r="E22" s="21">
        <v>695085867</v>
      </c>
      <c r="F22" s="294">
        <v>806353266</v>
      </c>
      <c r="G22" s="25">
        <v>8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35</v>
      </c>
      <c r="C25" s="20">
        <v>36190000</v>
      </c>
      <c r="D25" s="22">
        <v>25</v>
      </c>
      <c r="E25" s="21">
        <v>174030000</v>
      </c>
      <c r="F25" s="294">
        <v>237534800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26" t="s">
        <v>31</v>
      </c>
      <c r="B27" s="527"/>
      <c r="C27" s="527"/>
      <c r="D27" s="527"/>
      <c r="E27" s="527"/>
      <c r="F27" s="527"/>
      <c r="G27" s="528"/>
    </row>
    <row r="28" spans="1:7" ht="11.25">
      <c r="A28" s="18" t="s">
        <v>25</v>
      </c>
      <c r="B28" s="363">
        <v>1982</v>
      </c>
      <c r="C28" s="363">
        <v>1610798000</v>
      </c>
      <c r="D28" s="363">
        <v>655</v>
      </c>
      <c r="E28" s="363">
        <v>4577915627</v>
      </c>
      <c r="F28" s="364">
        <v>13287211613</v>
      </c>
      <c r="G28" s="365">
        <v>152</v>
      </c>
    </row>
    <row r="29" spans="1:7" ht="11.25">
      <c r="A29" s="18" t="s">
        <v>26</v>
      </c>
      <c r="B29" s="19">
        <v>222</v>
      </c>
      <c r="C29" s="20">
        <v>252496000</v>
      </c>
      <c r="D29" s="22">
        <v>232</v>
      </c>
      <c r="E29" s="21">
        <v>3510597927</v>
      </c>
      <c r="F29" s="294">
        <v>10132192438</v>
      </c>
      <c r="G29" s="24">
        <v>31</v>
      </c>
    </row>
    <row r="30" spans="1:7" ht="11.25">
      <c r="A30" s="18" t="s">
        <v>27</v>
      </c>
      <c r="B30" s="19">
        <v>1</v>
      </c>
      <c r="C30" s="20">
        <v>250000000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1755</v>
      </c>
      <c r="C32" s="20">
        <v>1108302000</v>
      </c>
      <c r="D32" s="22">
        <v>423</v>
      </c>
      <c r="E32" s="21">
        <v>1067317700</v>
      </c>
      <c r="F32" s="294">
        <v>3155019175</v>
      </c>
      <c r="G32" s="24">
        <v>120</v>
      </c>
    </row>
    <row r="33" spans="1:7" ht="12" thickBot="1">
      <c r="A33" s="27" t="s">
        <v>23</v>
      </c>
      <c r="B33" s="28">
        <v>4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26" t="s">
        <v>32</v>
      </c>
      <c r="B34" s="527"/>
      <c r="C34" s="527"/>
      <c r="D34" s="527"/>
      <c r="E34" s="527"/>
      <c r="F34" s="527"/>
      <c r="G34" s="528"/>
    </row>
    <row r="35" spans="1:8" ht="11.25" customHeight="1">
      <c r="A35" s="18" t="s">
        <v>25</v>
      </c>
      <c r="B35" s="363">
        <v>44</v>
      </c>
      <c r="C35" s="363">
        <v>31855000</v>
      </c>
      <c r="D35" s="363">
        <v>38</v>
      </c>
      <c r="E35" s="363">
        <v>21329775030</v>
      </c>
      <c r="F35" s="364">
        <v>33401954500</v>
      </c>
      <c r="G35" s="365">
        <v>64</v>
      </c>
      <c r="H35" s="16"/>
    </row>
    <row r="36" spans="1:7" ht="11.25">
      <c r="A36" s="18" t="s">
        <v>26</v>
      </c>
      <c r="B36" s="19">
        <v>9</v>
      </c>
      <c r="C36" s="20">
        <v>4550000</v>
      </c>
      <c r="D36" s="22">
        <v>30</v>
      </c>
      <c r="E36" s="21">
        <v>21325625030</v>
      </c>
      <c r="F36" s="294">
        <v>33363454500</v>
      </c>
      <c r="G36" s="24">
        <v>59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35</v>
      </c>
      <c r="C39" s="20">
        <v>27305000</v>
      </c>
      <c r="D39" s="22">
        <v>8</v>
      </c>
      <c r="E39" s="21">
        <v>4150000</v>
      </c>
      <c r="F39" s="294">
        <v>38500000</v>
      </c>
      <c r="G39" s="24">
        <v>5</v>
      </c>
    </row>
    <row r="40" spans="1:7" ht="12" thickBot="1">
      <c r="A40" s="410" t="s">
        <v>576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26" t="s">
        <v>33</v>
      </c>
      <c r="B41" s="527"/>
      <c r="C41" s="527"/>
      <c r="D41" s="527"/>
      <c r="E41" s="527"/>
      <c r="F41" s="527"/>
      <c r="G41" s="528"/>
    </row>
    <row r="42" spans="1:7" ht="11.25" customHeight="1">
      <c r="A42" s="18" t="s">
        <v>25</v>
      </c>
      <c r="B42" s="363">
        <v>39</v>
      </c>
      <c r="C42" s="363">
        <v>25810000</v>
      </c>
      <c r="D42" s="363">
        <v>12</v>
      </c>
      <c r="E42" s="363">
        <v>22630000</v>
      </c>
      <c r="F42" s="364">
        <v>59700000</v>
      </c>
      <c r="G42" s="365">
        <v>3</v>
      </c>
    </row>
    <row r="43" spans="1:7" ht="11.25">
      <c r="A43" s="18" t="s">
        <v>26</v>
      </c>
      <c r="B43" s="19">
        <v>4</v>
      </c>
      <c r="C43" s="20">
        <v>400000</v>
      </c>
      <c r="D43" s="22">
        <v>2</v>
      </c>
      <c r="E43" s="21">
        <v>8400000</v>
      </c>
      <c r="F43" s="294">
        <v>12500000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35</v>
      </c>
      <c r="C46" s="20">
        <v>25410000</v>
      </c>
      <c r="D46" s="22">
        <v>10</v>
      </c>
      <c r="E46" s="21">
        <v>14230000</v>
      </c>
      <c r="F46" s="294">
        <v>47200000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26" t="s">
        <v>34</v>
      </c>
      <c r="B48" s="527"/>
      <c r="C48" s="527"/>
      <c r="D48" s="527"/>
      <c r="E48" s="527"/>
      <c r="F48" s="527"/>
      <c r="G48" s="528"/>
    </row>
    <row r="49" spans="1:7" ht="11.25">
      <c r="A49" s="18" t="s">
        <v>25</v>
      </c>
      <c r="B49" s="363">
        <v>1117</v>
      </c>
      <c r="C49" s="363">
        <v>767969000</v>
      </c>
      <c r="D49" s="363">
        <v>334</v>
      </c>
      <c r="E49" s="363">
        <v>1129346029</v>
      </c>
      <c r="F49" s="364">
        <v>2676746590</v>
      </c>
      <c r="G49" s="365">
        <v>182</v>
      </c>
    </row>
    <row r="50" spans="1:8" ht="11.25">
      <c r="A50" s="18" t="s">
        <v>26</v>
      </c>
      <c r="B50" s="34">
        <v>103</v>
      </c>
      <c r="C50" s="23">
        <v>105003000</v>
      </c>
      <c r="D50" s="22">
        <v>94</v>
      </c>
      <c r="E50" s="21">
        <v>860018804</v>
      </c>
      <c r="F50" s="294">
        <v>1673720690</v>
      </c>
      <c r="G50" s="24">
        <v>21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957</v>
      </c>
      <c r="C53" s="23">
        <v>662966000</v>
      </c>
      <c r="D53" s="22">
        <v>240</v>
      </c>
      <c r="E53" s="21">
        <v>269327225</v>
      </c>
      <c r="F53" s="294">
        <v>1003025900</v>
      </c>
      <c r="G53" s="24">
        <v>107</v>
      </c>
      <c r="H53" s="16"/>
    </row>
    <row r="54" spans="1:8" ht="12" thickBot="1">
      <c r="A54" s="27" t="s">
        <v>23</v>
      </c>
      <c r="B54" s="28">
        <v>57</v>
      </c>
      <c r="C54" s="29">
        <v>0</v>
      </c>
      <c r="D54" s="31">
        <v>0</v>
      </c>
      <c r="E54" s="30">
        <v>0</v>
      </c>
      <c r="F54" s="295">
        <v>0</v>
      </c>
      <c r="G54" s="32">
        <v>54</v>
      </c>
      <c r="H54" s="16"/>
    </row>
    <row r="55" spans="1:7" ht="15.75" customHeight="1" thickBot="1">
      <c r="A55" s="530" t="s">
        <v>35</v>
      </c>
      <c r="B55" s="531"/>
      <c r="C55" s="531"/>
      <c r="D55" s="531"/>
      <c r="E55" s="531"/>
      <c r="F55" s="531"/>
      <c r="G55" s="532"/>
    </row>
    <row r="56" spans="1:7" ht="11.25" customHeight="1">
      <c r="A56" s="18" t="s">
        <v>25</v>
      </c>
      <c r="B56" s="363">
        <v>3880</v>
      </c>
      <c r="C56" s="363">
        <v>2445644302</v>
      </c>
      <c r="D56" s="363">
        <v>876</v>
      </c>
      <c r="E56" s="363">
        <v>54342227941</v>
      </c>
      <c r="F56" s="364">
        <v>11793563843</v>
      </c>
      <c r="G56" s="365">
        <v>301</v>
      </c>
    </row>
    <row r="57" spans="1:7" ht="11.25">
      <c r="A57" s="18" t="s">
        <v>26</v>
      </c>
      <c r="B57" s="34">
        <v>315</v>
      </c>
      <c r="C57" s="23">
        <v>203663302</v>
      </c>
      <c r="D57" s="22">
        <v>189</v>
      </c>
      <c r="E57" s="21">
        <v>2999636191</v>
      </c>
      <c r="F57" s="294">
        <v>5315386718</v>
      </c>
      <c r="G57" s="24">
        <v>41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4</v>
      </c>
      <c r="E58" s="21">
        <v>10500000</v>
      </c>
      <c r="F58" s="294">
        <v>11010000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3550</v>
      </c>
      <c r="C60" s="23">
        <v>2241981000</v>
      </c>
      <c r="D60" s="22">
        <v>683</v>
      </c>
      <c r="E60" s="21">
        <v>51332091750</v>
      </c>
      <c r="F60" s="294">
        <v>6467167125</v>
      </c>
      <c r="G60" s="24">
        <v>257</v>
      </c>
    </row>
    <row r="61" spans="1:7" ht="12" thickBot="1">
      <c r="A61" s="27" t="s">
        <v>23</v>
      </c>
      <c r="B61" s="28">
        <v>15</v>
      </c>
      <c r="C61" s="29">
        <v>0</v>
      </c>
      <c r="D61" s="30">
        <v>0</v>
      </c>
      <c r="E61" s="30">
        <v>0</v>
      </c>
      <c r="F61" s="295">
        <v>0</v>
      </c>
      <c r="G61" s="33">
        <v>1</v>
      </c>
    </row>
    <row r="62" spans="1:7" s="16" customFormat="1" ht="11.25" customHeight="1" thickBot="1">
      <c r="A62" s="526" t="s">
        <v>36</v>
      </c>
      <c r="B62" s="533"/>
      <c r="C62" s="533"/>
      <c r="D62" s="533"/>
      <c r="E62" s="533"/>
      <c r="F62" s="533"/>
      <c r="G62" s="534"/>
    </row>
    <row r="63" spans="1:7" ht="11.25" customHeight="1">
      <c r="A63" s="18" t="s">
        <v>25</v>
      </c>
      <c r="B63" s="363">
        <v>503</v>
      </c>
      <c r="C63" s="363">
        <v>402171500</v>
      </c>
      <c r="D63" s="363">
        <v>280</v>
      </c>
      <c r="E63" s="363">
        <v>10618811198</v>
      </c>
      <c r="F63" s="364">
        <v>18130334207</v>
      </c>
      <c r="G63" s="365">
        <v>38</v>
      </c>
    </row>
    <row r="64" spans="1:7" ht="11.25">
      <c r="A64" s="18" t="s">
        <v>26</v>
      </c>
      <c r="B64" s="34">
        <v>35</v>
      </c>
      <c r="C64" s="23">
        <v>43266500</v>
      </c>
      <c r="D64" s="22">
        <v>62</v>
      </c>
      <c r="E64" s="21">
        <v>10506575148</v>
      </c>
      <c r="F64" s="294">
        <v>12081808657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11000</v>
      </c>
      <c r="F65" s="294">
        <v>11000</v>
      </c>
      <c r="G65" s="25">
        <v>1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461</v>
      </c>
      <c r="C67" s="23">
        <v>358905000</v>
      </c>
      <c r="D67" s="22">
        <v>217</v>
      </c>
      <c r="E67" s="21">
        <v>112225050</v>
      </c>
      <c r="F67" s="294">
        <v>6048514550</v>
      </c>
      <c r="G67" s="24">
        <v>24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295">
        <v>0</v>
      </c>
      <c r="G68" s="32">
        <v>2</v>
      </c>
    </row>
    <row r="69" spans="1:7" ht="14.25" customHeight="1" thickBot="1">
      <c r="A69" s="526" t="s">
        <v>37</v>
      </c>
      <c r="B69" s="533"/>
      <c r="C69" s="533"/>
      <c r="D69" s="533"/>
      <c r="E69" s="533"/>
      <c r="F69" s="533"/>
      <c r="G69" s="535"/>
    </row>
    <row r="70" spans="1:7" ht="11.25">
      <c r="A70" s="18" t="s">
        <v>25</v>
      </c>
      <c r="B70" s="363">
        <v>593</v>
      </c>
      <c r="C70" s="363">
        <v>238987534</v>
      </c>
      <c r="D70" s="363">
        <v>80</v>
      </c>
      <c r="E70" s="363">
        <v>856553150</v>
      </c>
      <c r="F70" s="364">
        <v>2116735800</v>
      </c>
      <c r="G70" s="365">
        <v>48</v>
      </c>
    </row>
    <row r="71" spans="1:7" ht="11.25">
      <c r="A71" s="18" t="s">
        <v>26</v>
      </c>
      <c r="B71" s="34">
        <v>69</v>
      </c>
      <c r="C71" s="23">
        <v>53323034</v>
      </c>
      <c r="D71" s="22">
        <v>27</v>
      </c>
      <c r="E71" s="21">
        <v>801121200</v>
      </c>
      <c r="F71" s="294">
        <v>1949116200</v>
      </c>
      <c r="G71" s="24">
        <v>5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519</v>
      </c>
      <c r="C74" s="23">
        <v>185664500</v>
      </c>
      <c r="D74" s="22">
        <v>53</v>
      </c>
      <c r="E74" s="21">
        <v>55431950</v>
      </c>
      <c r="F74" s="294">
        <v>167619600</v>
      </c>
      <c r="G74" s="24">
        <v>43</v>
      </c>
    </row>
    <row r="75" spans="1:7" ht="12" customHeight="1" thickBot="1">
      <c r="A75" s="27" t="s">
        <v>23</v>
      </c>
      <c r="B75" s="28">
        <v>5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26" t="s">
        <v>38</v>
      </c>
      <c r="B76" s="527"/>
      <c r="C76" s="527"/>
      <c r="D76" s="527"/>
      <c r="E76" s="527"/>
      <c r="F76" s="527"/>
      <c r="G76" s="528"/>
    </row>
    <row r="77" spans="1:7" ht="11.25">
      <c r="A77" s="18" t="s">
        <v>25</v>
      </c>
      <c r="B77" s="363">
        <v>583</v>
      </c>
      <c r="C77" s="363">
        <v>147739500</v>
      </c>
      <c r="D77" s="363">
        <v>99</v>
      </c>
      <c r="E77" s="363">
        <v>195204220</v>
      </c>
      <c r="F77" s="364">
        <v>767129875</v>
      </c>
      <c r="G77" s="365">
        <v>44</v>
      </c>
    </row>
    <row r="78" spans="1:7" ht="11.25">
      <c r="A78" s="18" t="s">
        <v>26</v>
      </c>
      <c r="B78" s="34">
        <v>199</v>
      </c>
      <c r="C78" s="23">
        <v>43919500</v>
      </c>
      <c r="D78" s="22">
        <v>64</v>
      </c>
      <c r="E78" s="21">
        <v>141463220</v>
      </c>
      <c r="F78" s="294">
        <v>396321125</v>
      </c>
      <c r="G78" s="24">
        <v>22</v>
      </c>
    </row>
    <row r="79" spans="1:7" s="16" customFormat="1" ht="11.25">
      <c r="A79" s="18" t="s">
        <v>27</v>
      </c>
      <c r="B79" s="19">
        <v>1</v>
      </c>
      <c r="C79" s="20">
        <v>500000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383</v>
      </c>
      <c r="C81" s="23">
        <v>103320000</v>
      </c>
      <c r="D81" s="22">
        <v>35</v>
      </c>
      <c r="E81" s="21">
        <v>53741000</v>
      </c>
      <c r="F81" s="294">
        <v>370808750</v>
      </c>
      <c r="G81" s="24">
        <v>22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26" t="s">
        <v>39</v>
      </c>
      <c r="B83" s="527"/>
      <c r="C83" s="527"/>
      <c r="D83" s="527"/>
      <c r="E83" s="527"/>
      <c r="F83" s="527"/>
      <c r="G83" s="528"/>
    </row>
    <row r="84" spans="1:7" ht="11.25">
      <c r="A84" s="18" t="s">
        <v>25</v>
      </c>
      <c r="B84" s="363">
        <v>60</v>
      </c>
      <c r="C84" s="363">
        <v>152860000</v>
      </c>
      <c r="D84" s="363">
        <v>51</v>
      </c>
      <c r="E84" s="363">
        <v>1569772787</v>
      </c>
      <c r="F84" s="364">
        <v>3658986667</v>
      </c>
      <c r="G84" s="365">
        <v>11</v>
      </c>
    </row>
    <row r="85" spans="1:7" ht="11.25">
      <c r="A85" s="18" t="s">
        <v>26</v>
      </c>
      <c r="B85" s="34">
        <v>21</v>
      </c>
      <c r="C85" s="23">
        <v>134250000</v>
      </c>
      <c r="D85" s="22">
        <v>38</v>
      </c>
      <c r="E85" s="21">
        <v>1566112787</v>
      </c>
      <c r="F85" s="294">
        <v>3647136667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37</v>
      </c>
      <c r="C88" s="23">
        <v>18610000</v>
      </c>
      <c r="D88" s="22">
        <v>13</v>
      </c>
      <c r="E88" s="21">
        <v>3660000</v>
      </c>
      <c r="F88" s="294">
        <v>11850000</v>
      </c>
      <c r="G88" s="24">
        <v>5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26" t="s">
        <v>40</v>
      </c>
      <c r="B90" s="527"/>
      <c r="C90" s="527"/>
      <c r="D90" s="527"/>
      <c r="E90" s="527"/>
      <c r="F90" s="527"/>
      <c r="G90" s="528"/>
    </row>
    <row r="91" spans="1:7" ht="11.25">
      <c r="A91" s="18" t="s">
        <v>25</v>
      </c>
      <c r="B91" s="363">
        <v>320</v>
      </c>
      <c r="C91" s="363">
        <v>348909520</v>
      </c>
      <c r="D91" s="363">
        <v>46</v>
      </c>
      <c r="E91" s="363">
        <v>1429608123</v>
      </c>
      <c r="F91" s="364">
        <v>3398755586</v>
      </c>
      <c r="G91" s="365">
        <v>22</v>
      </c>
    </row>
    <row r="92" spans="1:7" ht="11.25">
      <c r="A92" s="18" t="s">
        <v>26</v>
      </c>
      <c r="B92" s="34">
        <v>50</v>
      </c>
      <c r="C92" s="23">
        <v>28585520</v>
      </c>
      <c r="D92" s="22">
        <v>25</v>
      </c>
      <c r="E92" s="21">
        <v>1412287323</v>
      </c>
      <c r="F92" s="294">
        <v>3304340586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270</v>
      </c>
      <c r="C95" s="23">
        <v>320324000</v>
      </c>
      <c r="D95" s="22">
        <v>21</v>
      </c>
      <c r="E95" s="21">
        <v>17320800</v>
      </c>
      <c r="F95" s="294">
        <v>94415000</v>
      </c>
      <c r="G95" s="24">
        <v>14</v>
      </c>
    </row>
    <row r="96" spans="1:7" ht="12" customHeight="1" thickBot="1">
      <c r="A96" s="27" t="s">
        <v>23</v>
      </c>
      <c r="B96" s="35">
        <v>0</v>
      </c>
      <c r="C96" s="36">
        <v>0</v>
      </c>
      <c r="D96" s="30">
        <v>0</v>
      </c>
      <c r="E96" s="30">
        <v>0</v>
      </c>
      <c r="F96" s="295">
        <v>0</v>
      </c>
      <c r="G96" s="32">
        <v>1</v>
      </c>
    </row>
    <row r="97" spans="1:8" ht="12" customHeight="1" thickBot="1">
      <c r="A97" s="526" t="s">
        <v>62</v>
      </c>
      <c r="B97" s="527"/>
      <c r="C97" s="527"/>
      <c r="D97" s="527"/>
      <c r="E97" s="527"/>
      <c r="F97" s="527"/>
      <c r="G97" s="528"/>
      <c r="H97" s="16"/>
    </row>
    <row r="98" spans="1:8" ht="11.25">
      <c r="A98" s="18" t="s">
        <v>25</v>
      </c>
      <c r="B98" s="363">
        <v>987</v>
      </c>
      <c r="C98" s="363">
        <v>252643550</v>
      </c>
      <c r="D98" s="363">
        <v>149</v>
      </c>
      <c r="E98" s="363">
        <v>538129206</v>
      </c>
      <c r="F98" s="364">
        <v>1949960775</v>
      </c>
      <c r="G98" s="365">
        <v>76</v>
      </c>
      <c r="H98" s="16"/>
    </row>
    <row r="99" spans="1:8" ht="11.25">
      <c r="A99" s="18" t="s">
        <v>26</v>
      </c>
      <c r="B99" s="34">
        <v>164</v>
      </c>
      <c r="C99" s="23">
        <v>33550050</v>
      </c>
      <c r="D99" s="22">
        <v>56</v>
      </c>
      <c r="E99" s="21">
        <v>526429206</v>
      </c>
      <c r="F99" s="294">
        <v>1310922900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1</v>
      </c>
      <c r="C101" s="20">
        <v>10000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822</v>
      </c>
      <c r="C102" s="23">
        <v>219083500</v>
      </c>
      <c r="D102" s="22">
        <v>93</v>
      </c>
      <c r="E102" s="21">
        <v>11700000</v>
      </c>
      <c r="F102" s="294">
        <v>639037875</v>
      </c>
      <c r="G102" s="24">
        <v>58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26" t="s">
        <v>41</v>
      </c>
      <c r="B104" s="527"/>
      <c r="C104" s="527"/>
      <c r="D104" s="527"/>
      <c r="E104" s="527"/>
      <c r="F104" s="527"/>
      <c r="G104" s="528"/>
    </row>
    <row r="105" spans="1:7" ht="11.25">
      <c r="A105" s="18" t="s">
        <v>25</v>
      </c>
      <c r="B105" s="363">
        <v>418</v>
      </c>
      <c r="C105" s="363">
        <v>273540000</v>
      </c>
      <c r="D105" s="363">
        <v>89</v>
      </c>
      <c r="E105" s="363">
        <v>235261664</v>
      </c>
      <c r="F105" s="364">
        <v>794344084</v>
      </c>
      <c r="G105" s="365">
        <v>45</v>
      </c>
    </row>
    <row r="106" spans="1:7" ht="11.25">
      <c r="A106" s="18" t="s">
        <v>26</v>
      </c>
      <c r="B106" s="34">
        <v>33</v>
      </c>
      <c r="C106" s="23">
        <v>9590000</v>
      </c>
      <c r="D106" s="22">
        <v>27</v>
      </c>
      <c r="E106" s="21">
        <v>217457664</v>
      </c>
      <c r="F106" s="294">
        <v>665109084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382</v>
      </c>
      <c r="C109" s="23">
        <v>263950000</v>
      </c>
      <c r="D109" s="22">
        <v>62</v>
      </c>
      <c r="E109" s="21">
        <v>17804000</v>
      </c>
      <c r="F109" s="294">
        <v>129235000</v>
      </c>
      <c r="G109" s="24">
        <v>36</v>
      </c>
    </row>
    <row r="110" spans="1:7" ht="12" customHeight="1" thickBot="1">
      <c r="A110" s="27" t="s">
        <v>23</v>
      </c>
      <c r="B110" s="28">
        <v>3</v>
      </c>
      <c r="C110" s="29">
        <v>0</v>
      </c>
      <c r="D110" s="30">
        <v>0</v>
      </c>
      <c r="E110" s="30">
        <v>0</v>
      </c>
      <c r="F110" s="295">
        <v>0</v>
      </c>
      <c r="G110" s="33">
        <v>1</v>
      </c>
    </row>
    <row r="111" spans="1:7" ht="13.5" customHeight="1" thickBot="1">
      <c r="A111" s="529" t="s">
        <v>42</v>
      </c>
      <c r="B111" s="527"/>
      <c r="C111" s="527"/>
      <c r="D111" s="527"/>
      <c r="E111" s="527"/>
      <c r="F111" s="527"/>
      <c r="G111" s="528"/>
    </row>
    <row r="112" spans="1:7" ht="11.25">
      <c r="A112" s="18" t="s">
        <v>25</v>
      </c>
      <c r="B112" s="363">
        <v>6</v>
      </c>
      <c r="C112" s="363">
        <v>13620000</v>
      </c>
      <c r="D112" s="363">
        <v>9</v>
      </c>
      <c r="E112" s="363">
        <v>19100000</v>
      </c>
      <c r="F112" s="364">
        <v>83260000</v>
      </c>
      <c r="G112" s="365">
        <v>2</v>
      </c>
    </row>
    <row r="113" spans="1:7" ht="11.25">
      <c r="A113" s="18" t="s">
        <v>26</v>
      </c>
      <c r="B113" s="19">
        <v>0</v>
      </c>
      <c r="C113" s="20">
        <v>0</v>
      </c>
      <c r="D113" s="22">
        <v>6</v>
      </c>
      <c r="E113" s="21">
        <v>9050000</v>
      </c>
      <c r="F113" s="294">
        <v>65400000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13620000</v>
      </c>
      <c r="D116" s="22">
        <v>3</v>
      </c>
      <c r="E116" s="21">
        <v>10050000</v>
      </c>
      <c r="F116" s="294">
        <v>17860000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26" t="s">
        <v>43</v>
      </c>
      <c r="B118" s="527"/>
      <c r="C118" s="527"/>
      <c r="D118" s="527"/>
      <c r="E118" s="527"/>
      <c r="F118" s="527"/>
      <c r="G118" s="528"/>
    </row>
    <row r="119" spans="1:7" ht="11.25">
      <c r="A119" s="18" t="s">
        <v>25</v>
      </c>
      <c r="B119" s="363">
        <v>162</v>
      </c>
      <c r="C119" s="363">
        <v>43774000</v>
      </c>
      <c r="D119" s="363">
        <v>31</v>
      </c>
      <c r="E119" s="363">
        <v>74194000</v>
      </c>
      <c r="F119" s="364">
        <v>149659000</v>
      </c>
      <c r="G119" s="365">
        <v>23</v>
      </c>
    </row>
    <row r="120" spans="1:7" ht="11.25">
      <c r="A120" s="18" t="s">
        <v>26</v>
      </c>
      <c r="B120" s="34">
        <v>17</v>
      </c>
      <c r="C120" s="23">
        <v>4651000</v>
      </c>
      <c r="D120" s="22">
        <v>12</v>
      </c>
      <c r="E120" s="21">
        <v>70090000</v>
      </c>
      <c r="F120" s="294">
        <v>131020000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145</v>
      </c>
      <c r="C123" s="23">
        <v>39123000</v>
      </c>
      <c r="D123" s="22">
        <v>19</v>
      </c>
      <c r="E123" s="21">
        <v>4104000</v>
      </c>
      <c r="F123" s="294">
        <v>18639000</v>
      </c>
      <c r="G123" s="24">
        <v>18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29" t="s">
        <v>44</v>
      </c>
      <c r="B125" s="527"/>
      <c r="C125" s="527"/>
      <c r="D125" s="527"/>
      <c r="E125" s="527"/>
      <c r="F125" s="527"/>
      <c r="G125" s="544"/>
    </row>
    <row r="126" spans="1:8" ht="11.25">
      <c r="A126" s="18" t="s">
        <v>25</v>
      </c>
      <c r="B126" s="363">
        <v>410</v>
      </c>
      <c r="C126" s="363">
        <v>82362000</v>
      </c>
      <c r="D126" s="363">
        <v>34</v>
      </c>
      <c r="E126" s="363">
        <v>99828232</v>
      </c>
      <c r="F126" s="364">
        <v>356287625</v>
      </c>
      <c r="G126" s="365">
        <v>31</v>
      </c>
      <c r="H126" s="37"/>
    </row>
    <row r="127" spans="1:7" ht="11.25">
      <c r="A127" s="18" t="s">
        <v>26</v>
      </c>
      <c r="B127" s="34">
        <v>28</v>
      </c>
      <c r="C127" s="23">
        <v>19681000</v>
      </c>
      <c r="D127" s="22">
        <v>12</v>
      </c>
      <c r="E127" s="21">
        <v>50603232</v>
      </c>
      <c r="F127" s="294">
        <v>240105625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381</v>
      </c>
      <c r="C130" s="23">
        <v>62681000</v>
      </c>
      <c r="D130" s="22">
        <v>22</v>
      </c>
      <c r="E130" s="21">
        <v>49225000</v>
      </c>
      <c r="F130" s="294">
        <v>116182000</v>
      </c>
      <c r="G130" s="24">
        <v>30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26" t="s">
        <v>45</v>
      </c>
      <c r="B132" s="533"/>
      <c r="C132" s="533"/>
      <c r="D132" s="533"/>
      <c r="E132" s="533"/>
      <c r="F132" s="533"/>
      <c r="G132" s="535"/>
    </row>
    <row r="133" spans="1:7" ht="11.25">
      <c r="A133" s="18" t="s">
        <v>25</v>
      </c>
      <c r="B133" s="363">
        <v>52</v>
      </c>
      <c r="C133" s="363">
        <v>11720000</v>
      </c>
      <c r="D133" s="363">
        <v>12</v>
      </c>
      <c r="E133" s="363">
        <v>109525000</v>
      </c>
      <c r="F133" s="364">
        <v>113520000</v>
      </c>
      <c r="G133" s="365">
        <v>7</v>
      </c>
    </row>
    <row r="134" spans="1:7" ht="11.25">
      <c r="A134" s="18" t="s">
        <v>26</v>
      </c>
      <c r="B134" s="34">
        <v>6</v>
      </c>
      <c r="C134" s="23">
        <v>2645000</v>
      </c>
      <c r="D134" s="22">
        <v>4</v>
      </c>
      <c r="E134" s="21">
        <v>107940000</v>
      </c>
      <c r="F134" s="294">
        <v>95440000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46</v>
      </c>
      <c r="C137" s="23">
        <v>9075000</v>
      </c>
      <c r="D137" s="22">
        <v>8</v>
      </c>
      <c r="E137" s="21">
        <v>1585000</v>
      </c>
      <c r="F137" s="294">
        <v>18080000</v>
      </c>
      <c r="G137" s="24">
        <v>5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26" t="s">
        <v>68</v>
      </c>
      <c r="B139" s="527"/>
      <c r="C139" s="527"/>
      <c r="D139" s="527"/>
      <c r="E139" s="527"/>
      <c r="F139" s="527"/>
      <c r="G139" s="528"/>
    </row>
    <row r="140" spans="1:7" ht="12.75" customHeight="1">
      <c r="A140" s="18" t="s">
        <v>25</v>
      </c>
      <c r="B140" s="363">
        <v>141</v>
      </c>
      <c r="C140" s="363">
        <v>34865000</v>
      </c>
      <c r="D140" s="363">
        <v>12</v>
      </c>
      <c r="E140" s="363">
        <v>51570000</v>
      </c>
      <c r="F140" s="364">
        <v>82290000</v>
      </c>
      <c r="G140" s="365">
        <v>15</v>
      </c>
    </row>
    <row r="141" spans="1:7" ht="11.25">
      <c r="A141" s="18" t="s">
        <v>26</v>
      </c>
      <c r="B141" s="19">
        <v>7</v>
      </c>
      <c r="C141" s="20">
        <v>1120000</v>
      </c>
      <c r="D141" s="21">
        <v>3</v>
      </c>
      <c r="E141" s="21">
        <v>2620000</v>
      </c>
      <c r="F141" s="294">
        <v>7744000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129</v>
      </c>
      <c r="C144" s="20">
        <v>33745000</v>
      </c>
      <c r="D144" s="22">
        <v>9</v>
      </c>
      <c r="E144" s="21">
        <v>48950000</v>
      </c>
      <c r="F144" s="294">
        <v>74546000</v>
      </c>
      <c r="G144" s="25">
        <v>15</v>
      </c>
    </row>
    <row r="145" spans="1:7" ht="12" customHeight="1" thickBot="1">
      <c r="A145" s="27" t="s">
        <v>23</v>
      </c>
      <c r="B145" s="35">
        <v>5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26" t="s">
        <v>46</v>
      </c>
      <c r="B146" s="527"/>
      <c r="C146" s="527"/>
      <c r="D146" s="527"/>
      <c r="E146" s="527"/>
      <c r="F146" s="527"/>
      <c r="G146" s="528"/>
    </row>
    <row r="147" spans="1:7" ht="11.25">
      <c r="A147" s="18" t="s">
        <v>25</v>
      </c>
      <c r="B147" s="363">
        <v>1</v>
      </c>
      <c r="C147" s="363">
        <v>1000000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1</v>
      </c>
      <c r="C151" s="23">
        <v>1000000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26" t="s">
        <v>47</v>
      </c>
      <c r="B153" s="527"/>
      <c r="C153" s="527"/>
      <c r="D153" s="527"/>
      <c r="E153" s="527"/>
      <c r="F153" s="527"/>
      <c r="G153" s="528"/>
    </row>
    <row r="154" spans="1:7" ht="11.25">
      <c r="A154" s="18" t="s">
        <v>25</v>
      </c>
      <c r="B154" s="363">
        <v>0</v>
      </c>
      <c r="C154" s="363">
        <v>0</v>
      </c>
      <c r="D154" s="363">
        <v>2</v>
      </c>
      <c r="E154" s="363">
        <v>11000000</v>
      </c>
      <c r="F154" s="364">
        <v>30000000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11000000</v>
      </c>
      <c r="F158" s="294">
        <v>30000000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18.02.2022&amp;C&amp;"Arial,Normal"&amp;9TÜRKİYE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36" t="s">
        <v>659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</row>
    <row r="2" spans="1:32" ht="18.75" customHeight="1" thickBot="1">
      <c r="A2" s="536" t="s">
        <v>274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F2" s="264"/>
    </row>
    <row r="3" spans="1:31" ht="15" customHeight="1">
      <c r="A3" s="553" t="s">
        <v>500</v>
      </c>
      <c r="B3" s="555" t="s">
        <v>430</v>
      </c>
      <c r="C3" s="556"/>
      <c r="D3" s="556"/>
      <c r="E3" s="556"/>
      <c r="F3" s="556"/>
      <c r="G3" s="557"/>
      <c r="H3" s="561" t="s">
        <v>172</v>
      </c>
      <c r="I3" s="559"/>
      <c r="J3" s="559"/>
      <c r="K3" s="559"/>
      <c r="L3" s="559"/>
      <c r="M3" s="562"/>
      <c r="N3" s="558" t="s">
        <v>145</v>
      </c>
      <c r="O3" s="559"/>
      <c r="P3" s="559"/>
      <c r="Q3" s="559"/>
      <c r="R3" s="559"/>
      <c r="S3" s="560"/>
      <c r="T3" s="558" t="s">
        <v>173</v>
      </c>
      <c r="U3" s="559"/>
      <c r="V3" s="559"/>
      <c r="W3" s="559"/>
      <c r="X3" s="559"/>
      <c r="Y3" s="560"/>
      <c r="Z3" s="558" t="s">
        <v>501</v>
      </c>
      <c r="AA3" s="559"/>
      <c r="AB3" s="559"/>
      <c r="AC3" s="559"/>
      <c r="AD3" s="559"/>
      <c r="AE3" s="560"/>
    </row>
    <row r="4" spans="1:31" ht="18.75" customHeight="1">
      <c r="A4" s="554"/>
      <c r="B4" s="547" t="s">
        <v>224</v>
      </c>
      <c r="C4" s="548"/>
      <c r="D4" s="548" t="s">
        <v>428</v>
      </c>
      <c r="E4" s="548"/>
      <c r="F4" s="550" t="s">
        <v>449</v>
      </c>
      <c r="G4" s="551"/>
      <c r="H4" s="552" t="s">
        <v>224</v>
      </c>
      <c r="I4" s="548"/>
      <c r="J4" s="548" t="s">
        <v>428</v>
      </c>
      <c r="K4" s="548"/>
      <c r="L4" s="550" t="s">
        <v>449</v>
      </c>
      <c r="M4" s="551"/>
      <c r="N4" s="547" t="s">
        <v>224</v>
      </c>
      <c r="O4" s="548"/>
      <c r="P4" s="548" t="s">
        <v>428</v>
      </c>
      <c r="Q4" s="548"/>
      <c r="R4" s="550" t="s">
        <v>449</v>
      </c>
      <c r="S4" s="551"/>
      <c r="T4" s="547" t="s">
        <v>224</v>
      </c>
      <c r="U4" s="548"/>
      <c r="V4" s="548" t="s">
        <v>428</v>
      </c>
      <c r="W4" s="548"/>
      <c r="X4" s="550" t="s">
        <v>449</v>
      </c>
      <c r="Y4" s="551"/>
      <c r="Z4" s="547" t="s">
        <v>224</v>
      </c>
      <c r="AA4" s="548"/>
      <c r="AB4" s="548" t="s">
        <v>428</v>
      </c>
      <c r="AC4" s="548"/>
      <c r="AD4" s="550" t="s">
        <v>449</v>
      </c>
      <c r="AE4" s="551"/>
    </row>
    <row r="5" spans="1:31" ht="48.75" customHeight="1">
      <c r="A5" s="554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502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502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152</v>
      </c>
      <c r="C6" s="273">
        <v>12</v>
      </c>
      <c r="D6" s="273">
        <v>18</v>
      </c>
      <c r="E6" s="273">
        <v>21</v>
      </c>
      <c r="F6" s="273">
        <v>27</v>
      </c>
      <c r="G6" s="328">
        <v>1</v>
      </c>
      <c r="H6" s="324">
        <v>11</v>
      </c>
      <c r="I6" s="273">
        <v>2</v>
      </c>
      <c r="J6" s="273">
        <v>0</v>
      </c>
      <c r="K6" s="273">
        <v>1</v>
      </c>
      <c r="L6" s="273">
        <v>0</v>
      </c>
      <c r="M6" s="322">
        <v>0</v>
      </c>
      <c r="N6" s="327">
        <v>9</v>
      </c>
      <c r="O6" s="273">
        <v>0</v>
      </c>
      <c r="P6" s="273">
        <v>0</v>
      </c>
      <c r="Q6" s="273">
        <v>2</v>
      </c>
      <c r="R6" s="273">
        <v>0</v>
      </c>
      <c r="S6" s="328">
        <v>0</v>
      </c>
      <c r="T6" s="327">
        <v>7</v>
      </c>
      <c r="U6" s="273">
        <v>1</v>
      </c>
      <c r="V6" s="273">
        <v>0</v>
      </c>
      <c r="W6" s="273">
        <v>0</v>
      </c>
      <c r="X6" s="273">
        <v>0</v>
      </c>
      <c r="Y6" s="328">
        <v>0</v>
      </c>
      <c r="Z6" s="327">
        <v>125</v>
      </c>
      <c r="AA6" s="273">
        <v>9</v>
      </c>
      <c r="AB6" s="273">
        <v>18</v>
      </c>
      <c r="AC6" s="273">
        <v>18</v>
      </c>
      <c r="AD6" s="273">
        <v>27</v>
      </c>
      <c r="AE6" s="328">
        <v>1</v>
      </c>
    </row>
    <row r="7" spans="1:31" ht="16.5">
      <c r="A7" s="366" t="s">
        <v>51</v>
      </c>
      <c r="B7" s="327">
        <v>49</v>
      </c>
      <c r="C7" s="273">
        <v>11</v>
      </c>
      <c r="D7" s="273">
        <v>7</v>
      </c>
      <c r="E7" s="273">
        <v>6</v>
      </c>
      <c r="F7" s="273">
        <v>0</v>
      </c>
      <c r="G7" s="328">
        <v>0</v>
      </c>
      <c r="H7" s="324">
        <v>5</v>
      </c>
      <c r="I7" s="273">
        <v>6</v>
      </c>
      <c r="J7" s="273">
        <v>0</v>
      </c>
      <c r="K7" s="273">
        <v>0</v>
      </c>
      <c r="L7" s="273">
        <v>0</v>
      </c>
      <c r="M7" s="322">
        <v>0</v>
      </c>
      <c r="N7" s="327">
        <v>10</v>
      </c>
      <c r="O7" s="273">
        <v>1</v>
      </c>
      <c r="P7" s="273">
        <v>0</v>
      </c>
      <c r="Q7" s="273">
        <v>1</v>
      </c>
      <c r="R7" s="273">
        <v>0</v>
      </c>
      <c r="S7" s="328">
        <v>0</v>
      </c>
      <c r="T7" s="327">
        <v>3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31</v>
      </c>
      <c r="AA7" s="273">
        <v>4</v>
      </c>
      <c r="AB7" s="273">
        <v>7</v>
      </c>
      <c r="AC7" s="273">
        <v>5</v>
      </c>
      <c r="AD7" s="273">
        <v>0</v>
      </c>
      <c r="AE7" s="328">
        <v>0</v>
      </c>
    </row>
    <row r="8" spans="1:31" ht="15">
      <c r="A8" s="366" t="s">
        <v>52</v>
      </c>
      <c r="B8" s="327">
        <v>1978</v>
      </c>
      <c r="C8" s="273">
        <v>151</v>
      </c>
      <c r="D8" s="273">
        <v>306</v>
      </c>
      <c r="E8" s="273">
        <v>300</v>
      </c>
      <c r="F8" s="273">
        <v>4</v>
      </c>
      <c r="G8" s="328">
        <v>1</v>
      </c>
      <c r="H8" s="324">
        <v>726</v>
      </c>
      <c r="I8" s="273">
        <v>61</v>
      </c>
      <c r="J8" s="273">
        <v>139</v>
      </c>
      <c r="K8" s="273">
        <v>128</v>
      </c>
      <c r="L8" s="273">
        <v>0</v>
      </c>
      <c r="M8" s="322">
        <v>0</v>
      </c>
      <c r="N8" s="327">
        <v>158</v>
      </c>
      <c r="O8" s="273">
        <v>7</v>
      </c>
      <c r="P8" s="273">
        <v>16</v>
      </c>
      <c r="Q8" s="273">
        <v>24</v>
      </c>
      <c r="R8" s="273">
        <v>0</v>
      </c>
      <c r="S8" s="328">
        <v>1</v>
      </c>
      <c r="T8" s="327">
        <v>126</v>
      </c>
      <c r="U8" s="273">
        <v>10</v>
      </c>
      <c r="V8" s="273">
        <v>25</v>
      </c>
      <c r="W8" s="273">
        <v>12</v>
      </c>
      <c r="X8" s="273">
        <v>0</v>
      </c>
      <c r="Y8" s="328">
        <v>0</v>
      </c>
      <c r="Z8" s="327">
        <v>968</v>
      </c>
      <c r="AA8" s="273">
        <v>73</v>
      </c>
      <c r="AB8" s="273">
        <v>126</v>
      </c>
      <c r="AC8" s="273">
        <v>136</v>
      </c>
      <c r="AD8" s="273">
        <v>4</v>
      </c>
      <c r="AE8" s="328">
        <v>0</v>
      </c>
    </row>
    <row r="9" spans="1:31" ht="24.75">
      <c r="A9" s="366" t="s">
        <v>53</v>
      </c>
      <c r="B9" s="327">
        <v>44</v>
      </c>
      <c r="C9" s="273">
        <v>64</v>
      </c>
      <c r="D9" s="273">
        <v>6</v>
      </c>
      <c r="E9" s="273">
        <v>3</v>
      </c>
      <c r="F9" s="273">
        <v>0</v>
      </c>
      <c r="G9" s="328">
        <v>0</v>
      </c>
      <c r="H9" s="324">
        <v>3</v>
      </c>
      <c r="I9" s="273">
        <v>16</v>
      </c>
      <c r="J9" s="273">
        <v>1</v>
      </c>
      <c r="K9" s="273">
        <v>1</v>
      </c>
      <c r="L9" s="273">
        <v>0</v>
      </c>
      <c r="M9" s="322">
        <v>0</v>
      </c>
      <c r="N9" s="327">
        <v>9</v>
      </c>
      <c r="O9" s="273">
        <v>24</v>
      </c>
      <c r="P9" s="273">
        <v>0</v>
      </c>
      <c r="Q9" s="273">
        <v>0</v>
      </c>
      <c r="R9" s="273">
        <v>0</v>
      </c>
      <c r="S9" s="328">
        <v>0</v>
      </c>
      <c r="T9" s="327">
        <v>3</v>
      </c>
      <c r="U9" s="273">
        <v>7</v>
      </c>
      <c r="V9" s="273">
        <v>0</v>
      </c>
      <c r="W9" s="273">
        <v>0</v>
      </c>
      <c r="X9" s="273">
        <v>0</v>
      </c>
      <c r="Y9" s="328">
        <v>0</v>
      </c>
      <c r="Z9" s="327">
        <v>29</v>
      </c>
      <c r="AA9" s="273">
        <v>17</v>
      </c>
      <c r="AB9" s="273">
        <v>5</v>
      </c>
      <c r="AC9" s="273">
        <v>2</v>
      </c>
      <c r="AD9" s="273">
        <v>0</v>
      </c>
      <c r="AE9" s="328">
        <v>0</v>
      </c>
    </row>
    <row r="10" spans="1:31" ht="24.75">
      <c r="A10" s="366" t="s">
        <v>54</v>
      </c>
      <c r="B10" s="327">
        <v>39</v>
      </c>
      <c r="C10" s="273">
        <v>3</v>
      </c>
      <c r="D10" s="273">
        <v>4</v>
      </c>
      <c r="E10" s="273">
        <v>2</v>
      </c>
      <c r="F10" s="273">
        <v>0</v>
      </c>
      <c r="G10" s="328">
        <v>0</v>
      </c>
      <c r="H10" s="324">
        <v>6</v>
      </c>
      <c r="I10" s="273">
        <v>2</v>
      </c>
      <c r="J10" s="273">
        <v>0</v>
      </c>
      <c r="K10" s="273">
        <v>1</v>
      </c>
      <c r="L10" s="273">
        <v>0</v>
      </c>
      <c r="M10" s="322">
        <v>0</v>
      </c>
      <c r="N10" s="327">
        <v>7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2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24</v>
      </c>
      <c r="AA10" s="273">
        <v>1</v>
      </c>
      <c r="AB10" s="273">
        <v>4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1060</v>
      </c>
      <c r="C11" s="273">
        <v>128</v>
      </c>
      <c r="D11" s="272">
        <v>435</v>
      </c>
      <c r="E11" s="273">
        <v>404</v>
      </c>
      <c r="F11" s="273">
        <v>57</v>
      </c>
      <c r="G11" s="328">
        <v>54</v>
      </c>
      <c r="H11" s="324">
        <v>301</v>
      </c>
      <c r="I11" s="273">
        <v>36</v>
      </c>
      <c r="J11" s="273">
        <v>91</v>
      </c>
      <c r="K11" s="273">
        <v>93</v>
      </c>
      <c r="L11" s="273">
        <v>1</v>
      </c>
      <c r="M11" s="322">
        <v>12</v>
      </c>
      <c r="N11" s="327">
        <v>101</v>
      </c>
      <c r="O11" s="273">
        <v>17</v>
      </c>
      <c r="P11" s="273">
        <v>23</v>
      </c>
      <c r="Q11" s="273">
        <v>43</v>
      </c>
      <c r="R11" s="273">
        <v>21</v>
      </c>
      <c r="S11" s="328">
        <v>7</v>
      </c>
      <c r="T11" s="327">
        <v>77</v>
      </c>
      <c r="U11" s="273">
        <v>17</v>
      </c>
      <c r="V11" s="273">
        <v>22</v>
      </c>
      <c r="W11" s="273">
        <v>30</v>
      </c>
      <c r="X11" s="273">
        <v>2</v>
      </c>
      <c r="Y11" s="328">
        <v>12</v>
      </c>
      <c r="Z11" s="327">
        <v>581</v>
      </c>
      <c r="AA11" s="273">
        <v>58</v>
      </c>
      <c r="AB11" s="273">
        <v>299</v>
      </c>
      <c r="AC11" s="273">
        <v>238</v>
      </c>
      <c r="AD11" s="273">
        <v>33</v>
      </c>
      <c r="AE11" s="328">
        <v>23</v>
      </c>
    </row>
    <row r="12" spans="1:31" ht="33">
      <c r="A12" s="366" t="s">
        <v>56</v>
      </c>
      <c r="B12" s="332">
        <v>3865</v>
      </c>
      <c r="C12" s="273">
        <v>300</v>
      </c>
      <c r="D12" s="272">
        <v>983</v>
      </c>
      <c r="E12" s="273">
        <v>1096</v>
      </c>
      <c r="F12" s="273">
        <v>15</v>
      </c>
      <c r="G12" s="328">
        <v>1</v>
      </c>
      <c r="H12" s="324">
        <v>1711</v>
      </c>
      <c r="I12" s="273">
        <v>152</v>
      </c>
      <c r="J12" s="273">
        <v>407</v>
      </c>
      <c r="K12" s="273">
        <v>345</v>
      </c>
      <c r="L12" s="273">
        <v>0</v>
      </c>
      <c r="M12" s="322">
        <v>0</v>
      </c>
      <c r="N12" s="327">
        <v>303</v>
      </c>
      <c r="O12" s="273">
        <v>18</v>
      </c>
      <c r="P12" s="273">
        <v>40</v>
      </c>
      <c r="Q12" s="273">
        <v>71</v>
      </c>
      <c r="R12" s="273">
        <v>1</v>
      </c>
      <c r="S12" s="328">
        <v>0</v>
      </c>
      <c r="T12" s="327">
        <v>224</v>
      </c>
      <c r="U12" s="273">
        <v>14</v>
      </c>
      <c r="V12" s="273">
        <v>37</v>
      </c>
      <c r="W12" s="273">
        <v>33</v>
      </c>
      <c r="X12" s="273">
        <v>2</v>
      </c>
      <c r="Y12" s="328">
        <v>0</v>
      </c>
      <c r="Z12" s="327">
        <v>1627</v>
      </c>
      <c r="AA12" s="273">
        <v>116</v>
      </c>
      <c r="AB12" s="273">
        <v>499</v>
      </c>
      <c r="AC12" s="273">
        <v>647</v>
      </c>
      <c r="AD12" s="273">
        <v>12</v>
      </c>
      <c r="AE12" s="328">
        <v>1</v>
      </c>
    </row>
    <row r="13" spans="1:31" ht="15">
      <c r="A13" s="366" t="s">
        <v>57</v>
      </c>
      <c r="B13" s="327">
        <v>496</v>
      </c>
      <c r="C13" s="273">
        <v>36</v>
      </c>
      <c r="D13" s="273">
        <v>97</v>
      </c>
      <c r="E13" s="273">
        <v>138</v>
      </c>
      <c r="F13" s="273">
        <v>7</v>
      </c>
      <c r="G13" s="328">
        <v>2</v>
      </c>
      <c r="H13" s="324">
        <v>182</v>
      </c>
      <c r="I13" s="273">
        <v>19</v>
      </c>
      <c r="J13" s="273">
        <v>52</v>
      </c>
      <c r="K13" s="273">
        <v>85</v>
      </c>
      <c r="L13" s="273">
        <v>1</v>
      </c>
      <c r="M13" s="322">
        <v>0</v>
      </c>
      <c r="N13" s="327">
        <v>29</v>
      </c>
      <c r="O13" s="273">
        <v>1</v>
      </c>
      <c r="P13" s="273">
        <v>6</v>
      </c>
      <c r="Q13" s="273">
        <v>5</v>
      </c>
      <c r="R13" s="273">
        <v>2</v>
      </c>
      <c r="S13" s="328">
        <v>0</v>
      </c>
      <c r="T13" s="327">
        <v>25</v>
      </c>
      <c r="U13" s="273">
        <v>2</v>
      </c>
      <c r="V13" s="273">
        <v>5</v>
      </c>
      <c r="W13" s="273">
        <v>1</v>
      </c>
      <c r="X13" s="273">
        <v>1</v>
      </c>
      <c r="Y13" s="328">
        <v>0</v>
      </c>
      <c r="Z13" s="327">
        <v>260</v>
      </c>
      <c r="AA13" s="273">
        <v>14</v>
      </c>
      <c r="AB13" s="273">
        <v>34</v>
      </c>
      <c r="AC13" s="273">
        <v>47</v>
      </c>
      <c r="AD13" s="273">
        <v>3</v>
      </c>
      <c r="AE13" s="328">
        <v>2</v>
      </c>
    </row>
    <row r="14" spans="1:31" ht="16.5">
      <c r="A14" s="366" t="s">
        <v>58</v>
      </c>
      <c r="B14" s="327">
        <v>588</v>
      </c>
      <c r="C14" s="273">
        <v>48</v>
      </c>
      <c r="D14" s="273">
        <v>64</v>
      </c>
      <c r="E14" s="273">
        <v>87</v>
      </c>
      <c r="F14" s="273">
        <v>5</v>
      </c>
      <c r="G14" s="328">
        <v>0</v>
      </c>
      <c r="H14" s="324">
        <v>198</v>
      </c>
      <c r="I14" s="273">
        <v>17</v>
      </c>
      <c r="J14" s="273">
        <v>21</v>
      </c>
      <c r="K14" s="273">
        <v>37</v>
      </c>
      <c r="L14" s="273">
        <v>0</v>
      </c>
      <c r="M14" s="322">
        <v>0</v>
      </c>
      <c r="N14" s="327">
        <v>52</v>
      </c>
      <c r="O14" s="273">
        <v>6</v>
      </c>
      <c r="P14" s="273">
        <v>2</v>
      </c>
      <c r="Q14" s="273">
        <v>11</v>
      </c>
      <c r="R14" s="273">
        <v>0</v>
      </c>
      <c r="S14" s="328">
        <v>0</v>
      </c>
      <c r="T14" s="327">
        <v>61</v>
      </c>
      <c r="U14" s="273">
        <v>3</v>
      </c>
      <c r="V14" s="273">
        <v>2</v>
      </c>
      <c r="W14" s="273">
        <v>3</v>
      </c>
      <c r="X14" s="273">
        <v>0</v>
      </c>
      <c r="Y14" s="328">
        <v>0</v>
      </c>
      <c r="Z14" s="327">
        <v>277</v>
      </c>
      <c r="AA14" s="273">
        <v>22</v>
      </c>
      <c r="AB14" s="273">
        <v>39</v>
      </c>
      <c r="AC14" s="273">
        <v>36</v>
      </c>
      <c r="AD14" s="273">
        <v>5</v>
      </c>
      <c r="AE14" s="328">
        <v>0</v>
      </c>
    </row>
    <row r="15" spans="1:31" ht="15">
      <c r="A15" s="366" t="s">
        <v>59</v>
      </c>
      <c r="B15" s="327">
        <v>583</v>
      </c>
      <c r="C15" s="273">
        <v>44</v>
      </c>
      <c r="D15" s="273">
        <v>52</v>
      </c>
      <c r="E15" s="273">
        <v>56</v>
      </c>
      <c r="F15" s="273">
        <v>0</v>
      </c>
      <c r="G15" s="328">
        <v>0</v>
      </c>
      <c r="H15" s="324">
        <v>338</v>
      </c>
      <c r="I15" s="273">
        <v>29</v>
      </c>
      <c r="J15" s="273">
        <v>30</v>
      </c>
      <c r="K15" s="273">
        <v>25</v>
      </c>
      <c r="L15" s="273">
        <v>0</v>
      </c>
      <c r="M15" s="322">
        <v>0</v>
      </c>
      <c r="N15" s="327">
        <v>85</v>
      </c>
      <c r="O15" s="273">
        <v>3</v>
      </c>
      <c r="P15" s="273">
        <v>6</v>
      </c>
      <c r="Q15" s="273">
        <v>6</v>
      </c>
      <c r="R15" s="273">
        <v>0</v>
      </c>
      <c r="S15" s="328">
        <v>0</v>
      </c>
      <c r="T15" s="327">
        <v>30</v>
      </c>
      <c r="U15" s="273">
        <v>4</v>
      </c>
      <c r="V15" s="273">
        <v>3</v>
      </c>
      <c r="W15" s="273">
        <v>4</v>
      </c>
      <c r="X15" s="273">
        <v>0</v>
      </c>
      <c r="Y15" s="328">
        <v>0</v>
      </c>
      <c r="Z15" s="327">
        <v>130</v>
      </c>
      <c r="AA15" s="273">
        <v>8</v>
      </c>
      <c r="AB15" s="273">
        <v>13</v>
      </c>
      <c r="AC15" s="273">
        <v>21</v>
      </c>
      <c r="AD15" s="273">
        <v>0</v>
      </c>
      <c r="AE15" s="328">
        <v>0</v>
      </c>
    </row>
    <row r="16" spans="1:31" ht="16.5">
      <c r="A16" s="366" t="s">
        <v>60</v>
      </c>
      <c r="B16" s="327">
        <v>58</v>
      </c>
      <c r="C16" s="273">
        <v>10</v>
      </c>
      <c r="D16" s="273">
        <v>9</v>
      </c>
      <c r="E16" s="273">
        <v>15</v>
      </c>
      <c r="F16" s="273">
        <v>2</v>
      </c>
      <c r="G16" s="328">
        <v>1</v>
      </c>
      <c r="H16" s="324">
        <v>34</v>
      </c>
      <c r="I16" s="273">
        <v>2</v>
      </c>
      <c r="J16" s="273">
        <v>2</v>
      </c>
      <c r="K16" s="273">
        <v>2</v>
      </c>
      <c r="L16" s="273">
        <v>0</v>
      </c>
      <c r="M16" s="322">
        <v>0</v>
      </c>
      <c r="N16" s="327">
        <v>3</v>
      </c>
      <c r="O16" s="273">
        <v>1</v>
      </c>
      <c r="P16" s="273">
        <v>0</v>
      </c>
      <c r="Q16" s="273">
        <v>2</v>
      </c>
      <c r="R16" s="273">
        <v>0</v>
      </c>
      <c r="S16" s="328">
        <v>0</v>
      </c>
      <c r="T16" s="327">
        <v>4</v>
      </c>
      <c r="U16" s="273">
        <v>5</v>
      </c>
      <c r="V16" s="273">
        <v>0</v>
      </c>
      <c r="W16" s="273">
        <v>2</v>
      </c>
      <c r="X16" s="273">
        <v>0</v>
      </c>
      <c r="Y16" s="328">
        <v>0</v>
      </c>
      <c r="Z16" s="327">
        <v>17</v>
      </c>
      <c r="AA16" s="273">
        <v>2</v>
      </c>
      <c r="AB16" s="273">
        <v>7</v>
      </c>
      <c r="AC16" s="273">
        <v>9</v>
      </c>
      <c r="AD16" s="273">
        <v>2</v>
      </c>
      <c r="AE16" s="328">
        <v>1</v>
      </c>
    </row>
    <row r="17" spans="1:31" ht="15">
      <c r="A17" s="366" t="s">
        <v>61</v>
      </c>
      <c r="B17" s="327">
        <v>320</v>
      </c>
      <c r="C17" s="273">
        <v>21</v>
      </c>
      <c r="D17" s="273">
        <v>49</v>
      </c>
      <c r="E17" s="273">
        <v>68</v>
      </c>
      <c r="F17" s="273">
        <v>0</v>
      </c>
      <c r="G17" s="328">
        <v>1</v>
      </c>
      <c r="H17" s="324">
        <v>137</v>
      </c>
      <c r="I17" s="273">
        <v>14</v>
      </c>
      <c r="J17" s="273">
        <v>25</v>
      </c>
      <c r="K17" s="273">
        <v>26</v>
      </c>
      <c r="L17" s="273">
        <v>0</v>
      </c>
      <c r="M17" s="322">
        <v>0</v>
      </c>
      <c r="N17" s="327">
        <v>23</v>
      </c>
      <c r="O17" s="273">
        <v>1</v>
      </c>
      <c r="P17" s="273">
        <v>2</v>
      </c>
      <c r="Q17" s="273">
        <v>3</v>
      </c>
      <c r="R17" s="273">
        <v>0</v>
      </c>
      <c r="S17" s="328">
        <v>0</v>
      </c>
      <c r="T17" s="327">
        <v>9</v>
      </c>
      <c r="U17" s="273">
        <v>1</v>
      </c>
      <c r="V17" s="273">
        <v>4</v>
      </c>
      <c r="W17" s="273">
        <v>6</v>
      </c>
      <c r="X17" s="273">
        <v>0</v>
      </c>
      <c r="Y17" s="328">
        <v>1</v>
      </c>
      <c r="Z17" s="327">
        <v>151</v>
      </c>
      <c r="AA17" s="273">
        <v>5</v>
      </c>
      <c r="AB17" s="273">
        <v>18</v>
      </c>
      <c r="AC17" s="273">
        <v>33</v>
      </c>
      <c r="AD17" s="273">
        <v>0</v>
      </c>
      <c r="AE17" s="328">
        <v>0</v>
      </c>
    </row>
    <row r="18" spans="1:31" ht="16.5">
      <c r="A18" s="366" t="s">
        <v>62</v>
      </c>
      <c r="B18" s="327">
        <v>987</v>
      </c>
      <c r="C18" s="273">
        <v>76</v>
      </c>
      <c r="D18" s="273">
        <v>106</v>
      </c>
      <c r="E18" s="273">
        <v>111</v>
      </c>
      <c r="F18" s="273">
        <v>0</v>
      </c>
      <c r="G18" s="328">
        <v>0</v>
      </c>
      <c r="H18" s="324">
        <v>456</v>
      </c>
      <c r="I18" s="273">
        <v>46</v>
      </c>
      <c r="J18" s="273">
        <v>39</v>
      </c>
      <c r="K18" s="273">
        <v>33</v>
      </c>
      <c r="L18" s="273">
        <v>0</v>
      </c>
      <c r="M18" s="322">
        <v>0</v>
      </c>
      <c r="N18" s="327">
        <v>120</v>
      </c>
      <c r="O18" s="273">
        <v>10</v>
      </c>
      <c r="P18" s="273">
        <v>5</v>
      </c>
      <c r="Q18" s="273">
        <v>7</v>
      </c>
      <c r="R18" s="273">
        <v>0</v>
      </c>
      <c r="S18" s="328">
        <v>0</v>
      </c>
      <c r="T18" s="327">
        <v>58</v>
      </c>
      <c r="U18" s="273">
        <v>1</v>
      </c>
      <c r="V18" s="273">
        <v>3</v>
      </c>
      <c r="W18" s="273">
        <v>10</v>
      </c>
      <c r="X18" s="273">
        <v>0</v>
      </c>
      <c r="Y18" s="328">
        <v>0</v>
      </c>
      <c r="Z18" s="327">
        <v>353</v>
      </c>
      <c r="AA18" s="273">
        <v>19</v>
      </c>
      <c r="AB18" s="273">
        <v>59</v>
      </c>
      <c r="AC18" s="273">
        <v>61</v>
      </c>
      <c r="AD18" s="273">
        <v>0</v>
      </c>
      <c r="AE18" s="328">
        <v>0</v>
      </c>
    </row>
    <row r="19" spans="1:31" ht="16.5">
      <c r="A19" s="366" t="s">
        <v>63</v>
      </c>
      <c r="B19" s="327">
        <v>415</v>
      </c>
      <c r="C19" s="273">
        <v>44</v>
      </c>
      <c r="D19" s="273">
        <v>47</v>
      </c>
      <c r="E19" s="273">
        <v>34</v>
      </c>
      <c r="F19" s="273">
        <v>3</v>
      </c>
      <c r="G19" s="328">
        <v>1</v>
      </c>
      <c r="H19" s="324">
        <v>178</v>
      </c>
      <c r="I19" s="273">
        <v>24</v>
      </c>
      <c r="J19" s="273">
        <v>20</v>
      </c>
      <c r="K19" s="273">
        <v>13</v>
      </c>
      <c r="L19" s="273">
        <v>0</v>
      </c>
      <c r="M19" s="322">
        <v>0</v>
      </c>
      <c r="N19" s="327">
        <v>42</v>
      </c>
      <c r="O19" s="273">
        <v>1</v>
      </c>
      <c r="P19" s="273">
        <v>1</v>
      </c>
      <c r="Q19" s="273">
        <v>1</v>
      </c>
      <c r="R19" s="273">
        <v>0</v>
      </c>
      <c r="S19" s="328">
        <v>1</v>
      </c>
      <c r="T19" s="327">
        <v>23</v>
      </c>
      <c r="U19" s="273">
        <v>3</v>
      </c>
      <c r="V19" s="273">
        <v>0</v>
      </c>
      <c r="W19" s="273">
        <v>2</v>
      </c>
      <c r="X19" s="273">
        <v>0</v>
      </c>
      <c r="Y19" s="328">
        <v>0</v>
      </c>
      <c r="Z19" s="327">
        <v>172</v>
      </c>
      <c r="AA19" s="273">
        <v>16</v>
      </c>
      <c r="AB19" s="273">
        <v>26</v>
      </c>
      <c r="AC19" s="273">
        <v>18</v>
      </c>
      <c r="AD19" s="273">
        <v>3</v>
      </c>
      <c r="AE19" s="328">
        <v>0</v>
      </c>
    </row>
    <row r="20" spans="1:31" ht="16.5">
      <c r="A20" s="366" t="s">
        <v>64</v>
      </c>
      <c r="B20" s="327">
        <v>6</v>
      </c>
      <c r="C20" s="273">
        <v>2</v>
      </c>
      <c r="D20" s="273">
        <v>0</v>
      </c>
      <c r="E20" s="273">
        <v>1</v>
      </c>
      <c r="F20" s="273">
        <v>0</v>
      </c>
      <c r="G20" s="328">
        <v>0</v>
      </c>
      <c r="H20" s="324">
        <v>1</v>
      </c>
      <c r="I20" s="273">
        <v>0</v>
      </c>
      <c r="J20" s="273">
        <v>0</v>
      </c>
      <c r="K20" s="273">
        <v>0</v>
      </c>
      <c r="L20" s="273">
        <v>0</v>
      </c>
      <c r="M20" s="322">
        <v>0</v>
      </c>
      <c r="N20" s="327">
        <v>2</v>
      </c>
      <c r="O20" s="273">
        <v>1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1</v>
      </c>
      <c r="X20" s="273">
        <v>0</v>
      </c>
      <c r="Y20" s="328">
        <v>0</v>
      </c>
      <c r="Z20" s="327">
        <v>3</v>
      </c>
      <c r="AA20" s="273">
        <v>1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162</v>
      </c>
      <c r="C21" s="273">
        <v>23</v>
      </c>
      <c r="D21" s="273">
        <v>16</v>
      </c>
      <c r="E21" s="273">
        <v>34</v>
      </c>
      <c r="F21" s="273">
        <v>0</v>
      </c>
      <c r="G21" s="328">
        <v>0</v>
      </c>
      <c r="H21" s="324">
        <v>56</v>
      </c>
      <c r="I21" s="273">
        <v>14</v>
      </c>
      <c r="J21" s="273">
        <v>8</v>
      </c>
      <c r="K21" s="273">
        <v>9</v>
      </c>
      <c r="L21" s="273">
        <v>0</v>
      </c>
      <c r="M21" s="322">
        <v>0</v>
      </c>
      <c r="N21" s="327">
        <v>22</v>
      </c>
      <c r="O21" s="273">
        <v>0</v>
      </c>
      <c r="P21" s="273">
        <v>0</v>
      </c>
      <c r="Q21" s="273">
        <v>1</v>
      </c>
      <c r="R21" s="273">
        <v>0</v>
      </c>
      <c r="S21" s="328">
        <v>0</v>
      </c>
      <c r="T21" s="327">
        <v>7</v>
      </c>
      <c r="U21" s="273">
        <v>0</v>
      </c>
      <c r="V21" s="273">
        <v>0</v>
      </c>
      <c r="W21" s="273">
        <v>7</v>
      </c>
      <c r="X21" s="273">
        <v>0</v>
      </c>
      <c r="Y21" s="328">
        <v>0</v>
      </c>
      <c r="Z21" s="327">
        <v>77</v>
      </c>
      <c r="AA21" s="273">
        <v>9</v>
      </c>
      <c r="AB21" s="273">
        <v>8</v>
      </c>
      <c r="AC21" s="273">
        <v>17</v>
      </c>
      <c r="AD21" s="273">
        <v>0</v>
      </c>
      <c r="AE21" s="328">
        <v>0</v>
      </c>
    </row>
    <row r="22" spans="1:31" ht="16.5">
      <c r="A22" s="366" t="s">
        <v>66</v>
      </c>
      <c r="B22" s="327">
        <v>409</v>
      </c>
      <c r="C22" s="273">
        <v>31</v>
      </c>
      <c r="D22" s="273">
        <v>19</v>
      </c>
      <c r="E22" s="273">
        <v>22</v>
      </c>
      <c r="F22" s="273">
        <v>1</v>
      </c>
      <c r="G22" s="328">
        <v>0</v>
      </c>
      <c r="H22" s="324">
        <v>176</v>
      </c>
      <c r="I22" s="273">
        <v>17</v>
      </c>
      <c r="J22" s="273">
        <v>9</v>
      </c>
      <c r="K22" s="273">
        <v>6</v>
      </c>
      <c r="L22" s="273">
        <v>0</v>
      </c>
      <c r="M22" s="322">
        <v>0</v>
      </c>
      <c r="N22" s="327">
        <v>58</v>
      </c>
      <c r="O22" s="273">
        <v>4</v>
      </c>
      <c r="P22" s="273">
        <v>2</v>
      </c>
      <c r="Q22" s="273">
        <v>1</v>
      </c>
      <c r="R22" s="273">
        <v>0</v>
      </c>
      <c r="S22" s="328">
        <v>0</v>
      </c>
      <c r="T22" s="327">
        <v>16</v>
      </c>
      <c r="U22" s="273">
        <v>0</v>
      </c>
      <c r="V22" s="273">
        <v>3</v>
      </c>
      <c r="W22" s="273">
        <v>3</v>
      </c>
      <c r="X22" s="273">
        <v>0</v>
      </c>
      <c r="Y22" s="328">
        <v>0</v>
      </c>
      <c r="Z22" s="327">
        <v>159</v>
      </c>
      <c r="AA22" s="273">
        <v>10</v>
      </c>
      <c r="AB22" s="273">
        <v>5</v>
      </c>
      <c r="AC22" s="273">
        <v>12</v>
      </c>
      <c r="AD22" s="273">
        <v>1</v>
      </c>
      <c r="AE22" s="328">
        <v>0</v>
      </c>
    </row>
    <row r="23" spans="1:31" ht="16.5">
      <c r="A23" s="366" t="s">
        <v>67</v>
      </c>
      <c r="B23" s="327">
        <v>52</v>
      </c>
      <c r="C23" s="273">
        <v>7</v>
      </c>
      <c r="D23" s="273">
        <v>14</v>
      </c>
      <c r="E23" s="273">
        <v>26</v>
      </c>
      <c r="F23" s="273">
        <v>0</v>
      </c>
      <c r="G23" s="328">
        <v>0</v>
      </c>
      <c r="H23" s="324">
        <v>19</v>
      </c>
      <c r="I23" s="273">
        <v>3</v>
      </c>
      <c r="J23" s="273">
        <v>7</v>
      </c>
      <c r="K23" s="273">
        <v>10</v>
      </c>
      <c r="L23" s="273">
        <v>0</v>
      </c>
      <c r="M23" s="322">
        <v>0</v>
      </c>
      <c r="N23" s="327">
        <v>6</v>
      </c>
      <c r="O23" s="273">
        <v>2</v>
      </c>
      <c r="P23" s="273">
        <v>1</v>
      </c>
      <c r="Q23" s="273">
        <v>1</v>
      </c>
      <c r="R23" s="273">
        <v>0</v>
      </c>
      <c r="S23" s="328">
        <v>0</v>
      </c>
      <c r="T23" s="327">
        <v>7</v>
      </c>
      <c r="U23" s="273">
        <v>1</v>
      </c>
      <c r="V23" s="273">
        <v>1</v>
      </c>
      <c r="W23" s="273">
        <v>3</v>
      </c>
      <c r="X23" s="273">
        <v>0</v>
      </c>
      <c r="Y23" s="328">
        <v>0</v>
      </c>
      <c r="Z23" s="327">
        <v>20</v>
      </c>
      <c r="AA23" s="273">
        <v>1</v>
      </c>
      <c r="AB23" s="273">
        <v>5</v>
      </c>
      <c r="AC23" s="273">
        <v>12</v>
      </c>
      <c r="AD23" s="273">
        <v>0</v>
      </c>
      <c r="AE23" s="328">
        <v>0</v>
      </c>
    </row>
    <row r="24" spans="1:31" ht="15">
      <c r="A24" s="366" t="s">
        <v>68</v>
      </c>
      <c r="B24" s="327">
        <v>136</v>
      </c>
      <c r="C24" s="273">
        <v>15</v>
      </c>
      <c r="D24" s="273">
        <v>21</v>
      </c>
      <c r="E24" s="273">
        <v>25</v>
      </c>
      <c r="F24" s="273">
        <v>5</v>
      </c>
      <c r="G24" s="328">
        <v>0</v>
      </c>
      <c r="H24" s="324">
        <v>69</v>
      </c>
      <c r="I24" s="273">
        <v>9</v>
      </c>
      <c r="J24" s="273">
        <v>11</v>
      </c>
      <c r="K24" s="273">
        <v>8</v>
      </c>
      <c r="L24" s="273">
        <v>0</v>
      </c>
      <c r="M24" s="322">
        <v>0</v>
      </c>
      <c r="N24" s="327">
        <v>12</v>
      </c>
      <c r="O24" s="273">
        <v>0</v>
      </c>
      <c r="P24" s="273">
        <v>2</v>
      </c>
      <c r="Q24" s="273">
        <v>6</v>
      </c>
      <c r="R24" s="273">
        <v>2</v>
      </c>
      <c r="S24" s="328">
        <v>0</v>
      </c>
      <c r="T24" s="327">
        <v>6</v>
      </c>
      <c r="U24" s="273">
        <v>2</v>
      </c>
      <c r="V24" s="273">
        <v>1</v>
      </c>
      <c r="W24" s="273">
        <v>0</v>
      </c>
      <c r="X24" s="273">
        <v>0</v>
      </c>
      <c r="Y24" s="328">
        <v>0</v>
      </c>
      <c r="Z24" s="327">
        <v>49</v>
      </c>
      <c r="AA24" s="273">
        <v>4</v>
      </c>
      <c r="AB24" s="273">
        <v>7</v>
      </c>
      <c r="AC24" s="273">
        <v>11</v>
      </c>
      <c r="AD24" s="273">
        <v>3</v>
      </c>
      <c r="AE24" s="328">
        <v>0</v>
      </c>
    </row>
    <row r="25" spans="1:31" ht="57.75">
      <c r="A25" s="366" t="s">
        <v>69</v>
      </c>
      <c r="B25" s="327">
        <v>1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1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1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1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11400</v>
      </c>
      <c r="C27" s="333">
        <f aca="true" t="shared" si="0" ref="C27:AE27">SUM(C6:C26)</f>
        <v>1026</v>
      </c>
      <c r="D27" s="333">
        <f t="shared" si="0"/>
        <v>2253</v>
      </c>
      <c r="E27" s="333">
        <f t="shared" si="0"/>
        <v>2450</v>
      </c>
      <c r="F27" s="333">
        <f t="shared" si="0"/>
        <v>126</v>
      </c>
      <c r="G27" s="333">
        <f t="shared" si="0"/>
        <v>62</v>
      </c>
      <c r="H27" s="333">
        <f t="shared" si="0"/>
        <v>4607</v>
      </c>
      <c r="I27" s="333">
        <f t="shared" si="0"/>
        <v>469</v>
      </c>
      <c r="J27" s="333">
        <f t="shared" si="0"/>
        <v>862</v>
      </c>
      <c r="K27" s="333">
        <f t="shared" si="0"/>
        <v>823</v>
      </c>
      <c r="L27" s="333">
        <f t="shared" si="0"/>
        <v>2</v>
      </c>
      <c r="M27" s="333">
        <f t="shared" si="0"/>
        <v>12</v>
      </c>
      <c r="N27" s="333">
        <f t="shared" si="0"/>
        <v>1051</v>
      </c>
      <c r="O27" s="333">
        <f t="shared" si="0"/>
        <v>97</v>
      </c>
      <c r="P27" s="333">
        <f t="shared" si="0"/>
        <v>106</v>
      </c>
      <c r="Q27" s="333">
        <f t="shared" si="0"/>
        <v>185</v>
      </c>
      <c r="R27" s="333">
        <f t="shared" si="0"/>
        <v>26</v>
      </c>
      <c r="S27" s="333">
        <f t="shared" si="0"/>
        <v>9</v>
      </c>
      <c r="T27" s="333">
        <f t="shared" si="0"/>
        <v>688</v>
      </c>
      <c r="U27" s="333">
        <f t="shared" si="0"/>
        <v>71</v>
      </c>
      <c r="V27" s="333">
        <f t="shared" si="0"/>
        <v>106</v>
      </c>
      <c r="W27" s="333">
        <f t="shared" si="0"/>
        <v>117</v>
      </c>
      <c r="X27" s="333">
        <f t="shared" si="0"/>
        <v>5</v>
      </c>
      <c r="Y27" s="333">
        <f t="shared" si="0"/>
        <v>13</v>
      </c>
      <c r="Z27" s="333">
        <f t="shared" si="0"/>
        <v>5054</v>
      </c>
      <c r="AA27" s="333">
        <f t="shared" si="0"/>
        <v>389</v>
      </c>
      <c r="AB27" s="333">
        <f t="shared" si="0"/>
        <v>1179</v>
      </c>
      <c r="AC27" s="333">
        <f t="shared" si="0"/>
        <v>1325</v>
      </c>
      <c r="AD27" s="333">
        <f t="shared" si="0"/>
        <v>93</v>
      </c>
      <c r="AE27" s="475">
        <f t="shared" si="0"/>
        <v>28</v>
      </c>
    </row>
    <row r="28" spans="1:31" ht="15" customHeight="1">
      <c r="A28" s="549" t="s">
        <v>491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</row>
    <row r="29" spans="1:31" ht="15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</row>
    <row r="30" spans="1:31" ht="15">
      <c r="A30" s="546"/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</row>
    <row r="40" ht="15">
      <c r="A40" s="40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18.02.2022&amp;CTÜRKİYE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661</v>
      </c>
      <c r="B1" s="239"/>
      <c r="C1" s="239"/>
      <c r="D1" s="239"/>
      <c r="E1" s="239"/>
    </row>
    <row r="2" spans="1:5" ht="15.75" customHeight="1">
      <c r="A2" s="381"/>
      <c r="B2" s="381"/>
      <c r="C2" s="381"/>
      <c r="D2" s="381"/>
      <c r="E2" s="381"/>
    </row>
    <row r="3" spans="1:5" ht="18.75" customHeight="1">
      <c r="A3" s="239" t="s">
        <v>223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5" ht="15.75" thickBot="1">
      <c r="A5" s="563" t="s">
        <v>405</v>
      </c>
      <c r="B5" s="565" t="s">
        <v>657</v>
      </c>
      <c r="C5" s="566"/>
      <c r="D5" s="566"/>
      <c r="E5" s="567"/>
    </row>
    <row r="6" spans="1:5" ht="15.75" customHeight="1" thickBot="1">
      <c r="A6" s="564"/>
      <c r="B6" s="568" t="s">
        <v>224</v>
      </c>
      <c r="C6" s="569"/>
      <c r="D6" s="570" t="s">
        <v>426</v>
      </c>
      <c r="E6" s="569"/>
    </row>
    <row r="7" spans="1:5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</row>
    <row r="8" spans="1:5" ht="23.25">
      <c r="A8" s="47" t="s">
        <v>50</v>
      </c>
      <c r="B8" s="428">
        <v>179</v>
      </c>
      <c r="C8" s="49">
        <v>13</v>
      </c>
      <c r="D8" s="48">
        <v>18</v>
      </c>
      <c r="E8" s="49">
        <v>21</v>
      </c>
    </row>
    <row r="9" spans="1:5" ht="23.25">
      <c r="A9" s="44" t="s">
        <v>51</v>
      </c>
      <c r="B9" s="46">
        <v>49</v>
      </c>
      <c r="C9" s="46">
        <v>11</v>
      </c>
      <c r="D9" s="45">
        <v>7</v>
      </c>
      <c r="E9" s="46">
        <v>6</v>
      </c>
    </row>
    <row r="10" spans="1:5" ht="15">
      <c r="A10" s="44" t="s">
        <v>52</v>
      </c>
      <c r="B10" s="46">
        <v>1982</v>
      </c>
      <c r="C10" s="46">
        <v>152</v>
      </c>
      <c r="D10" s="45">
        <v>306</v>
      </c>
      <c r="E10" s="46">
        <v>300</v>
      </c>
    </row>
    <row r="11" spans="1:5" ht="34.5">
      <c r="A11" s="44" t="s">
        <v>53</v>
      </c>
      <c r="B11" s="46">
        <v>44</v>
      </c>
      <c r="C11" s="46">
        <v>64</v>
      </c>
      <c r="D11" s="45">
        <v>6</v>
      </c>
      <c r="E11" s="46">
        <v>3</v>
      </c>
    </row>
    <row r="12" spans="1:5" ht="34.5">
      <c r="A12" s="44" t="s">
        <v>54</v>
      </c>
      <c r="B12" s="46">
        <v>39</v>
      </c>
      <c r="C12" s="46">
        <v>3</v>
      </c>
      <c r="D12" s="45">
        <v>4</v>
      </c>
      <c r="E12" s="46">
        <v>2</v>
      </c>
    </row>
    <row r="13" spans="1:5" ht="15">
      <c r="A13" s="44" t="s">
        <v>55</v>
      </c>
      <c r="B13" s="46">
        <v>1117</v>
      </c>
      <c r="C13" s="46">
        <v>182</v>
      </c>
      <c r="D13" s="45">
        <v>435</v>
      </c>
      <c r="E13" s="46">
        <v>404</v>
      </c>
    </row>
    <row r="14" spans="1:5" ht="45.75">
      <c r="A14" s="44" t="s">
        <v>56</v>
      </c>
      <c r="B14" s="46">
        <v>3880</v>
      </c>
      <c r="C14" s="46">
        <v>301</v>
      </c>
      <c r="D14" s="45">
        <v>983</v>
      </c>
      <c r="E14" s="46">
        <v>1096</v>
      </c>
    </row>
    <row r="15" spans="1:5" ht="15">
      <c r="A15" s="44" t="s">
        <v>57</v>
      </c>
      <c r="B15" s="46">
        <v>503</v>
      </c>
      <c r="C15" s="46">
        <v>38</v>
      </c>
      <c r="D15" s="45">
        <v>97</v>
      </c>
      <c r="E15" s="46">
        <v>138</v>
      </c>
    </row>
    <row r="16" spans="1:5" ht="23.25">
      <c r="A16" s="44" t="s">
        <v>58</v>
      </c>
      <c r="B16" s="46">
        <v>593</v>
      </c>
      <c r="C16" s="46">
        <v>48</v>
      </c>
      <c r="D16" s="45">
        <v>64</v>
      </c>
      <c r="E16" s="46">
        <v>87</v>
      </c>
    </row>
    <row r="17" spans="1:5" ht="15">
      <c r="A17" s="44" t="s">
        <v>59</v>
      </c>
      <c r="B17" s="46">
        <v>583</v>
      </c>
      <c r="C17" s="46">
        <v>44</v>
      </c>
      <c r="D17" s="45">
        <v>52</v>
      </c>
      <c r="E17" s="46">
        <v>56</v>
      </c>
    </row>
    <row r="18" spans="1:5" ht="23.25">
      <c r="A18" s="44" t="s">
        <v>60</v>
      </c>
      <c r="B18" s="46">
        <v>60</v>
      </c>
      <c r="C18" s="46">
        <v>11</v>
      </c>
      <c r="D18" s="45">
        <v>9</v>
      </c>
      <c r="E18" s="46">
        <v>15</v>
      </c>
    </row>
    <row r="19" spans="1:5" ht="18" customHeight="1">
      <c r="A19" s="44" t="s">
        <v>61</v>
      </c>
      <c r="B19" s="46">
        <v>320</v>
      </c>
      <c r="C19" s="46">
        <v>22</v>
      </c>
      <c r="D19" s="45">
        <v>49</v>
      </c>
      <c r="E19" s="46">
        <v>68</v>
      </c>
    </row>
    <row r="20" spans="1:5" ht="23.25">
      <c r="A20" s="44" t="s">
        <v>62</v>
      </c>
      <c r="B20" s="46">
        <v>987</v>
      </c>
      <c r="C20" s="46">
        <v>76</v>
      </c>
      <c r="D20" s="45">
        <v>106</v>
      </c>
      <c r="E20" s="46">
        <v>111</v>
      </c>
    </row>
    <row r="21" spans="1:5" ht="23.25">
      <c r="A21" s="44" t="s">
        <v>63</v>
      </c>
      <c r="B21" s="46">
        <v>418</v>
      </c>
      <c r="C21" s="46">
        <v>45</v>
      </c>
      <c r="D21" s="45">
        <v>47</v>
      </c>
      <c r="E21" s="46">
        <v>34</v>
      </c>
    </row>
    <row r="22" spans="1:5" ht="34.5">
      <c r="A22" s="44" t="s">
        <v>64</v>
      </c>
      <c r="B22" s="46">
        <v>6</v>
      </c>
      <c r="C22" s="46">
        <v>2</v>
      </c>
      <c r="D22" s="45">
        <v>0</v>
      </c>
      <c r="E22" s="45">
        <v>1</v>
      </c>
    </row>
    <row r="23" spans="1:5" ht="15">
      <c r="A23" s="44" t="s">
        <v>65</v>
      </c>
      <c r="B23" s="46">
        <v>162</v>
      </c>
      <c r="C23" s="46">
        <v>23</v>
      </c>
      <c r="D23" s="45">
        <v>16</v>
      </c>
      <c r="E23" s="46">
        <v>34</v>
      </c>
    </row>
    <row r="24" spans="1:5" ht="23.25">
      <c r="A24" s="44" t="s">
        <v>66</v>
      </c>
      <c r="B24" s="46">
        <v>410</v>
      </c>
      <c r="C24" s="46">
        <v>31</v>
      </c>
      <c r="D24" s="45">
        <v>19</v>
      </c>
      <c r="E24" s="46">
        <v>22</v>
      </c>
    </row>
    <row r="25" spans="1:5" ht="23.25">
      <c r="A25" s="44" t="s">
        <v>67</v>
      </c>
      <c r="B25" s="46">
        <v>52</v>
      </c>
      <c r="C25" s="46">
        <v>7</v>
      </c>
      <c r="D25" s="45">
        <v>14</v>
      </c>
      <c r="E25" s="46">
        <v>26</v>
      </c>
    </row>
    <row r="26" spans="1:5" ht="15">
      <c r="A26" s="44" t="s">
        <v>68</v>
      </c>
      <c r="B26" s="46">
        <v>141</v>
      </c>
      <c r="C26" s="46">
        <v>15</v>
      </c>
      <c r="D26" s="45">
        <v>21</v>
      </c>
      <c r="E26" s="46">
        <v>25</v>
      </c>
    </row>
    <row r="27" spans="1:5" ht="81" customHeight="1">
      <c r="A27" s="44" t="s">
        <v>69</v>
      </c>
      <c r="B27" s="46">
        <v>1</v>
      </c>
      <c r="C27" s="46">
        <v>0</v>
      </c>
      <c r="D27" s="46">
        <v>0</v>
      </c>
      <c r="E27" s="46">
        <v>0</v>
      </c>
    </row>
    <row r="28" spans="1:5" ht="34.5">
      <c r="A28" s="44" t="s">
        <v>70</v>
      </c>
      <c r="B28" s="46">
        <v>0</v>
      </c>
      <c r="C28" s="46">
        <v>0</v>
      </c>
      <c r="D28" s="46">
        <v>0</v>
      </c>
      <c r="E28" s="46">
        <v>1</v>
      </c>
    </row>
    <row r="29" spans="1:5" ht="15.75" thickBot="1">
      <c r="A29" s="86" t="s">
        <v>25</v>
      </c>
      <c r="B29" s="87">
        <f>SUM(B8:B28)</f>
        <v>11526</v>
      </c>
      <c r="C29" s="87">
        <f>SUM(C8:C28)</f>
        <v>1088</v>
      </c>
      <c r="D29" s="87">
        <f>SUM(D8:D28)</f>
        <v>2253</v>
      </c>
      <c r="E29" s="87">
        <f>SUM(E8:E28)</f>
        <v>2450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6"/>
    </row>
  </sheetData>
  <sheetProtection/>
  <mergeCells count="4">
    <mergeCell ref="A5:A6"/>
    <mergeCell ref="B5:E5"/>
    <mergeCell ref="B6:C6"/>
    <mergeCell ref="D6:E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18.02.2022&amp;CTÜRKİYE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8" t="s">
        <v>659</v>
      </c>
      <c r="B1" s="578"/>
      <c r="C1" s="578"/>
      <c r="D1" s="578"/>
      <c r="E1" s="578"/>
      <c r="F1" s="578"/>
      <c r="G1" s="578"/>
      <c r="H1" s="578"/>
      <c r="I1" s="578"/>
      <c r="J1" s="264"/>
    </row>
    <row r="3" spans="1:9" ht="15.75">
      <c r="A3" s="536" t="s">
        <v>662</v>
      </c>
      <c r="B3" s="536"/>
      <c r="C3" s="536"/>
      <c r="D3" s="536"/>
      <c r="E3" s="536"/>
      <c r="F3" s="536"/>
      <c r="G3" s="536"/>
      <c r="H3" s="536"/>
      <c r="I3" s="536"/>
    </row>
    <row r="4" spans="1:9" ht="15.75" customHeight="1">
      <c r="A4" s="577" t="s">
        <v>71</v>
      </c>
      <c r="B4" s="577"/>
      <c r="C4" s="577"/>
      <c r="D4" s="577"/>
      <c r="E4" s="577"/>
      <c r="F4" s="577"/>
      <c r="G4" s="577"/>
      <c r="H4" s="577"/>
      <c r="I4" s="577"/>
    </row>
    <row r="5" spans="4:8" ht="18.75">
      <c r="D5" s="51"/>
      <c r="E5" s="51"/>
      <c r="F5" s="51"/>
      <c r="G5" s="51"/>
      <c r="H5" s="51"/>
    </row>
    <row r="6" spans="4:7" ht="22.5" customHeight="1">
      <c r="D6" s="574" t="s">
        <v>72</v>
      </c>
      <c r="E6" s="574"/>
      <c r="F6" s="193" t="s">
        <v>9</v>
      </c>
      <c r="G6" s="52" t="s">
        <v>73</v>
      </c>
    </row>
    <row r="7" spans="4:7" ht="15">
      <c r="D7" s="573" t="s">
        <v>74</v>
      </c>
      <c r="E7" s="573"/>
      <c r="F7" s="116">
        <v>804</v>
      </c>
      <c r="G7" s="53">
        <v>60.68</v>
      </c>
    </row>
    <row r="8" spans="4:7" ht="13.5" customHeight="1">
      <c r="D8" s="573" t="s">
        <v>75</v>
      </c>
      <c r="E8" s="573"/>
      <c r="F8" s="116">
        <v>22</v>
      </c>
      <c r="G8" s="53">
        <v>1.66</v>
      </c>
    </row>
    <row r="9" spans="4:7" ht="13.5" customHeight="1">
      <c r="D9" s="573" t="s">
        <v>76</v>
      </c>
      <c r="E9" s="573"/>
      <c r="F9" s="116">
        <v>122</v>
      </c>
      <c r="G9" s="53">
        <v>9.21</v>
      </c>
    </row>
    <row r="10" spans="4:7" ht="15.75" customHeight="1">
      <c r="D10" s="573" t="s">
        <v>77</v>
      </c>
      <c r="E10" s="573"/>
      <c r="F10" s="116">
        <v>54</v>
      </c>
      <c r="G10" s="53">
        <v>4.08</v>
      </c>
    </row>
    <row r="11" spans="4:7" ht="14.25" customHeight="1">
      <c r="D11" s="573" t="s">
        <v>78</v>
      </c>
      <c r="E11" s="573"/>
      <c r="F11" s="116">
        <v>16</v>
      </c>
      <c r="G11" s="53">
        <v>1.21</v>
      </c>
    </row>
    <row r="12" spans="4:7" ht="15" customHeight="1">
      <c r="D12" s="573" t="s">
        <v>79</v>
      </c>
      <c r="E12" s="573"/>
      <c r="F12" s="116">
        <v>23</v>
      </c>
      <c r="G12" s="53">
        <v>1.74</v>
      </c>
    </row>
    <row r="13" spans="4:7" ht="14.25" customHeight="1">
      <c r="D13" s="573" t="s">
        <v>80</v>
      </c>
      <c r="E13" s="573"/>
      <c r="F13" s="116">
        <v>64</v>
      </c>
      <c r="G13" s="53">
        <v>4.83</v>
      </c>
    </row>
    <row r="14" spans="4:7" ht="16.5" customHeight="1">
      <c r="D14" s="573" t="s">
        <v>81</v>
      </c>
      <c r="E14" s="573"/>
      <c r="F14" s="116">
        <v>6</v>
      </c>
      <c r="G14" s="53">
        <v>0.45</v>
      </c>
    </row>
    <row r="15" spans="4:7" ht="16.5" customHeight="1">
      <c r="D15" s="573" t="s">
        <v>82</v>
      </c>
      <c r="E15" s="573"/>
      <c r="F15" s="116">
        <v>98</v>
      </c>
      <c r="G15" s="53">
        <v>7.4</v>
      </c>
    </row>
    <row r="16" spans="4:7" ht="15.75" customHeight="1">
      <c r="D16" s="573" t="s">
        <v>83</v>
      </c>
      <c r="E16" s="573"/>
      <c r="F16" s="116">
        <v>16</v>
      </c>
      <c r="G16" s="53">
        <v>1.21</v>
      </c>
    </row>
    <row r="17" spans="4:7" ht="15.75" customHeight="1">
      <c r="D17" s="573" t="s">
        <v>84</v>
      </c>
      <c r="E17" s="573"/>
      <c r="F17" s="116">
        <v>25</v>
      </c>
      <c r="G17" s="53">
        <v>1.89</v>
      </c>
    </row>
    <row r="18" spans="4:7" ht="17.25" customHeight="1">
      <c r="D18" s="573" t="s">
        <v>85</v>
      </c>
      <c r="E18" s="573"/>
      <c r="F18" s="116">
        <v>23</v>
      </c>
      <c r="G18" s="53">
        <v>1.74</v>
      </c>
    </row>
    <row r="19" spans="4:7" ht="17.25" customHeight="1">
      <c r="D19" s="573" t="s">
        <v>86</v>
      </c>
      <c r="E19" s="573"/>
      <c r="F19" s="116">
        <v>7</v>
      </c>
      <c r="G19" s="53">
        <v>0.53</v>
      </c>
    </row>
    <row r="20" spans="4:7" ht="15.75" customHeight="1">
      <c r="D20" s="573" t="s">
        <v>87</v>
      </c>
      <c r="E20" s="573"/>
      <c r="F20" s="116">
        <v>45</v>
      </c>
      <c r="G20" s="53">
        <v>3.4</v>
      </c>
    </row>
    <row r="21" spans="4:7" ht="15">
      <c r="D21" s="575" t="s">
        <v>25</v>
      </c>
      <c r="E21" s="576"/>
      <c r="F21" s="117">
        <f>SUM(F7:F20)</f>
        <v>1325</v>
      </c>
      <c r="G21" s="197">
        <f>F21/1325*100</f>
        <v>100</v>
      </c>
    </row>
    <row r="22" ht="15.75" customHeight="1"/>
    <row r="23" spans="1:9" ht="15">
      <c r="A23" s="577" t="s">
        <v>88</v>
      </c>
      <c r="B23" s="577"/>
      <c r="C23" s="577"/>
      <c r="D23" s="577"/>
      <c r="E23" s="577"/>
      <c r="F23" s="577"/>
      <c r="G23" s="577"/>
      <c r="H23" s="577"/>
      <c r="I23" s="577"/>
    </row>
    <row r="24" ht="15.75" customHeight="1"/>
    <row r="25" spans="4:7" ht="30" customHeight="1">
      <c r="D25" s="574" t="s">
        <v>72</v>
      </c>
      <c r="E25" s="574"/>
      <c r="F25" s="115" t="s">
        <v>9</v>
      </c>
      <c r="G25" s="52" t="s">
        <v>73</v>
      </c>
    </row>
    <row r="26" spans="4:7" ht="15" customHeight="1">
      <c r="D26" s="573">
        <v>10000</v>
      </c>
      <c r="E26" s="572"/>
      <c r="F26" s="114">
        <v>747</v>
      </c>
      <c r="G26" s="53">
        <v>7.42</v>
      </c>
    </row>
    <row r="27" spans="4:7" ht="15">
      <c r="D27" s="572" t="s">
        <v>89</v>
      </c>
      <c r="E27" s="572"/>
      <c r="F27" s="114">
        <v>253</v>
      </c>
      <c r="G27" s="53">
        <v>2.51</v>
      </c>
    </row>
    <row r="28" spans="4:7" ht="15">
      <c r="D28" s="572" t="s">
        <v>90</v>
      </c>
      <c r="E28" s="572"/>
      <c r="F28" s="114">
        <v>104</v>
      </c>
      <c r="G28" s="53">
        <v>1.03</v>
      </c>
    </row>
    <row r="29" spans="4:7" ht="15">
      <c r="D29" s="572" t="s">
        <v>91</v>
      </c>
      <c r="E29" s="572"/>
      <c r="F29" s="114">
        <v>19</v>
      </c>
      <c r="G29" s="53">
        <v>0.19</v>
      </c>
    </row>
    <row r="30" spans="4:7" ht="15">
      <c r="D30" s="572" t="s">
        <v>92</v>
      </c>
      <c r="E30" s="572"/>
      <c r="F30" s="114">
        <v>992</v>
      </c>
      <c r="G30" s="53">
        <v>9.85</v>
      </c>
    </row>
    <row r="31" spans="4:7" ht="15">
      <c r="D31" s="572" t="s">
        <v>93</v>
      </c>
      <c r="E31" s="572"/>
      <c r="F31" s="114">
        <v>26</v>
      </c>
      <c r="G31" s="53">
        <v>0.26</v>
      </c>
    </row>
    <row r="32" spans="4:7" ht="15">
      <c r="D32" s="572" t="s">
        <v>94</v>
      </c>
      <c r="E32" s="572"/>
      <c r="F32" s="114">
        <v>2026</v>
      </c>
      <c r="G32" s="53">
        <v>20.12</v>
      </c>
    </row>
    <row r="33" spans="4:7" ht="15">
      <c r="D33" s="572" t="s">
        <v>95</v>
      </c>
      <c r="E33" s="572"/>
      <c r="F33" s="114">
        <v>29</v>
      </c>
      <c r="G33" s="53">
        <v>0.29</v>
      </c>
    </row>
    <row r="34" spans="4:7" ht="15">
      <c r="D34" s="572" t="s">
        <v>96</v>
      </c>
      <c r="E34" s="572"/>
      <c r="F34" s="114">
        <v>140</v>
      </c>
      <c r="G34" s="53">
        <v>1.39</v>
      </c>
    </row>
    <row r="35" spans="4:7" ht="15">
      <c r="D35" s="572" t="s">
        <v>76</v>
      </c>
      <c r="E35" s="572"/>
      <c r="F35" s="114">
        <v>652</v>
      </c>
      <c r="G35" s="53">
        <v>6.47</v>
      </c>
    </row>
    <row r="36" spans="4:7" ht="15">
      <c r="D36" s="572" t="s">
        <v>77</v>
      </c>
      <c r="E36" s="572"/>
      <c r="F36" s="114">
        <v>310</v>
      </c>
      <c r="G36" s="53">
        <v>3.08</v>
      </c>
    </row>
    <row r="37" spans="4:7" ht="15">
      <c r="D37" s="572" t="s">
        <v>78</v>
      </c>
      <c r="E37" s="572"/>
      <c r="F37" s="114">
        <v>388</v>
      </c>
      <c r="G37" s="53">
        <v>3.85</v>
      </c>
    </row>
    <row r="38" spans="4:7" ht="15">
      <c r="D38" s="572" t="s">
        <v>79</v>
      </c>
      <c r="E38" s="572"/>
      <c r="F38" s="114">
        <v>614</v>
      </c>
      <c r="G38" s="53">
        <v>6.1</v>
      </c>
    </row>
    <row r="39" spans="4:7" ht="15">
      <c r="D39" s="572" t="s">
        <v>80</v>
      </c>
      <c r="E39" s="572"/>
      <c r="F39" s="114">
        <v>1558</v>
      </c>
      <c r="G39" s="53">
        <v>15.47</v>
      </c>
    </row>
    <row r="40" spans="1:7" ht="15">
      <c r="A40" s="406"/>
      <c r="D40" s="572" t="s">
        <v>97</v>
      </c>
      <c r="E40" s="572"/>
      <c r="F40" s="114">
        <v>100</v>
      </c>
      <c r="G40" s="53">
        <v>0.99</v>
      </c>
    </row>
    <row r="41" spans="4:7" ht="15">
      <c r="D41" s="572" t="s">
        <v>98</v>
      </c>
      <c r="E41" s="572"/>
      <c r="F41" s="114">
        <v>35</v>
      </c>
      <c r="G41" s="53">
        <v>0.35</v>
      </c>
    </row>
    <row r="42" spans="4:7" ht="15">
      <c r="D42" s="572" t="s">
        <v>99</v>
      </c>
      <c r="E42" s="572"/>
      <c r="F42" s="114">
        <v>139</v>
      </c>
      <c r="G42" s="53">
        <v>1.38</v>
      </c>
    </row>
    <row r="43" spans="4:7" ht="15">
      <c r="D43" s="572" t="s">
        <v>100</v>
      </c>
      <c r="E43" s="572"/>
      <c r="F43" s="114">
        <v>1196</v>
      </c>
      <c r="G43" s="53">
        <v>11.87</v>
      </c>
    </row>
    <row r="44" spans="4:7" ht="15">
      <c r="D44" s="572" t="s">
        <v>83</v>
      </c>
      <c r="E44" s="572"/>
      <c r="F44" s="114">
        <v>119</v>
      </c>
      <c r="G44" s="53">
        <v>1.18</v>
      </c>
    </row>
    <row r="45" spans="4:7" ht="15">
      <c r="D45" s="572" t="s">
        <v>84</v>
      </c>
      <c r="E45" s="572"/>
      <c r="F45" s="114">
        <v>279</v>
      </c>
      <c r="G45" s="53">
        <v>2.77</v>
      </c>
    </row>
    <row r="46" spans="4:7" ht="15">
      <c r="D46" s="572" t="s">
        <v>101</v>
      </c>
      <c r="E46" s="572"/>
      <c r="F46" s="114">
        <v>346</v>
      </c>
      <c r="G46" s="53">
        <v>3.44</v>
      </c>
    </row>
    <row r="47" spans="4:7" ht="15">
      <c r="D47" s="571" t="s">
        <v>25</v>
      </c>
      <c r="E47" s="571"/>
      <c r="F47" s="113">
        <f>SUM(F26:F46)</f>
        <v>10072</v>
      </c>
      <c r="G47" s="197">
        <f>F47/10072*100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18.02.2022&amp;CTÜRKİYE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78" t="s">
        <v>663</v>
      </c>
      <c r="B1" s="578"/>
      <c r="C1" s="578"/>
      <c r="D1" s="578"/>
      <c r="E1" s="578"/>
      <c r="F1" s="578"/>
      <c r="G1" s="578"/>
      <c r="H1" s="578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82" t="s">
        <v>103</v>
      </c>
      <c r="C4" s="582"/>
      <c r="D4" s="582"/>
      <c r="E4" s="582"/>
      <c r="F4" s="582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80"/>
      <c r="C7" s="581" t="s">
        <v>291</v>
      </c>
      <c r="D7" s="581"/>
      <c r="E7" s="581" t="s">
        <v>292</v>
      </c>
      <c r="F7" s="581"/>
      <c r="G7" s="4"/>
      <c r="H7" s="4"/>
      <c r="I7" s="4"/>
      <c r="J7" s="4"/>
      <c r="K7" s="4"/>
    </row>
    <row r="8" spans="2:11" ht="24.75" customHeight="1">
      <c r="B8" s="580"/>
      <c r="C8" s="581"/>
      <c r="D8" s="581"/>
      <c r="E8" s="581"/>
      <c r="F8" s="581"/>
      <c r="G8" s="4"/>
      <c r="H8" s="4"/>
      <c r="I8" s="59"/>
      <c r="J8" s="4"/>
      <c r="K8" s="4"/>
    </row>
    <row r="9" spans="2:11" ht="24.75" customHeight="1">
      <c r="B9" s="177" t="s">
        <v>293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814</v>
      </c>
      <c r="D10" s="180">
        <v>61.43</v>
      </c>
      <c r="E10" s="181">
        <v>7192</v>
      </c>
      <c r="F10" s="180">
        <v>71.41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297</v>
      </c>
      <c r="D11" s="180">
        <v>22.42</v>
      </c>
      <c r="E11" s="182">
        <v>2170</v>
      </c>
      <c r="F11" s="180">
        <v>21.54</v>
      </c>
      <c r="G11" s="4"/>
      <c r="H11" s="4"/>
    </row>
    <row r="12" spans="2:8" ht="24.75" customHeight="1">
      <c r="B12" s="178">
        <v>3</v>
      </c>
      <c r="C12" s="183">
        <v>120</v>
      </c>
      <c r="D12" s="180">
        <v>9.06</v>
      </c>
      <c r="E12" s="183">
        <v>514</v>
      </c>
      <c r="F12" s="180">
        <v>5.1</v>
      </c>
      <c r="G12" s="4"/>
      <c r="H12" s="4"/>
    </row>
    <row r="13" spans="2:8" ht="24.75" customHeight="1">
      <c r="B13" s="178">
        <v>4</v>
      </c>
      <c r="C13" s="183">
        <v>50</v>
      </c>
      <c r="D13" s="180">
        <v>3.77</v>
      </c>
      <c r="E13" s="183">
        <v>121</v>
      </c>
      <c r="F13" s="180">
        <v>1.2</v>
      </c>
      <c r="G13" s="4"/>
      <c r="H13" s="4"/>
    </row>
    <row r="14" spans="2:8" ht="24.75" customHeight="1">
      <c r="B14" s="178">
        <v>5</v>
      </c>
      <c r="C14" s="183">
        <v>21</v>
      </c>
      <c r="D14" s="180">
        <v>1.58</v>
      </c>
      <c r="E14" s="183">
        <v>43</v>
      </c>
      <c r="F14" s="180">
        <v>0.43</v>
      </c>
      <c r="G14" s="4"/>
      <c r="H14" s="4"/>
    </row>
    <row r="15" spans="2:8" ht="24.75" customHeight="1">
      <c r="B15" s="178">
        <v>6</v>
      </c>
      <c r="C15" s="183">
        <v>6</v>
      </c>
      <c r="D15" s="180">
        <v>0.45</v>
      </c>
      <c r="E15" s="183">
        <v>17</v>
      </c>
      <c r="F15" s="180">
        <v>0.17</v>
      </c>
      <c r="G15" s="4"/>
      <c r="H15" s="4"/>
    </row>
    <row r="16" spans="2:8" ht="23.25" customHeight="1">
      <c r="B16" s="178">
        <v>7</v>
      </c>
      <c r="C16" s="183">
        <v>8</v>
      </c>
      <c r="D16" s="180">
        <v>0.6</v>
      </c>
      <c r="E16" s="183">
        <v>5</v>
      </c>
      <c r="F16" s="180">
        <v>0.05</v>
      </c>
      <c r="G16" s="4"/>
      <c r="H16" s="4"/>
    </row>
    <row r="17" spans="2:8" ht="25.5" customHeight="1">
      <c r="B17" s="178">
        <v>8</v>
      </c>
      <c r="C17" s="183">
        <v>5</v>
      </c>
      <c r="D17" s="180">
        <v>0.38</v>
      </c>
      <c r="E17" s="183">
        <v>4</v>
      </c>
      <c r="F17" s="180">
        <v>0.04</v>
      </c>
      <c r="G17" s="4"/>
      <c r="H17" s="4"/>
    </row>
    <row r="18" spans="1:8" ht="22.5" customHeight="1">
      <c r="A18" s="175"/>
      <c r="B18" s="178">
        <v>9</v>
      </c>
      <c r="C18" s="183">
        <v>0</v>
      </c>
      <c r="D18" s="180">
        <v>0</v>
      </c>
      <c r="E18" s="183">
        <v>2</v>
      </c>
      <c r="F18" s="180">
        <v>0.02</v>
      </c>
      <c r="G18" s="175"/>
      <c r="H18" s="4"/>
    </row>
    <row r="19" spans="2:8" ht="23.25" customHeight="1">
      <c r="B19" s="178">
        <v>10</v>
      </c>
      <c r="C19" s="183">
        <v>0</v>
      </c>
      <c r="D19" s="180">
        <v>0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4</v>
      </c>
      <c r="D20" s="180">
        <v>0.3</v>
      </c>
      <c r="E20" s="183">
        <v>3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1325</v>
      </c>
      <c r="D21" s="185">
        <f>C21/1325*100</f>
        <v>100</v>
      </c>
      <c r="E21" s="186">
        <f>SUM(E10:E20)</f>
        <v>10072</v>
      </c>
      <c r="F21" s="185">
        <f>E21/10072*100</f>
        <v>100</v>
      </c>
      <c r="G21" s="4"/>
      <c r="H21" s="4"/>
    </row>
    <row r="22" spans="2:8" ht="18.75" customHeight="1">
      <c r="B22" s="579" t="s">
        <v>15</v>
      </c>
      <c r="C22" s="579"/>
      <c r="D22" s="579"/>
      <c r="E22" s="579"/>
      <c r="F22" s="579"/>
      <c r="G22" s="4"/>
      <c r="H22" s="4"/>
    </row>
    <row r="23" spans="2:8" ht="19.5" customHeight="1">
      <c r="B23" t="s">
        <v>294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18.02.2022&amp;CTÜRKİYE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2022-03-07T07:31:21Z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