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DAĞILIMI'!$A$1:$G$164</definedName>
    <definedName name="_xlnm.Print_Area" localSheetId="11">'EN ÇOK KAPANAN 10 FAALİYET'!$A$1:$F$43</definedName>
    <definedName name="_xlnm.Print_Area" localSheetId="10">'EN ÇOK KURULAN 10 FAALİYET'!$A$1:$E$49</definedName>
    <definedName name="_xlnm.Print_Area" localSheetId="4">'FAALİYET SIKLIĞI'!$A$1:$G$161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DEĞİŞİKLİKLERİ'!$A$1:$J$29</definedName>
    <definedName name="_xlnm.Print_Area" localSheetId="5">'ÜÇ BÜYÜK İL ve SIKLIĞI'!$A$1:$AE$28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İLLER'!$37:$39</definedName>
  </definedNames>
  <calcPr fullCalcOnLoad="1"/>
</workbook>
</file>

<file path=xl/sharedStrings.xml><?xml version="1.0" encoding="utf-8"?>
<sst xmlns="http://schemas.openxmlformats.org/spreadsheetml/2006/main" count="2302" uniqueCount="667">
  <si>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</si>
  <si>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</si>
  <si>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</si>
  <si>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</si>
  <si>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</si>
  <si>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</si>
  <si>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</si>
  <si>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</si>
  <si>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</si>
  <si>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</si>
  <si>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</si>
  <si>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</si>
  <si>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</si>
  <si>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</si>
  <si>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</si>
  <si>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</si>
  <si>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</si>
  <si>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</si>
  <si>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</si>
  <si>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</si>
  <si>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</si>
  <si>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</si>
  <si>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</si>
  <si>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</si>
  <si>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</si>
  <si>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</si>
  <si>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</si>
  <si>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</si>
  <si>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</si>
  <si>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</si>
  <si>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</si>
  <si>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</si>
  <si>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</si>
  <si>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</si>
  <si>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</si>
  <si>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</si>
  <si>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</si>
  <si>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</si>
  <si>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</si>
  <si>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</si>
  <si>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</si>
  <si>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</si>
  <si>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</si>
  <si>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</si>
  <si>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</si>
  <si>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</si>
  <si>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</si>
  <si>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</si>
  <si>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</si>
  <si>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</si>
  <si>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</si>
  <si>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</si>
  <si>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</si>
  <si>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</si>
  <si>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</si>
  <si>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</si>
  <si>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</si>
  <si>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</si>
  <si>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</si>
  <si>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</si>
  <si>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</si>
  <si>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</si>
  <si>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</si>
  <si>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</si>
  <si>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</si>
  <si>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</si>
  <si>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</si>
  <si>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</si>
  <si>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</si>
  <si>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</si>
  <si>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</si>
  <si>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</si>
  <si>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</si>
  <si>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</si>
  <si>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</si>
  <si>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</si>
  <si>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</si>
  <si>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</si>
  <si>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</si>
  <si>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</si>
  <si>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</si>
  <si>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</si>
  <si>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</si>
  <si>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</si>
  <si>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</si>
  <si>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</si>
  <si>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</si>
  <si>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</si>
  <si>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</si>
  <si>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</si>
  <si>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</si>
  <si>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</si>
  <si>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</si>
  <si>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</si>
  <si>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</si>
  <si>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</si>
  <si>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</si>
  <si>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</si>
  <si>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</si>
  <si>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</si>
  <si>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</si>
  <si>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</si>
  <si>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</si>
  <si>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</si>
  <si>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</si>
  <si>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</si>
  <si>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</si>
  <si>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</si>
  <si>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</si>
  <si>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</si>
  <si>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</si>
  <si>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</si>
  <si>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</si>
  <si>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</si>
  <si>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</si>
  <si>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</si>
  <si>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</si>
  <si>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</si>
  <si>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</si>
  <si>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</si>
  <si>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</si>
  <si>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</si>
  <si>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</si>
  <si>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</si>
  <si>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</si>
  <si>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</si>
  <si>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</si>
  <si>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</si>
  <si>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</si>
  <si>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</si>
  <si>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</si>
  <si>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</si>
  <si>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</si>
  <si>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</si>
  <si>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</si>
  <si>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</si>
  <si>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</si>
  <si>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</si>
  <si>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</si>
  <si>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</si>
  <si>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</si>
  <si>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</si>
  <si>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</si>
  <si>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</si>
  <si>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</si>
  <si>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</si>
  <si>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</si>
  <si>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</si>
  <si>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</si>
  <si>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</si>
  <si>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</si>
  <si>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</si>
  <si>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</si>
  <si>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</si>
  <si>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</si>
  <si>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</si>
  <si>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</si>
  <si>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</si>
  <si>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</si>
  <si>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</si>
  <si>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</si>
  <si>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</si>
  <si>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</si>
  <si>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</si>
  <si>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</si>
  <si>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</si>
  <si>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</si>
  <si>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</si>
  <si>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</si>
  <si>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</si>
  <si>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</si>
  <si>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</si>
  <si>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</si>
  <si>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</si>
  <si>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</si>
  <si>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</si>
  <si>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</si>
  <si>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</si>
  <si>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</si>
  <si>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</si>
  <si>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</si>
  <si>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</si>
  <si>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</si>
  <si>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</si>
  <si>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</si>
  <si>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</si>
  <si>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</si>
  <si>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</si>
  <si>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</si>
  <si>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</si>
  <si>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</si>
  <si>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</si>
  <si>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</si>
  <si>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</si>
  <si>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</si>
  <si>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</si>
  <si>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</si>
  <si>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</si>
  <si>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</si>
  <si>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</si>
  <si>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</si>
  <si>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</si>
  <si>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</si>
  <si>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</si>
  <si>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</si>
  <si>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</si>
  <si>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</si>
  <si>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</si>
  <si>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</si>
  <si>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</si>
  <si>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</si>
  <si>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</si>
  <si>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</si>
  <si>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</si>
  <si>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</si>
  <si>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</si>
  <si>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</si>
  <si>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</si>
  <si>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</si>
  <si>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</si>
  <si>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</si>
  <si>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</si>
  <si>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</si>
  <si>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</si>
  <si>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</si>
  <si>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</si>
  <si>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</si>
  <si>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</si>
  <si>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</si>
  <si>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</si>
  <si>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</si>
  <si>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</si>
  <si>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</si>
  <si>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</si>
  <si>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</si>
  <si>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</si>
  <si>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</si>
  <si>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</si>
  <si>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</si>
  <si>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</si>
  <si>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</si>
  <si>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</si>
  <si>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</si>
  <si>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</si>
  <si>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</si>
  <si>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</si>
  <si>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</si>
  <si>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</si>
  <si>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</si>
  <si>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</si>
  <si>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</si>
  <si>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</si>
  <si>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</si>
  <si>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</si>
  <si>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</si>
  <si>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</si>
  <si>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</si>
  <si>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</si>
  <si>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</si>
  <si>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</si>
  <si>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</si>
  <si>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</si>
  <si>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</si>
  <si>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</si>
  <si>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</si>
  <si>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</si>
  <si>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</si>
  <si>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</si>
  <si>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</si>
  <si>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</si>
  <si>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</si>
  <si>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</si>
  <si>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</si>
  <si>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</si>
  <si>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</si>
  <si>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</si>
  <si>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</si>
  <si>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</si>
  <si>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</si>
  <si>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</si>
  <si>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</si>
  <si>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</si>
  <si>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</si>
  <si>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</si>
  <si>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</si>
  <si>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</si>
  <si>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</si>
  <si>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</si>
  <si>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</si>
  <si>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</si>
  <si>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</si>
  <si>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</si>
  <si>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</si>
  <si>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</si>
  <si>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</si>
  <si>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</si>
  <si>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</si>
  <si>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</si>
  <si>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</si>
  <si>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</si>
  <si>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</si>
  <si>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</si>
  <si>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</si>
  <si>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</si>
  <si>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</si>
  <si>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</si>
  <si>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</si>
  <si>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</si>
  <si>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</si>
  <si>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</si>
  <si>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</si>
  <si>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</si>
  <si>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</si>
  <si>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</si>
  <si>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</si>
  <si>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</si>
  <si>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</si>
  <si>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</si>
  <si>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</si>
  <si>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</si>
  <si>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</si>
  <si>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</si>
  <si>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</si>
  <si>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</si>
  <si>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</si>
  <si>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</si>
  <si>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</si>
  <si>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</si>
  <si>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</si>
  <si>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</si>
  <si>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</si>
  <si>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</si>
  <si>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</si>
  <si>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</si>
  <si>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</si>
  <si>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</si>
  <si>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</si>
  <si>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</si>
  <si>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</si>
  <si>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</si>
  <si>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</si>
  <si>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</si>
  <si>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</si>
  <si>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</si>
  <si>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</si>
  <si>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</si>
  <si>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</si>
  <si>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</si>
  <si>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</si>
  <si>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</si>
  <si>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</si>
  <si>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</si>
  <si>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</si>
  <si>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</si>
  <si>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</si>
  <si>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</si>
  <si>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</si>
  <si>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</si>
  <si>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</si>
  <si>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</si>
  <si>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</si>
  <si>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</si>
  <si>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</si>
  <si>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</si>
  <si>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</si>
  <si>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</si>
  <si>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</si>
  <si>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</si>
  <si>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</si>
  <si>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</si>
  <si>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</si>
  <si>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</si>
  <si>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</si>
  <si>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</si>
  <si>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</si>
  <si>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</si>
  <si>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</si>
  <si>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</si>
  <si>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</si>
  <si>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</si>
  <si>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</si>
  <si>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</si>
  <si>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</si>
  <si>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</si>
  <si>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</si>
  <si>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</si>
  <si>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</si>
  <si>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</si>
  <si>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</si>
  <si>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</si>
  <si>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</si>
  <si>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</si>
  <si>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</si>
  <si>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</si>
  <si>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</si>
  <si>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</si>
  <si>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</si>
  <si>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</si>
  <si>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</si>
  <si>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</si>
  <si>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</si>
  <si>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</si>
  <si>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</si>
  <si>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</si>
  <si>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</si>
  <si>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</si>
  <si>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</si>
  <si>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</si>
  <si>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</si>
  <si>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</si>
  <si>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</si>
  <si>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</si>
  <si>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</si>
  <si>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</si>
  <si>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</si>
  <si>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</si>
  <si>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</si>
  <si>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</si>
  <si>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</si>
  <si>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</si>
  <si>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</si>
  <si>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</si>
  <si>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</si>
  <si>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</si>
  <si>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</si>
  <si>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</si>
  <si>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</si>
  <si>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</si>
  <si>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</si>
  <si>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</si>
  <si>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</si>
  <si>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</si>
  <si>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</si>
  <si>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</si>
  <si>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</si>
  <si>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</si>
  <si>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</si>
  <si>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</si>
  <si>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</si>
  <si>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</si>
  <si>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</si>
  <si>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</si>
  <si>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</si>
  <si>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</si>
  <si>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</si>
  <si>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</si>
  <si>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</si>
  <si>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</si>
  <si>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</si>
  <si>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</si>
  <si>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</si>
  <si>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</si>
  <si>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</si>
  <si>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</si>
  <si>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</si>
  <si>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</si>
  <si>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</si>
  <si>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79.11</t>
  </si>
  <si>
    <t>Seyahat acentesi faaliyetleri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</si>
  <si>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</si>
  <si>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</si>
  <si>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</si>
  <si>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</si>
  <si>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</si>
  <si>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</si>
  <si>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</si>
  <si>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</si>
  <si>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</si>
  <si>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</si>
  <si>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</si>
  <si>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</si>
  <si>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</si>
  <si>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</si>
  <si>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</si>
  <si>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</si>
  <si>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</si>
  <si>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47.91</t>
  </si>
  <si>
    <t>Posta yoluyla veya internet üzerinden yapılan perakende ticaret</t>
  </si>
  <si>
    <t>İrlanda</t>
  </si>
  <si>
    <t>Avustralya</t>
  </si>
  <si>
    <t>46.71 -Katı, sıvı ve gazlı yakıtlar ile bunlarla ilgili ürünlerin toptan ticareti</t>
  </si>
  <si>
    <t>46.46 -Eczacılık ürünlerinin toptan ticareti</t>
  </si>
  <si>
    <t>Gerçek Kişi Tic.İşl.</t>
  </si>
  <si>
    <t>-</t>
  </si>
  <si>
    <t>Gerçek Kişi</t>
  </si>
  <si>
    <t>Tahılların (pirinç hariç), baklagillerin ve yağlı tohumların yetiştirilmesi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</si>
  <si>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</si>
  <si>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</si>
  <si>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</si>
  <si>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</si>
  <si>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</si>
  <si>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</si>
  <si>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</si>
  <si>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</si>
  <si>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</si>
  <si>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41.10 -İnşaat projelerinin geliştirilmesi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</si>
  <si>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</si>
  <si>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</si>
  <si>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46.52 -Elektronik ve telekomünikasyon ekipmanlarının ve parçalarının toptan ticareti</t>
  </si>
  <si>
    <t>İllere Göre Kurulan Şirketlerin Aylık ve Birikimli Sermaye Dağılımı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</si>
  <si>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</si>
  <si>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</si>
  <si>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</si>
  <si>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</si>
  <si>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</si>
  <si>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</si>
  <si>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45.11</t>
  </si>
  <si>
    <t>Otomobillerin ve hafif motorlu kara taşıtlarının ticareti</t>
  </si>
  <si>
    <t>46.41</t>
  </si>
  <si>
    <t>Tekstil ürünlerinin toptan ticareti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</si>
  <si>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</si>
  <si>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</si>
  <si>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</si>
  <si>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</si>
  <si>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</si>
  <si>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</si>
  <si>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</si>
  <si>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</si>
  <si>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</si>
  <si>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Moldovya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</si>
  <si>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</si>
  <si>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</si>
  <si>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</si>
  <si>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</si>
  <si>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</si>
  <si>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</si>
  <si>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</si>
  <si>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</si>
  <si>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</si>
  <si>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</si>
  <si>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</si>
  <si>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</si>
  <si>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</si>
  <si>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</si>
  <si>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</si>
  <si>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47.91 -Posta yoluyla veya internet üzerinden yapılan perakende ticaret</t>
  </si>
  <si>
    <t>62.02 -Bilgisayar danışmanlık faaliyetleri</t>
  </si>
  <si>
    <t>46.41 -Tekstil ürünlerinin toptan ticareti</t>
  </si>
  <si>
    <t>5-6</t>
  </si>
  <si>
    <t>NİSAN 2017</t>
  </si>
  <si>
    <t xml:space="preserve"> 22 MAYIS 2017</t>
  </si>
  <si>
    <t>2017 NİSAN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</si>
  <si>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2017 NİSAN  AYINA AİT KURULAN ve KAPANAN ŞİRKET İSTATİSTİKLERİ</t>
    </r>
  </si>
  <si>
    <t xml:space="preserve"> 2017  NİSAN AYINA AİT KURULAN ve KAPANAN ŞİRKET İSTATİSTİKLERİ</t>
  </si>
  <si>
    <t>2017 NİSAN AYINA AİT KURULAN ve KAPANAN ŞİRKET İSTATİSTİKLERİ</t>
  </si>
  <si>
    <t xml:space="preserve"> 2017 NİSAN AYINA AİT KURULAN ve KAPANAN ŞİRKET İSTATİSTİKLERİ</t>
  </si>
  <si>
    <t>2017 Ocak-Nisan Ayları Arası Kurulan ŞirketlerinSermaye Dağılımları</t>
  </si>
  <si>
    <t xml:space="preserve">2017 NİSAN AYINA AİT KURULAN VE KAPANAN ŞİRKET İSTATİSTİKLERİ </t>
  </si>
  <si>
    <t>2017 NİSAN</t>
  </si>
  <si>
    <t>2017 OCAK-NİSAN</t>
  </si>
  <si>
    <t xml:space="preserve"> 2017 Ocak-Nisan Döneminde   Kurulan Kooperatiflerin Genel Görünümü </t>
  </si>
  <si>
    <t xml:space="preserve">       Nisan Ayında Kurulan Yabancı Sermayeli Şirketlerin Genel Görünümü</t>
  </si>
  <si>
    <t>2017 Ocak-Nisan Döneminde Kurulan Yabancı Sermayeli Şirketlerin                                                                  İllere Göre Dağılımı</t>
  </si>
  <si>
    <t xml:space="preserve">        Nisan Ayında Kurulan Yabancı Sermayeli Şirketlerin Ülkelere Göre Dağılımı</t>
  </si>
  <si>
    <t>2017 Ocak-Nisan Döneminde En Çok Yabancı Sermayeli Şirket Kuruluşu Olan  İlk 20 Faaliyet</t>
  </si>
  <si>
    <t>Genel Görünüm Yıllık</t>
  </si>
  <si>
    <t>Ocak-Nisan Döneminde En Çok Şirket Kapanışı Olan İlk 10 Faaliyet</t>
  </si>
  <si>
    <t>2017 NİSAN (BİR AYLIK)</t>
  </si>
  <si>
    <t>2016  NİSAN (BİR AYLIK)</t>
  </si>
  <si>
    <t>2017 OCAK-NİSAN (DÖRT AYLIK)</t>
  </si>
  <si>
    <t>2016 OCAK-NİSAN (DÖRT AYLIK)</t>
  </si>
  <si>
    <t xml:space="preserve"> Nisan Ayında Kurulan Kooperatiflerin Genel Görünümü </t>
  </si>
  <si>
    <t>Eski Sermaye</t>
  </si>
  <si>
    <t>Yeni Sermaye (TL)</t>
  </si>
  <si>
    <t>OCAK-NİSAN 2017</t>
  </si>
  <si>
    <t>46.19</t>
  </si>
  <si>
    <t>Çeşitli malların satışı ile ilgili aracılar</t>
  </si>
  <si>
    <t>42.11</t>
  </si>
  <si>
    <t>Kara yolları ve otoyolların inşaatı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</si>
  <si>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</si>
  <si>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</si>
  <si>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</si>
  <si>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</si>
  <si>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</si>
  <si>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</si>
  <si>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</si>
  <si>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</si>
  <si>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</si>
  <si>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</si>
  <si>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</si>
  <si>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</si>
  <si>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</si>
  <si>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</si>
  <si>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</si>
  <si>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</si>
  <si>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</si>
  <si>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</si>
  <si>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 xml:space="preserve">        2017 Ocak-Nisan Döneminde Kurulan Yabancı Sermayeli Şirketlerin Ülkelere Göre Dağılımı</t>
  </si>
  <si>
    <t>09.90 -Madencilik ve taş ocakçılığını destekleyici diğer faaliyetler</t>
  </si>
  <si>
    <t>46.75 -Kimyasal ürünlerin toptan ticareti</t>
  </si>
  <si>
    <t>46.39 -Belirli bir mala tahsis edilmemiş mağazalardaki gıda, içecek ve tütün toptan ticareti</t>
  </si>
  <si>
    <t>14.13 -Diğer dış giyim eşyaları imalatı</t>
  </si>
  <si>
    <t>15.20 -Ayakkabı, terlik vb.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</si>
  <si>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</si>
  <si>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</si>
  <si>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</si>
  <si>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</si>
  <si>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</si>
  <si>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</si>
  <si>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</si>
  <si>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</si>
  <si>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</si>
  <si>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</si>
  <si>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</si>
  <si>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</si>
  <si>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</si>
  <si>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</si>
  <si>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</si>
  <si>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</si>
  <si>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</si>
  <si>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</si>
  <si>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</si>
  <si>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</si>
  <si>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</si>
  <si>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</si>
  <si>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</si>
  <si>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</si>
  <si>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</si>
  <si>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</si>
  <si>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</si>
  <si>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</si>
  <si>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</si>
  <si>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</si>
  <si>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</si>
  <si>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</si>
  <si>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</si>
  <si>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</si>
  <si>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</si>
  <si>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</si>
  <si>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</si>
  <si>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</si>
  <si>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</si>
  <si>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</si>
  <si>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</si>
  <si>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</si>
  <si>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</si>
  <si>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</si>
  <si>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</si>
  <si>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2017 NİSAN AYINA GÖRE TÜR DEĞİŞİKLİĞİ GENEL GÖRÜNÜMÜ</t>
  </si>
  <si>
    <t>YENİ TÜRÜ</t>
  </si>
  <si>
    <t>ESKİ TÜRÜ</t>
  </si>
  <si>
    <t>Anonim Şirket</t>
  </si>
  <si>
    <t>Limited Şirket</t>
  </si>
  <si>
    <t>Komandit Şirket</t>
  </si>
  <si>
    <t>Kollektif Şirket</t>
  </si>
  <si>
    <t>Gerçek Tüzel Kişi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</si>
  <si>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</si>
  <si>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</si>
  <si>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</si>
  <si>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</si>
  <si>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</si>
  <si>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</si>
  <si>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</si>
  <si>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</si>
  <si>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</si>
  <si>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</si>
  <si>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Nisan Ayı Genel Görünüm</t>
  </si>
  <si>
    <t>NOT: Tür değişiklikleri için tıklayınız</t>
  </si>
  <si>
    <r>
      <t xml:space="preserve"> </t>
    </r>
    <r>
      <rPr>
        <b/>
        <sz val="16"/>
        <color indexed="8"/>
        <rFont val="Arial"/>
        <family val="2"/>
      </rPr>
      <t xml:space="preserve"> 2017 NİSAN AYINA  AİT KURULAN ve KAPANAN ŞİRKET İSTATİSTİKLERİ</t>
    </r>
  </si>
  <si>
    <t>2017 Yılı Genel Görünümü</t>
  </si>
  <si>
    <t>2017 Ocak-Nisan Döneminde  Kurulan Yabancı Sermayeli Şirketlerin                                             Genel Görünümü</t>
  </si>
  <si>
    <t>NUTS DÜZEYİNDE BÖLGELERE GÖRE GENEL İSTATİSTİKLER</t>
  </si>
  <si>
    <t>Kamerun</t>
  </si>
  <si>
    <t>Bahreyn</t>
  </si>
  <si>
    <t>Brezilya</t>
  </si>
  <si>
    <t>Meksika</t>
  </si>
  <si>
    <t>NUTS DÜZEYİNDE BÖLGERE GÖRE KURULAN ŞİRKET SERMAYE DAĞILIMI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</si>
</sst>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medium"/>
      <right style="thin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3" fillId="33" borderId="1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85" fillId="0" borderId="0" xfId="0" applyFont="1" applyAlignment="1">
      <alignment/>
    </xf>
    <xf numFmtId="3" fontId="86" fillId="34" borderId="11" xfId="0" applyNumberFormat="1" applyFont="1" applyFill="1" applyBorder="1" applyAlignment="1">
      <alignment horizontal="center"/>
    </xf>
    <xf numFmtId="3" fontId="87" fillId="34" borderId="10" xfId="0" applyNumberFormat="1" applyFont="1" applyFill="1" applyBorder="1" applyAlignment="1">
      <alignment/>
    </xf>
    <xf numFmtId="3" fontId="87" fillId="34" borderId="10" xfId="0" applyNumberFormat="1" applyFont="1" applyFill="1" applyBorder="1" applyAlignment="1">
      <alignment horizontal="center" vertical="center"/>
    </xf>
    <xf numFmtId="3" fontId="87" fillId="34" borderId="12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/>
    </xf>
    <xf numFmtId="3" fontId="86" fillId="34" borderId="14" xfId="0" applyNumberFormat="1" applyFont="1" applyFill="1" applyBorder="1" applyAlignment="1">
      <alignment horizontal="center"/>
    </xf>
    <xf numFmtId="3" fontId="88" fillId="34" borderId="15" xfId="0" applyNumberFormat="1" applyFont="1" applyFill="1" applyBorder="1" applyAlignment="1">
      <alignment/>
    </xf>
    <xf numFmtId="3" fontId="89" fillId="34" borderId="16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3" fontId="88" fillId="34" borderId="17" xfId="0" applyNumberFormat="1" applyFont="1" applyFill="1" applyBorder="1" applyAlignment="1">
      <alignment/>
    </xf>
    <xf numFmtId="3" fontId="88" fillId="35" borderId="15" xfId="0" applyNumberFormat="1" applyFont="1" applyFill="1" applyBorder="1" applyAlignment="1">
      <alignment/>
    </xf>
    <xf numFmtId="3" fontId="89" fillId="33" borderId="18" xfId="0" applyNumberFormat="1" applyFont="1" applyFill="1" applyBorder="1" applyAlignment="1">
      <alignment horizontal="right"/>
    </xf>
    <xf numFmtId="3" fontId="89" fillId="33" borderId="19" xfId="0" applyNumberFormat="1" applyFont="1" applyFill="1" applyBorder="1" applyAlignment="1">
      <alignment horizontal="right"/>
    </xf>
    <xf numFmtId="3" fontId="89" fillId="33" borderId="10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 horizontal="right"/>
    </xf>
    <xf numFmtId="3" fontId="89" fillId="33" borderId="12" xfId="0" applyNumberFormat="1" applyFont="1" applyFill="1" applyBorder="1" applyAlignment="1">
      <alignment horizontal="right"/>
    </xf>
    <xf numFmtId="3" fontId="85" fillId="0" borderId="0" xfId="0" applyNumberFormat="1" applyFont="1" applyAlignment="1">
      <alignment/>
    </xf>
    <xf numFmtId="3" fontId="88" fillId="35" borderId="17" xfId="0" applyNumberFormat="1" applyFont="1" applyFill="1" applyBorder="1" applyAlignment="1">
      <alignment/>
    </xf>
    <xf numFmtId="3" fontId="89" fillId="33" borderId="20" xfId="0" applyNumberFormat="1" applyFont="1" applyFill="1" applyBorder="1" applyAlignment="1">
      <alignment horizontal="right"/>
    </xf>
    <xf numFmtId="3" fontId="89" fillId="33" borderId="13" xfId="0" applyNumberFormat="1" applyFont="1" applyFill="1" applyBorder="1" applyAlignment="1">
      <alignment/>
    </xf>
    <xf numFmtId="3" fontId="89" fillId="33" borderId="13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 horizontal="right"/>
    </xf>
    <xf numFmtId="3" fontId="85" fillId="33" borderId="14" xfId="0" applyNumberFormat="1" applyFont="1" applyFill="1" applyBorder="1" applyAlignment="1">
      <alignment horizontal="right"/>
    </xf>
    <xf numFmtId="3" fontId="89" fillId="33" borderId="14" xfId="0" applyNumberFormat="1" applyFont="1" applyFill="1" applyBorder="1" applyAlignment="1">
      <alignment horizontal="right"/>
    </xf>
    <xf numFmtId="3" fontId="85" fillId="33" borderId="19" xfId="0" applyNumberFormat="1" applyFont="1" applyFill="1" applyBorder="1" applyAlignment="1">
      <alignment horizontal="right"/>
    </xf>
    <xf numFmtId="3" fontId="85" fillId="33" borderId="20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91" fillId="0" borderId="0" xfId="0" applyFont="1" applyAlignment="1">
      <alignment/>
    </xf>
    <xf numFmtId="1" fontId="85" fillId="0" borderId="0" xfId="0" applyNumberFormat="1" applyFont="1" applyAlignment="1">
      <alignment/>
    </xf>
    <xf numFmtId="0" fontId="92" fillId="0" borderId="0" xfId="0" applyFont="1" applyAlignment="1">
      <alignment/>
    </xf>
    <xf numFmtId="181" fontId="8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3" fillId="34" borderId="23" xfId="0" applyFont="1" applyFill="1" applyBorder="1" applyAlignment="1">
      <alignment wrapText="1"/>
    </xf>
    <xf numFmtId="3" fontId="94" fillId="33" borderId="24" xfId="0" applyNumberFormat="1" applyFont="1" applyFill="1" applyBorder="1" applyAlignment="1">
      <alignment/>
    </xf>
    <xf numFmtId="0" fontId="95" fillId="33" borderId="19" xfId="0" applyFont="1" applyFill="1" applyBorder="1" applyAlignment="1">
      <alignment wrapText="1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5" fillId="33" borderId="18" xfId="0" applyFont="1" applyFill="1" applyBorder="1" applyAlignment="1">
      <alignment wrapText="1"/>
    </xf>
    <xf numFmtId="3" fontId="94" fillId="33" borderId="25" xfId="0" applyNumberFormat="1" applyFont="1" applyFill="1" applyBorder="1" applyAlignment="1">
      <alignment/>
    </xf>
    <xf numFmtId="3" fontId="94" fillId="33" borderId="25" xfId="0" applyNumberFormat="1" applyFont="1" applyFill="1" applyBorder="1" applyAlignment="1">
      <alignment horizontal="right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3" fillId="34" borderId="26" xfId="0" applyNumberFormat="1" applyFont="1" applyFill="1" applyBorder="1" applyAlignment="1">
      <alignment horizontal="right"/>
    </xf>
    <xf numFmtId="1" fontId="93" fillId="34" borderId="27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28" xfId="0" applyNumberFormat="1" applyFont="1" applyFill="1" applyBorder="1" applyAlignment="1">
      <alignment horizontal="right"/>
    </xf>
    <xf numFmtId="0" fontId="93" fillId="35" borderId="20" xfId="0" applyFont="1" applyFill="1" applyBorder="1" applyAlignment="1">
      <alignment horizontal="right" wrapText="1"/>
    </xf>
    <xf numFmtId="3" fontId="95" fillId="35" borderId="13" xfId="0" applyNumberFormat="1" applyFont="1" applyFill="1" applyBorder="1" applyAlignment="1">
      <alignment horizontal="right"/>
    </xf>
    <xf numFmtId="14" fontId="9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1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7" fillId="36" borderId="30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8" fillId="36" borderId="31" xfId="0" applyFont="1" applyFill="1" applyBorder="1" applyAlignment="1">
      <alignment horizontal="center" vertical="center" wrapText="1"/>
    </xf>
    <xf numFmtId="49" fontId="18" fillId="36" borderId="32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2" xfId="0" applyNumberFormat="1" applyFont="1" applyFill="1" applyBorder="1" applyAlignment="1">
      <alignment horizontal="center" vertical="center"/>
    </xf>
    <xf numFmtId="0" fontId="20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3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4" fillId="0" borderId="0" xfId="0" applyFont="1" applyAlignment="1">
      <alignment horizontal="left"/>
    </xf>
    <xf numFmtId="3" fontId="86" fillId="34" borderId="10" xfId="0" applyNumberFormat="1" applyFont="1" applyFill="1" applyBorder="1" applyAlignment="1">
      <alignment horizontal="center"/>
    </xf>
    <xf numFmtId="3" fontId="88" fillId="35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1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1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1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3" fillId="33" borderId="24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3" fillId="33" borderId="13" xfId="0" applyNumberFormat="1" applyFont="1" applyFill="1" applyBorder="1" applyAlignment="1">
      <alignment horizontal="right"/>
    </xf>
    <xf numFmtId="0" fontId="104" fillId="37" borderId="33" xfId="0" applyFont="1" applyFill="1" applyBorder="1" applyAlignment="1">
      <alignment wrapText="1"/>
    </xf>
    <xf numFmtId="3" fontId="83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3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3" fillId="37" borderId="40" xfId="0" applyFont="1" applyFill="1" applyBorder="1" applyAlignment="1">
      <alignment horizontal="right"/>
    </xf>
    <xf numFmtId="0" fontId="83" fillId="37" borderId="41" xfId="0" applyFont="1" applyFill="1" applyBorder="1" applyAlignment="1">
      <alignment horizontal="right"/>
    </xf>
    <xf numFmtId="0" fontId="83" fillId="37" borderId="42" xfId="0" applyFont="1" applyFill="1" applyBorder="1" applyAlignment="1">
      <alignment horizontal="right"/>
    </xf>
    <xf numFmtId="0" fontId="83" fillId="35" borderId="43" xfId="0" applyFont="1" applyFill="1" applyBorder="1" applyAlignment="1">
      <alignment horizontal="right"/>
    </xf>
    <xf numFmtId="0" fontId="83" fillId="35" borderId="42" xfId="0" applyFont="1" applyFill="1" applyBorder="1" applyAlignment="1">
      <alignment horizontal="right"/>
    </xf>
    <xf numFmtId="0" fontId="83" fillId="35" borderId="41" xfId="0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horizontal="right" vertical="top" wrapText="1"/>
    </xf>
    <xf numFmtId="3" fontId="83" fillId="36" borderId="31" xfId="0" applyNumberFormat="1" applyFont="1" applyFill="1" applyBorder="1" applyAlignment="1">
      <alignment vertical="top" wrapText="1"/>
    </xf>
    <xf numFmtId="3" fontId="83" fillId="33" borderId="28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4" fillId="35" borderId="35" xfId="0" applyFont="1" applyFill="1" applyBorder="1" applyAlignment="1">
      <alignment horizontal="center"/>
    </xf>
    <xf numFmtId="0" fontId="104" fillId="35" borderId="44" xfId="0" applyFont="1" applyFill="1" applyBorder="1" applyAlignment="1">
      <alignment horizontal="center"/>
    </xf>
    <xf numFmtId="0" fontId="104" fillId="35" borderId="39" xfId="0" applyFont="1" applyFill="1" applyBorder="1" applyAlignment="1">
      <alignment horizontal="center"/>
    </xf>
    <xf numFmtId="3" fontId="89" fillId="34" borderId="40" xfId="0" applyNumberFormat="1" applyFont="1" applyFill="1" applyBorder="1" applyAlignment="1">
      <alignment horizontal="right"/>
    </xf>
    <xf numFmtId="3" fontId="89" fillId="34" borderId="43" xfId="0" applyNumberFormat="1" applyFont="1" applyFill="1" applyBorder="1" applyAlignment="1">
      <alignment horizontal="right"/>
    </xf>
    <xf numFmtId="3" fontId="89" fillId="34" borderId="33" xfId="0" applyNumberFormat="1" applyFont="1" applyFill="1" applyBorder="1" applyAlignment="1">
      <alignment horizontal="right"/>
    </xf>
    <xf numFmtId="3" fontId="89" fillId="33" borderId="40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3" fillId="36" borderId="41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3" fillId="33" borderId="14" xfId="0" applyNumberFormat="1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vertical="top" wrapText="1"/>
    </xf>
    <xf numFmtId="0" fontId="83" fillId="37" borderId="43" xfId="0" applyFont="1" applyFill="1" applyBorder="1" applyAlignment="1">
      <alignment horizontal="right"/>
    </xf>
    <xf numFmtId="3" fontId="0" fillId="33" borderId="24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1" fillId="36" borderId="19" xfId="0" applyFont="1" applyFill="1" applyBorder="1" applyAlignment="1">
      <alignment vertical="center"/>
    </xf>
    <xf numFmtId="0" fontId="81" fillId="35" borderId="19" xfId="0" applyFont="1" applyFill="1" applyBorder="1" applyAlignment="1">
      <alignment vertical="center"/>
    </xf>
    <xf numFmtId="0" fontId="81" fillId="36" borderId="45" xfId="0" applyFont="1" applyFill="1" applyBorder="1" applyAlignment="1">
      <alignment vertical="center"/>
    </xf>
    <xf numFmtId="0" fontId="81" fillId="35" borderId="45" xfId="0" applyFont="1" applyFill="1" applyBorder="1" applyAlignment="1">
      <alignment vertical="center"/>
    </xf>
    <xf numFmtId="0" fontId="81" fillId="35" borderId="20" xfId="0" applyFont="1" applyFill="1" applyBorder="1" applyAlignment="1">
      <alignment vertical="center"/>
    </xf>
    <xf numFmtId="0" fontId="98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5" fillId="0" borderId="46" xfId="0" applyFont="1" applyBorder="1" applyAlignment="1">
      <alignment horizontal="left" vertical="center" wrapText="1"/>
    </xf>
    <xf numFmtId="0" fontId="105" fillId="0" borderId="47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 wrapText="1"/>
    </xf>
    <xf numFmtId="0" fontId="100" fillId="38" borderId="23" xfId="0" applyFont="1" applyFill="1" applyBorder="1" applyAlignment="1">
      <alignment horizontal="left" vertical="center" wrapText="1"/>
    </xf>
    <xf numFmtId="0" fontId="100" fillId="38" borderId="26" xfId="0" applyFont="1" applyFill="1" applyBorder="1" applyAlignment="1">
      <alignment horizontal="right" wrapText="1"/>
    </xf>
    <xf numFmtId="0" fontId="100" fillId="38" borderId="17" xfId="0" applyFont="1" applyFill="1" applyBorder="1" applyAlignment="1">
      <alignment horizontal="left" vertical="center" wrapText="1"/>
    </xf>
    <xf numFmtId="0" fontId="97" fillId="38" borderId="23" xfId="0" applyFont="1" applyFill="1" applyBorder="1" applyAlignment="1">
      <alignment horizontal="left" wrapText="1"/>
    </xf>
    <xf numFmtId="0" fontId="97" fillId="38" borderId="23" xfId="0" applyFont="1" applyFill="1" applyBorder="1" applyAlignment="1">
      <alignment horizontal="center" wrapText="1"/>
    </xf>
    <xf numFmtId="0" fontId="97" fillId="38" borderId="26" xfId="0" applyFont="1" applyFill="1" applyBorder="1" applyAlignment="1">
      <alignment horizontal="left" wrapText="1"/>
    </xf>
    <xf numFmtId="0" fontId="101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81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3" fontId="83" fillId="33" borderId="18" xfId="0" applyNumberFormat="1" applyFont="1" applyFill="1" applyBorder="1" applyAlignment="1">
      <alignment/>
    </xf>
    <xf numFmtId="3" fontId="83" fillId="33" borderId="25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6" borderId="40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81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1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2" fillId="36" borderId="51" xfId="0" applyFont="1" applyFill="1" applyBorder="1" applyAlignment="1">
      <alignment horizontal="left" vertical="center"/>
    </xf>
    <xf numFmtId="0" fontId="22" fillId="36" borderId="52" xfId="0" applyFont="1" applyFill="1" applyBorder="1" applyAlignment="1">
      <alignment horizontal="left" vertical="center"/>
    </xf>
    <xf numFmtId="0" fontId="22" fillId="35" borderId="51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3" xfId="0" applyNumberFormat="1" applyFont="1" applyFill="1" applyBorder="1" applyAlignment="1">
      <alignment vertical="top"/>
    </xf>
    <xf numFmtId="3" fontId="22" fillId="33" borderId="54" xfId="0" applyNumberFormat="1" applyFont="1" applyFill="1" applyBorder="1" applyAlignment="1">
      <alignment vertical="top"/>
    </xf>
    <xf numFmtId="3" fontId="22" fillId="33" borderId="55" xfId="0" applyNumberFormat="1" applyFont="1" applyFill="1" applyBorder="1" applyAlignment="1">
      <alignment vertical="top"/>
    </xf>
    <xf numFmtId="3" fontId="22" fillId="33" borderId="56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57" xfId="0" applyNumberFormat="1" applyFont="1" applyFill="1" applyBorder="1" applyAlignment="1">
      <alignment vertical="top"/>
    </xf>
    <xf numFmtId="0" fontId="22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3" fontId="7" fillId="35" borderId="67" xfId="0" applyNumberFormat="1" applyFont="1" applyFill="1" applyBorder="1" applyAlignment="1">
      <alignment vertical="top"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4" fillId="36" borderId="68" xfId="0" applyFont="1" applyFill="1" applyBorder="1" applyAlignment="1">
      <alignment/>
    </xf>
    <xf numFmtId="3" fontId="94" fillId="0" borderId="69" xfId="0" applyNumberFormat="1" applyFont="1" applyBorder="1" applyAlignment="1">
      <alignment/>
    </xf>
    <xf numFmtId="0" fontId="94" fillId="35" borderId="51" xfId="0" applyFont="1" applyFill="1" applyBorder="1" applyAlignment="1">
      <alignment/>
    </xf>
    <xf numFmtId="0" fontId="94" fillId="0" borderId="56" xfId="0" applyFont="1" applyBorder="1" applyAlignment="1">
      <alignment/>
    </xf>
    <xf numFmtId="3" fontId="94" fillId="0" borderId="34" xfId="0" applyNumberFormat="1" applyFont="1" applyBorder="1" applyAlignment="1">
      <alignment/>
    </xf>
    <xf numFmtId="0" fontId="94" fillId="0" borderId="34" xfId="0" applyFont="1" applyBorder="1" applyAlignment="1">
      <alignment/>
    </xf>
    <xf numFmtId="0" fontId="94" fillId="36" borderId="51" xfId="0" applyFont="1" applyFill="1" applyBorder="1" applyAlignment="1">
      <alignment/>
    </xf>
    <xf numFmtId="3" fontId="94" fillId="0" borderId="56" xfId="0" applyNumberFormat="1" applyFont="1" applyBorder="1" applyAlignment="1">
      <alignment/>
    </xf>
    <xf numFmtId="0" fontId="94" fillId="36" borderId="70" xfId="0" applyFont="1" applyFill="1" applyBorder="1" applyAlignment="1">
      <alignment/>
    </xf>
    <xf numFmtId="0" fontId="94" fillId="0" borderId="71" xfId="0" applyFont="1" applyBorder="1" applyAlignment="1">
      <alignment/>
    </xf>
    <xf numFmtId="3" fontId="94" fillId="0" borderId="72" xfId="0" applyNumberFormat="1" applyFont="1" applyBorder="1" applyAlignment="1">
      <alignment/>
    </xf>
    <xf numFmtId="0" fontId="94" fillId="35" borderId="73" xfId="0" applyFont="1" applyFill="1" applyBorder="1" applyAlignment="1">
      <alignment/>
    </xf>
    <xf numFmtId="0" fontId="95" fillId="35" borderId="73" xfId="0" applyFont="1" applyFill="1" applyBorder="1" applyAlignment="1">
      <alignment/>
    </xf>
    <xf numFmtId="3" fontId="95" fillId="35" borderId="74" xfId="0" applyNumberFormat="1" applyFont="1" applyFill="1" applyBorder="1" applyAlignment="1">
      <alignment/>
    </xf>
    <xf numFmtId="0" fontId="103" fillId="36" borderId="32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98" fillId="0" borderId="0" xfId="0" applyFont="1" applyAlignment="1">
      <alignment horizontal="center" wrapText="1"/>
    </xf>
    <xf numFmtId="0" fontId="81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1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right" vertical="center" wrapText="1"/>
    </xf>
    <xf numFmtId="0" fontId="91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right" vertical="center" wrapText="1"/>
    </xf>
    <xf numFmtId="49" fontId="91" fillId="0" borderId="10" xfId="0" applyNumberFormat="1" applyFont="1" applyBorder="1" applyAlignment="1" quotePrefix="1">
      <alignment horizontal="center" vertical="center" wrapText="1"/>
    </xf>
    <xf numFmtId="0" fontId="81" fillId="35" borderId="34" xfId="0" applyFont="1" applyFill="1" applyBorder="1" applyAlignment="1">
      <alignment horizontal="center" wrapText="1"/>
    </xf>
    <xf numFmtId="0" fontId="101" fillId="0" borderId="22" xfId="0" applyFont="1" applyBorder="1" applyAlignment="1">
      <alignment/>
    </xf>
    <xf numFmtId="0" fontId="98" fillId="0" borderId="22" xfId="0" applyFont="1" applyBorder="1" applyAlignment="1">
      <alignment/>
    </xf>
    <xf numFmtId="0" fontId="105" fillId="0" borderId="15" xfId="0" applyFont="1" applyBorder="1" applyAlignment="1">
      <alignment horizontal="left" vertical="center" wrapText="1"/>
    </xf>
    <xf numFmtId="0" fontId="105" fillId="0" borderId="32" xfId="0" applyFont="1" applyBorder="1" applyAlignment="1">
      <alignment horizontal="right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6" fillId="0" borderId="22" xfId="0" applyFont="1" applyBorder="1" applyAlignment="1">
      <alignment/>
    </xf>
    <xf numFmtId="0" fontId="81" fillId="35" borderId="0" xfId="0" applyFont="1" applyFill="1" applyBorder="1" applyAlignment="1">
      <alignment horizontal="right" wrapText="1"/>
    </xf>
    <xf numFmtId="3" fontId="81" fillId="35" borderId="0" xfId="0" applyNumberFormat="1" applyFont="1" applyFill="1" applyBorder="1" applyAlignment="1">
      <alignment horizontal="right" wrapText="1"/>
    </xf>
    <xf numFmtId="0" fontId="101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1" fillId="35" borderId="34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18" fillId="36" borderId="32" xfId="0" applyNumberFormat="1" applyFont="1" applyFill="1" applyBorder="1" applyAlignment="1" quotePrefix="1">
      <alignment horizontal="center" vertical="center"/>
    </xf>
    <xf numFmtId="3" fontId="87" fillId="34" borderId="34" xfId="0" applyNumberFormat="1" applyFont="1" applyFill="1" applyBorder="1" applyAlignment="1">
      <alignment/>
    </xf>
    <xf numFmtId="3" fontId="86" fillId="34" borderId="77" xfId="0" applyNumberFormat="1" applyFont="1" applyFill="1" applyBorder="1" applyAlignment="1">
      <alignment horizontal="center"/>
    </xf>
    <xf numFmtId="3" fontId="89" fillId="33" borderId="46" xfId="0" applyNumberFormat="1" applyFont="1" applyFill="1" applyBorder="1" applyAlignment="1">
      <alignment horizontal="right"/>
    </xf>
    <xf numFmtId="3" fontId="89" fillId="33" borderId="34" xfId="0" applyNumberFormat="1" applyFont="1" applyFill="1" applyBorder="1" applyAlignment="1">
      <alignment horizontal="right"/>
    </xf>
    <xf numFmtId="3" fontId="89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4" fillId="0" borderId="78" xfId="0" applyFont="1" applyBorder="1" applyAlignment="1">
      <alignment/>
    </xf>
    <xf numFmtId="0" fontId="94" fillId="0" borderId="79" xfId="0" applyFont="1" applyBorder="1" applyAlignment="1">
      <alignment/>
    </xf>
    <xf numFmtId="0" fontId="94" fillId="0" borderId="29" xfId="0" applyFont="1" applyBorder="1" applyAlignment="1">
      <alignment/>
    </xf>
    <xf numFmtId="3" fontId="95" fillId="35" borderId="80" xfId="0" applyNumberFormat="1" applyFont="1" applyFill="1" applyBorder="1" applyAlignment="1">
      <alignment/>
    </xf>
    <xf numFmtId="0" fontId="94" fillId="0" borderId="42" xfId="0" applyFont="1" applyBorder="1" applyAlignment="1">
      <alignment/>
    </xf>
    <xf numFmtId="3" fontId="94" fillId="0" borderId="42" xfId="0" applyNumberFormat="1" applyFont="1" applyBorder="1" applyAlignment="1">
      <alignment/>
    </xf>
    <xf numFmtId="0" fontId="94" fillId="0" borderId="41" xfId="0" applyFont="1" applyBorder="1" applyAlignment="1">
      <alignment/>
    </xf>
    <xf numFmtId="3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/>
    </xf>
    <xf numFmtId="0" fontId="0" fillId="0" borderId="34" xfId="0" applyBorder="1" applyAlignment="1">
      <alignment/>
    </xf>
    <xf numFmtId="0" fontId="0" fillId="0" borderId="78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0" fillId="0" borderId="20" xfId="0" applyFont="1" applyBorder="1" applyAlignment="1">
      <alignment vertical="center" wrapText="1"/>
    </xf>
    <xf numFmtId="0" fontId="100" fillId="0" borderId="13" xfId="0" applyFont="1" applyBorder="1" applyAlignment="1">
      <alignment vertical="center" wrapText="1"/>
    </xf>
    <xf numFmtId="0" fontId="100" fillId="0" borderId="14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92" fillId="43" borderId="10" xfId="0" applyFont="1" applyFill="1" applyBorder="1" applyAlignment="1">
      <alignment vertical="center" textRotation="90" wrapText="1"/>
    </xf>
    <xf numFmtId="0" fontId="92" fillId="44" borderId="10" xfId="0" applyFont="1" applyFill="1" applyBorder="1" applyAlignment="1">
      <alignment horizontal="right" vertical="center" wrapText="1"/>
    </xf>
    <xf numFmtId="3" fontId="92" fillId="44" borderId="10" xfId="0" applyNumberFormat="1" applyFont="1" applyFill="1" applyBorder="1" applyAlignment="1">
      <alignment horizontal="right" vertical="center" wrapText="1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10" xfId="0" applyFont="1" applyBorder="1" applyAlignment="1">
      <alignment horizontal="left" vertical="center" wrapText="1"/>
    </xf>
    <xf numFmtId="3" fontId="112" fillId="0" borderId="10" xfId="0" applyNumberFormat="1" applyFont="1" applyBorder="1" applyAlignment="1">
      <alignment horizontal="right" vertical="center" wrapText="1"/>
    </xf>
    <xf numFmtId="0" fontId="112" fillId="0" borderId="10" xfId="0" applyFont="1" applyBorder="1" applyAlignment="1">
      <alignment horizontal="right" vertical="center" wrapText="1"/>
    </xf>
    <xf numFmtId="3" fontId="103" fillId="44" borderId="10" xfId="0" applyNumberFormat="1" applyFont="1" applyFill="1" applyBorder="1" applyAlignment="1">
      <alignment horizontal="right" vertical="center" wrapText="1"/>
    </xf>
    <xf numFmtId="0" fontId="103" fillId="44" borderId="10" xfId="0" applyFont="1" applyFill="1" applyBorder="1" applyAlignment="1">
      <alignment horizontal="right" vertical="center" wrapText="1"/>
    </xf>
    <xf numFmtId="0" fontId="81" fillId="43" borderId="10" xfId="0" applyFont="1" applyFill="1" applyBorder="1" applyAlignment="1">
      <alignment horizontal="center" vertical="center" wrapText="1"/>
    </xf>
    <xf numFmtId="3" fontId="9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3" fillId="36" borderId="81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2" fontId="91" fillId="0" borderId="10" xfId="0" applyNumberFormat="1" applyFont="1" applyFill="1" applyBorder="1" applyAlignment="1">
      <alignment horizontal="right" vertical="center" wrapText="1"/>
    </xf>
    <xf numFmtId="0" fontId="92" fillId="43" borderId="34" xfId="0" applyFont="1" applyFill="1" applyBorder="1" applyAlignment="1">
      <alignment vertical="center" textRotation="90" wrapText="1"/>
    </xf>
    <xf numFmtId="0" fontId="91" fillId="0" borderId="34" xfId="0" applyFont="1" applyBorder="1" applyAlignment="1">
      <alignment horizontal="right" vertical="center" wrapText="1"/>
    </xf>
    <xf numFmtId="0" fontId="92" fillId="43" borderId="38" xfId="0" applyFont="1" applyFill="1" applyBorder="1" applyAlignment="1">
      <alignment vertical="center" textRotation="90" wrapText="1"/>
    </xf>
    <xf numFmtId="0" fontId="91" fillId="0" borderId="38" xfId="0" applyFont="1" applyBorder="1" applyAlignment="1">
      <alignment horizontal="right" vertical="center" wrapText="1"/>
    </xf>
    <xf numFmtId="3" fontId="92" fillId="44" borderId="24" xfId="0" applyNumberFormat="1" applyFont="1" applyFill="1" applyBorder="1" applyAlignment="1">
      <alignment horizontal="right" vertical="center" wrapText="1"/>
    </xf>
    <xf numFmtId="0" fontId="92" fillId="44" borderId="24" xfId="0" applyFont="1" applyFill="1" applyBorder="1" applyAlignment="1">
      <alignment horizontal="right" vertical="center" wrapText="1"/>
    </xf>
    <xf numFmtId="0" fontId="92" fillId="43" borderId="19" xfId="0" applyFont="1" applyFill="1" applyBorder="1" applyAlignment="1">
      <alignment vertical="center" textRotation="90" wrapText="1"/>
    </xf>
    <xf numFmtId="0" fontId="92" fillId="43" borderId="12" xfId="0" applyFont="1" applyFill="1" applyBorder="1" applyAlignment="1">
      <alignment vertical="center" textRotation="90" wrapText="1"/>
    </xf>
    <xf numFmtId="0" fontId="91" fillId="0" borderId="19" xfId="0" applyFont="1" applyBorder="1" applyAlignment="1">
      <alignment horizontal="right" vertical="center" wrapText="1"/>
    </xf>
    <xf numFmtId="0" fontId="91" fillId="0" borderId="12" xfId="0" applyFont="1" applyBorder="1" applyAlignment="1">
      <alignment horizontal="right" vertical="center" wrapText="1"/>
    </xf>
    <xf numFmtId="0" fontId="91" fillId="0" borderId="13" xfId="0" applyFont="1" applyBorder="1" applyAlignment="1">
      <alignment horizontal="right" vertical="center" wrapText="1"/>
    </xf>
    <xf numFmtId="3" fontId="92" fillId="44" borderId="38" xfId="0" applyNumberFormat="1" applyFont="1" applyFill="1" applyBorder="1" applyAlignment="1">
      <alignment horizontal="right" vertical="center" wrapText="1"/>
    </xf>
    <xf numFmtId="0" fontId="92" fillId="44" borderId="20" xfId="0" applyFont="1" applyFill="1" applyBorder="1" applyAlignment="1">
      <alignment horizontal="right" vertical="center" wrapText="1"/>
    </xf>
    <xf numFmtId="0" fontId="92" fillId="44" borderId="13" xfId="0" applyFont="1" applyFill="1" applyBorder="1" applyAlignment="1">
      <alignment horizontal="right" vertical="center" wrapText="1"/>
    </xf>
    <xf numFmtId="0" fontId="92" fillId="44" borderId="14" xfId="0" applyFont="1" applyFill="1" applyBorder="1" applyAlignment="1">
      <alignment horizontal="right" vertical="center" wrapText="1"/>
    </xf>
    <xf numFmtId="0" fontId="91" fillId="0" borderId="77" xfId="0" applyFont="1" applyBorder="1" applyAlignment="1">
      <alignment horizontal="right" vertical="center" wrapText="1"/>
    </xf>
    <xf numFmtId="0" fontId="92" fillId="44" borderId="69" xfId="0" applyFont="1" applyFill="1" applyBorder="1" applyAlignment="1">
      <alignment horizontal="right" vertical="center" wrapText="1"/>
    </xf>
    <xf numFmtId="0" fontId="85" fillId="0" borderId="34" xfId="0" applyFont="1" applyBorder="1" applyAlignment="1">
      <alignment horizontal="left" vertical="center" wrapText="1"/>
    </xf>
    <xf numFmtId="0" fontId="87" fillId="44" borderId="34" xfId="0" applyFont="1" applyFill="1" applyBorder="1" applyAlignment="1">
      <alignment horizontal="right" vertical="center" wrapText="1"/>
    </xf>
    <xf numFmtId="0" fontId="91" fillId="0" borderId="37" xfId="0" applyFont="1" applyBorder="1" applyAlignment="1">
      <alignment horizontal="right" vertical="center" wrapText="1"/>
    </xf>
    <xf numFmtId="3" fontId="92" fillId="44" borderId="36" xfId="0" applyNumberFormat="1" applyFont="1" applyFill="1" applyBorder="1" applyAlignment="1">
      <alignment horizontal="right" vertical="center" wrapText="1"/>
    </xf>
    <xf numFmtId="3" fontId="91" fillId="0" borderId="19" xfId="0" applyNumberFormat="1" applyFont="1" applyBorder="1" applyAlignment="1">
      <alignment horizontal="right" vertical="center" wrapText="1"/>
    </xf>
    <xf numFmtId="3" fontId="92" fillId="44" borderId="20" xfId="0" applyNumberFormat="1" applyFont="1" applyFill="1" applyBorder="1" applyAlignment="1">
      <alignment horizontal="right" vertical="center" wrapText="1"/>
    </xf>
    <xf numFmtId="3" fontId="92" fillId="44" borderId="13" xfId="0" applyNumberFormat="1" applyFont="1" applyFill="1" applyBorder="1" applyAlignment="1">
      <alignment horizontal="right" vertical="center" wrapText="1"/>
    </xf>
    <xf numFmtId="3" fontId="95" fillId="35" borderId="73" xfId="0" applyNumberFormat="1" applyFont="1" applyFill="1" applyBorder="1" applyAlignment="1">
      <alignment/>
    </xf>
    <xf numFmtId="0" fontId="94" fillId="0" borderId="38" xfId="0" applyFont="1" applyBorder="1" applyAlignment="1">
      <alignment/>
    </xf>
    <xf numFmtId="0" fontId="94" fillId="0" borderId="82" xfId="0" applyFont="1" applyBorder="1" applyAlignment="1">
      <alignment/>
    </xf>
    <xf numFmtId="0" fontId="95" fillId="36" borderId="46" xfId="0" applyFont="1" applyFill="1" applyBorder="1" applyAlignment="1">
      <alignment vertical="center" wrapText="1"/>
    </xf>
    <xf numFmtId="0" fontId="95" fillId="36" borderId="83" xfId="0" applyFont="1" applyFill="1" applyBorder="1" applyAlignment="1">
      <alignment vertical="center" wrapText="1"/>
    </xf>
    <xf numFmtId="0" fontId="94" fillId="0" borderId="47" xfId="0" applyFont="1" applyBorder="1" applyAlignment="1">
      <alignment/>
    </xf>
    <xf numFmtId="0" fontId="94" fillId="0" borderId="84" xfId="0" applyFont="1" applyBorder="1" applyAlignment="1">
      <alignment/>
    </xf>
    <xf numFmtId="3" fontId="94" fillId="0" borderId="47" xfId="0" applyNumberFormat="1" applyFont="1" applyBorder="1" applyAlignment="1">
      <alignment/>
    </xf>
    <xf numFmtId="3" fontId="94" fillId="0" borderId="84" xfId="0" applyNumberFormat="1" applyFont="1" applyBorder="1" applyAlignment="1">
      <alignment/>
    </xf>
    <xf numFmtId="0" fontId="94" fillId="0" borderId="85" xfId="0" applyFont="1" applyBorder="1" applyAlignment="1">
      <alignment/>
    </xf>
    <xf numFmtId="0" fontId="94" fillId="0" borderId="86" xfId="0" applyFont="1" applyBorder="1" applyAlignment="1">
      <alignment/>
    </xf>
    <xf numFmtId="3" fontId="95" fillId="35" borderId="87" xfId="0" applyNumberFormat="1" applyFont="1" applyFill="1" applyBorder="1" applyAlignment="1">
      <alignment/>
    </xf>
    <xf numFmtId="3" fontId="95" fillId="35" borderId="88" xfId="0" applyNumberFormat="1" applyFont="1" applyFill="1" applyBorder="1" applyAlignment="1">
      <alignment/>
    </xf>
    <xf numFmtId="0" fontId="94" fillId="0" borderId="89" xfId="0" applyFont="1" applyBorder="1" applyAlignment="1">
      <alignment/>
    </xf>
    <xf numFmtId="3" fontId="94" fillId="0" borderId="24" xfId="0" applyNumberFormat="1" applyFont="1" applyBorder="1" applyAlignment="1">
      <alignment/>
    </xf>
    <xf numFmtId="0" fontId="94" fillId="0" borderId="90" xfId="0" applyFont="1" applyBorder="1" applyAlignment="1">
      <alignment/>
    </xf>
    <xf numFmtId="0" fontId="94" fillId="0" borderId="91" xfId="0" applyFont="1" applyBorder="1" applyAlignment="1">
      <alignment/>
    </xf>
    <xf numFmtId="0" fontId="94" fillId="0" borderId="36" xfId="0" applyFont="1" applyBorder="1" applyAlignment="1">
      <alignment/>
    </xf>
    <xf numFmtId="3" fontId="94" fillId="0" borderId="43" xfId="0" applyNumberFormat="1" applyFont="1" applyBorder="1" applyAlignment="1">
      <alignment/>
    </xf>
    <xf numFmtId="0" fontId="95" fillId="36" borderId="92" xfId="0" applyFont="1" applyFill="1" applyBorder="1" applyAlignment="1">
      <alignment horizontal="center" vertical="center" wrapText="1"/>
    </xf>
    <xf numFmtId="0" fontId="95" fillId="36" borderId="77" xfId="0" applyFont="1" applyFill="1" applyBorder="1" applyAlignment="1">
      <alignment horizontal="center" vertical="center" wrapText="1"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93" xfId="0" applyFont="1" applyFill="1" applyBorder="1" applyAlignment="1">
      <alignment horizontal="center" vertical="center" wrapText="1"/>
    </xf>
    <xf numFmtId="0" fontId="95" fillId="36" borderId="94" xfId="0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78" fillId="0" borderId="0" xfId="47" applyAlignment="1" applyProtection="1">
      <alignment/>
      <protection/>
    </xf>
    <xf numFmtId="0" fontId="95" fillId="0" borderId="92" xfId="0" applyFont="1" applyFill="1" applyBorder="1" applyAlignment="1">
      <alignment horizontal="center" vertical="center" wrapText="1"/>
    </xf>
    <xf numFmtId="0" fontId="95" fillId="0" borderId="9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5" xfId="0" applyFill="1" applyBorder="1" applyAlignment="1">
      <alignment/>
    </xf>
    <xf numFmtId="0" fontId="17" fillId="36" borderId="96" xfId="0" applyFont="1" applyFill="1" applyBorder="1" applyAlignment="1">
      <alignment/>
    </xf>
    <xf numFmtId="0" fontId="78" fillId="36" borderId="96" xfId="47" applyFill="1" applyBorder="1" applyAlignment="1" applyProtection="1">
      <alignment/>
      <protection/>
    </xf>
    <xf numFmtId="0" fontId="78" fillId="36" borderId="96" xfId="47" applyFill="1" applyBorder="1" applyAlignment="1" applyProtection="1">
      <alignment wrapText="1"/>
      <protection/>
    </xf>
    <xf numFmtId="0" fontId="78" fillId="36" borderId="96" xfId="47" applyFill="1" applyBorder="1" applyAlignment="1" applyProtection="1">
      <alignment horizontal="left" wrapText="1"/>
      <protection/>
    </xf>
    <xf numFmtId="0" fontId="78" fillId="36" borderId="33" xfId="47" applyFill="1" applyBorder="1" applyAlignment="1" applyProtection="1">
      <alignment wrapText="1"/>
      <protection/>
    </xf>
    <xf numFmtId="0" fontId="20" fillId="36" borderId="15" xfId="0" applyFont="1" applyFill="1" applyBorder="1" applyAlignment="1">
      <alignment/>
    </xf>
    <xf numFmtId="0" fontId="96" fillId="0" borderId="97" xfId="0" applyFont="1" applyBorder="1" applyAlignment="1">
      <alignment/>
    </xf>
    <xf numFmtId="0" fontId="0" fillId="0" borderId="97" xfId="0" applyBorder="1" applyAlignment="1">
      <alignment/>
    </xf>
    <xf numFmtId="0" fontId="112" fillId="0" borderId="0" xfId="0" applyFont="1" applyBorder="1" applyAlignment="1">
      <alignment/>
    </xf>
    <xf numFmtId="0" fontId="0" fillId="0" borderId="0" xfId="0" applyAlignment="1">
      <alignment/>
    </xf>
    <xf numFmtId="0" fontId="103" fillId="45" borderId="1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4" fillId="35" borderId="83" xfId="0" applyFont="1" applyFill="1" applyBorder="1" applyAlignment="1">
      <alignment horizontal="center" wrapText="1"/>
    </xf>
    <xf numFmtId="0" fontId="104" fillId="35" borderId="98" xfId="0" applyFont="1" applyFill="1" applyBorder="1" applyAlignment="1">
      <alignment horizontal="center" wrapText="1"/>
    </xf>
    <xf numFmtId="0" fontId="104" fillId="37" borderId="40" xfId="0" applyFont="1" applyFill="1" applyBorder="1" applyAlignment="1">
      <alignment horizontal="left" vertical="center" wrapText="1"/>
    </xf>
    <xf numFmtId="0" fontId="104" fillId="37" borderId="41" xfId="0" applyFont="1" applyFill="1" applyBorder="1" applyAlignment="1">
      <alignment horizontal="left" vertical="center" wrapText="1"/>
    </xf>
    <xf numFmtId="0" fontId="109" fillId="0" borderId="22" xfId="0" applyFont="1" applyBorder="1" applyAlignment="1">
      <alignment horizontal="center"/>
    </xf>
    <xf numFmtId="0" fontId="104" fillId="37" borderId="43" xfId="0" applyFont="1" applyFill="1" applyBorder="1" applyAlignment="1">
      <alignment horizontal="left" vertical="center" wrapText="1"/>
    </xf>
    <xf numFmtId="0" fontId="104" fillId="37" borderId="42" xfId="0" applyFont="1" applyFill="1" applyBorder="1" applyAlignment="1">
      <alignment horizontal="left" vertical="center" wrapText="1"/>
    </xf>
    <xf numFmtId="0" fontId="104" fillId="35" borderId="40" xfId="0" applyFont="1" applyFill="1" applyBorder="1" applyAlignment="1">
      <alignment horizontal="left" vertical="center" wrapText="1"/>
    </xf>
    <xf numFmtId="0" fontId="104" fillId="35" borderId="42" xfId="0" applyFont="1" applyFill="1" applyBorder="1" applyAlignment="1">
      <alignment horizontal="left" vertical="center" wrapText="1"/>
    </xf>
    <xf numFmtId="0" fontId="104" fillId="35" borderId="41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14" fillId="35" borderId="18" xfId="0" applyFont="1" applyFill="1" applyBorder="1" applyAlignment="1">
      <alignment/>
    </xf>
    <xf numFmtId="0" fontId="114" fillId="35" borderId="11" xfId="0" applyFont="1" applyFill="1" applyBorder="1" applyAlignment="1">
      <alignment/>
    </xf>
    <xf numFmtId="0" fontId="114" fillId="35" borderId="20" xfId="0" applyFont="1" applyFill="1" applyBorder="1" applyAlignment="1">
      <alignment/>
    </xf>
    <xf numFmtId="0" fontId="114" fillId="35" borderId="14" xfId="0" applyFont="1" applyFill="1" applyBorder="1" applyAlignment="1">
      <alignment/>
    </xf>
    <xf numFmtId="0" fontId="104" fillId="35" borderId="99" xfId="0" applyFont="1" applyFill="1" applyBorder="1" applyAlignment="1">
      <alignment horizontal="center"/>
    </xf>
    <xf numFmtId="0" fontId="104" fillId="35" borderId="100" xfId="0" applyFont="1" applyFill="1" applyBorder="1" applyAlignment="1">
      <alignment horizontal="center"/>
    </xf>
    <xf numFmtId="0" fontId="104" fillId="35" borderId="101" xfId="0" applyFont="1" applyFill="1" applyBorder="1" applyAlignment="1">
      <alignment horizontal="center"/>
    </xf>
    <xf numFmtId="3" fontId="88" fillId="37" borderId="23" xfId="0" applyNumberFormat="1" applyFont="1" applyFill="1" applyBorder="1" applyAlignment="1">
      <alignment wrapText="1"/>
    </xf>
    <xf numFmtId="3" fontId="88" fillId="37" borderId="102" xfId="0" applyNumberFormat="1" applyFont="1" applyFill="1" applyBorder="1" applyAlignment="1">
      <alignment wrapText="1"/>
    </xf>
    <xf numFmtId="3" fontId="88" fillId="37" borderId="27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8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6" fillId="34" borderId="25" xfId="0" applyNumberFormat="1" applyFont="1" applyFill="1" applyBorder="1" applyAlignment="1">
      <alignment horizontal="center"/>
    </xf>
    <xf numFmtId="3" fontId="86" fillId="34" borderId="104" xfId="0" applyNumberFormat="1" applyFont="1" applyFill="1" applyBorder="1" applyAlignment="1">
      <alignment horizontal="center"/>
    </xf>
    <xf numFmtId="3" fontId="86" fillId="34" borderId="105" xfId="0" applyNumberFormat="1" applyFont="1" applyFill="1" applyBorder="1" applyAlignment="1">
      <alignment horizontal="center"/>
    </xf>
    <xf numFmtId="3" fontId="86" fillId="34" borderId="106" xfId="0" applyNumberFormat="1" applyFont="1" applyFill="1" applyBorder="1" applyAlignment="1">
      <alignment horizontal="center"/>
    </xf>
    <xf numFmtId="3" fontId="88" fillId="37" borderId="17" xfId="0" applyNumberFormat="1" applyFont="1" applyFill="1" applyBorder="1" applyAlignment="1">
      <alignment wrapText="1"/>
    </xf>
    <xf numFmtId="3" fontId="88" fillId="37" borderId="0" xfId="0" applyNumberFormat="1" applyFont="1" applyFill="1" applyBorder="1" applyAlignment="1">
      <alignment wrapText="1"/>
    </xf>
    <xf numFmtId="3" fontId="88" fillId="37" borderId="32" xfId="0" applyNumberFormat="1" applyFont="1" applyFill="1" applyBorder="1" applyAlignment="1">
      <alignment wrapText="1"/>
    </xf>
    <xf numFmtId="3" fontId="88" fillId="37" borderId="107" xfId="0" applyNumberFormat="1" applyFont="1" applyFill="1" applyBorder="1" applyAlignment="1">
      <alignment wrapText="1"/>
    </xf>
    <xf numFmtId="3" fontId="88" fillId="37" borderId="23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107" xfId="0" applyNumberFormat="1" applyFont="1" applyBorder="1" applyAlignment="1">
      <alignment/>
    </xf>
    <xf numFmtId="3" fontId="88" fillId="37" borderId="108" xfId="0" applyNumberFormat="1" applyFont="1" applyFill="1" applyBorder="1" applyAlignment="1">
      <alignment wrapText="1"/>
    </xf>
    <xf numFmtId="0" fontId="88" fillId="0" borderId="21" xfId="0" applyFont="1" applyBorder="1" applyAlignment="1">
      <alignment horizontal="left"/>
    </xf>
    <xf numFmtId="0" fontId="88" fillId="0" borderId="109" xfId="0" applyFont="1" applyBorder="1" applyAlignment="1">
      <alignment horizontal="left"/>
    </xf>
    <xf numFmtId="0" fontId="92" fillId="43" borderId="38" xfId="0" applyFont="1" applyFill="1" applyBorder="1" applyAlignment="1">
      <alignment horizontal="center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92" fillId="0" borderId="106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104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43" borderId="19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43" borderId="12" xfId="0" applyFont="1" applyFill="1" applyBorder="1" applyAlignment="1">
      <alignment horizontal="center" vertical="center" wrapText="1"/>
    </xf>
    <xf numFmtId="0" fontId="92" fillId="43" borderId="34" xfId="0" applyFont="1" applyFill="1" applyBorder="1" applyAlignment="1">
      <alignment horizontal="center" vertical="center" wrapText="1"/>
    </xf>
    <xf numFmtId="0" fontId="0" fillId="0" borderId="110" xfId="0" applyBorder="1" applyAlignment="1">
      <alignment/>
    </xf>
    <xf numFmtId="0" fontId="0" fillId="0" borderId="0" xfId="0" applyAlignment="1">
      <alignment/>
    </xf>
    <xf numFmtId="0" fontId="91" fillId="0" borderId="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93" fillId="34" borderId="95" xfId="0" applyFont="1" applyFill="1" applyBorder="1" applyAlignment="1">
      <alignment horizontal="center" wrapText="1"/>
    </xf>
    <xf numFmtId="0" fontId="93" fillId="34" borderId="33" xfId="0" applyFont="1" applyFill="1" applyBorder="1" applyAlignment="1">
      <alignment horizontal="center" wrapText="1"/>
    </xf>
    <xf numFmtId="49" fontId="93" fillId="34" borderId="23" xfId="0" applyNumberFormat="1" applyFont="1" applyFill="1" applyBorder="1" applyAlignment="1">
      <alignment horizontal="center"/>
    </xf>
    <xf numFmtId="49" fontId="93" fillId="34" borderId="102" xfId="0" applyNumberFormat="1" applyFont="1" applyFill="1" applyBorder="1" applyAlignment="1">
      <alignment horizontal="center"/>
    </xf>
    <xf numFmtId="49" fontId="93" fillId="34" borderId="108" xfId="0" applyNumberFormat="1" applyFont="1" applyFill="1" applyBorder="1" applyAlignment="1">
      <alignment horizontal="center"/>
    </xf>
    <xf numFmtId="0" fontId="93" fillId="34" borderId="111" xfId="0" applyFont="1" applyFill="1" applyBorder="1" applyAlignment="1">
      <alignment horizontal="center"/>
    </xf>
    <xf numFmtId="0" fontId="93" fillId="34" borderId="102" xfId="0" applyFont="1" applyFill="1" applyBorder="1" applyAlignment="1">
      <alignment horizontal="center"/>
    </xf>
    <xf numFmtId="0" fontId="93" fillId="34" borderId="108" xfId="0" applyFont="1" applyFill="1" applyBorder="1" applyAlignment="1">
      <alignment horizontal="center"/>
    </xf>
    <xf numFmtId="0" fontId="93" fillId="34" borderId="23" xfId="0" applyFont="1" applyFill="1" applyBorder="1" applyAlignment="1">
      <alignment horizontal="center" vertical="center" wrapText="1"/>
    </xf>
    <xf numFmtId="0" fontId="93" fillId="34" borderId="27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1" fillId="35" borderId="34" xfId="0" applyFont="1" applyFill="1" applyBorder="1" applyAlignment="1">
      <alignment horizontal="right"/>
    </xf>
    <xf numFmtId="0" fontId="81" fillId="35" borderId="38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5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1" fillId="35" borderId="104" xfId="0" applyFont="1" applyFill="1" applyBorder="1" applyAlignment="1">
      <alignment horizontal="center" vertical="center"/>
    </xf>
    <xf numFmtId="0" fontId="81" fillId="35" borderId="106" xfId="0" applyFont="1" applyFill="1" applyBorder="1" applyAlignment="1">
      <alignment horizontal="center" vertical="center"/>
    </xf>
    <xf numFmtId="0" fontId="81" fillId="35" borderId="83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3" fontId="81" fillId="35" borderId="77" xfId="0" applyNumberFormat="1" applyFont="1" applyFill="1" applyBorder="1" applyAlignment="1">
      <alignment horizontal="center" vertical="center"/>
    </xf>
    <xf numFmtId="3" fontId="81" fillId="35" borderId="37" xfId="0" applyNumberFormat="1" applyFont="1" applyFill="1" applyBorder="1" applyAlignment="1">
      <alignment horizontal="center" vertical="center"/>
    </xf>
    <xf numFmtId="3" fontId="81" fillId="35" borderId="98" xfId="0" applyNumberFormat="1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 textRotation="90" wrapText="1"/>
    </xf>
    <xf numFmtId="0" fontId="116" fillId="36" borderId="116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17" xfId="0" applyFont="1" applyFill="1" applyBorder="1" applyAlignment="1">
      <alignment horizontal="center" vertical="center"/>
    </xf>
    <xf numFmtId="0" fontId="49" fillId="35" borderId="118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19" xfId="0" applyFont="1" applyFill="1" applyBorder="1" applyAlignment="1">
      <alignment horizontal="center" vertical="center"/>
    </xf>
    <xf numFmtId="0" fontId="49" fillId="36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16" fillId="36" borderId="123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9" fillId="36" borderId="57" xfId="0" applyFont="1" applyFill="1" applyBorder="1" applyAlignment="1">
      <alignment horizontal="center" vertical="center" textRotation="90" wrapText="1"/>
    </xf>
    <xf numFmtId="0" fontId="116" fillId="36" borderId="115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3" fillId="36" borderId="82" xfId="0" applyFont="1" applyFill="1" applyBorder="1" applyAlignment="1">
      <alignment horizontal="center" vertical="center" textRotation="90"/>
    </xf>
    <xf numFmtId="0" fontId="93" fillId="36" borderId="124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6" xfId="0" applyFont="1" applyFill="1" applyBorder="1" applyAlignment="1">
      <alignment horizontal="center" vertical="center" textRotation="90"/>
    </xf>
    <xf numFmtId="0" fontId="49" fillId="36" borderId="127" xfId="0" applyFont="1" applyFill="1" applyBorder="1" applyAlignment="1">
      <alignment horizontal="center" vertical="center"/>
    </xf>
    <xf numFmtId="0" fontId="49" fillId="36" borderId="128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 textRotation="90" wrapText="1"/>
    </xf>
    <xf numFmtId="0" fontId="94" fillId="36" borderId="116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9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17" xfId="0" applyFont="1" applyFill="1" applyBorder="1" applyAlignment="1">
      <alignment horizontal="center" vertical="center"/>
    </xf>
    <xf numFmtId="0" fontId="50" fillId="35" borderId="118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/>
    </xf>
    <xf numFmtId="0" fontId="50" fillId="36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4" fillId="36" borderId="123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94" fillId="36" borderId="115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95" fillId="36" borderId="82" xfId="0" applyFont="1" applyFill="1" applyBorder="1" applyAlignment="1">
      <alignment horizontal="center" vertical="center" textRotation="90"/>
    </xf>
    <xf numFmtId="0" fontId="95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7" xfId="0" applyFont="1" applyFill="1" applyBorder="1" applyAlignment="1">
      <alignment horizontal="center" vertical="center"/>
    </xf>
    <xf numFmtId="0" fontId="50" fillId="36" borderId="128" xfId="0" applyFont="1" applyFill="1" applyBorder="1" applyAlignment="1">
      <alignment horizontal="center" vertical="center" textRotation="90"/>
    </xf>
    <xf numFmtId="0" fontId="95" fillId="36" borderId="46" xfId="0" applyFont="1" applyFill="1" applyBorder="1" applyAlignment="1">
      <alignment horizontal="center" vertical="center" wrapText="1"/>
    </xf>
    <xf numFmtId="0" fontId="95" fillId="36" borderId="105" xfId="0" applyFont="1" applyFill="1" applyBorder="1" applyAlignment="1">
      <alignment horizontal="center" vertical="center" wrapText="1"/>
    </xf>
    <xf numFmtId="0" fontId="95" fillId="36" borderId="83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95" fillId="35" borderId="113" xfId="0" applyFont="1" applyFill="1" applyBorder="1" applyAlignment="1">
      <alignment horizontal="center" vertical="center" wrapText="1"/>
    </xf>
    <xf numFmtId="0" fontId="95" fillId="35" borderId="129" xfId="0" applyFont="1" applyFill="1" applyBorder="1" applyAlignment="1">
      <alignment horizontal="center" vertical="center" wrapText="1"/>
    </xf>
    <xf numFmtId="0" fontId="95" fillId="35" borderId="60" xfId="0" applyFont="1" applyFill="1" applyBorder="1" applyAlignment="1">
      <alignment horizontal="center" vertical="center" wrapText="1"/>
    </xf>
    <xf numFmtId="0" fontId="95" fillId="35" borderId="48" xfId="0" applyFont="1" applyFill="1" applyBorder="1" applyAlignment="1">
      <alignment horizontal="center" vertical="center" wrapText="1"/>
    </xf>
    <xf numFmtId="0" fontId="95" fillId="35" borderId="1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8" fillId="0" borderId="0" xfId="0" applyFont="1" applyBorder="1" applyAlignment="1">
      <alignment horizontal="center" vertical="top"/>
    </xf>
    <xf numFmtId="0" fontId="98" fillId="0" borderId="0" xfId="0" applyFont="1" applyBorder="1" applyAlignment="1">
      <alignment horizontal="center" wrapText="1"/>
    </xf>
    <xf numFmtId="0" fontId="98" fillId="0" borderId="0" xfId="0" applyFont="1" applyAlignment="1">
      <alignment horizontal="center" wrapText="1"/>
    </xf>
    <xf numFmtId="0" fontId="81" fillId="35" borderId="121" xfId="0" applyFont="1" applyFill="1" applyBorder="1" applyAlignment="1">
      <alignment horizontal="center" vertical="center" wrapText="1"/>
    </xf>
    <xf numFmtId="0" fontId="81" fillId="35" borderId="122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/>
    </xf>
    <xf numFmtId="0" fontId="81" fillId="35" borderId="24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horizontal="center"/>
    </xf>
    <xf numFmtId="0" fontId="98" fillId="0" borderId="21" xfId="0" applyFont="1" applyBorder="1" applyAlignment="1">
      <alignment horizontal="center" wrapText="1"/>
    </xf>
    <xf numFmtId="0" fontId="84" fillId="0" borderId="29" xfId="0" applyFont="1" applyBorder="1" applyAlignment="1">
      <alignment horizontal="center"/>
    </xf>
    <xf numFmtId="0" fontId="81" fillId="35" borderId="34" xfId="0" applyFont="1" applyFill="1" applyBorder="1" applyAlignment="1">
      <alignment horizontal="right" wrapText="1"/>
    </xf>
    <xf numFmtId="0" fontId="81" fillId="35" borderId="78" xfId="0" applyFont="1" applyFill="1" applyBorder="1" applyAlignment="1">
      <alignment horizontal="right" wrapText="1"/>
    </xf>
    <xf numFmtId="0" fontId="81" fillId="35" borderId="38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right" wrapText="1"/>
    </xf>
    <xf numFmtId="0" fontId="101" fillId="0" borderId="79" xfId="0" applyFont="1" applyBorder="1" applyAlignment="1">
      <alignment horizontal="center"/>
    </xf>
    <xf numFmtId="0" fontId="103" fillId="0" borderId="0" xfId="0" applyFont="1" applyBorder="1" applyAlignment="1">
      <alignment horizontal="left" vertical="center"/>
    </xf>
    <xf numFmtId="0" fontId="108" fillId="0" borderId="22" xfId="0" applyFont="1" applyBorder="1" applyAlignment="1">
      <alignment horizontal="left"/>
    </xf>
    <xf numFmtId="0" fontId="81" fillId="35" borderId="79" xfId="0" applyFont="1" applyFill="1" applyBorder="1" applyAlignment="1">
      <alignment horizontal="right" wrapText="1"/>
    </xf>
    <xf numFmtId="0" fontId="81" fillId="0" borderId="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right" vertical="center" wrapText="1"/>
    </xf>
    <xf numFmtId="0" fontId="93" fillId="46" borderId="10" xfId="0" applyFont="1" applyFill="1" applyBorder="1" applyAlignment="1">
      <alignment vertical="center" wrapText="1"/>
    </xf>
    <xf numFmtId="0" fontId="93" fillId="44" borderId="10" xfId="0" applyFont="1" applyFill="1" applyBorder="1" applyAlignment="1">
      <alignment horizontal="right" vertical="center" wrapText="1"/>
    </xf>
    <xf numFmtId="0" fontId="93" fillId="43" borderId="10" xfId="0" applyFont="1" applyFill="1" applyBorder="1" applyAlignment="1">
      <alignment vertical="center" wrapText="1"/>
    </xf>
    <xf numFmtId="0" fontId="81" fillId="43" borderId="34" xfId="0" applyFont="1" applyFill="1" applyBorder="1" applyAlignment="1">
      <alignment horizontal="center" vertical="center" wrapText="1"/>
    </xf>
    <xf numFmtId="0" fontId="81" fillId="43" borderId="38" xfId="0" applyFont="1" applyFill="1" applyBorder="1" applyAlignment="1">
      <alignment horizontal="center" vertical="center" wrapText="1"/>
    </xf>
    <xf numFmtId="0" fontId="96" fillId="0" borderId="97" xfId="0" applyFont="1" applyBorder="1" applyAlignment="1">
      <alignment horizontal="center"/>
    </xf>
    <xf numFmtId="0" fontId="103" fillId="45" borderId="121" xfId="0" applyFont="1" applyFill="1" applyBorder="1" applyAlignment="1">
      <alignment horizontal="center" vertical="center" wrapText="1"/>
    </xf>
    <xf numFmtId="0" fontId="103" fillId="45" borderId="122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  <xf numFmtId="0" fontId="103" fillId="45" borderId="34" xfId="0" applyFont="1" applyFill="1" applyBorder="1" applyAlignment="1">
      <alignment horizontal="center" vertical="center" wrapText="1"/>
    </xf>
    <xf numFmtId="0" fontId="103" fillId="45" borderId="78" xfId="0" applyFont="1" applyFill="1" applyBorder="1" applyAlignment="1">
      <alignment horizontal="center" vertical="center" wrapText="1"/>
    </xf>
    <xf numFmtId="0" fontId="103" fillId="45" borderId="38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right" vertical="center" wrapText="1"/>
    </xf>
    <xf numFmtId="0" fontId="103" fillId="44" borderId="10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2017-04.xls#'T&#220;R%20DE&#286;&#304;&#350;&#304;KL&#304;KLER&#304;'!A1" TargetMode="External" /><Relationship Id="rId2" Type="http://schemas.openxmlformats.org/officeDocument/2006/relationships/hyperlink" Target="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53" t="s">
        <v>236</v>
      </c>
      <c r="B4" s="453"/>
      <c r="C4" s="453"/>
      <c r="D4" s="453"/>
      <c r="E4" s="453"/>
      <c r="F4" s="453"/>
      <c r="G4" s="453"/>
      <c r="H4" s="453"/>
      <c r="I4" s="453"/>
    </row>
    <row r="14" ht="15">
      <c r="G14" t="s">
        <v>577</v>
      </c>
    </row>
    <row r="18" spans="1:9" ht="20.25">
      <c r="A18" s="454" t="s">
        <v>237</v>
      </c>
      <c r="B18" s="454"/>
      <c r="C18" s="454"/>
      <c r="D18" s="454"/>
      <c r="E18" s="454"/>
      <c r="F18" s="454"/>
      <c r="G18" s="454"/>
      <c r="H18" s="454"/>
      <c r="I18" s="454"/>
    </row>
    <row r="19" spans="1:9" ht="20.25">
      <c r="A19" s="454"/>
      <c r="B19" s="454"/>
      <c r="C19" s="454"/>
      <c r="D19" s="454"/>
      <c r="E19" s="454"/>
      <c r="F19" s="454"/>
      <c r="G19" s="454"/>
      <c r="H19" s="454"/>
      <c r="I19" s="454"/>
    </row>
    <row r="20" spans="1:9" ht="20.25">
      <c r="A20" s="455" t="s">
        <v>539</v>
      </c>
      <c r="B20" s="455"/>
      <c r="C20" s="455"/>
      <c r="D20" s="455"/>
      <c r="E20" s="455"/>
      <c r="F20" s="455"/>
      <c r="G20" s="455"/>
      <c r="H20" s="455"/>
      <c r="I20" s="455"/>
    </row>
    <row r="21" spans="1:7" ht="15.75">
      <c r="A21" s="109"/>
      <c r="B21" s="110"/>
      <c r="C21" s="110"/>
      <c r="D21" s="110"/>
      <c r="E21" s="110"/>
      <c r="F21" s="110"/>
      <c r="G21" s="110"/>
    </row>
    <row r="22" spans="1:9" ht="18" customHeight="1">
      <c r="A22" s="109"/>
      <c r="B22" s="457" t="s">
        <v>316</v>
      </c>
      <c r="C22" s="457"/>
      <c r="D22" s="457"/>
      <c r="E22" s="457"/>
      <c r="F22" s="457"/>
      <c r="G22" s="457"/>
      <c r="H22" s="457"/>
      <c r="I22" s="457"/>
    </row>
    <row r="23" spans="1:9" ht="15.75">
      <c r="A23" s="109"/>
      <c r="B23" s="457"/>
      <c r="C23" s="457"/>
      <c r="D23" s="457"/>
      <c r="E23" s="457"/>
      <c r="F23" s="457"/>
      <c r="G23" s="457"/>
      <c r="H23" s="457"/>
      <c r="I23" s="457"/>
    </row>
    <row r="24" spans="1:9" ht="18">
      <c r="A24" s="109"/>
      <c r="B24" s="212"/>
      <c r="C24" s="212"/>
      <c r="D24" s="212"/>
      <c r="E24" s="212"/>
      <c r="F24" s="212"/>
      <c r="G24" s="212"/>
      <c r="H24" s="212"/>
      <c r="I24" s="212"/>
    </row>
    <row r="25" spans="1:7" ht="15.75">
      <c r="A25" s="109"/>
      <c r="B25" s="110"/>
      <c r="C25" s="110"/>
      <c r="D25" s="110"/>
      <c r="E25" s="110"/>
      <c r="F25" s="110"/>
      <c r="G25" s="110"/>
    </row>
    <row r="26" spans="1:7" ht="15.75">
      <c r="A26" s="109"/>
      <c r="B26" s="110"/>
      <c r="C26" s="110"/>
      <c r="D26" s="110"/>
      <c r="E26" s="110"/>
      <c r="F26" s="110"/>
      <c r="G26" s="110"/>
    </row>
    <row r="27" spans="1:7" ht="23.25">
      <c r="A27" s="109"/>
      <c r="B27" s="110"/>
      <c r="C27" s="456"/>
      <c r="D27" s="456"/>
      <c r="E27" s="456"/>
      <c r="F27" s="110"/>
      <c r="G27" s="110"/>
    </row>
    <row r="28" spans="1:7" ht="15.75">
      <c r="A28" s="109"/>
      <c r="B28" s="110"/>
      <c r="C28" s="110"/>
      <c r="D28" s="110"/>
      <c r="E28" s="110"/>
      <c r="F28" s="110"/>
      <c r="G28" s="110"/>
    </row>
    <row r="29" spans="1:7" ht="15.75">
      <c r="A29" s="109"/>
      <c r="B29" s="110"/>
      <c r="C29" s="110"/>
      <c r="D29" s="110"/>
      <c r="E29" s="110"/>
      <c r="F29" s="110"/>
      <c r="G29" s="110"/>
    </row>
    <row r="30" spans="1:7" ht="15.75">
      <c r="A30" s="109"/>
      <c r="B30" s="110"/>
      <c r="C30" s="110"/>
      <c r="D30" s="110"/>
      <c r="E30" s="110"/>
      <c r="F30" s="110"/>
      <c r="G30" s="110"/>
    </row>
    <row r="31" spans="1:7" ht="15.75">
      <c r="A31" s="109"/>
      <c r="B31" s="110"/>
      <c r="C31" s="110"/>
      <c r="D31" s="110"/>
      <c r="E31" s="110"/>
      <c r="F31" s="110"/>
      <c r="G31" s="110"/>
    </row>
    <row r="32" spans="1:7" ht="15.75">
      <c r="A32" s="109"/>
      <c r="B32" s="110"/>
      <c r="C32" s="110"/>
      <c r="D32" s="110"/>
      <c r="E32" s="110"/>
      <c r="F32" s="110"/>
      <c r="G32" s="110"/>
    </row>
    <row r="33" spans="1:7" ht="15.75">
      <c r="A33" s="109"/>
      <c r="B33" s="110"/>
      <c r="C33" s="110"/>
      <c r="D33" s="110"/>
      <c r="E33" s="110"/>
      <c r="F33" s="110"/>
      <c r="G33" s="110"/>
    </row>
    <row r="34" spans="1:7" ht="15.75">
      <c r="A34" s="109"/>
      <c r="B34" s="110"/>
      <c r="C34" s="110"/>
      <c r="D34" s="110"/>
      <c r="E34" s="110"/>
      <c r="F34" s="110"/>
      <c r="G34" s="110"/>
    </row>
    <row r="35" spans="1:7" ht="15.75">
      <c r="A35" s="109"/>
      <c r="B35" s="110"/>
      <c r="C35" s="110"/>
      <c r="D35" s="110"/>
      <c r="E35" s="110"/>
      <c r="F35" s="110"/>
      <c r="G35" s="110"/>
    </row>
    <row r="36" spans="1:9" ht="15.75">
      <c r="A36" s="451" t="s">
        <v>238</v>
      </c>
      <c r="B36" s="451"/>
      <c r="C36" s="451"/>
      <c r="D36" s="451"/>
      <c r="E36" s="451"/>
      <c r="F36" s="451"/>
      <c r="G36" s="451"/>
      <c r="H36" s="451"/>
      <c r="I36" s="451"/>
    </row>
    <row r="37" spans="1:9" ht="15.75">
      <c r="A37" s="451" t="s">
        <v>239</v>
      </c>
      <c r="B37" s="451"/>
      <c r="C37" s="451"/>
      <c r="D37" s="451"/>
      <c r="E37" s="451"/>
      <c r="F37" s="451"/>
      <c r="G37" s="451"/>
      <c r="H37" s="451"/>
      <c r="I37" s="451"/>
    </row>
    <row r="38" spans="1:9" ht="15.75">
      <c r="A38" s="109"/>
      <c r="B38" s="110"/>
      <c r="C38" s="110"/>
      <c r="D38" s="110"/>
      <c r="E38" s="110"/>
      <c r="F38" s="110"/>
      <c r="G38" s="110"/>
      <c r="H38" s="111"/>
      <c r="I38" s="111"/>
    </row>
    <row r="39" spans="1:9" ht="15.75">
      <c r="A39" s="109"/>
      <c r="B39" s="110"/>
      <c r="C39" s="110"/>
      <c r="D39" s="110"/>
      <c r="E39" s="110"/>
      <c r="F39" s="110"/>
      <c r="G39" s="110"/>
      <c r="H39" s="111"/>
      <c r="I39" s="111"/>
    </row>
    <row r="40" spans="1:9" ht="15">
      <c r="A40" s="452" t="s">
        <v>540</v>
      </c>
      <c r="B40" s="452"/>
      <c r="C40" s="452"/>
      <c r="D40" s="452"/>
      <c r="E40" s="452"/>
      <c r="F40" s="452"/>
      <c r="G40" s="452"/>
      <c r="H40" s="452"/>
      <c r="I40" s="452"/>
    </row>
    <row r="41" spans="1:7" ht="15">
      <c r="A41" s="111"/>
      <c r="B41" s="111"/>
      <c r="C41" s="111"/>
      <c r="D41" s="111"/>
      <c r="E41" s="111"/>
      <c r="F41" s="111"/>
      <c r="G41" s="111"/>
    </row>
    <row r="42" spans="1:7" ht="15">
      <c r="A42" s="111"/>
      <c r="B42" s="111"/>
      <c r="C42" s="111"/>
      <c r="D42" s="111"/>
      <c r="E42" s="111"/>
      <c r="F42" s="111"/>
      <c r="G42" s="111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R20" sqref="R20"/>
    </sheetView>
  </sheetViews>
  <sheetFormatPr defaultColWidth="9.140625" defaultRowHeight="15"/>
  <sheetData>
    <row r="1" ht="15">
      <c r="K1" s="299"/>
    </row>
    <row r="2" spans="1:10" ht="16.5" thickBot="1">
      <c r="A2" s="531" t="s">
        <v>545</v>
      </c>
      <c r="B2" s="531"/>
      <c r="C2" s="531"/>
      <c r="D2" s="531"/>
      <c r="E2" s="531"/>
      <c r="F2" s="531"/>
      <c r="G2" s="531"/>
      <c r="H2" s="531"/>
      <c r="I2" s="531"/>
      <c r="J2" s="531"/>
    </row>
    <row r="5" spans="1:10" ht="18.75" customHeight="1">
      <c r="A5" s="481" t="s">
        <v>106</v>
      </c>
      <c r="B5" s="481"/>
      <c r="C5" s="481"/>
      <c r="D5" s="481"/>
      <c r="E5" s="481"/>
      <c r="F5" s="481"/>
      <c r="G5" s="481"/>
      <c r="H5" s="481"/>
      <c r="I5" s="481"/>
      <c r="J5" s="481"/>
    </row>
    <row r="6" spans="3:10" ht="15.75">
      <c r="C6" s="1"/>
      <c r="D6" s="67"/>
      <c r="E6" s="67"/>
      <c r="F6" s="67"/>
      <c r="G6" s="67"/>
      <c r="H6" s="67"/>
      <c r="I6" s="67"/>
      <c r="J6" s="67"/>
    </row>
    <row r="7" spans="3:10" ht="15.75">
      <c r="C7" s="1"/>
      <c r="D7" s="67"/>
      <c r="E7" s="67"/>
      <c r="F7" s="67"/>
      <c r="G7" s="67"/>
      <c r="H7" s="67"/>
      <c r="I7" s="67"/>
      <c r="J7" s="67"/>
    </row>
    <row r="8" ht="15.75" thickBot="1"/>
    <row r="9" spans="2:10" ht="24.75" customHeight="1">
      <c r="B9" s="175"/>
      <c r="C9" s="547" t="s">
        <v>107</v>
      </c>
      <c r="D9" s="548"/>
      <c r="E9" s="547" t="s">
        <v>108</v>
      </c>
      <c r="F9" s="548"/>
      <c r="G9" s="547" t="s">
        <v>109</v>
      </c>
      <c r="H9" s="548"/>
      <c r="I9" s="547" t="s">
        <v>110</v>
      </c>
      <c r="J9" s="549"/>
    </row>
    <row r="10" spans="2:10" ht="24.75" customHeight="1">
      <c r="B10" s="176" t="s">
        <v>111</v>
      </c>
      <c r="C10" s="542">
        <v>1746</v>
      </c>
      <c r="D10" s="543"/>
      <c r="E10" s="542">
        <v>1508</v>
      </c>
      <c r="F10" s="543"/>
      <c r="G10" s="545">
        <v>16</v>
      </c>
      <c r="H10" s="546"/>
      <c r="I10" s="545">
        <v>50</v>
      </c>
      <c r="J10" s="550"/>
    </row>
    <row r="11" spans="2:10" ht="24.75" customHeight="1">
      <c r="B11" s="177" t="s">
        <v>112</v>
      </c>
      <c r="C11" s="542">
        <v>1594</v>
      </c>
      <c r="D11" s="543"/>
      <c r="E11" s="542">
        <v>1048</v>
      </c>
      <c r="F11" s="543"/>
      <c r="G11" s="545">
        <v>10</v>
      </c>
      <c r="H11" s="546"/>
      <c r="I11" s="545">
        <v>19</v>
      </c>
      <c r="J11" s="550"/>
    </row>
    <row r="12" spans="2:10" ht="24.75" customHeight="1">
      <c r="B12" s="176" t="s">
        <v>113</v>
      </c>
      <c r="C12" s="542">
        <v>1664</v>
      </c>
      <c r="D12" s="543"/>
      <c r="E12" s="542">
        <v>926</v>
      </c>
      <c r="F12" s="543"/>
      <c r="G12" s="542">
        <v>8</v>
      </c>
      <c r="H12" s="543"/>
      <c r="I12" s="542">
        <v>13</v>
      </c>
      <c r="J12" s="544"/>
    </row>
    <row r="13" spans="2:10" ht="24.75" customHeight="1">
      <c r="B13" s="177" t="s">
        <v>114</v>
      </c>
      <c r="C13" s="542">
        <v>1936</v>
      </c>
      <c r="D13" s="543"/>
      <c r="E13" s="542">
        <v>902</v>
      </c>
      <c r="F13" s="543"/>
      <c r="G13" s="542">
        <v>17</v>
      </c>
      <c r="H13" s="543"/>
      <c r="I13" s="542">
        <v>27</v>
      </c>
      <c r="J13" s="544"/>
    </row>
    <row r="14" spans="2:10" ht="24.75" customHeight="1">
      <c r="B14" s="178" t="s">
        <v>115</v>
      </c>
      <c r="C14" s="542"/>
      <c r="D14" s="543"/>
      <c r="E14" s="542"/>
      <c r="F14" s="543"/>
      <c r="G14" s="542"/>
      <c r="H14" s="543"/>
      <c r="I14" s="542"/>
      <c r="J14" s="544"/>
    </row>
    <row r="15" spans="2:10" ht="24.75" customHeight="1">
      <c r="B15" s="179" t="s">
        <v>116</v>
      </c>
      <c r="C15" s="542"/>
      <c r="D15" s="543"/>
      <c r="E15" s="542"/>
      <c r="F15" s="543"/>
      <c r="G15" s="542"/>
      <c r="H15" s="543"/>
      <c r="I15" s="542"/>
      <c r="J15" s="544"/>
    </row>
    <row r="16" spans="2:10" ht="24.75" customHeight="1">
      <c r="B16" s="178" t="s">
        <v>117</v>
      </c>
      <c r="C16" s="542"/>
      <c r="D16" s="543"/>
      <c r="E16" s="542"/>
      <c r="F16" s="543"/>
      <c r="G16" s="542"/>
      <c r="H16" s="543"/>
      <c r="I16" s="542"/>
      <c r="J16" s="544"/>
    </row>
    <row r="17" spans="2:10" ht="24.75" customHeight="1">
      <c r="B17" s="179" t="s">
        <v>258</v>
      </c>
      <c r="C17" s="542"/>
      <c r="D17" s="543"/>
      <c r="E17" s="542"/>
      <c r="F17" s="543"/>
      <c r="G17" s="542"/>
      <c r="H17" s="543"/>
      <c r="I17" s="542"/>
      <c r="J17" s="544"/>
    </row>
    <row r="18" spans="2:10" ht="24.75" customHeight="1">
      <c r="B18" s="178" t="s">
        <v>259</v>
      </c>
      <c r="C18" s="542"/>
      <c r="D18" s="543"/>
      <c r="E18" s="542"/>
      <c r="F18" s="543"/>
      <c r="G18" s="542"/>
      <c r="H18" s="543"/>
      <c r="I18" s="542"/>
      <c r="J18" s="544"/>
    </row>
    <row r="19" spans="2:10" ht="24.75" customHeight="1">
      <c r="B19" s="179" t="s">
        <v>261</v>
      </c>
      <c r="C19" s="542"/>
      <c r="D19" s="543"/>
      <c r="E19" s="542"/>
      <c r="F19" s="543"/>
      <c r="G19" s="542"/>
      <c r="H19" s="543"/>
      <c r="I19" s="542"/>
      <c r="J19" s="544"/>
    </row>
    <row r="20" spans="2:10" ht="24.75" customHeight="1">
      <c r="B20" s="178" t="s">
        <v>262</v>
      </c>
      <c r="C20" s="542"/>
      <c r="D20" s="543"/>
      <c r="E20" s="542"/>
      <c r="F20" s="543"/>
      <c r="G20" s="542"/>
      <c r="H20" s="543"/>
      <c r="I20" s="542"/>
      <c r="J20" s="544"/>
    </row>
    <row r="21" spans="2:10" ht="24.75" customHeight="1">
      <c r="B21" s="179" t="s">
        <v>263</v>
      </c>
      <c r="C21" s="542"/>
      <c r="D21" s="543"/>
      <c r="E21" s="542"/>
      <c r="F21" s="543"/>
      <c r="G21" s="542"/>
      <c r="H21" s="543"/>
      <c r="I21" s="542"/>
      <c r="J21" s="544"/>
    </row>
    <row r="22" spans="2:10" ht="24.75" customHeight="1" thickBot="1">
      <c r="B22" s="180" t="s">
        <v>25</v>
      </c>
      <c r="C22" s="551">
        <f>SUM(C10:D21)</f>
        <v>6940</v>
      </c>
      <c r="D22" s="552"/>
      <c r="E22" s="551">
        <f>SUM(E10:F21)</f>
        <v>4384</v>
      </c>
      <c r="F22" s="552"/>
      <c r="G22" s="551">
        <f>SUM(G10:H21)</f>
        <v>51</v>
      </c>
      <c r="H22" s="552"/>
      <c r="I22" s="551">
        <f>SUM(I10:J21)</f>
        <v>109</v>
      </c>
      <c r="J22" s="553"/>
    </row>
    <row r="24" spans="2:5" ht="15">
      <c r="B24" s="3" t="s">
        <v>15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1">
      <selection activeCell="G8" sqref="G8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9"/>
    </row>
    <row r="2" spans="1:6" ht="16.5" thickBot="1">
      <c r="A2" s="531" t="s">
        <v>547</v>
      </c>
      <c r="B2" s="531"/>
      <c r="C2" s="531"/>
      <c r="D2" s="531"/>
      <c r="E2" s="531"/>
      <c r="F2" s="266"/>
    </row>
    <row r="3" spans="1:5" ht="15.75">
      <c r="A3" s="481" t="s">
        <v>118</v>
      </c>
      <c r="B3" s="481"/>
      <c r="C3" s="481"/>
      <c r="D3" s="481"/>
      <c r="E3" s="481"/>
    </row>
    <row r="5" spans="1:5" ht="15">
      <c r="A5" s="532" t="s">
        <v>119</v>
      </c>
      <c r="B5" s="532"/>
      <c r="C5" s="532"/>
      <c r="D5" s="532"/>
      <c r="E5" s="532"/>
    </row>
    <row r="6" s="216" customFormat="1" ht="15">
      <c r="C6" s="221"/>
    </row>
    <row r="7" spans="1:5" ht="15">
      <c r="A7" s="62" t="s">
        <v>120</v>
      </c>
      <c r="B7" s="330" t="s">
        <v>448</v>
      </c>
      <c r="C7" s="330" t="s">
        <v>121</v>
      </c>
      <c r="D7" s="62" t="s">
        <v>9</v>
      </c>
      <c r="E7" s="62" t="s">
        <v>122</v>
      </c>
    </row>
    <row r="8" spans="1:5" ht="30">
      <c r="A8" s="68">
        <v>1</v>
      </c>
      <c r="B8" s="341" t="s">
        <v>123</v>
      </c>
      <c r="C8" s="342" t="s">
        <v>124</v>
      </c>
      <c r="D8" s="69">
        <v>155</v>
      </c>
      <c r="E8" s="122">
        <f>D8/1148*100</f>
        <v>13.501742160278745</v>
      </c>
    </row>
    <row r="9" spans="1:5" ht="30">
      <c r="A9" s="70">
        <v>2</v>
      </c>
      <c r="B9" s="341" t="s">
        <v>329</v>
      </c>
      <c r="C9" s="342" t="s">
        <v>288</v>
      </c>
      <c r="D9" s="69">
        <v>32</v>
      </c>
      <c r="E9" s="122">
        <f aca="true" t="shared" si="0" ref="E9:E17">D9/1148*100</f>
        <v>2.7874564459930316</v>
      </c>
    </row>
    <row r="10" spans="1:5" ht="30">
      <c r="A10" s="70">
        <v>3</v>
      </c>
      <c r="B10" s="341" t="s">
        <v>331</v>
      </c>
      <c r="C10" s="342" t="s">
        <v>126</v>
      </c>
      <c r="D10" s="69">
        <v>29</v>
      </c>
      <c r="E10" s="122">
        <f t="shared" si="0"/>
        <v>2.5261324041811846</v>
      </c>
    </row>
    <row r="11" spans="1:5" ht="30">
      <c r="A11" s="68">
        <v>4</v>
      </c>
      <c r="B11" s="341" t="s">
        <v>328</v>
      </c>
      <c r="C11" s="342" t="s">
        <v>287</v>
      </c>
      <c r="D11" s="69">
        <v>27</v>
      </c>
      <c r="E11" s="122">
        <f t="shared" si="0"/>
        <v>2.35191637630662</v>
      </c>
    </row>
    <row r="12" spans="1:5" ht="15">
      <c r="A12" s="70">
        <v>5</v>
      </c>
      <c r="B12" s="341" t="s">
        <v>453</v>
      </c>
      <c r="C12" s="342" t="s">
        <v>454</v>
      </c>
      <c r="D12" s="69">
        <v>26</v>
      </c>
      <c r="E12" s="122">
        <f t="shared" si="0"/>
        <v>2.264808362369338</v>
      </c>
    </row>
    <row r="13" spans="1:5" ht="15">
      <c r="A13" s="68">
        <v>6</v>
      </c>
      <c r="B13" s="341" t="s">
        <v>457</v>
      </c>
      <c r="C13" s="342" t="s">
        <v>458</v>
      </c>
      <c r="D13" s="69">
        <v>21</v>
      </c>
      <c r="E13" s="122">
        <f t="shared" si="0"/>
        <v>1.8292682926829267</v>
      </c>
    </row>
    <row r="14" spans="1:5" ht="15">
      <c r="A14" s="70">
        <v>7</v>
      </c>
      <c r="B14" s="341" t="s">
        <v>327</v>
      </c>
      <c r="C14" s="342" t="s">
        <v>125</v>
      </c>
      <c r="D14" s="69">
        <v>21</v>
      </c>
      <c r="E14" s="122">
        <f t="shared" si="0"/>
        <v>1.8292682926829267</v>
      </c>
    </row>
    <row r="15" spans="1:5" ht="15">
      <c r="A15" s="68">
        <v>8</v>
      </c>
      <c r="B15" s="341" t="s">
        <v>565</v>
      </c>
      <c r="C15" s="342" t="s">
        <v>566</v>
      </c>
      <c r="D15" s="69">
        <v>19</v>
      </c>
      <c r="E15" s="122">
        <f t="shared" si="0"/>
        <v>1.6550522648083623</v>
      </c>
    </row>
    <row r="16" spans="1:5" ht="15">
      <c r="A16" s="70">
        <v>9</v>
      </c>
      <c r="B16" s="341" t="s">
        <v>455</v>
      </c>
      <c r="C16" s="342" t="s">
        <v>456</v>
      </c>
      <c r="D16" s="69">
        <v>17</v>
      </c>
      <c r="E16" s="122">
        <f t="shared" si="0"/>
        <v>1.480836236933798</v>
      </c>
    </row>
    <row r="17" spans="1:5" ht="15">
      <c r="A17" s="68">
        <v>10</v>
      </c>
      <c r="B17" s="341" t="s">
        <v>567</v>
      </c>
      <c r="C17" s="342" t="s">
        <v>568</v>
      </c>
      <c r="D17" s="69">
        <v>16</v>
      </c>
      <c r="E17" s="122">
        <f t="shared" si="0"/>
        <v>1.3937282229965158</v>
      </c>
    </row>
    <row r="18" spans="1:2" ht="15">
      <c r="A18" s="3" t="s">
        <v>15</v>
      </c>
      <c r="B18" s="3"/>
    </row>
    <row r="20" spans="1:5" s="216" customFormat="1" ht="15">
      <c r="A20" s="532" t="s">
        <v>127</v>
      </c>
      <c r="B20" s="532"/>
      <c r="C20" s="532"/>
      <c r="D20" s="532"/>
      <c r="E20" s="532"/>
    </row>
    <row r="21" s="216" customFormat="1" ht="15"/>
    <row r="22" spans="1:5" ht="15">
      <c r="A22" s="62" t="s">
        <v>120</v>
      </c>
      <c r="B22" s="332" t="s">
        <v>448</v>
      </c>
      <c r="C22" s="330" t="s">
        <v>121</v>
      </c>
      <c r="D22" s="62" t="s">
        <v>9</v>
      </c>
      <c r="E22" s="62" t="s">
        <v>122</v>
      </c>
    </row>
    <row r="23" spans="1:5" ht="30">
      <c r="A23" s="68">
        <v>1</v>
      </c>
      <c r="B23" s="328" t="s">
        <v>123</v>
      </c>
      <c r="C23" s="329" t="s">
        <v>124</v>
      </c>
      <c r="D23" s="293">
        <v>856</v>
      </c>
      <c r="E23" s="122">
        <f>D23/5201*100</f>
        <v>16.458373389732746</v>
      </c>
    </row>
    <row r="24" spans="1:5" ht="30">
      <c r="A24" s="70">
        <v>2</v>
      </c>
      <c r="B24" s="328" t="s">
        <v>331</v>
      </c>
      <c r="C24" s="329" t="s">
        <v>126</v>
      </c>
      <c r="D24" s="293">
        <v>184</v>
      </c>
      <c r="E24" s="122">
        <f aca="true" t="shared" si="1" ref="E24:E32">D24/5201*100</f>
        <v>3.5377811959238605</v>
      </c>
    </row>
    <row r="25" spans="1:5" ht="30">
      <c r="A25" s="68">
        <v>3</v>
      </c>
      <c r="B25" s="328" t="s">
        <v>329</v>
      </c>
      <c r="C25" s="329" t="s">
        <v>288</v>
      </c>
      <c r="D25" s="293">
        <v>129</v>
      </c>
      <c r="E25" s="122">
        <f t="shared" si="1"/>
        <v>2.480292251490098</v>
      </c>
    </row>
    <row r="26" spans="1:5" ht="30">
      <c r="A26" s="70">
        <v>4</v>
      </c>
      <c r="B26" s="328" t="s">
        <v>333</v>
      </c>
      <c r="C26" s="329" t="s">
        <v>131</v>
      </c>
      <c r="D26" s="293">
        <v>109</v>
      </c>
      <c r="E26" s="122">
        <f t="shared" si="1"/>
        <v>2.095750817150548</v>
      </c>
    </row>
    <row r="27" spans="1:5" ht="30">
      <c r="A27" s="68">
        <v>5</v>
      </c>
      <c r="B27" s="328" t="s">
        <v>330</v>
      </c>
      <c r="C27" s="329" t="s">
        <v>292</v>
      </c>
      <c r="D27" s="293">
        <v>92</v>
      </c>
      <c r="E27" s="122">
        <f t="shared" si="1"/>
        <v>1.7688905979619303</v>
      </c>
    </row>
    <row r="28" spans="1:5" ht="15">
      <c r="A28" s="70">
        <v>6</v>
      </c>
      <c r="B28" s="328" t="s">
        <v>455</v>
      </c>
      <c r="C28" s="329" t="s">
        <v>456</v>
      </c>
      <c r="D28" s="293">
        <v>85</v>
      </c>
      <c r="E28" s="122">
        <f t="shared" si="1"/>
        <v>1.634301095943088</v>
      </c>
    </row>
    <row r="29" spans="1:5" ht="15">
      <c r="A29" s="68">
        <v>7</v>
      </c>
      <c r="B29" s="328" t="s">
        <v>332</v>
      </c>
      <c r="C29" s="329" t="s">
        <v>130</v>
      </c>
      <c r="D29" s="293">
        <v>83</v>
      </c>
      <c r="E29" s="122">
        <f t="shared" si="1"/>
        <v>1.5958469525091328</v>
      </c>
    </row>
    <row r="30" spans="1:5" ht="30">
      <c r="A30" s="70">
        <v>8</v>
      </c>
      <c r="B30" s="328" t="s">
        <v>328</v>
      </c>
      <c r="C30" s="329" t="s">
        <v>287</v>
      </c>
      <c r="D30" s="293">
        <v>71</v>
      </c>
      <c r="E30" s="122">
        <f t="shared" si="1"/>
        <v>1.3651220919054028</v>
      </c>
    </row>
    <row r="31" spans="1:5" ht="15">
      <c r="A31" s="68">
        <v>9</v>
      </c>
      <c r="B31" s="328" t="s">
        <v>457</v>
      </c>
      <c r="C31" s="329" t="s">
        <v>458</v>
      </c>
      <c r="D31" s="293">
        <v>68</v>
      </c>
      <c r="E31" s="122">
        <f t="shared" si="1"/>
        <v>1.3074408767544703</v>
      </c>
    </row>
    <row r="32" spans="1:5" ht="30">
      <c r="A32" s="70">
        <v>10</v>
      </c>
      <c r="B32" s="331" t="s">
        <v>506</v>
      </c>
      <c r="C32" s="327" t="s">
        <v>507</v>
      </c>
      <c r="D32" s="293">
        <v>66</v>
      </c>
      <c r="E32" s="122">
        <f t="shared" si="1"/>
        <v>1.2689867333205154</v>
      </c>
    </row>
    <row r="33" spans="1:2" ht="15">
      <c r="A33" s="3" t="s">
        <v>15</v>
      </c>
      <c r="B33" s="3"/>
    </row>
    <row r="34" ht="15">
      <c r="C34" s="325"/>
    </row>
    <row r="35" spans="1:5" ht="15">
      <c r="A35" s="532" t="s">
        <v>132</v>
      </c>
      <c r="B35" s="532"/>
      <c r="C35" s="532"/>
      <c r="D35" s="532"/>
      <c r="E35" s="532"/>
    </row>
    <row r="36" s="216" customFormat="1" ht="15"/>
    <row r="37" spans="1:5" ht="15">
      <c r="A37" s="62" t="s">
        <v>120</v>
      </c>
      <c r="B37" s="330" t="s">
        <v>448</v>
      </c>
      <c r="C37" s="330" t="s">
        <v>121</v>
      </c>
      <c r="D37" s="62" t="s">
        <v>9</v>
      </c>
      <c r="E37" s="62" t="s">
        <v>122</v>
      </c>
    </row>
    <row r="38" spans="1:6" ht="30">
      <c r="A38" s="68">
        <v>1</v>
      </c>
      <c r="B38" s="328" t="s">
        <v>123</v>
      </c>
      <c r="C38" s="327" t="s">
        <v>124</v>
      </c>
      <c r="D38" s="295">
        <v>1026</v>
      </c>
      <c r="E38" s="122">
        <f>D38/4510*100</f>
        <v>22.749445676274945</v>
      </c>
      <c r="F38" s="1"/>
    </row>
    <row r="39" spans="1:5" ht="30">
      <c r="A39" s="70">
        <v>2</v>
      </c>
      <c r="B39" s="328" t="s">
        <v>331</v>
      </c>
      <c r="C39" s="327" t="s">
        <v>126</v>
      </c>
      <c r="D39" s="296">
        <v>167</v>
      </c>
      <c r="E39" s="122">
        <f aca="true" t="shared" si="2" ref="E39:E47">D39/4510*100</f>
        <v>3.702882483370288</v>
      </c>
    </row>
    <row r="40" spans="1:5" ht="30">
      <c r="A40" s="68">
        <v>3</v>
      </c>
      <c r="B40" s="328" t="s">
        <v>329</v>
      </c>
      <c r="C40" s="327" t="s">
        <v>288</v>
      </c>
      <c r="D40" s="296">
        <v>133</v>
      </c>
      <c r="E40" s="122">
        <f t="shared" si="2"/>
        <v>2.9490022172949004</v>
      </c>
    </row>
    <row r="41" spans="1:5" ht="30">
      <c r="A41" s="70">
        <v>4</v>
      </c>
      <c r="B41" s="328" t="s">
        <v>351</v>
      </c>
      <c r="C41" s="327" t="s">
        <v>352</v>
      </c>
      <c r="D41" s="296">
        <v>126</v>
      </c>
      <c r="E41" s="122">
        <f t="shared" si="2"/>
        <v>2.7937915742793793</v>
      </c>
    </row>
    <row r="42" spans="1:5" ht="45">
      <c r="A42" s="68">
        <v>5</v>
      </c>
      <c r="B42" s="328" t="s">
        <v>128</v>
      </c>
      <c r="C42" s="327" t="s">
        <v>129</v>
      </c>
      <c r="D42" s="296">
        <v>101</v>
      </c>
      <c r="E42" s="122">
        <f t="shared" si="2"/>
        <v>2.239467849223947</v>
      </c>
    </row>
    <row r="43" spans="1:5" ht="30">
      <c r="A43" s="70">
        <v>6</v>
      </c>
      <c r="B43" s="328" t="s">
        <v>334</v>
      </c>
      <c r="C43" s="327" t="s">
        <v>260</v>
      </c>
      <c r="D43" s="296">
        <v>89</v>
      </c>
      <c r="E43" s="122">
        <f t="shared" si="2"/>
        <v>1.9733924611973392</v>
      </c>
    </row>
    <row r="44" spans="1:5" ht="15">
      <c r="A44" s="68">
        <v>7</v>
      </c>
      <c r="B44" s="328" t="s">
        <v>337</v>
      </c>
      <c r="C44" s="327" t="s">
        <v>322</v>
      </c>
      <c r="D44" s="296">
        <v>76</v>
      </c>
      <c r="E44" s="122">
        <f t="shared" si="2"/>
        <v>1.6851441241685146</v>
      </c>
    </row>
    <row r="45" spans="1:5" ht="30">
      <c r="A45" s="70">
        <v>8</v>
      </c>
      <c r="B45" s="328" t="s">
        <v>506</v>
      </c>
      <c r="C45" s="327" t="s">
        <v>507</v>
      </c>
      <c r="D45" s="296">
        <v>75</v>
      </c>
      <c r="E45" s="122">
        <f t="shared" si="2"/>
        <v>1.662971175166297</v>
      </c>
    </row>
    <row r="46" spans="1:5" ht="30">
      <c r="A46" s="68">
        <v>9</v>
      </c>
      <c r="B46" s="328" t="s">
        <v>476</v>
      </c>
      <c r="C46" s="327" t="s">
        <v>477</v>
      </c>
      <c r="D46" s="296">
        <v>74</v>
      </c>
      <c r="E46" s="122">
        <f t="shared" si="2"/>
        <v>1.6407982261640797</v>
      </c>
    </row>
    <row r="47" spans="1:5" ht="15">
      <c r="A47" s="70">
        <v>10</v>
      </c>
      <c r="B47" s="326" t="s">
        <v>332</v>
      </c>
      <c r="C47" s="327" t="s">
        <v>130</v>
      </c>
      <c r="D47" s="296">
        <v>69</v>
      </c>
      <c r="E47" s="122">
        <f t="shared" si="2"/>
        <v>1.5299334811529932</v>
      </c>
    </row>
    <row r="48" spans="2:3" ht="15">
      <c r="B48" s="3"/>
      <c r="C48" s="3"/>
    </row>
    <row r="49" ht="15">
      <c r="A49" s="3" t="s">
        <v>15</v>
      </c>
    </row>
  </sheetData>
  <sheetProtection/>
  <mergeCells count="5">
    <mergeCell ref="A5:E5"/>
    <mergeCell ref="A20:E20"/>
    <mergeCell ref="A35:E35"/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5"/>
  <cols>
    <col min="1" max="1" width="4.00390625" style="216" customWidth="1"/>
    <col min="2" max="2" width="15.140625" style="216" customWidth="1"/>
    <col min="3" max="3" width="28.00390625" style="216" customWidth="1"/>
    <col min="4" max="6" width="9.140625" style="216" customWidth="1"/>
    <col min="7" max="7" width="8.00390625" style="216" customWidth="1"/>
    <col min="8" max="133" width="9.140625" style="216" customWidth="1"/>
    <col min="134" max="134" width="5.140625" style="216" customWidth="1"/>
    <col min="135" max="16384" width="9.140625" style="216" customWidth="1"/>
  </cols>
  <sheetData>
    <row r="1" spans="1:7" ht="18.75" thickBot="1">
      <c r="A1" s="313" t="s">
        <v>547</v>
      </c>
      <c r="B1" s="314"/>
      <c r="C1" s="314"/>
      <c r="D1" s="314"/>
      <c r="E1" s="314"/>
      <c r="F1" s="314"/>
      <c r="G1" s="383"/>
    </row>
    <row r="2" spans="1:6" ht="15.75">
      <c r="A2" s="99" t="s">
        <v>556</v>
      </c>
      <c r="B2" s="266"/>
      <c r="C2" s="266"/>
      <c r="D2" s="266"/>
      <c r="E2" s="266"/>
      <c r="F2" s="266"/>
    </row>
    <row r="3" spans="1:6" ht="15.75">
      <c r="A3" s="270"/>
      <c r="B3" s="267"/>
      <c r="C3" s="267"/>
      <c r="D3" s="267"/>
      <c r="E3" s="267"/>
      <c r="F3" s="267"/>
    </row>
    <row r="4" spans="3:5" ht="15">
      <c r="C4" s="298" t="s">
        <v>119</v>
      </c>
      <c r="E4" s="299"/>
    </row>
    <row r="5" spans="1:5" ht="33.75" customHeight="1">
      <c r="A5" s="290" t="s">
        <v>120</v>
      </c>
      <c r="B5" s="312" t="s">
        <v>448</v>
      </c>
      <c r="C5" s="290" t="s">
        <v>121</v>
      </c>
      <c r="D5" s="290" t="s">
        <v>9</v>
      </c>
      <c r="E5" s="300" t="s">
        <v>450</v>
      </c>
    </row>
    <row r="6" spans="1:5" ht="15">
      <c r="A6" s="68">
        <v>1</v>
      </c>
      <c r="B6" s="294" t="s">
        <v>327</v>
      </c>
      <c r="C6" s="301" t="s">
        <v>125</v>
      </c>
      <c r="D6" s="296">
        <v>65</v>
      </c>
      <c r="E6" s="302">
        <f>D6/680*100</f>
        <v>9.558823529411764</v>
      </c>
    </row>
    <row r="7" spans="1:5" ht="22.5">
      <c r="A7" s="70">
        <v>2</v>
      </c>
      <c r="B7" s="294" t="s">
        <v>123</v>
      </c>
      <c r="C7" s="301" t="s">
        <v>124</v>
      </c>
      <c r="D7" s="296">
        <v>61</v>
      </c>
      <c r="E7" s="302">
        <f aca="true" t="shared" si="0" ref="E7:E15">D7/680*100</f>
        <v>8.970588235294118</v>
      </c>
    </row>
    <row r="8" spans="1:5" ht="15">
      <c r="A8" s="68">
        <v>3</v>
      </c>
      <c r="B8" s="294" t="s">
        <v>453</v>
      </c>
      <c r="C8" s="301" t="s">
        <v>454</v>
      </c>
      <c r="D8" s="296">
        <v>16</v>
      </c>
      <c r="E8" s="302">
        <f t="shared" si="0"/>
        <v>2.3529411764705883</v>
      </c>
    </row>
    <row r="9" spans="1:5" ht="22.5">
      <c r="A9" s="70">
        <v>4</v>
      </c>
      <c r="B9" s="294" t="s">
        <v>329</v>
      </c>
      <c r="C9" s="301" t="s">
        <v>288</v>
      </c>
      <c r="D9" s="296">
        <v>14</v>
      </c>
      <c r="E9" s="302">
        <f t="shared" si="0"/>
        <v>2.0588235294117645</v>
      </c>
    </row>
    <row r="10" spans="1:5" ht="15">
      <c r="A10" s="68">
        <v>5</v>
      </c>
      <c r="B10" s="294" t="s">
        <v>508</v>
      </c>
      <c r="C10" s="301" t="s">
        <v>509</v>
      </c>
      <c r="D10" s="296">
        <v>12</v>
      </c>
      <c r="E10" s="302">
        <f t="shared" si="0"/>
        <v>1.7647058823529411</v>
      </c>
    </row>
    <row r="11" spans="1:5" ht="22.5">
      <c r="A11" s="70">
        <v>6</v>
      </c>
      <c r="B11" s="294" t="s">
        <v>328</v>
      </c>
      <c r="C11" s="301" t="s">
        <v>287</v>
      </c>
      <c r="D11" s="296">
        <v>12</v>
      </c>
      <c r="E11" s="302">
        <f t="shared" si="0"/>
        <v>1.7647058823529411</v>
      </c>
    </row>
    <row r="12" spans="1:5" ht="15">
      <c r="A12" s="68">
        <v>7</v>
      </c>
      <c r="B12" s="294" t="s">
        <v>337</v>
      </c>
      <c r="C12" s="301" t="s">
        <v>322</v>
      </c>
      <c r="D12" s="296">
        <v>11</v>
      </c>
      <c r="E12" s="302">
        <f t="shared" si="0"/>
        <v>1.6176470588235297</v>
      </c>
    </row>
    <row r="13" spans="1:5" ht="22.5">
      <c r="A13" s="70">
        <v>8</v>
      </c>
      <c r="B13" s="294" t="s">
        <v>476</v>
      </c>
      <c r="C13" s="301" t="s">
        <v>477</v>
      </c>
      <c r="D13" s="296">
        <v>10</v>
      </c>
      <c r="E13" s="302">
        <f t="shared" si="0"/>
        <v>1.4705882352941175</v>
      </c>
    </row>
    <row r="14" spans="1:5" ht="22.5">
      <c r="A14" s="68">
        <v>9</v>
      </c>
      <c r="B14" s="294">
        <v>43040</v>
      </c>
      <c r="C14" s="301" t="s">
        <v>485</v>
      </c>
      <c r="D14" s="296">
        <v>10</v>
      </c>
      <c r="E14" s="302">
        <f t="shared" si="0"/>
        <v>1.4705882352941175</v>
      </c>
    </row>
    <row r="15" spans="1:5" ht="15">
      <c r="A15" s="70">
        <v>10</v>
      </c>
      <c r="B15" s="294" t="s">
        <v>457</v>
      </c>
      <c r="C15" s="301" t="s">
        <v>458</v>
      </c>
      <c r="D15" s="296">
        <v>9</v>
      </c>
      <c r="E15" s="302">
        <f t="shared" si="0"/>
        <v>1.3235294117647058</v>
      </c>
    </row>
    <row r="16" spans="1:5" ht="15">
      <c r="A16" s="303"/>
      <c r="B16" s="271"/>
      <c r="C16" s="272"/>
      <c r="D16" s="273"/>
      <c r="E16" s="304"/>
    </row>
    <row r="17" spans="3:5" ht="15">
      <c r="C17" s="289" t="s">
        <v>127</v>
      </c>
      <c r="E17" s="299"/>
    </row>
    <row r="18" spans="1:5" ht="44.25" customHeight="1">
      <c r="A18" s="290" t="s">
        <v>120</v>
      </c>
      <c r="B18" s="312" t="s">
        <v>448</v>
      </c>
      <c r="C18" s="290" t="s">
        <v>121</v>
      </c>
      <c r="D18" s="290" t="s">
        <v>9</v>
      </c>
      <c r="E18" s="300" t="s">
        <v>450</v>
      </c>
    </row>
    <row r="19" spans="1:5" ht="22.5">
      <c r="A19" s="68">
        <v>1</v>
      </c>
      <c r="B19" s="305" t="s">
        <v>123</v>
      </c>
      <c r="C19" s="306" t="s">
        <v>124</v>
      </c>
      <c r="D19" s="307">
        <v>307</v>
      </c>
      <c r="E19" s="302">
        <f>D19/3386*100</f>
        <v>9.06674542232723</v>
      </c>
    </row>
    <row r="20" spans="1:5" ht="22.5">
      <c r="A20" s="70">
        <v>2</v>
      </c>
      <c r="B20" s="305" t="s">
        <v>329</v>
      </c>
      <c r="C20" s="306" t="s">
        <v>288</v>
      </c>
      <c r="D20" s="307">
        <v>108</v>
      </c>
      <c r="E20" s="302">
        <f aca="true" t="shared" si="1" ref="E20:E28">D20/3386*100</f>
        <v>3.1896042528056703</v>
      </c>
    </row>
    <row r="21" spans="1:5" ht="22.5">
      <c r="A21" s="68">
        <v>3</v>
      </c>
      <c r="B21" s="305" t="s">
        <v>331</v>
      </c>
      <c r="C21" s="306" t="s">
        <v>126</v>
      </c>
      <c r="D21" s="307">
        <v>82</v>
      </c>
      <c r="E21" s="302">
        <f t="shared" si="1"/>
        <v>2.4217365623154166</v>
      </c>
    </row>
    <row r="22" spans="1:5" ht="33.75">
      <c r="A22" s="70">
        <v>4</v>
      </c>
      <c r="B22" s="305" t="s">
        <v>128</v>
      </c>
      <c r="C22" s="306" t="s">
        <v>129</v>
      </c>
      <c r="D22" s="307">
        <v>65</v>
      </c>
      <c r="E22" s="302">
        <f t="shared" si="1"/>
        <v>1.919669226225635</v>
      </c>
    </row>
    <row r="23" spans="1:5" ht="22.5">
      <c r="A23" s="68">
        <v>5</v>
      </c>
      <c r="B23" s="305" t="s">
        <v>330</v>
      </c>
      <c r="C23" s="306" t="s">
        <v>292</v>
      </c>
      <c r="D23" s="307">
        <v>61</v>
      </c>
      <c r="E23" s="302">
        <f t="shared" si="1"/>
        <v>1.8015357353809804</v>
      </c>
    </row>
    <row r="24" spans="1:5" ht="15">
      <c r="A24" s="70">
        <v>6</v>
      </c>
      <c r="B24" s="305" t="s">
        <v>459</v>
      </c>
      <c r="C24" s="306" t="s">
        <v>460</v>
      </c>
      <c r="D24" s="307">
        <v>55</v>
      </c>
      <c r="E24" s="302">
        <f t="shared" si="1"/>
        <v>1.6243354991139987</v>
      </c>
    </row>
    <row r="25" spans="1:5" ht="22.5">
      <c r="A25" s="68">
        <v>7</v>
      </c>
      <c r="B25" s="305" t="s">
        <v>333</v>
      </c>
      <c r="C25" s="306" t="s">
        <v>131</v>
      </c>
      <c r="D25" s="307">
        <v>54</v>
      </c>
      <c r="E25" s="302">
        <f t="shared" si="1"/>
        <v>1.5948021264028351</v>
      </c>
    </row>
    <row r="26" spans="1:5" ht="22.5">
      <c r="A26" s="70">
        <v>8</v>
      </c>
      <c r="B26" s="305">
        <v>43040</v>
      </c>
      <c r="C26" s="306" t="s">
        <v>485</v>
      </c>
      <c r="D26" s="307">
        <v>50</v>
      </c>
      <c r="E26" s="302">
        <f t="shared" si="1"/>
        <v>1.4766686355581808</v>
      </c>
    </row>
    <row r="27" spans="1:5" ht="22.5">
      <c r="A27" s="68">
        <v>9</v>
      </c>
      <c r="B27" s="305" t="s">
        <v>328</v>
      </c>
      <c r="C27" s="306" t="s">
        <v>287</v>
      </c>
      <c r="D27" s="307">
        <v>49</v>
      </c>
      <c r="E27" s="302">
        <f t="shared" si="1"/>
        <v>1.447135262847017</v>
      </c>
    </row>
    <row r="28" spans="1:5" ht="15">
      <c r="A28" s="70">
        <v>10</v>
      </c>
      <c r="B28" s="305" t="s">
        <v>332</v>
      </c>
      <c r="C28" s="306" t="s">
        <v>130</v>
      </c>
      <c r="D28" s="307">
        <v>49</v>
      </c>
      <c r="E28" s="302">
        <f t="shared" si="1"/>
        <v>1.447135262847017</v>
      </c>
    </row>
    <row r="29" spans="1:5" ht="15">
      <c r="A29" s="3"/>
      <c r="B29" s="3"/>
      <c r="E29" s="299"/>
    </row>
    <row r="30" spans="3:5" ht="15">
      <c r="C30" s="289" t="s">
        <v>325</v>
      </c>
      <c r="E30" s="299"/>
    </row>
    <row r="31" spans="1:5" ht="27">
      <c r="A31" s="290" t="s">
        <v>120</v>
      </c>
      <c r="B31" s="312" t="s">
        <v>448</v>
      </c>
      <c r="C31" s="290" t="s">
        <v>121</v>
      </c>
      <c r="D31" s="290" t="s">
        <v>9</v>
      </c>
      <c r="E31" s="300" t="s">
        <v>452</v>
      </c>
    </row>
    <row r="32" spans="1:5" ht="22.5">
      <c r="A32" s="68">
        <v>1</v>
      </c>
      <c r="B32" s="308" t="s">
        <v>123</v>
      </c>
      <c r="C32" s="301" t="s">
        <v>124</v>
      </c>
      <c r="D32" s="309">
        <v>981</v>
      </c>
      <c r="E32" s="302">
        <f>D32/7036*100</f>
        <v>13.942581011938602</v>
      </c>
    </row>
    <row r="33" spans="1:5" ht="33.75">
      <c r="A33" s="70">
        <v>2</v>
      </c>
      <c r="B33" s="308" t="s">
        <v>128</v>
      </c>
      <c r="C33" s="301" t="s">
        <v>129</v>
      </c>
      <c r="D33" s="309">
        <v>847</v>
      </c>
      <c r="E33" s="302">
        <f aca="true" t="shared" si="2" ref="E33:E41">D33/7036*100</f>
        <v>12.038089823763503</v>
      </c>
    </row>
    <row r="34" spans="1:5" ht="22.5">
      <c r="A34" s="68">
        <v>3</v>
      </c>
      <c r="B34" s="308" t="s">
        <v>331</v>
      </c>
      <c r="C34" s="301" t="s">
        <v>126</v>
      </c>
      <c r="D34" s="310">
        <v>317</v>
      </c>
      <c r="E34" s="302">
        <f t="shared" si="2"/>
        <v>4.505400795906765</v>
      </c>
    </row>
    <row r="35" spans="1:5" ht="33.75">
      <c r="A35" s="70">
        <v>4</v>
      </c>
      <c r="B35" s="308" t="s">
        <v>334</v>
      </c>
      <c r="C35" s="301" t="s">
        <v>260</v>
      </c>
      <c r="D35" s="310">
        <v>197</v>
      </c>
      <c r="E35" s="302">
        <f t="shared" si="2"/>
        <v>2.799886299033542</v>
      </c>
    </row>
    <row r="36" spans="1:5" ht="33.75">
      <c r="A36" s="68">
        <v>5</v>
      </c>
      <c r="B36" s="308" t="s">
        <v>335</v>
      </c>
      <c r="C36" s="301" t="s">
        <v>133</v>
      </c>
      <c r="D36" s="310">
        <v>158</v>
      </c>
      <c r="E36" s="302">
        <f t="shared" si="2"/>
        <v>2.2455940875497444</v>
      </c>
    </row>
    <row r="37" spans="1:5" ht="33.75">
      <c r="A37" s="70">
        <v>6</v>
      </c>
      <c r="B37" s="308" t="s">
        <v>336</v>
      </c>
      <c r="C37" s="301" t="s">
        <v>326</v>
      </c>
      <c r="D37" s="310">
        <v>121</v>
      </c>
      <c r="E37" s="302">
        <f t="shared" si="2"/>
        <v>1.7197271176805002</v>
      </c>
    </row>
    <row r="38" spans="1:5" ht="15">
      <c r="A38" s="68">
        <v>7</v>
      </c>
      <c r="B38" s="308" t="s">
        <v>455</v>
      </c>
      <c r="C38" s="301" t="s">
        <v>456</v>
      </c>
      <c r="D38" s="310">
        <v>117</v>
      </c>
      <c r="E38" s="302">
        <f t="shared" si="2"/>
        <v>1.6628766344513928</v>
      </c>
    </row>
    <row r="39" spans="1:5" ht="33.75">
      <c r="A39" s="70">
        <v>8</v>
      </c>
      <c r="B39" s="308" t="s">
        <v>510</v>
      </c>
      <c r="C39" s="301" t="s">
        <v>511</v>
      </c>
      <c r="D39" s="310">
        <v>102</v>
      </c>
      <c r="E39" s="302">
        <f t="shared" si="2"/>
        <v>1.44968732234224</v>
      </c>
    </row>
    <row r="40" spans="1:5" ht="33.75">
      <c r="A40" s="68">
        <v>9</v>
      </c>
      <c r="B40" s="297" t="s">
        <v>353</v>
      </c>
      <c r="C40" s="301" t="s">
        <v>354</v>
      </c>
      <c r="D40" s="310">
        <v>97</v>
      </c>
      <c r="E40" s="302">
        <f t="shared" si="2"/>
        <v>1.3786242183058557</v>
      </c>
    </row>
    <row r="41" spans="1:5" ht="15">
      <c r="A41" s="70">
        <v>10</v>
      </c>
      <c r="B41" s="311" t="s">
        <v>337</v>
      </c>
      <c r="C41" s="301" t="s">
        <v>322</v>
      </c>
      <c r="D41" s="310">
        <v>91</v>
      </c>
      <c r="E41" s="302">
        <f t="shared" si="2"/>
        <v>1.2933484934621944</v>
      </c>
    </row>
    <row r="42" spans="1:5" ht="15">
      <c r="A42" s="216" t="s">
        <v>451</v>
      </c>
      <c r="B42" s="218"/>
      <c r="C42" s="218"/>
      <c r="D42" s="218"/>
      <c r="E42" s="299"/>
    </row>
    <row r="43" spans="1:5" ht="15">
      <c r="A43" s="3" t="s">
        <v>15</v>
      </c>
      <c r="E43" s="29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&amp;L22.05.2017&amp;CTÜRKİYE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G7" sqref="G7:G8"/>
    </sheetView>
  </sheetViews>
  <sheetFormatPr defaultColWidth="9.140625" defaultRowHeight="15"/>
  <cols>
    <col min="1" max="1" width="7.28125" style="72" customWidth="1"/>
    <col min="2" max="2" width="15.8515625" style="72" customWidth="1"/>
    <col min="3" max="3" width="5.57421875" style="71" customWidth="1"/>
    <col min="4" max="4" width="3.7109375" style="71" customWidth="1"/>
    <col min="5" max="5" width="5.7109375" style="71" customWidth="1"/>
    <col min="6" max="6" width="4.57421875" style="71" customWidth="1"/>
    <col min="7" max="7" width="3.7109375" style="71" customWidth="1"/>
    <col min="8" max="8" width="5.28125" style="71" customWidth="1"/>
    <col min="9" max="9" width="4.00390625" style="71" bestFit="1" customWidth="1"/>
    <col min="10" max="10" width="5.57421875" style="71" customWidth="1"/>
    <col min="11" max="11" width="5.00390625" style="88" customWidth="1"/>
    <col min="12" max="12" width="3.421875" style="71" customWidth="1"/>
    <col min="13" max="14" width="5.28125" style="71" customWidth="1"/>
    <col min="15" max="15" width="4.28125" style="71" customWidth="1"/>
    <col min="16" max="16" width="4.8515625" style="71" customWidth="1"/>
    <col min="17" max="17" width="4.00390625" style="71" customWidth="1"/>
    <col min="18" max="18" width="5.28125" style="71" customWidth="1"/>
    <col min="19" max="16384" width="9.140625" style="71" customWidth="1"/>
  </cols>
  <sheetData>
    <row r="1" spans="1:19" ht="18.75" thickBot="1">
      <c r="A1" s="578" t="s">
        <v>545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224"/>
      <c r="R1" s="224"/>
      <c r="S1" s="384"/>
    </row>
    <row r="3" spans="1:18" ht="15.75">
      <c r="A3" s="563" t="s">
        <v>134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</row>
    <row r="4" ht="15.75" thickBot="1">
      <c r="K4" s="71"/>
    </row>
    <row r="5" spans="1:18" s="73" customFormat="1" ht="17.25" customHeight="1" thickBot="1" thickTop="1">
      <c r="A5" s="225"/>
      <c r="B5" s="560" t="s">
        <v>135</v>
      </c>
      <c r="C5" s="564" t="s">
        <v>557</v>
      </c>
      <c r="D5" s="565"/>
      <c r="E5" s="565"/>
      <c r="F5" s="565"/>
      <c r="G5" s="565"/>
      <c r="H5" s="565"/>
      <c r="I5" s="565"/>
      <c r="J5" s="566"/>
      <c r="K5" s="564" t="s">
        <v>558</v>
      </c>
      <c r="L5" s="565"/>
      <c r="M5" s="565"/>
      <c r="N5" s="565"/>
      <c r="O5" s="565"/>
      <c r="P5" s="565"/>
      <c r="Q5" s="565"/>
      <c r="R5" s="566"/>
    </row>
    <row r="6" spans="1:18" ht="15.75" customHeight="1" thickTop="1">
      <c r="A6" s="226" t="s">
        <v>444</v>
      </c>
      <c r="B6" s="561"/>
      <c r="C6" s="567" t="s">
        <v>136</v>
      </c>
      <c r="D6" s="568"/>
      <c r="E6" s="555"/>
      <c r="F6" s="554" t="s">
        <v>137</v>
      </c>
      <c r="G6" s="569"/>
      <c r="H6" s="568" t="s">
        <v>138</v>
      </c>
      <c r="I6" s="568"/>
      <c r="J6" s="569"/>
      <c r="K6" s="568" t="s">
        <v>136</v>
      </c>
      <c r="L6" s="568"/>
      <c r="M6" s="568"/>
      <c r="N6" s="554" t="s">
        <v>137</v>
      </c>
      <c r="O6" s="555"/>
      <c r="P6" s="554" t="s">
        <v>138</v>
      </c>
      <c r="Q6" s="586"/>
      <c r="R6" s="569"/>
    </row>
    <row r="7" spans="1:18" ht="15" customHeight="1">
      <c r="A7" s="226" t="s">
        <v>443</v>
      </c>
      <c r="B7" s="561"/>
      <c r="C7" s="559" t="s">
        <v>139</v>
      </c>
      <c r="D7" s="570" t="s">
        <v>140</v>
      </c>
      <c r="E7" s="572" t="s">
        <v>141</v>
      </c>
      <c r="F7" s="558" t="s">
        <v>139</v>
      </c>
      <c r="G7" s="574" t="s">
        <v>140</v>
      </c>
      <c r="H7" s="576" t="s">
        <v>139</v>
      </c>
      <c r="I7" s="570" t="s">
        <v>140</v>
      </c>
      <c r="J7" s="556" t="s">
        <v>141</v>
      </c>
      <c r="K7" s="558" t="s">
        <v>139</v>
      </c>
      <c r="L7" s="581" t="s">
        <v>140</v>
      </c>
      <c r="M7" s="579" t="s">
        <v>141</v>
      </c>
      <c r="N7" s="582" t="s">
        <v>139</v>
      </c>
      <c r="O7" s="584" t="s">
        <v>140</v>
      </c>
      <c r="P7" s="558" t="s">
        <v>139</v>
      </c>
      <c r="Q7" s="581" t="s">
        <v>140</v>
      </c>
      <c r="R7" s="579" t="s">
        <v>141</v>
      </c>
    </row>
    <row r="8" spans="1:18" ht="24.75" customHeight="1" thickBot="1">
      <c r="A8" s="227"/>
      <c r="B8" s="562"/>
      <c r="C8" s="587"/>
      <c r="D8" s="571"/>
      <c r="E8" s="573"/>
      <c r="F8" s="559"/>
      <c r="G8" s="575"/>
      <c r="H8" s="577"/>
      <c r="I8" s="571"/>
      <c r="J8" s="557"/>
      <c r="K8" s="559"/>
      <c r="L8" s="570"/>
      <c r="M8" s="580"/>
      <c r="N8" s="583"/>
      <c r="O8" s="585"/>
      <c r="P8" s="559"/>
      <c r="Q8" s="570"/>
      <c r="R8" s="580"/>
    </row>
    <row r="9" spans="1:18" ht="15.75" thickTop="1">
      <c r="A9" s="228" t="s">
        <v>356</v>
      </c>
      <c r="B9" s="229" t="s">
        <v>142</v>
      </c>
      <c r="C9" s="230">
        <v>133</v>
      </c>
      <c r="D9" s="231">
        <v>4</v>
      </c>
      <c r="E9" s="232">
        <v>59</v>
      </c>
      <c r="F9" s="230">
        <v>14</v>
      </c>
      <c r="G9" s="232">
        <v>0</v>
      </c>
      <c r="H9" s="230">
        <v>6</v>
      </c>
      <c r="I9" s="231">
        <v>1</v>
      </c>
      <c r="J9" s="232">
        <v>21</v>
      </c>
      <c r="K9" s="230">
        <v>117</v>
      </c>
      <c r="L9" s="231">
        <v>0</v>
      </c>
      <c r="M9" s="232">
        <v>55</v>
      </c>
      <c r="N9" s="230">
        <v>14</v>
      </c>
      <c r="O9" s="232">
        <v>1</v>
      </c>
      <c r="P9" s="230">
        <v>11</v>
      </c>
      <c r="Q9" s="231">
        <v>0</v>
      </c>
      <c r="R9" s="232">
        <v>15</v>
      </c>
    </row>
    <row r="10" spans="1:18" ht="15">
      <c r="A10" s="233" t="s">
        <v>357</v>
      </c>
      <c r="B10" s="233" t="s">
        <v>143</v>
      </c>
      <c r="C10" s="234">
        <v>19</v>
      </c>
      <c r="D10" s="235">
        <v>1</v>
      </c>
      <c r="E10" s="236">
        <v>18</v>
      </c>
      <c r="F10" s="234">
        <v>2</v>
      </c>
      <c r="G10" s="236">
        <v>0</v>
      </c>
      <c r="H10" s="234">
        <v>7</v>
      </c>
      <c r="I10" s="235">
        <v>0</v>
      </c>
      <c r="J10" s="236">
        <v>1</v>
      </c>
      <c r="K10" s="234">
        <v>14</v>
      </c>
      <c r="L10" s="235">
        <v>0</v>
      </c>
      <c r="M10" s="236">
        <v>12</v>
      </c>
      <c r="N10" s="234">
        <v>2</v>
      </c>
      <c r="O10" s="236">
        <v>0</v>
      </c>
      <c r="P10" s="234">
        <v>4</v>
      </c>
      <c r="Q10" s="235">
        <v>0</v>
      </c>
      <c r="R10" s="236">
        <v>5</v>
      </c>
    </row>
    <row r="11" spans="1:18" ht="15">
      <c r="A11" s="228" t="s">
        <v>358</v>
      </c>
      <c r="B11" s="228" t="s">
        <v>144</v>
      </c>
      <c r="C11" s="234">
        <v>27</v>
      </c>
      <c r="D11" s="235">
        <v>0</v>
      </c>
      <c r="E11" s="236">
        <v>29</v>
      </c>
      <c r="F11" s="234">
        <v>2</v>
      </c>
      <c r="G11" s="236">
        <v>1</v>
      </c>
      <c r="H11" s="234">
        <v>2</v>
      </c>
      <c r="I11" s="235">
        <v>0</v>
      </c>
      <c r="J11" s="236">
        <v>4</v>
      </c>
      <c r="K11" s="234">
        <v>27</v>
      </c>
      <c r="L11" s="235">
        <v>0</v>
      </c>
      <c r="M11" s="236">
        <v>27</v>
      </c>
      <c r="N11" s="234">
        <v>1</v>
      </c>
      <c r="O11" s="236">
        <v>1</v>
      </c>
      <c r="P11" s="234">
        <v>1</v>
      </c>
      <c r="Q11" s="235">
        <v>1</v>
      </c>
      <c r="R11" s="236">
        <v>7</v>
      </c>
    </row>
    <row r="12" spans="1:18" ht="15">
      <c r="A12" s="233" t="s">
        <v>359</v>
      </c>
      <c r="B12" s="233" t="s">
        <v>145</v>
      </c>
      <c r="C12" s="234">
        <v>13</v>
      </c>
      <c r="D12" s="235">
        <v>0</v>
      </c>
      <c r="E12" s="236">
        <v>13</v>
      </c>
      <c r="F12" s="234">
        <v>0</v>
      </c>
      <c r="G12" s="236">
        <v>0</v>
      </c>
      <c r="H12" s="234">
        <v>1</v>
      </c>
      <c r="I12" s="235">
        <v>1</v>
      </c>
      <c r="J12" s="236">
        <v>0</v>
      </c>
      <c r="K12" s="234">
        <v>6</v>
      </c>
      <c r="L12" s="235">
        <v>0</v>
      </c>
      <c r="M12" s="236">
        <v>14</v>
      </c>
      <c r="N12" s="234">
        <v>2</v>
      </c>
      <c r="O12" s="236">
        <v>0</v>
      </c>
      <c r="P12" s="234">
        <v>0</v>
      </c>
      <c r="Q12" s="235">
        <v>0</v>
      </c>
      <c r="R12" s="236">
        <v>8</v>
      </c>
    </row>
    <row r="13" spans="1:18" ht="15">
      <c r="A13" s="228" t="s">
        <v>360</v>
      </c>
      <c r="B13" s="228" t="s">
        <v>146</v>
      </c>
      <c r="C13" s="234">
        <v>10</v>
      </c>
      <c r="D13" s="235">
        <v>0</v>
      </c>
      <c r="E13" s="236">
        <v>3</v>
      </c>
      <c r="F13" s="234">
        <v>0</v>
      </c>
      <c r="G13" s="236">
        <v>0</v>
      </c>
      <c r="H13" s="234">
        <v>0</v>
      </c>
      <c r="I13" s="235">
        <v>1</v>
      </c>
      <c r="J13" s="236">
        <v>2</v>
      </c>
      <c r="K13" s="234">
        <v>10</v>
      </c>
      <c r="L13" s="235">
        <v>0</v>
      </c>
      <c r="M13" s="236">
        <v>8</v>
      </c>
      <c r="N13" s="234">
        <v>0</v>
      </c>
      <c r="O13" s="236">
        <v>0</v>
      </c>
      <c r="P13" s="234">
        <v>0</v>
      </c>
      <c r="Q13" s="235">
        <v>0</v>
      </c>
      <c r="R13" s="236">
        <v>1</v>
      </c>
    </row>
    <row r="14" spans="1:18" ht="15">
      <c r="A14" s="233" t="s">
        <v>361</v>
      </c>
      <c r="B14" s="233" t="s">
        <v>147</v>
      </c>
      <c r="C14" s="234">
        <v>690</v>
      </c>
      <c r="D14" s="235">
        <v>13</v>
      </c>
      <c r="E14" s="236">
        <v>179</v>
      </c>
      <c r="F14" s="234">
        <v>72</v>
      </c>
      <c r="G14" s="236">
        <v>13</v>
      </c>
      <c r="H14" s="234">
        <v>100</v>
      </c>
      <c r="I14" s="235">
        <v>4</v>
      </c>
      <c r="J14" s="236">
        <v>121</v>
      </c>
      <c r="K14" s="234">
        <v>703</v>
      </c>
      <c r="L14" s="235">
        <v>14</v>
      </c>
      <c r="M14" s="236">
        <v>185</v>
      </c>
      <c r="N14" s="234">
        <v>116</v>
      </c>
      <c r="O14" s="236">
        <v>10</v>
      </c>
      <c r="P14" s="234">
        <v>71</v>
      </c>
      <c r="Q14" s="235">
        <v>10</v>
      </c>
      <c r="R14" s="236">
        <v>157</v>
      </c>
    </row>
    <row r="15" spans="1:18" ht="15">
      <c r="A15" s="228" t="s">
        <v>362</v>
      </c>
      <c r="B15" s="228" t="s">
        <v>148</v>
      </c>
      <c r="C15" s="234">
        <v>263</v>
      </c>
      <c r="D15" s="235">
        <v>2</v>
      </c>
      <c r="E15" s="236">
        <v>127</v>
      </c>
      <c r="F15" s="234">
        <v>14</v>
      </c>
      <c r="G15" s="236">
        <v>6</v>
      </c>
      <c r="H15" s="234">
        <v>20</v>
      </c>
      <c r="I15" s="235">
        <v>2</v>
      </c>
      <c r="J15" s="236">
        <v>47</v>
      </c>
      <c r="K15" s="234">
        <v>227</v>
      </c>
      <c r="L15" s="235">
        <v>3</v>
      </c>
      <c r="M15" s="236">
        <v>165</v>
      </c>
      <c r="N15" s="234">
        <v>24</v>
      </c>
      <c r="O15" s="236">
        <v>7</v>
      </c>
      <c r="P15" s="234">
        <v>15</v>
      </c>
      <c r="Q15" s="235">
        <v>1</v>
      </c>
      <c r="R15" s="236">
        <v>56</v>
      </c>
    </row>
    <row r="16" spans="1:18" ht="15">
      <c r="A16" s="233" t="s">
        <v>363</v>
      </c>
      <c r="B16" s="233" t="s">
        <v>149</v>
      </c>
      <c r="C16" s="234">
        <v>5</v>
      </c>
      <c r="D16" s="235">
        <v>0</v>
      </c>
      <c r="E16" s="236">
        <v>6</v>
      </c>
      <c r="F16" s="234">
        <v>0</v>
      </c>
      <c r="G16" s="236">
        <v>0</v>
      </c>
      <c r="H16" s="234">
        <v>0</v>
      </c>
      <c r="I16" s="235">
        <v>0</v>
      </c>
      <c r="J16" s="236">
        <v>3</v>
      </c>
      <c r="K16" s="234">
        <v>3</v>
      </c>
      <c r="L16" s="235">
        <v>1</v>
      </c>
      <c r="M16" s="236">
        <v>1</v>
      </c>
      <c r="N16" s="234">
        <v>0</v>
      </c>
      <c r="O16" s="236">
        <v>0</v>
      </c>
      <c r="P16" s="234">
        <v>1</v>
      </c>
      <c r="Q16" s="235">
        <v>0</v>
      </c>
      <c r="R16" s="236">
        <v>3</v>
      </c>
    </row>
    <row r="17" spans="1:18" ht="15">
      <c r="A17" s="228" t="s">
        <v>364</v>
      </c>
      <c r="B17" s="228" t="s">
        <v>150</v>
      </c>
      <c r="C17" s="234">
        <v>65</v>
      </c>
      <c r="D17" s="235">
        <v>1</v>
      </c>
      <c r="E17" s="236">
        <v>61</v>
      </c>
      <c r="F17" s="234">
        <v>1</v>
      </c>
      <c r="G17" s="236">
        <v>1</v>
      </c>
      <c r="H17" s="234">
        <v>2</v>
      </c>
      <c r="I17" s="235">
        <v>3</v>
      </c>
      <c r="J17" s="236">
        <v>58</v>
      </c>
      <c r="K17" s="234">
        <v>64</v>
      </c>
      <c r="L17" s="235">
        <v>0</v>
      </c>
      <c r="M17" s="236">
        <v>94</v>
      </c>
      <c r="N17" s="234">
        <v>8</v>
      </c>
      <c r="O17" s="236">
        <v>2</v>
      </c>
      <c r="P17" s="234">
        <v>5</v>
      </c>
      <c r="Q17" s="235">
        <v>1</v>
      </c>
      <c r="R17" s="236">
        <v>38</v>
      </c>
    </row>
    <row r="18" spans="1:18" ht="15">
      <c r="A18" s="233" t="s">
        <v>365</v>
      </c>
      <c r="B18" s="233" t="s">
        <v>151</v>
      </c>
      <c r="C18" s="234">
        <v>42</v>
      </c>
      <c r="D18" s="235">
        <v>2</v>
      </c>
      <c r="E18" s="236">
        <v>36</v>
      </c>
      <c r="F18" s="234">
        <v>7</v>
      </c>
      <c r="G18" s="236">
        <v>4</v>
      </c>
      <c r="H18" s="234">
        <v>8</v>
      </c>
      <c r="I18" s="235">
        <v>5</v>
      </c>
      <c r="J18" s="236">
        <v>18</v>
      </c>
      <c r="K18" s="234">
        <v>31</v>
      </c>
      <c r="L18" s="235">
        <v>2</v>
      </c>
      <c r="M18" s="236">
        <v>36</v>
      </c>
      <c r="N18" s="234">
        <v>6</v>
      </c>
      <c r="O18" s="236">
        <v>4</v>
      </c>
      <c r="P18" s="234">
        <v>2</v>
      </c>
      <c r="Q18" s="235">
        <v>1</v>
      </c>
      <c r="R18" s="236">
        <v>18</v>
      </c>
    </row>
    <row r="19" spans="1:18" ht="15">
      <c r="A19" s="228" t="s">
        <v>366</v>
      </c>
      <c r="B19" s="228" t="s">
        <v>152</v>
      </c>
      <c r="C19" s="234">
        <v>10</v>
      </c>
      <c r="D19" s="235">
        <v>1</v>
      </c>
      <c r="E19" s="236">
        <v>2</v>
      </c>
      <c r="F19" s="234">
        <v>0</v>
      </c>
      <c r="G19" s="236">
        <v>0</v>
      </c>
      <c r="H19" s="234">
        <v>2</v>
      </c>
      <c r="I19" s="235">
        <v>0</v>
      </c>
      <c r="J19" s="236">
        <v>4</v>
      </c>
      <c r="K19" s="234">
        <v>2</v>
      </c>
      <c r="L19" s="235">
        <v>1</v>
      </c>
      <c r="M19" s="236">
        <v>6</v>
      </c>
      <c r="N19" s="234">
        <v>0</v>
      </c>
      <c r="O19" s="236">
        <v>0</v>
      </c>
      <c r="P19" s="234">
        <v>0</v>
      </c>
      <c r="Q19" s="235">
        <v>1</v>
      </c>
      <c r="R19" s="236">
        <v>4</v>
      </c>
    </row>
    <row r="20" spans="1:18" ht="15">
      <c r="A20" s="233" t="s">
        <v>367</v>
      </c>
      <c r="B20" s="233" t="s">
        <v>153</v>
      </c>
      <c r="C20" s="234">
        <v>10</v>
      </c>
      <c r="D20" s="235">
        <v>1</v>
      </c>
      <c r="E20" s="236">
        <v>8</v>
      </c>
      <c r="F20" s="234">
        <v>1</v>
      </c>
      <c r="G20" s="236">
        <v>0</v>
      </c>
      <c r="H20" s="234">
        <v>1</v>
      </c>
      <c r="I20" s="235">
        <v>0</v>
      </c>
      <c r="J20" s="236">
        <v>1</v>
      </c>
      <c r="K20" s="234">
        <v>11</v>
      </c>
      <c r="L20" s="235">
        <v>2</v>
      </c>
      <c r="M20" s="236">
        <v>9</v>
      </c>
      <c r="N20" s="234">
        <v>1</v>
      </c>
      <c r="O20" s="236">
        <v>0</v>
      </c>
      <c r="P20" s="234">
        <v>1</v>
      </c>
      <c r="Q20" s="235">
        <v>3</v>
      </c>
      <c r="R20" s="236">
        <v>1</v>
      </c>
    </row>
    <row r="21" spans="1:18" ht="15">
      <c r="A21" s="228" t="s">
        <v>368</v>
      </c>
      <c r="B21" s="228" t="s">
        <v>154</v>
      </c>
      <c r="C21" s="234">
        <v>16</v>
      </c>
      <c r="D21" s="235">
        <v>0</v>
      </c>
      <c r="E21" s="236">
        <v>9</v>
      </c>
      <c r="F21" s="234">
        <v>0</v>
      </c>
      <c r="G21" s="236">
        <v>0</v>
      </c>
      <c r="H21" s="234">
        <v>0</v>
      </c>
      <c r="I21" s="235">
        <v>0</v>
      </c>
      <c r="J21" s="236">
        <v>0</v>
      </c>
      <c r="K21" s="234">
        <v>2</v>
      </c>
      <c r="L21" s="235">
        <v>0</v>
      </c>
      <c r="M21" s="236">
        <v>5</v>
      </c>
      <c r="N21" s="234">
        <v>2</v>
      </c>
      <c r="O21" s="236">
        <v>0</v>
      </c>
      <c r="P21" s="234">
        <v>0</v>
      </c>
      <c r="Q21" s="235">
        <v>0</v>
      </c>
      <c r="R21" s="236">
        <v>5</v>
      </c>
    </row>
    <row r="22" spans="1:18" ht="15">
      <c r="A22" s="233" t="s">
        <v>369</v>
      </c>
      <c r="B22" s="233" t="s">
        <v>155</v>
      </c>
      <c r="C22" s="234">
        <v>13</v>
      </c>
      <c r="D22" s="235">
        <v>0</v>
      </c>
      <c r="E22" s="236">
        <v>6</v>
      </c>
      <c r="F22" s="234">
        <v>0</v>
      </c>
      <c r="G22" s="236">
        <v>0</v>
      </c>
      <c r="H22" s="234">
        <v>3</v>
      </c>
      <c r="I22" s="235">
        <v>0</v>
      </c>
      <c r="J22" s="236">
        <v>4</v>
      </c>
      <c r="K22" s="234">
        <v>16</v>
      </c>
      <c r="L22" s="235">
        <v>0</v>
      </c>
      <c r="M22" s="236">
        <v>18</v>
      </c>
      <c r="N22" s="234">
        <v>1</v>
      </c>
      <c r="O22" s="236">
        <v>0</v>
      </c>
      <c r="P22" s="234">
        <v>2</v>
      </c>
      <c r="Q22" s="235">
        <v>1</v>
      </c>
      <c r="R22" s="236">
        <v>4</v>
      </c>
    </row>
    <row r="23" spans="1:18" ht="15">
      <c r="A23" s="228" t="s">
        <v>370</v>
      </c>
      <c r="B23" s="228" t="s">
        <v>156</v>
      </c>
      <c r="C23" s="234">
        <v>9</v>
      </c>
      <c r="D23" s="235">
        <v>0</v>
      </c>
      <c r="E23" s="236">
        <v>17</v>
      </c>
      <c r="F23" s="234">
        <v>0</v>
      </c>
      <c r="G23" s="236">
        <v>0</v>
      </c>
      <c r="H23" s="234">
        <v>1</v>
      </c>
      <c r="I23" s="235">
        <v>0</v>
      </c>
      <c r="J23" s="236">
        <v>18</v>
      </c>
      <c r="K23" s="234">
        <v>13</v>
      </c>
      <c r="L23" s="235">
        <v>0</v>
      </c>
      <c r="M23" s="236">
        <v>4</v>
      </c>
      <c r="N23" s="234">
        <v>0</v>
      </c>
      <c r="O23" s="236">
        <v>0</v>
      </c>
      <c r="P23" s="234">
        <v>0</v>
      </c>
      <c r="Q23" s="235">
        <v>1</v>
      </c>
      <c r="R23" s="236">
        <v>6</v>
      </c>
    </row>
    <row r="24" spans="1:18" ht="15">
      <c r="A24" s="233" t="s">
        <v>371</v>
      </c>
      <c r="B24" s="233" t="s">
        <v>157</v>
      </c>
      <c r="C24" s="234">
        <v>256</v>
      </c>
      <c r="D24" s="235">
        <v>0</v>
      </c>
      <c r="E24" s="236">
        <v>83</v>
      </c>
      <c r="F24" s="234">
        <v>13</v>
      </c>
      <c r="G24" s="236">
        <v>2</v>
      </c>
      <c r="H24" s="234">
        <v>18</v>
      </c>
      <c r="I24" s="235">
        <v>1</v>
      </c>
      <c r="J24" s="236">
        <v>18</v>
      </c>
      <c r="K24" s="234">
        <v>211</v>
      </c>
      <c r="L24" s="235">
        <v>4</v>
      </c>
      <c r="M24" s="236">
        <v>70</v>
      </c>
      <c r="N24" s="234">
        <v>15</v>
      </c>
      <c r="O24" s="236">
        <v>3</v>
      </c>
      <c r="P24" s="234">
        <v>13</v>
      </c>
      <c r="Q24" s="235">
        <v>1</v>
      </c>
      <c r="R24" s="236">
        <v>21</v>
      </c>
    </row>
    <row r="25" spans="1:18" ht="15">
      <c r="A25" s="228" t="s">
        <v>372</v>
      </c>
      <c r="B25" s="228" t="s">
        <v>158</v>
      </c>
      <c r="C25" s="234">
        <v>25</v>
      </c>
      <c r="D25" s="235">
        <v>8</v>
      </c>
      <c r="E25" s="236">
        <v>22</v>
      </c>
      <c r="F25" s="234">
        <v>3</v>
      </c>
      <c r="G25" s="236">
        <v>1</v>
      </c>
      <c r="H25" s="234">
        <v>3</v>
      </c>
      <c r="I25" s="235">
        <v>1</v>
      </c>
      <c r="J25" s="236">
        <v>6</v>
      </c>
      <c r="K25" s="234">
        <v>25</v>
      </c>
      <c r="L25" s="235">
        <v>3</v>
      </c>
      <c r="M25" s="236">
        <v>20</v>
      </c>
      <c r="N25" s="234">
        <v>2</v>
      </c>
      <c r="O25" s="236">
        <v>0</v>
      </c>
      <c r="P25" s="234">
        <v>1</v>
      </c>
      <c r="Q25" s="235">
        <v>0</v>
      </c>
      <c r="R25" s="236">
        <v>7</v>
      </c>
    </row>
    <row r="26" spans="1:18" ht="15">
      <c r="A26" s="233" t="s">
        <v>373</v>
      </c>
      <c r="B26" s="233" t="s">
        <v>159</v>
      </c>
      <c r="C26" s="234">
        <v>7</v>
      </c>
      <c r="D26" s="235">
        <v>2</v>
      </c>
      <c r="E26" s="236">
        <v>1</v>
      </c>
      <c r="F26" s="234">
        <v>1</v>
      </c>
      <c r="G26" s="236">
        <v>1</v>
      </c>
      <c r="H26" s="234">
        <v>0</v>
      </c>
      <c r="I26" s="235">
        <v>1</v>
      </c>
      <c r="J26" s="236">
        <v>4</v>
      </c>
      <c r="K26" s="234">
        <v>0</v>
      </c>
      <c r="L26" s="235">
        <v>0</v>
      </c>
      <c r="M26" s="236">
        <v>2</v>
      </c>
      <c r="N26" s="234">
        <v>2</v>
      </c>
      <c r="O26" s="236">
        <v>0</v>
      </c>
      <c r="P26" s="234">
        <v>0</v>
      </c>
      <c r="Q26" s="235">
        <v>2</v>
      </c>
      <c r="R26" s="236">
        <v>0</v>
      </c>
    </row>
    <row r="27" spans="1:18" ht="15">
      <c r="A27" s="228" t="s">
        <v>374</v>
      </c>
      <c r="B27" s="228" t="s">
        <v>160</v>
      </c>
      <c r="C27" s="234">
        <v>27</v>
      </c>
      <c r="D27" s="235">
        <v>3</v>
      </c>
      <c r="E27" s="236">
        <v>14</v>
      </c>
      <c r="F27" s="234">
        <v>1</v>
      </c>
      <c r="G27" s="236">
        <v>1</v>
      </c>
      <c r="H27" s="234">
        <v>1</v>
      </c>
      <c r="I27" s="235">
        <v>1</v>
      </c>
      <c r="J27" s="236">
        <v>6</v>
      </c>
      <c r="K27" s="234">
        <v>12</v>
      </c>
      <c r="L27" s="235">
        <v>3</v>
      </c>
      <c r="M27" s="236">
        <v>11</v>
      </c>
      <c r="N27" s="234">
        <v>2</v>
      </c>
      <c r="O27" s="236">
        <v>1</v>
      </c>
      <c r="P27" s="234">
        <v>1</v>
      </c>
      <c r="Q27" s="235">
        <v>0</v>
      </c>
      <c r="R27" s="236">
        <v>6</v>
      </c>
    </row>
    <row r="28" spans="1:18" ht="15">
      <c r="A28" s="233" t="s">
        <v>375</v>
      </c>
      <c r="B28" s="233" t="s">
        <v>161</v>
      </c>
      <c r="C28" s="234">
        <v>62</v>
      </c>
      <c r="D28" s="235">
        <v>1</v>
      </c>
      <c r="E28" s="236">
        <v>72</v>
      </c>
      <c r="F28" s="234">
        <v>5</v>
      </c>
      <c r="G28" s="236">
        <v>3</v>
      </c>
      <c r="H28" s="234">
        <v>3</v>
      </c>
      <c r="I28" s="235">
        <v>5</v>
      </c>
      <c r="J28" s="236">
        <v>16</v>
      </c>
      <c r="K28" s="234">
        <v>41</v>
      </c>
      <c r="L28" s="235">
        <v>1</v>
      </c>
      <c r="M28" s="236">
        <v>66</v>
      </c>
      <c r="N28" s="234">
        <v>4</v>
      </c>
      <c r="O28" s="236">
        <v>2</v>
      </c>
      <c r="P28" s="234">
        <v>6</v>
      </c>
      <c r="Q28" s="235">
        <v>0</v>
      </c>
      <c r="R28" s="236">
        <v>20</v>
      </c>
    </row>
    <row r="29" spans="1:18" ht="15">
      <c r="A29" s="228" t="s">
        <v>376</v>
      </c>
      <c r="B29" s="228" t="s">
        <v>162</v>
      </c>
      <c r="C29" s="234">
        <v>78</v>
      </c>
      <c r="D29" s="235">
        <v>0</v>
      </c>
      <c r="E29" s="236">
        <v>49</v>
      </c>
      <c r="F29" s="234">
        <v>2</v>
      </c>
      <c r="G29" s="236">
        <v>0</v>
      </c>
      <c r="H29" s="234">
        <v>4</v>
      </c>
      <c r="I29" s="235">
        <v>1</v>
      </c>
      <c r="J29" s="236">
        <v>0</v>
      </c>
      <c r="K29" s="234">
        <v>41</v>
      </c>
      <c r="L29" s="235">
        <v>0</v>
      </c>
      <c r="M29" s="236">
        <v>39</v>
      </c>
      <c r="N29" s="234">
        <v>4</v>
      </c>
      <c r="O29" s="236">
        <v>3</v>
      </c>
      <c r="P29" s="234">
        <v>5</v>
      </c>
      <c r="Q29" s="235">
        <v>0</v>
      </c>
      <c r="R29" s="236">
        <v>5</v>
      </c>
    </row>
    <row r="30" spans="1:18" ht="15">
      <c r="A30" s="233" t="s">
        <v>377</v>
      </c>
      <c r="B30" s="233" t="s">
        <v>163</v>
      </c>
      <c r="C30" s="234">
        <v>11</v>
      </c>
      <c r="D30" s="235">
        <v>2</v>
      </c>
      <c r="E30" s="236">
        <v>7</v>
      </c>
      <c r="F30" s="234">
        <v>0</v>
      </c>
      <c r="G30" s="236">
        <v>1</v>
      </c>
      <c r="H30" s="234">
        <v>2</v>
      </c>
      <c r="I30" s="235">
        <v>0</v>
      </c>
      <c r="J30" s="236">
        <v>5</v>
      </c>
      <c r="K30" s="234">
        <v>22</v>
      </c>
      <c r="L30" s="235">
        <v>0</v>
      </c>
      <c r="M30" s="236">
        <v>17</v>
      </c>
      <c r="N30" s="234">
        <v>0</v>
      </c>
      <c r="O30" s="236">
        <v>0</v>
      </c>
      <c r="P30" s="234">
        <v>1</v>
      </c>
      <c r="Q30" s="235">
        <v>1</v>
      </c>
      <c r="R30" s="236">
        <v>6</v>
      </c>
    </row>
    <row r="31" spans="1:18" ht="15">
      <c r="A31" s="228" t="s">
        <v>378</v>
      </c>
      <c r="B31" s="228" t="s">
        <v>164</v>
      </c>
      <c r="C31" s="234">
        <v>23</v>
      </c>
      <c r="D31" s="235">
        <v>0</v>
      </c>
      <c r="E31" s="236">
        <v>23</v>
      </c>
      <c r="F31" s="234">
        <v>4</v>
      </c>
      <c r="G31" s="236">
        <v>0</v>
      </c>
      <c r="H31" s="234">
        <v>4</v>
      </c>
      <c r="I31" s="235">
        <v>2</v>
      </c>
      <c r="J31" s="236">
        <v>5</v>
      </c>
      <c r="K31" s="234">
        <v>33</v>
      </c>
      <c r="L31" s="235">
        <v>0</v>
      </c>
      <c r="M31" s="236">
        <v>26</v>
      </c>
      <c r="N31" s="234">
        <v>3</v>
      </c>
      <c r="O31" s="236">
        <v>1</v>
      </c>
      <c r="P31" s="234">
        <v>3</v>
      </c>
      <c r="Q31" s="235">
        <v>0</v>
      </c>
      <c r="R31" s="236">
        <v>6</v>
      </c>
    </row>
    <row r="32" spans="1:18" ht="15">
      <c r="A32" s="233" t="s">
        <v>379</v>
      </c>
      <c r="B32" s="233" t="s">
        <v>165</v>
      </c>
      <c r="C32" s="234">
        <v>10</v>
      </c>
      <c r="D32" s="235">
        <v>0</v>
      </c>
      <c r="E32" s="236">
        <v>21</v>
      </c>
      <c r="F32" s="234">
        <v>2</v>
      </c>
      <c r="G32" s="236">
        <v>0</v>
      </c>
      <c r="H32" s="234">
        <v>0</v>
      </c>
      <c r="I32" s="235">
        <v>1</v>
      </c>
      <c r="J32" s="236">
        <v>5</v>
      </c>
      <c r="K32" s="234">
        <v>8</v>
      </c>
      <c r="L32" s="235">
        <v>0</v>
      </c>
      <c r="M32" s="236">
        <v>6</v>
      </c>
      <c r="N32" s="234">
        <v>0</v>
      </c>
      <c r="O32" s="236">
        <v>0</v>
      </c>
      <c r="P32" s="234">
        <v>1</v>
      </c>
      <c r="Q32" s="235">
        <v>0</v>
      </c>
      <c r="R32" s="236">
        <v>26</v>
      </c>
    </row>
    <row r="33" spans="1:18" ht="15">
      <c r="A33" s="228" t="s">
        <v>380</v>
      </c>
      <c r="B33" s="228" t="s">
        <v>166</v>
      </c>
      <c r="C33" s="234">
        <v>24</v>
      </c>
      <c r="D33" s="235">
        <v>1</v>
      </c>
      <c r="E33" s="236">
        <v>6</v>
      </c>
      <c r="F33" s="234">
        <v>1</v>
      </c>
      <c r="G33" s="236">
        <v>0</v>
      </c>
      <c r="H33" s="234">
        <v>0</v>
      </c>
      <c r="I33" s="235">
        <v>0</v>
      </c>
      <c r="J33" s="236">
        <v>1</v>
      </c>
      <c r="K33" s="234">
        <v>22</v>
      </c>
      <c r="L33" s="235">
        <v>0</v>
      </c>
      <c r="M33" s="236">
        <v>14</v>
      </c>
      <c r="N33" s="234">
        <v>1</v>
      </c>
      <c r="O33" s="236">
        <v>1</v>
      </c>
      <c r="P33" s="234">
        <v>3</v>
      </c>
      <c r="Q33" s="235">
        <v>1</v>
      </c>
      <c r="R33" s="236">
        <v>3</v>
      </c>
    </row>
    <row r="34" spans="1:18" ht="15">
      <c r="A34" s="233" t="s">
        <v>381</v>
      </c>
      <c r="B34" s="233" t="s">
        <v>167</v>
      </c>
      <c r="C34" s="234">
        <v>40</v>
      </c>
      <c r="D34" s="235">
        <v>0</v>
      </c>
      <c r="E34" s="236">
        <v>89</v>
      </c>
      <c r="F34" s="234">
        <v>6</v>
      </c>
      <c r="G34" s="236">
        <v>0</v>
      </c>
      <c r="H34" s="234">
        <v>2</v>
      </c>
      <c r="I34" s="235">
        <v>0</v>
      </c>
      <c r="J34" s="236">
        <v>26</v>
      </c>
      <c r="K34" s="234">
        <v>42</v>
      </c>
      <c r="L34" s="235">
        <v>0</v>
      </c>
      <c r="M34" s="236">
        <v>111</v>
      </c>
      <c r="N34" s="234">
        <v>7</v>
      </c>
      <c r="O34" s="236">
        <v>1</v>
      </c>
      <c r="P34" s="234">
        <v>4</v>
      </c>
      <c r="Q34" s="235">
        <v>1</v>
      </c>
      <c r="R34" s="236">
        <v>34</v>
      </c>
    </row>
    <row r="35" spans="1:18" ht="15">
      <c r="A35" s="228" t="s">
        <v>382</v>
      </c>
      <c r="B35" s="228" t="s">
        <v>168</v>
      </c>
      <c r="C35" s="234">
        <v>159</v>
      </c>
      <c r="D35" s="235">
        <v>2</v>
      </c>
      <c r="E35" s="236">
        <v>99</v>
      </c>
      <c r="F35" s="234">
        <v>4</v>
      </c>
      <c r="G35" s="236">
        <v>1</v>
      </c>
      <c r="H35" s="234">
        <v>19</v>
      </c>
      <c r="I35" s="235">
        <v>0</v>
      </c>
      <c r="J35" s="236">
        <v>11</v>
      </c>
      <c r="K35" s="234">
        <v>134</v>
      </c>
      <c r="L35" s="235">
        <v>1</v>
      </c>
      <c r="M35" s="236">
        <v>67</v>
      </c>
      <c r="N35" s="234">
        <v>9</v>
      </c>
      <c r="O35" s="236">
        <v>0</v>
      </c>
      <c r="P35" s="234">
        <v>7</v>
      </c>
      <c r="Q35" s="235">
        <v>2</v>
      </c>
      <c r="R35" s="236">
        <v>12</v>
      </c>
    </row>
    <row r="36" spans="1:18" ht="15">
      <c r="A36" s="233" t="s">
        <v>383</v>
      </c>
      <c r="B36" s="233" t="s">
        <v>169</v>
      </c>
      <c r="C36" s="234">
        <v>9</v>
      </c>
      <c r="D36" s="235">
        <v>0</v>
      </c>
      <c r="E36" s="236">
        <v>10</v>
      </c>
      <c r="F36" s="234">
        <v>0</v>
      </c>
      <c r="G36" s="236">
        <v>0</v>
      </c>
      <c r="H36" s="234">
        <v>1</v>
      </c>
      <c r="I36" s="235">
        <v>0</v>
      </c>
      <c r="J36" s="236">
        <v>2</v>
      </c>
      <c r="K36" s="234">
        <v>16</v>
      </c>
      <c r="L36" s="235">
        <v>2</v>
      </c>
      <c r="M36" s="236">
        <v>12</v>
      </c>
      <c r="N36" s="234">
        <v>1</v>
      </c>
      <c r="O36" s="236">
        <v>0</v>
      </c>
      <c r="P36" s="234">
        <v>1</v>
      </c>
      <c r="Q36" s="235">
        <v>0</v>
      </c>
      <c r="R36" s="236">
        <v>5</v>
      </c>
    </row>
    <row r="37" spans="1:18" ht="15">
      <c r="A37" s="228" t="s">
        <v>384</v>
      </c>
      <c r="B37" s="228" t="s">
        <v>170</v>
      </c>
      <c r="C37" s="234">
        <v>0</v>
      </c>
      <c r="D37" s="235">
        <v>0</v>
      </c>
      <c r="E37" s="236">
        <v>2</v>
      </c>
      <c r="F37" s="234">
        <v>0</v>
      </c>
      <c r="G37" s="236">
        <v>0</v>
      </c>
      <c r="H37" s="234">
        <v>0</v>
      </c>
      <c r="I37" s="235">
        <v>0</v>
      </c>
      <c r="J37" s="236">
        <v>0</v>
      </c>
      <c r="K37" s="234">
        <v>3</v>
      </c>
      <c r="L37" s="235">
        <v>0</v>
      </c>
      <c r="M37" s="236">
        <v>5</v>
      </c>
      <c r="N37" s="234">
        <v>1</v>
      </c>
      <c r="O37" s="236">
        <v>0</v>
      </c>
      <c r="P37" s="234">
        <v>0</v>
      </c>
      <c r="Q37" s="235">
        <v>0</v>
      </c>
      <c r="R37" s="236">
        <v>1</v>
      </c>
    </row>
    <row r="38" spans="1:18" ht="15">
      <c r="A38" s="233" t="s">
        <v>385</v>
      </c>
      <c r="B38" s="233" t="s">
        <v>171</v>
      </c>
      <c r="C38" s="234">
        <v>11</v>
      </c>
      <c r="D38" s="235">
        <v>1</v>
      </c>
      <c r="E38" s="236">
        <v>8</v>
      </c>
      <c r="F38" s="234">
        <v>0</v>
      </c>
      <c r="G38" s="236">
        <v>0</v>
      </c>
      <c r="H38" s="234">
        <v>0</v>
      </c>
      <c r="I38" s="235">
        <v>0</v>
      </c>
      <c r="J38" s="236">
        <v>0</v>
      </c>
      <c r="K38" s="234">
        <v>0</v>
      </c>
      <c r="L38" s="235">
        <v>0</v>
      </c>
      <c r="M38" s="236">
        <v>2</v>
      </c>
      <c r="N38" s="234">
        <v>0</v>
      </c>
      <c r="O38" s="236">
        <v>0</v>
      </c>
      <c r="P38" s="234">
        <v>0</v>
      </c>
      <c r="Q38" s="235">
        <v>0</v>
      </c>
      <c r="R38" s="236">
        <v>0</v>
      </c>
    </row>
    <row r="39" spans="1:18" ht="15">
      <c r="A39" s="228" t="s">
        <v>386</v>
      </c>
      <c r="B39" s="228" t="s">
        <v>172</v>
      </c>
      <c r="C39" s="234">
        <v>85</v>
      </c>
      <c r="D39" s="235">
        <v>0</v>
      </c>
      <c r="E39" s="236">
        <v>41</v>
      </c>
      <c r="F39" s="234">
        <v>8</v>
      </c>
      <c r="G39" s="236">
        <v>1</v>
      </c>
      <c r="H39" s="234">
        <v>7</v>
      </c>
      <c r="I39" s="235">
        <v>1</v>
      </c>
      <c r="J39" s="236">
        <v>8</v>
      </c>
      <c r="K39" s="234">
        <v>51</v>
      </c>
      <c r="L39" s="235">
        <v>1</v>
      </c>
      <c r="M39" s="236">
        <v>44</v>
      </c>
      <c r="N39" s="234">
        <v>3</v>
      </c>
      <c r="O39" s="236">
        <v>0</v>
      </c>
      <c r="P39" s="234">
        <v>1</v>
      </c>
      <c r="Q39" s="235">
        <v>1</v>
      </c>
      <c r="R39" s="236">
        <v>6</v>
      </c>
    </row>
    <row r="40" spans="1:18" ht="15">
      <c r="A40" s="233" t="s">
        <v>387</v>
      </c>
      <c r="B40" s="233" t="s">
        <v>173</v>
      </c>
      <c r="C40" s="234">
        <v>26</v>
      </c>
      <c r="D40" s="235">
        <v>0</v>
      </c>
      <c r="E40" s="236">
        <v>10</v>
      </c>
      <c r="F40" s="234">
        <v>4</v>
      </c>
      <c r="G40" s="236">
        <v>1</v>
      </c>
      <c r="H40" s="234">
        <v>0</v>
      </c>
      <c r="I40" s="235">
        <v>3</v>
      </c>
      <c r="J40" s="236">
        <v>2</v>
      </c>
      <c r="K40" s="234">
        <v>25</v>
      </c>
      <c r="L40" s="235">
        <v>0</v>
      </c>
      <c r="M40" s="236">
        <v>29</v>
      </c>
      <c r="N40" s="234">
        <v>4</v>
      </c>
      <c r="O40" s="236">
        <v>1</v>
      </c>
      <c r="P40" s="234">
        <v>2</v>
      </c>
      <c r="Q40" s="235">
        <v>1</v>
      </c>
      <c r="R40" s="236">
        <v>4</v>
      </c>
    </row>
    <row r="41" spans="1:18" ht="15">
      <c r="A41" s="228" t="s">
        <v>388</v>
      </c>
      <c r="B41" s="228" t="s">
        <v>293</v>
      </c>
      <c r="C41" s="234">
        <v>158</v>
      </c>
      <c r="D41" s="235">
        <v>4</v>
      </c>
      <c r="E41" s="236">
        <v>72</v>
      </c>
      <c r="F41" s="234">
        <v>10</v>
      </c>
      <c r="G41" s="236">
        <v>1</v>
      </c>
      <c r="H41" s="234">
        <v>12</v>
      </c>
      <c r="I41" s="235">
        <v>0</v>
      </c>
      <c r="J41" s="236">
        <v>72</v>
      </c>
      <c r="K41" s="234">
        <v>157</v>
      </c>
      <c r="L41" s="235">
        <v>0</v>
      </c>
      <c r="M41" s="236">
        <v>79</v>
      </c>
      <c r="N41" s="234">
        <v>13</v>
      </c>
      <c r="O41" s="236">
        <v>3</v>
      </c>
      <c r="P41" s="234">
        <v>14</v>
      </c>
      <c r="Q41" s="235">
        <v>1</v>
      </c>
      <c r="R41" s="236">
        <v>15</v>
      </c>
    </row>
    <row r="42" spans="1:18" ht="15">
      <c r="A42" s="233" t="s">
        <v>389</v>
      </c>
      <c r="B42" s="233" t="s">
        <v>174</v>
      </c>
      <c r="C42" s="234">
        <v>2307</v>
      </c>
      <c r="D42" s="235">
        <v>4</v>
      </c>
      <c r="E42" s="236">
        <v>2003</v>
      </c>
      <c r="F42" s="234">
        <v>368</v>
      </c>
      <c r="G42" s="236">
        <v>13</v>
      </c>
      <c r="H42" s="234">
        <v>343</v>
      </c>
      <c r="I42" s="235">
        <v>14</v>
      </c>
      <c r="J42" s="236">
        <v>386</v>
      </c>
      <c r="K42" s="234">
        <v>2211</v>
      </c>
      <c r="L42" s="235">
        <v>11</v>
      </c>
      <c r="M42" s="236">
        <v>1373</v>
      </c>
      <c r="N42" s="234">
        <v>453</v>
      </c>
      <c r="O42" s="236">
        <v>12</v>
      </c>
      <c r="P42" s="234">
        <v>323</v>
      </c>
      <c r="Q42" s="235">
        <v>9</v>
      </c>
      <c r="R42" s="236">
        <v>372</v>
      </c>
    </row>
    <row r="43" spans="1:18" ht="15">
      <c r="A43" s="228" t="s">
        <v>390</v>
      </c>
      <c r="B43" s="228" t="s">
        <v>175</v>
      </c>
      <c r="C43" s="234">
        <v>418</v>
      </c>
      <c r="D43" s="235">
        <v>4</v>
      </c>
      <c r="E43" s="236">
        <v>265</v>
      </c>
      <c r="F43" s="234">
        <v>38</v>
      </c>
      <c r="G43" s="236">
        <v>1</v>
      </c>
      <c r="H43" s="234">
        <v>47</v>
      </c>
      <c r="I43" s="235">
        <v>3</v>
      </c>
      <c r="J43" s="236">
        <v>34</v>
      </c>
      <c r="K43" s="234">
        <v>378</v>
      </c>
      <c r="L43" s="235">
        <v>5</v>
      </c>
      <c r="M43" s="236">
        <v>186</v>
      </c>
      <c r="N43" s="234">
        <v>69</v>
      </c>
      <c r="O43" s="236">
        <v>3</v>
      </c>
      <c r="P43" s="234">
        <v>29</v>
      </c>
      <c r="Q43" s="235">
        <v>3</v>
      </c>
      <c r="R43" s="236">
        <v>48</v>
      </c>
    </row>
    <row r="44" spans="1:18" ht="15">
      <c r="A44" s="233" t="s">
        <v>391</v>
      </c>
      <c r="B44" s="233" t="s">
        <v>176</v>
      </c>
      <c r="C44" s="234">
        <v>6</v>
      </c>
      <c r="D44" s="235">
        <v>0</v>
      </c>
      <c r="E44" s="236">
        <v>10</v>
      </c>
      <c r="F44" s="234">
        <v>0</v>
      </c>
      <c r="G44" s="236">
        <v>0</v>
      </c>
      <c r="H44" s="234">
        <v>0</v>
      </c>
      <c r="I44" s="235">
        <v>0</v>
      </c>
      <c r="J44" s="236">
        <v>1</v>
      </c>
      <c r="K44" s="234">
        <v>5</v>
      </c>
      <c r="L44" s="235">
        <v>0</v>
      </c>
      <c r="M44" s="236">
        <v>5</v>
      </c>
      <c r="N44" s="234">
        <v>0</v>
      </c>
      <c r="O44" s="236">
        <v>0</v>
      </c>
      <c r="P44" s="234">
        <v>0</v>
      </c>
      <c r="Q44" s="235">
        <v>0</v>
      </c>
      <c r="R44" s="236">
        <v>2</v>
      </c>
    </row>
    <row r="45" spans="1:18" ht="15">
      <c r="A45" s="228" t="s">
        <v>392</v>
      </c>
      <c r="B45" s="228" t="s">
        <v>177</v>
      </c>
      <c r="C45" s="234">
        <v>12</v>
      </c>
      <c r="D45" s="235">
        <v>1</v>
      </c>
      <c r="E45" s="236">
        <v>12</v>
      </c>
      <c r="F45" s="234">
        <v>1</v>
      </c>
      <c r="G45" s="236">
        <v>0</v>
      </c>
      <c r="H45" s="234">
        <v>3</v>
      </c>
      <c r="I45" s="235">
        <v>0</v>
      </c>
      <c r="J45" s="236">
        <v>2</v>
      </c>
      <c r="K45" s="234">
        <v>14</v>
      </c>
      <c r="L45" s="235">
        <v>2</v>
      </c>
      <c r="M45" s="236">
        <v>13</v>
      </c>
      <c r="N45" s="234">
        <v>1</v>
      </c>
      <c r="O45" s="236">
        <v>4</v>
      </c>
      <c r="P45" s="234">
        <v>0</v>
      </c>
      <c r="Q45" s="235">
        <v>2</v>
      </c>
      <c r="R45" s="236">
        <v>2</v>
      </c>
    </row>
    <row r="46" spans="1:18" ht="15">
      <c r="A46" s="233" t="s">
        <v>393</v>
      </c>
      <c r="B46" s="233" t="s">
        <v>178</v>
      </c>
      <c r="C46" s="234">
        <v>82</v>
      </c>
      <c r="D46" s="235">
        <v>1</v>
      </c>
      <c r="E46" s="236">
        <v>50</v>
      </c>
      <c r="F46" s="234">
        <v>17</v>
      </c>
      <c r="G46" s="236">
        <v>4</v>
      </c>
      <c r="H46" s="234">
        <v>10</v>
      </c>
      <c r="I46" s="235">
        <v>4</v>
      </c>
      <c r="J46" s="236">
        <v>9</v>
      </c>
      <c r="K46" s="234">
        <v>78</v>
      </c>
      <c r="L46" s="235">
        <v>0</v>
      </c>
      <c r="M46" s="236">
        <v>45</v>
      </c>
      <c r="N46" s="234">
        <v>8</v>
      </c>
      <c r="O46" s="236">
        <v>0</v>
      </c>
      <c r="P46" s="234">
        <v>8</v>
      </c>
      <c r="Q46" s="235">
        <v>3</v>
      </c>
      <c r="R46" s="236">
        <v>20</v>
      </c>
    </row>
    <row r="47" spans="1:18" ht="15">
      <c r="A47" s="228" t="s">
        <v>394</v>
      </c>
      <c r="B47" s="228" t="s">
        <v>179</v>
      </c>
      <c r="C47" s="234">
        <v>22</v>
      </c>
      <c r="D47" s="235">
        <v>0</v>
      </c>
      <c r="E47" s="236">
        <v>17</v>
      </c>
      <c r="F47" s="234">
        <v>1</v>
      </c>
      <c r="G47" s="236">
        <v>1</v>
      </c>
      <c r="H47" s="234">
        <v>2</v>
      </c>
      <c r="I47" s="235">
        <v>0</v>
      </c>
      <c r="J47" s="236">
        <v>8</v>
      </c>
      <c r="K47" s="234">
        <v>14</v>
      </c>
      <c r="L47" s="235">
        <v>1</v>
      </c>
      <c r="M47" s="236">
        <v>11</v>
      </c>
      <c r="N47" s="234">
        <v>2</v>
      </c>
      <c r="O47" s="236">
        <v>2</v>
      </c>
      <c r="P47" s="234">
        <v>0</v>
      </c>
      <c r="Q47" s="235">
        <v>0</v>
      </c>
      <c r="R47" s="236">
        <v>8</v>
      </c>
    </row>
    <row r="48" spans="1:18" ht="15">
      <c r="A48" s="233" t="s">
        <v>395</v>
      </c>
      <c r="B48" s="233" t="s">
        <v>180</v>
      </c>
      <c r="C48" s="234">
        <v>7</v>
      </c>
      <c r="D48" s="235">
        <v>0</v>
      </c>
      <c r="E48" s="236">
        <v>8</v>
      </c>
      <c r="F48" s="234">
        <v>1</v>
      </c>
      <c r="G48" s="236">
        <v>0</v>
      </c>
      <c r="H48" s="234">
        <v>0</v>
      </c>
      <c r="I48" s="235">
        <v>0</v>
      </c>
      <c r="J48" s="236">
        <v>2</v>
      </c>
      <c r="K48" s="234">
        <v>5</v>
      </c>
      <c r="L48" s="235">
        <v>0</v>
      </c>
      <c r="M48" s="236">
        <v>5</v>
      </c>
      <c r="N48" s="234">
        <v>1</v>
      </c>
      <c r="O48" s="236">
        <v>0</v>
      </c>
      <c r="P48" s="234">
        <v>1</v>
      </c>
      <c r="Q48" s="235">
        <v>0</v>
      </c>
      <c r="R48" s="236">
        <v>6</v>
      </c>
    </row>
    <row r="49" spans="1:18" ht="15">
      <c r="A49" s="228" t="s">
        <v>396</v>
      </c>
      <c r="B49" s="228" t="s">
        <v>181</v>
      </c>
      <c r="C49" s="234">
        <v>156</v>
      </c>
      <c r="D49" s="235">
        <v>1</v>
      </c>
      <c r="E49" s="236">
        <v>83</v>
      </c>
      <c r="F49" s="234">
        <v>12</v>
      </c>
      <c r="G49" s="236">
        <v>0</v>
      </c>
      <c r="H49" s="234">
        <v>13</v>
      </c>
      <c r="I49" s="235">
        <v>1</v>
      </c>
      <c r="J49" s="236">
        <v>10</v>
      </c>
      <c r="K49" s="234">
        <v>147</v>
      </c>
      <c r="L49" s="235">
        <v>0</v>
      </c>
      <c r="M49" s="236">
        <v>85</v>
      </c>
      <c r="N49" s="234">
        <v>22</v>
      </c>
      <c r="O49" s="236">
        <v>0</v>
      </c>
      <c r="P49" s="234">
        <v>10</v>
      </c>
      <c r="Q49" s="235">
        <v>0</v>
      </c>
      <c r="R49" s="236">
        <v>18</v>
      </c>
    </row>
    <row r="50" spans="1:18" ht="15">
      <c r="A50" s="233" t="s">
        <v>397</v>
      </c>
      <c r="B50" s="233" t="s">
        <v>182</v>
      </c>
      <c r="C50" s="234">
        <v>121</v>
      </c>
      <c r="D50" s="235">
        <v>5</v>
      </c>
      <c r="E50" s="236">
        <v>85</v>
      </c>
      <c r="F50" s="234">
        <v>9</v>
      </c>
      <c r="G50" s="236">
        <v>2</v>
      </c>
      <c r="H50" s="234">
        <v>11</v>
      </c>
      <c r="I50" s="235">
        <v>2</v>
      </c>
      <c r="J50" s="236">
        <v>12</v>
      </c>
      <c r="K50" s="234">
        <v>98</v>
      </c>
      <c r="L50" s="235">
        <v>4</v>
      </c>
      <c r="M50" s="236">
        <v>80</v>
      </c>
      <c r="N50" s="234">
        <v>12</v>
      </c>
      <c r="O50" s="236">
        <v>4</v>
      </c>
      <c r="P50" s="234">
        <v>5</v>
      </c>
      <c r="Q50" s="235">
        <v>4</v>
      </c>
      <c r="R50" s="236">
        <v>34</v>
      </c>
    </row>
    <row r="51" spans="1:18" ht="15">
      <c r="A51" s="228" t="s">
        <v>398</v>
      </c>
      <c r="B51" s="228" t="s">
        <v>183</v>
      </c>
      <c r="C51" s="234">
        <v>17</v>
      </c>
      <c r="D51" s="235">
        <v>0</v>
      </c>
      <c r="E51" s="236">
        <v>28</v>
      </c>
      <c r="F51" s="234">
        <v>1</v>
      </c>
      <c r="G51" s="236">
        <v>0</v>
      </c>
      <c r="H51" s="234">
        <v>2</v>
      </c>
      <c r="I51" s="235">
        <v>2</v>
      </c>
      <c r="J51" s="236">
        <v>5</v>
      </c>
      <c r="K51" s="234">
        <v>12</v>
      </c>
      <c r="L51" s="235">
        <v>0</v>
      </c>
      <c r="M51" s="236">
        <v>26</v>
      </c>
      <c r="N51" s="234">
        <v>2</v>
      </c>
      <c r="O51" s="236">
        <v>1</v>
      </c>
      <c r="P51" s="234">
        <v>1</v>
      </c>
      <c r="Q51" s="235">
        <v>2</v>
      </c>
      <c r="R51" s="236">
        <v>9</v>
      </c>
    </row>
    <row r="52" spans="1:18" ht="15">
      <c r="A52" s="233" t="s">
        <v>399</v>
      </c>
      <c r="B52" s="233" t="s">
        <v>184</v>
      </c>
      <c r="C52" s="234">
        <v>26</v>
      </c>
      <c r="D52" s="235">
        <v>1</v>
      </c>
      <c r="E52" s="236">
        <v>30</v>
      </c>
      <c r="F52" s="234">
        <v>3</v>
      </c>
      <c r="G52" s="236">
        <v>1</v>
      </c>
      <c r="H52" s="234">
        <v>2</v>
      </c>
      <c r="I52" s="235">
        <v>0</v>
      </c>
      <c r="J52" s="236">
        <v>4</v>
      </c>
      <c r="K52" s="234">
        <v>25</v>
      </c>
      <c r="L52" s="235">
        <v>0</v>
      </c>
      <c r="M52" s="236">
        <v>15</v>
      </c>
      <c r="N52" s="234">
        <v>2</v>
      </c>
      <c r="O52" s="236">
        <v>3</v>
      </c>
      <c r="P52" s="234">
        <v>2</v>
      </c>
      <c r="Q52" s="235">
        <v>0</v>
      </c>
      <c r="R52" s="236">
        <v>8</v>
      </c>
    </row>
    <row r="53" spans="1:18" ht="15">
      <c r="A53" s="228" t="s">
        <v>400</v>
      </c>
      <c r="B53" s="228" t="s">
        <v>185</v>
      </c>
      <c r="C53" s="234">
        <v>59</v>
      </c>
      <c r="D53" s="235">
        <v>1</v>
      </c>
      <c r="E53" s="236">
        <v>57</v>
      </c>
      <c r="F53" s="234">
        <v>3</v>
      </c>
      <c r="G53" s="236">
        <v>1</v>
      </c>
      <c r="H53" s="234">
        <v>7</v>
      </c>
      <c r="I53" s="235">
        <v>1</v>
      </c>
      <c r="J53" s="236">
        <v>18</v>
      </c>
      <c r="K53" s="234">
        <v>37</v>
      </c>
      <c r="L53" s="235">
        <v>1</v>
      </c>
      <c r="M53" s="236">
        <v>61</v>
      </c>
      <c r="N53" s="234">
        <v>2</v>
      </c>
      <c r="O53" s="236">
        <v>1</v>
      </c>
      <c r="P53" s="234">
        <v>4</v>
      </c>
      <c r="Q53" s="235">
        <v>1</v>
      </c>
      <c r="R53" s="236">
        <v>14</v>
      </c>
    </row>
    <row r="54" spans="1:18" ht="15">
      <c r="A54" s="233" t="s">
        <v>401</v>
      </c>
      <c r="B54" s="233" t="s">
        <v>186</v>
      </c>
      <c r="C54" s="234">
        <v>49</v>
      </c>
      <c r="D54" s="235">
        <v>1</v>
      </c>
      <c r="E54" s="236">
        <v>51</v>
      </c>
      <c r="F54" s="234">
        <v>0</v>
      </c>
      <c r="G54" s="236">
        <v>0</v>
      </c>
      <c r="H54" s="234">
        <v>4</v>
      </c>
      <c r="I54" s="235">
        <v>0</v>
      </c>
      <c r="J54" s="236">
        <v>8</v>
      </c>
      <c r="K54" s="234">
        <v>44</v>
      </c>
      <c r="L54" s="235">
        <v>1</v>
      </c>
      <c r="M54" s="236">
        <v>34</v>
      </c>
      <c r="N54" s="234">
        <v>0</v>
      </c>
      <c r="O54" s="236">
        <v>0</v>
      </c>
      <c r="P54" s="234">
        <v>1</v>
      </c>
      <c r="Q54" s="235">
        <v>0</v>
      </c>
      <c r="R54" s="236">
        <v>10</v>
      </c>
    </row>
    <row r="55" spans="1:18" ht="15">
      <c r="A55" s="228" t="s">
        <v>402</v>
      </c>
      <c r="B55" s="228" t="s">
        <v>187</v>
      </c>
      <c r="C55" s="234">
        <v>37</v>
      </c>
      <c r="D55" s="235">
        <v>3</v>
      </c>
      <c r="E55" s="236">
        <v>13</v>
      </c>
      <c r="F55" s="234">
        <v>1</v>
      </c>
      <c r="G55" s="236">
        <v>0</v>
      </c>
      <c r="H55" s="234">
        <v>0</v>
      </c>
      <c r="I55" s="235">
        <v>1</v>
      </c>
      <c r="J55" s="236">
        <v>3</v>
      </c>
      <c r="K55" s="234">
        <v>16</v>
      </c>
      <c r="L55" s="235">
        <v>0</v>
      </c>
      <c r="M55" s="236">
        <v>12</v>
      </c>
      <c r="N55" s="234">
        <v>0</v>
      </c>
      <c r="O55" s="236">
        <v>0</v>
      </c>
      <c r="P55" s="234">
        <v>1</v>
      </c>
      <c r="Q55" s="235">
        <v>1</v>
      </c>
      <c r="R55" s="236">
        <v>2</v>
      </c>
    </row>
    <row r="56" spans="1:18" ht="15">
      <c r="A56" s="233" t="s">
        <v>403</v>
      </c>
      <c r="B56" s="233" t="s">
        <v>188</v>
      </c>
      <c r="C56" s="234">
        <v>72</v>
      </c>
      <c r="D56" s="235">
        <v>2</v>
      </c>
      <c r="E56" s="236">
        <v>57</v>
      </c>
      <c r="F56" s="234">
        <v>8</v>
      </c>
      <c r="G56" s="236">
        <v>2</v>
      </c>
      <c r="H56" s="234">
        <v>9</v>
      </c>
      <c r="I56" s="235">
        <v>2</v>
      </c>
      <c r="J56" s="236">
        <v>22</v>
      </c>
      <c r="K56" s="234">
        <v>59</v>
      </c>
      <c r="L56" s="235">
        <v>2</v>
      </c>
      <c r="M56" s="236">
        <v>63</v>
      </c>
      <c r="N56" s="234">
        <v>11</v>
      </c>
      <c r="O56" s="236">
        <v>1</v>
      </c>
      <c r="P56" s="234">
        <v>4</v>
      </c>
      <c r="Q56" s="235">
        <v>3</v>
      </c>
      <c r="R56" s="236">
        <v>19</v>
      </c>
    </row>
    <row r="57" spans="1:18" ht="15">
      <c r="A57" s="228" t="s">
        <v>404</v>
      </c>
      <c r="B57" s="228" t="s">
        <v>189</v>
      </c>
      <c r="C57" s="234">
        <v>9</v>
      </c>
      <c r="D57" s="235">
        <v>0</v>
      </c>
      <c r="E57" s="236">
        <v>6</v>
      </c>
      <c r="F57" s="234">
        <v>1</v>
      </c>
      <c r="G57" s="236">
        <v>0</v>
      </c>
      <c r="H57" s="234">
        <v>0</v>
      </c>
      <c r="I57" s="235">
        <v>0</v>
      </c>
      <c r="J57" s="236">
        <v>0</v>
      </c>
      <c r="K57" s="234">
        <v>6</v>
      </c>
      <c r="L57" s="235">
        <v>1</v>
      </c>
      <c r="M57" s="236">
        <v>3</v>
      </c>
      <c r="N57" s="234">
        <v>0</v>
      </c>
      <c r="O57" s="236">
        <v>1</v>
      </c>
      <c r="P57" s="234">
        <v>1</v>
      </c>
      <c r="Q57" s="235">
        <v>0</v>
      </c>
      <c r="R57" s="236">
        <v>2</v>
      </c>
    </row>
    <row r="58" spans="1:18" ht="15">
      <c r="A58" s="233" t="s">
        <v>405</v>
      </c>
      <c r="B58" s="233" t="s">
        <v>190</v>
      </c>
      <c r="C58" s="234">
        <v>19</v>
      </c>
      <c r="D58" s="235">
        <v>3</v>
      </c>
      <c r="E58" s="236">
        <v>9</v>
      </c>
      <c r="F58" s="234">
        <v>2</v>
      </c>
      <c r="G58" s="236">
        <v>0</v>
      </c>
      <c r="H58" s="234">
        <v>1</v>
      </c>
      <c r="I58" s="235">
        <v>4</v>
      </c>
      <c r="J58" s="236">
        <v>3</v>
      </c>
      <c r="K58" s="234">
        <v>21</v>
      </c>
      <c r="L58" s="235">
        <v>1</v>
      </c>
      <c r="M58" s="236">
        <v>7</v>
      </c>
      <c r="N58" s="234">
        <v>1</v>
      </c>
      <c r="O58" s="236">
        <v>0</v>
      </c>
      <c r="P58" s="234">
        <v>0</v>
      </c>
      <c r="Q58" s="235">
        <v>1</v>
      </c>
      <c r="R58" s="236">
        <v>8</v>
      </c>
    </row>
    <row r="59" spans="1:18" ht="15">
      <c r="A59" s="228" t="s">
        <v>406</v>
      </c>
      <c r="B59" s="228" t="s">
        <v>191</v>
      </c>
      <c r="C59" s="234">
        <v>11</v>
      </c>
      <c r="D59" s="235">
        <v>1</v>
      </c>
      <c r="E59" s="236">
        <v>8</v>
      </c>
      <c r="F59" s="234">
        <v>1</v>
      </c>
      <c r="G59" s="236">
        <v>0</v>
      </c>
      <c r="H59" s="234">
        <v>2</v>
      </c>
      <c r="I59" s="235">
        <v>0</v>
      </c>
      <c r="J59" s="236">
        <v>4</v>
      </c>
      <c r="K59" s="234">
        <v>16</v>
      </c>
      <c r="L59" s="235">
        <v>1</v>
      </c>
      <c r="M59" s="236">
        <v>7</v>
      </c>
      <c r="N59" s="234">
        <v>3</v>
      </c>
      <c r="O59" s="236">
        <v>1</v>
      </c>
      <c r="P59" s="234">
        <v>0</v>
      </c>
      <c r="Q59" s="235">
        <v>1</v>
      </c>
      <c r="R59" s="236">
        <v>1</v>
      </c>
    </row>
    <row r="60" spans="1:18" ht="15">
      <c r="A60" s="233" t="s">
        <v>407</v>
      </c>
      <c r="B60" s="233" t="s">
        <v>192</v>
      </c>
      <c r="C60" s="234">
        <v>19</v>
      </c>
      <c r="D60" s="235">
        <v>1</v>
      </c>
      <c r="E60" s="236">
        <v>8</v>
      </c>
      <c r="F60" s="234">
        <v>0</v>
      </c>
      <c r="G60" s="236">
        <v>0</v>
      </c>
      <c r="H60" s="234">
        <v>0</v>
      </c>
      <c r="I60" s="235">
        <v>1</v>
      </c>
      <c r="J60" s="236">
        <v>6</v>
      </c>
      <c r="K60" s="234">
        <v>22</v>
      </c>
      <c r="L60" s="235">
        <v>1</v>
      </c>
      <c r="M60" s="236">
        <v>15</v>
      </c>
      <c r="N60" s="234">
        <v>1</v>
      </c>
      <c r="O60" s="236">
        <v>0</v>
      </c>
      <c r="P60" s="234">
        <v>2</v>
      </c>
      <c r="Q60" s="235">
        <v>0</v>
      </c>
      <c r="R60" s="236">
        <v>10</v>
      </c>
    </row>
    <row r="61" spans="1:18" ht="15">
      <c r="A61" s="228" t="s">
        <v>408</v>
      </c>
      <c r="B61" s="228" t="s">
        <v>193</v>
      </c>
      <c r="C61" s="234">
        <v>11</v>
      </c>
      <c r="D61" s="235">
        <v>0</v>
      </c>
      <c r="E61" s="236">
        <v>13</v>
      </c>
      <c r="F61" s="234">
        <v>1</v>
      </c>
      <c r="G61" s="236">
        <v>0</v>
      </c>
      <c r="H61" s="234">
        <v>0</v>
      </c>
      <c r="I61" s="235">
        <v>0</v>
      </c>
      <c r="J61" s="236">
        <v>1</v>
      </c>
      <c r="K61" s="234">
        <v>11</v>
      </c>
      <c r="L61" s="235">
        <v>0</v>
      </c>
      <c r="M61" s="236">
        <v>6</v>
      </c>
      <c r="N61" s="234">
        <v>2</v>
      </c>
      <c r="O61" s="236">
        <v>0</v>
      </c>
      <c r="P61" s="234">
        <v>1</v>
      </c>
      <c r="Q61" s="235">
        <v>3</v>
      </c>
      <c r="R61" s="236">
        <v>3</v>
      </c>
    </row>
    <row r="62" spans="1:18" ht="15">
      <c r="A62" s="233" t="s">
        <v>409</v>
      </c>
      <c r="B62" s="233" t="s">
        <v>194</v>
      </c>
      <c r="C62" s="234">
        <v>42</v>
      </c>
      <c r="D62" s="235">
        <v>0</v>
      </c>
      <c r="E62" s="236">
        <v>32</v>
      </c>
      <c r="F62" s="234">
        <v>6</v>
      </c>
      <c r="G62" s="236">
        <v>2</v>
      </c>
      <c r="H62" s="234">
        <v>3</v>
      </c>
      <c r="I62" s="235">
        <v>1</v>
      </c>
      <c r="J62" s="236">
        <v>6</v>
      </c>
      <c r="K62" s="234">
        <v>33</v>
      </c>
      <c r="L62" s="235">
        <v>0</v>
      </c>
      <c r="M62" s="236">
        <v>24</v>
      </c>
      <c r="N62" s="234">
        <v>5</v>
      </c>
      <c r="O62" s="236">
        <v>2</v>
      </c>
      <c r="P62" s="234">
        <v>5</v>
      </c>
      <c r="Q62" s="235">
        <v>0</v>
      </c>
      <c r="R62" s="236">
        <v>5</v>
      </c>
    </row>
    <row r="63" spans="1:18" ht="15">
      <c r="A63" s="228" t="s">
        <v>410</v>
      </c>
      <c r="B63" s="228" t="s">
        <v>195</v>
      </c>
      <c r="C63" s="234">
        <v>65</v>
      </c>
      <c r="D63" s="235">
        <v>3</v>
      </c>
      <c r="E63" s="236">
        <v>69</v>
      </c>
      <c r="F63" s="234">
        <v>4</v>
      </c>
      <c r="G63" s="236">
        <v>2</v>
      </c>
      <c r="H63" s="234">
        <v>6</v>
      </c>
      <c r="I63" s="235">
        <v>0</v>
      </c>
      <c r="J63" s="236">
        <v>11</v>
      </c>
      <c r="K63" s="234">
        <v>44</v>
      </c>
      <c r="L63" s="235">
        <v>0</v>
      </c>
      <c r="M63" s="236">
        <v>43</v>
      </c>
      <c r="N63" s="234">
        <v>2</v>
      </c>
      <c r="O63" s="236">
        <v>0</v>
      </c>
      <c r="P63" s="234">
        <v>3</v>
      </c>
      <c r="Q63" s="235">
        <v>2</v>
      </c>
      <c r="R63" s="236">
        <v>9</v>
      </c>
    </row>
    <row r="64" spans="1:18" ht="15">
      <c r="A64" s="233" t="s">
        <v>411</v>
      </c>
      <c r="B64" s="233" t="s">
        <v>196</v>
      </c>
      <c r="C64" s="234">
        <v>9</v>
      </c>
      <c r="D64" s="235">
        <v>2</v>
      </c>
      <c r="E64" s="236">
        <v>1</v>
      </c>
      <c r="F64" s="234">
        <v>0</v>
      </c>
      <c r="G64" s="236">
        <v>0</v>
      </c>
      <c r="H64" s="234">
        <v>0</v>
      </c>
      <c r="I64" s="235">
        <v>0</v>
      </c>
      <c r="J64" s="236">
        <v>0</v>
      </c>
      <c r="K64" s="234">
        <v>8</v>
      </c>
      <c r="L64" s="235">
        <v>0</v>
      </c>
      <c r="M64" s="236">
        <v>7</v>
      </c>
      <c r="N64" s="234">
        <v>0</v>
      </c>
      <c r="O64" s="236">
        <v>0</v>
      </c>
      <c r="P64" s="234">
        <v>0</v>
      </c>
      <c r="Q64" s="235">
        <v>0</v>
      </c>
      <c r="R64" s="236">
        <v>1</v>
      </c>
    </row>
    <row r="65" spans="1:18" ht="15">
      <c r="A65" s="228" t="s">
        <v>412</v>
      </c>
      <c r="B65" s="228" t="s">
        <v>197</v>
      </c>
      <c r="C65" s="234">
        <v>7</v>
      </c>
      <c r="D65" s="235">
        <v>2</v>
      </c>
      <c r="E65" s="236">
        <v>11</v>
      </c>
      <c r="F65" s="234">
        <v>0</v>
      </c>
      <c r="G65" s="236">
        <v>1</v>
      </c>
      <c r="H65" s="234">
        <v>0</v>
      </c>
      <c r="I65" s="235">
        <v>0</v>
      </c>
      <c r="J65" s="236">
        <v>0</v>
      </c>
      <c r="K65" s="234">
        <v>2</v>
      </c>
      <c r="L65" s="235">
        <v>1</v>
      </c>
      <c r="M65" s="236">
        <v>7</v>
      </c>
      <c r="N65" s="234">
        <v>0</v>
      </c>
      <c r="O65" s="236">
        <v>0</v>
      </c>
      <c r="P65" s="234">
        <v>0</v>
      </c>
      <c r="Q65" s="235">
        <v>0</v>
      </c>
      <c r="R65" s="236">
        <v>3</v>
      </c>
    </row>
    <row r="66" spans="1:18" ht="15">
      <c r="A66" s="233" t="s">
        <v>413</v>
      </c>
      <c r="B66" s="233" t="s">
        <v>198</v>
      </c>
      <c r="C66" s="234">
        <v>19</v>
      </c>
      <c r="D66" s="235">
        <v>0</v>
      </c>
      <c r="E66" s="236">
        <v>9</v>
      </c>
      <c r="F66" s="234">
        <v>0</v>
      </c>
      <c r="G66" s="236">
        <v>0</v>
      </c>
      <c r="H66" s="234">
        <v>0</v>
      </c>
      <c r="I66" s="235">
        <v>0</v>
      </c>
      <c r="J66" s="236">
        <v>3</v>
      </c>
      <c r="K66" s="234">
        <v>25</v>
      </c>
      <c r="L66" s="235">
        <v>1</v>
      </c>
      <c r="M66" s="236">
        <v>13</v>
      </c>
      <c r="N66" s="234">
        <v>6</v>
      </c>
      <c r="O66" s="236">
        <v>0</v>
      </c>
      <c r="P66" s="234">
        <v>3</v>
      </c>
      <c r="Q66" s="235">
        <v>0</v>
      </c>
      <c r="R66" s="236">
        <v>10</v>
      </c>
    </row>
    <row r="67" spans="1:18" ht="15">
      <c r="A67" s="228" t="s">
        <v>414</v>
      </c>
      <c r="B67" s="228" t="s">
        <v>199</v>
      </c>
      <c r="C67" s="234">
        <v>71</v>
      </c>
      <c r="D67" s="235">
        <v>0</v>
      </c>
      <c r="E67" s="236">
        <v>75</v>
      </c>
      <c r="F67" s="234">
        <v>8</v>
      </c>
      <c r="G67" s="236">
        <v>1</v>
      </c>
      <c r="H67" s="234">
        <v>5</v>
      </c>
      <c r="I67" s="235">
        <v>0</v>
      </c>
      <c r="J67" s="236">
        <v>27</v>
      </c>
      <c r="K67" s="234">
        <v>59</v>
      </c>
      <c r="L67" s="235">
        <v>1</v>
      </c>
      <c r="M67" s="236">
        <v>83</v>
      </c>
      <c r="N67" s="234">
        <v>10</v>
      </c>
      <c r="O67" s="236">
        <v>0</v>
      </c>
      <c r="P67" s="234">
        <v>3</v>
      </c>
      <c r="Q67" s="235">
        <v>0</v>
      </c>
      <c r="R67" s="236">
        <v>19</v>
      </c>
    </row>
    <row r="68" spans="1:18" ht="15">
      <c r="A68" s="233" t="s">
        <v>415</v>
      </c>
      <c r="B68" s="233" t="s">
        <v>200</v>
      </c>
      <c r="C68" s="234">
        <v>10</v>
      </c>
      <c r="D68" s="235">
        <v>0</v>
      </c>
      <c r="E68" s="236">
        <v>13</v>
      </c>
      <c r="F68" s="234">
        <v>2</v>
      </c>
      <c r="G68" s="236">
        <v>0</v>
      </c>
      <c r="H68" s="234">
        <v>3</v>
      </c>
      <c r="I68" s="235">
        <v>1</v>
      </c>
      <c r="J68" s="236">
        <v>5</v>
      </c>
      <c r="K68" s="234">
        <v>10</v>
      </c>
      <c r="L68" s="235">
        <v>0</v>
      </c>
      <c r="M68" s="236">
        <v>15</v>
      </c>
      <c r="N68" s="234">
        <v>1</v>
      </c>
      <c r="O68" s="236">
        <v>2</v>
      </c>
      <c r="P68" s="234">
        <v>0</v>
      </c>
      <c r="Q68" s="235">
        <v>0</v>
      </c>
      <c r="R68" s="236">
        <v>7</v>
      </c>
    </row>
    <row r="69" spans="1:18" ht="15">
      <c r="A69" s="228" t="s">
        <v>416</v>
      </c>
      <c r="B69" s="228" t="s">
        <v>201</v>
      </c>
      <c r="C69" s="234">
        <v>44</v>
      </c>
      <c r="D69" s="235">
        <v>0</v>
      </c>
      <c r="E69" s="236">
        <v>17</v>
      </c>
      <c r="F69" s="234">
        <v>2</v>
      </c>
      <c r="G69" s="236">
        <v>1</v>
      </c>
      <c r="H69" s="234">
        <v>4</v>
      </c>
      <c r="I69" s="235">
        <v>0</v>
      </c>
      <c r="J69" s="236">
        <v>5</v>
      </c>
      <c r="K69" s="234">
        <v>28</v>
      </c>
      <c r="L69" s="235">
        <v>0</v>
      </c>
      <c r="M69" s="236">
        <v>9</v>
      </c>
      <c r="N69" s="234">
        <v>2</v>
      </c>
      <c r="O69" s="236">
        <v>0</v>
      </c>
      <c r="P69" s="234">
        <v>4</v>
      </c>
      <c r="Q69" s="235">
        <v>1</v>
      </c>
      <c r="R69" s="236">
        <v>5</v>
      </c>
    </row>
    <row r="70" spans="1:18" ht="15">
      <c r="A70" s="233" t="s">
        <v>417</v>
      </c>
      <c r="B70" s="233" t="s">
        <v>202</v>
      </c>
      <c r="C70" s="234">
        <v>1</v>
      </c>
      <c r="D70" s="235">
        <v>0</v>
      </c>
      <c r="E70" s="236">
        <v>2</v>
      </c>
      <c r="F70" s="234">
        <v>0</v>
      </c>
      <c r="G70" s="236">
        <v>0</v>
      </c>
      <c r="H70" s="234">
        <v>0</v>
      </c>
      <c r="I70" s="235">
        <v>0</v>
      </c>
      <c r="J70" s="236">
        <v>0</v>
      </c>
      <c r="K70" s="234">
        <v>1</v>
      </c>
      <c r="L70" s="235">
        <v>0</v>
      </c>
      <c r="M70" s="236">
        <v>3</v>
      </c>
      <c r="N70" s="234">
        <v>0</v>
      </c>
      <c r="O70" s="236">
        <v>0</v>
      </c>
      <c r="P70" s="234">
        <v>0</v>
      </c>
      <c r="Q70" s="235">
        <v>0</v>
      </c>
      <c r="R70" s="236">
        <v>1</v>
      </c>
    </row>
    <row r="71" spans="1:18" ht="15">
      <c r="A71" s="228" t="s">
        <v>418</v>
      </c>
      <c r="B71" s="228" t="s">
        <v>203</v>
      </c>
      <c r="C71" s="234">
        <v>62</v>
      </c>
      <c r="D71" s="235">
        <v>2</v>
      </c>
      <c r="E71" s="236">
        <v>47</v>
      </c>
      <c r="F71" s="234">
        <v>0</v>
      </c>
      <c r="G71" s="236">
        <v>0</v>
      </c>
      <c r="H71" s="234">
        <v>3</v>
      </c>
      <c r="I71" s="235">
        <v>0</v>
      </c>
      <c r="J71" s="236">
        <v>7</v>
      </c>
      <c r="K71" s="234">
        <v>59</v>
      </c>
      <c r="L71" s="235">
        <v>0</v>
      </c>
      <c r="M71" s="236">
        <v>51</v>
      </c>
      <c r="N71" s="234">
        <v>0</v>
      </c>
      <c r="O71" s="236">
        <v>0</v>
      </c>
      <c r="P71" s="234">
        <v>4</v>
      </c>
      <c r="Q71" s="235">
        <v>2</v>
      </c>
      <c r="R71" s="236">
        <v>6</v>
      </c>
    </row>
    <row r="72" spans="1:18" ht="15">
      <c r="A72" s="233" t="s">
        <v>419</v>
      </c>
      <c r="B72" s="233" t="s">
        <v>204</v>
      </c>
      <c r="C72" s="234">
        <v>12</v>
      </c>
      <c r="D72" s="235">
        <v>0</v>
      </c>
      <c r="E72" s="236">
        <v>19</v>
      </c>
      <c r="F72" s="234">
        <v>3</v>
      </c>
      <c r="G72" s="236">
        <v>0</v>
      </c>
      <c r="H72" s="234">
        <v>3</v>
      </c>
      <c r="I72" s="235">
        <v>0</v>
      </c>
      <c r="J72" s="236">
        <v>5</v>
      </c>
      <c r="K72" s="234">
        <v>15</v>
      </c>
      <c r="L72" s="235">
        <v>1</v>
      </c>
      <c r="M72" s="236">
        <v>17</v>
      </c>
      <c r="N72" s="234">
        <v>5</v>
      </c>
      <c r="O72" s="236">
        <v>0</v>
      </c>
      <c r="P72" s="234">
        <v>2</v>
      </c>
      <c r="Q72" s="235">
        <v>1</v>
      </c>
      <c r="R72" s="236">
        <v>4</v>
      </c>
    </row>
    <row r="73" spans="1:18" ht="15">
      <c r="A73" s="228" t="s">
        <v>420</v>
      </c>
      <c r="B73" s="228" t="s">
        <v>205</v>
      </c>
      <c r="C73" s="234">
        <v>26</v>
      </c>
      <c r="D73" s="235">
        <v>0</v>
      </c>
      <c r="E73" s="236">
        <v>47</v>
      </c>
      <c r="F73" s="234">
        <v>3</v>
      </c>
      <c r="G73" s="236">
        <v>1</v>
      </c>
      <c r="H73" s="234">
        <v>6</v>
      </c>
      <c r="I73" s="235">
        <v>0</v>
      </c>
      <c r="J73" s="236">
        <v>14</v>
      </c>
      <c r="K73" s="234">
        <v>36</v>
      </c>
      <c r="L73" s="235">
        <v>0</v>
      </c>
      <c r="M73" s="236">
        <v>30</v>
      </c>
      <c r="N73" s="234">
        <v>5</v>
      </c>
      <c r="O73" s="236">
        <v>0</v>
      </c>
      <c r="P73" s="234">
        <v>4</v>
      </c>
      <c r="Q73" s="235">
        <v>0</v>
      </c>
      <c r="R73" s="236">
        <v>8</v>
      </c>
    </row>
    <row r="74" spans="1:18" ht="15">
      <c r="A74" s="233" t="s">
        <v>421</v>
      </c>
      <c r="B74" s="233" t="s">
        <v>206</v>
      </c>
      <c r="C74" s="234">
        <v>9</v>
      </c>
      <c r="D74" s="235">
        <v>0</v>
      </c>
      <c r="E74" s="236">
        <v>9</v>
      </c>
      <c r="F74" s="234">
        <v>2</v>
      </c>
      <c r="G74" s="236">
        <v>0</v>
      </c>
      <c r="H74" s="234">
        <v>0</v>
      </c>
      <c r="I74" s="235">
        <v>0</v>
      </c>
      <c r="J74" s="236">
        <v>4</v>
      </c>
      <c r="K74" s="234">
        <v>9</v>
      </c>
      <c r="L74" s="235">
        <v>2</v>
      </c>
      <c r="M74" s="236">
        <v>14</v>
      </c>
      <c r="N74" s="234">
        <v>2</v>
      </c>
      <c r="O74" s="236">
        <v>0</v>
      </c>
      <c r="P74" s="234">
        <v>1</v>
      </c>
      <c r="Q74" s="235">
        <v>0</v>
      </c>
      <c r="R74" s="236">
        <v>2</v>
      </c>
    </row>
    <row r="75" spans="1:18" ht="15">
      <c r="A75" s="228" t="s">
        <v>422</v>
      </c>
      <c r="B75" s="228" t="s">
        <v>207</v>
      </c>
      <c r="C75" s="234">
        <v>23</v>
      </c>
      <c r="D75" s="235">
        <v>0</v>
      </c>
      <c r="E75" s="236">
        <v>13</v>
      </c>
      <c r="F75" s="234">
        <v>2</v>
      </c>
      <c r="G75" s="236">
        <v>0</v>
      </c>
      <c r="H75" s="234">
        <v>2</v>
      </c>
      <c r="I75" s="235">
        <v>0</v>
      </c>
      <c r="J75" s="236">
        <v>2</v>
      </c>
      <c r="K75" s="234">
        <v>20</v>
      </c>
      <c r="L75" s="235">
        <v>0</v>
      </c>
      <c r="M75" s="236">
        <v>13</v>
      </c>
      <c r="N75" s="234">
        <v>5</v>
      </c>
      <c r="O75" s="236">
        <v>2</v>
      </c>
      <c r="P75" s="234">
        <v>4</v>
      </c>
      <c r="Q75" s="235">
        <v>0</v>
      </c>
      <c r="R75" s="236">
        <v>5</v>
      </c>
    </row>
    <row r="76" spans="1:18" ht="15">
      <c r="A76" s="233" t="s">
        <v>423</v>
      </c>
      <c r="B76" s="233" t="s">
        <v>208</v>
      </c>
      <c r="C76" s="234">
        <v>24</v>
      </c>
      <c r="D76" s="235">
        <v>0</v>
      </c>
      <c r="E76" s="236">
        <v>12</v>
      </c>
      <c r="F76" s="234">
        <v>0</v>
      </c>
      <c r="G76" s="236">
        <v>0</v>
      </c>
      <c r="H76" s="234">
        <v>2</v>
      </c>
      <c r="I76" s="235">
        <v>0</v>
      </c>
      <c r="J76" s="236">
        <v>5</v>
      </c>
      <c r="K76" s="234">
        <v>25</v>
      </c>
      <c r="L76" s="235">
        <v>0</v>
      </c>
      <c r="M76" s="236">
        <v>10</v>
      </c>
      <c r="N76" s="234">
        <v>1</v>
      </c>
      <c r="O76" s="236">
        <v>0</v>
      </c>
      <c r="P76" s="234">
        <v>5</v>
      </c>
      <c r="Q76" s="235">
        <v>1</v>
      </c>
      <c r="R76" s="236">
        <v>7</v>
      </c>
    </row>
    <row r="77" spans="1:18" ht="15">
      <c r="A77" s="228" t="s">
        <v>424</v>
      </c>
      <c r="B77" s="228" t="s">
        <v>209</v>
      </c>
      <c r="C77" s="234">
        <v>3</v>
      </c>
      <c r="D77" s="235">
        <v>0</v>
      </c>
      <c r="E77" s="236">
        <v>3</v>
      </c>
      <c r="F77" s="234">
        <v>0</v>
      </c>
      <c r="G77" s="236">
        <v>0</v>
      </c>
      <c r="H77" s="234">
        <v>0</v>
      </c>
      <c r="I77" s="235">
        <v>0</v>
      </c>
      <c r="J77" s="236">
        <v>0</v>
      </c>
      <c r="K77" s="234">
        <v>0</v>
      </c>
      <c r="L77" s="235">
        <v>0</v>
      </c>
      <c r="M77" s="236">
        <v>0</v>
      </c>
      <c r="N77" s="234">
        <v>0</v>
      </c>
      <c r="O77" s="236">
        <v>0</v>
      </c>
      <c r="P77" s="234">
        <v>2</v>
      </c>
      <c r="Q77" s="235">
        <v>0</v>
      </c>
      <c r="R77" s="236">
        <v>0</v>
      </c>
    </row>
    <row r="78" spans="1:18" ht="15">
      <c r="A78" s="233" t="s">
        <v>425</v>
      </c>
      <c r="B78" s="233" t="s">
        <v>210</v>
      </c>
      <c r="C78" s="234">
        <v>9</v>
      </c>
      <c r="D78" s="235">
        <v>0</v>
      </c>
      <c r="E78" s="236">
        <v>19</v>
      </c>
      <c r="F78" s="234">
        <v>0</v>
      </c>
      <c r="G78" s="236">
        <v>0</v>
      </c>
      <c r="H78" s="234">
        <v>3</v>
      </c>
      <c r="I78" s="235">
        <v>0</v>
      </c>
      <c r="J78" s="236">
        <v>1</v>
      </c>
      <c r="K78" s="234">
        <v>4</v>
      </c>
      <c r="L78" s="235">
        <v>0</v>
      </c>
      <c r="M78" s="236">
        <v>11</v>
      </c>
      <c r="N78" s="234">
        <v>0</v>
      </c>
      <c r="O78" s="236">
        <v>0</v>
      </c>
      <c r="P78" s="234">
        <v>0</v>
      </c>
      <c r="Q78" s="235">
        <v>0</v>
      </c>
      <c r="R78" s="236">
        <v>5</v>
      </c>
    </row>
    <row r="79" spans="1:18" ht="15">
      <c r="A79" s="228" t="s">
        <v>426</v>
      </c>
      <c r="B79" s="228" t="s">
        <v>211</v>
      </c>
      <c r="C79" s="234">
        <v>10</v>
      </c>
      <c r="D79" s="235">
        <v>0</v>
      </c>
      <c r="E79" s="236">
        <v>4</v>
      </c>
      <c r="F79" s="234">
        <v>1</v>
      </c>
      <c r="G79" s="236">
        <v>1</v>
      </c>
      <c r="H79" s="234">
        <v>0</v>
      </c>
      <c r="I79" s="235">
        <v>1</v>
      </c>
      <c r="J79" s="236">
        <v>0</v>
      </c>
      <c r="K79" s="234">
        <v>6</v>
      </c>
      <c r="L79" s="235">
        <v>0</v>
      </c>
      <c r="M79" s="236">
        <v>5</v>
      </c>
      <c r="N79" s="234">
        <v>4</v>
      </c>
      <c r="O79" s="236">
        <v>0</v>
      </c>
      <c r="P79" s="234">
        <v>2</v>
      </c>
      <c r="Q79" s="235">
        <v>0</v>
      </c>
      <c r="R79" s="236">
        <v>0</v>
      </c>
    </row>
    <row r="80" spans="1:18" ht="15">
      <c r="A80" s="233" t="s">
        <v>427</v>
      </c>
      <c r="B80" s="233" t="s">
        <v>212</v>
      </c>
      <c r="C80" s="234">
        <v>34</v>
      </c>
      <c r="D80" s="235">
        <v>2</v>
      </c>
      <c r="E80" s="236">
        <v>17</v>
      </c>
      <c r="F80" s="234">
        <v>3</v>
      </c>
      <c r="G80" s="236">
        <v>1</v>
      </c>
      <c r="H80" s="234">
        <v>2</v>
      </c>
      <c r="I80" s="235">
        <v>0</v>
      </c>
      <c r="J80" s="236">
        <v>4</v>
      </c>
      <c r="K80" s="234">
        <v>16</v>
      </c>
      <c r="L80" s="235">
        <v>0</v>
      </c>
      <c r="M80" s="236">
        <v>12</v>
      </c>
      <c r="N80" s="234">
        <v>3</v>
      </c>
      <c r="O80" s="236">
        <v>0</v>
      </c>
      <c r="P80" s="234">
        <v>3</v>
      </c>
      <c r="Q80" s="235">
        <v>0</v>
      </c>
      <c r="R80" s="236">
        <v>2</v>
      </c>
    </row>
    <row r="81" spans="1:18" ht="15">
      <c r="A81" s="228" t="s">
        <v>428</v>
      </c>
      <c r="B81" s="228" t="s">
        <v>213</v>
      </c>
      <c r="C81" s="234">
        <v>17</v>
      </c>
      <c r="D81" s="235">
        <v>1</v>
      </c>
      <c r="E81" s="236">
        <v>5</v>
      </c>
      <c r="F81" s="234">
        <v>0</v>
      </c>
      <c r="G81" s="236">
        <v>0</v>
      </c>
      <c r="H81" s="234">
        <v>1</v>
      </c>
      <c r="I81" s="235">
        <v>0</v>
      </c>
      <c r="J81" s="236">
        <v>0</v>
      </c>
      <c r="K81" s="234">
        <v>6</v>
      </c>
      <c r="L81" s="235">
        <v>0</v>
      </c>
      <c r="M81" s="236">
        <v>3</v>
      </c>
      <c r="N81" s="234">
        <v>0</v>
      </c>
      <c r="O81" s="236">
        <v>0</v>
      </c>
      <c r="P81" s="234">
        <v>0</v>
      </c>
      <c r="Q81" s="235">
        <v>0</v>
      </c>
      <c r="R81" s="236">
        <v>1</v>
      </c>
    </row>
    <row r="82" spans="1:18" ht="15">
      <c r="A82" s="233" t="s">
        <v>429</v>
      </c>
      <c r="B82" s="233" t="s">
        <v>214</v>
      </c>
      <c r="C82" s="234">
        <v>0</v>
      </c>
      <c r="D82" s="235">
        <v>0</v>
      </c>
      <c r="E82" s="236">
        <v>9</v>
      </c>
      <c r="F82" s="234">
        <v>0</v>
      </c>
      <c r="G82" s="236">
        <v>0</v>
      </c>
      <c r="H82" s="234">
        <v>2</v>
      </c>
      <c r="I82" s="235">
        <v>2</v>
      </c>
      <c r="J82" s="236">
        <v>6</v>
      </c>
      <c r="K82" s="234">
        <v>2</v>
      </c>
      <c r="L82" s="235">
        <v>0</v>
      </c>
      <c r="M82" s="236">
        <v>14</v>
      </c>
      <c r="N82" s="234">
        <v>0</v>
      </c>
      <c r="O82" s="236">
        <v>0</v>
      </c>
      <c r="P82" s="234">
        <v>0</v>
      </c>
      <c r="Q82" s="235">
        <v>0</v>
      </c>
      <c r="R82" s="236">
        <v>0</v>
      </c>
    </row>
    <row r="83" spans="1:18" ht="15">
      <c r="A83" s="228" t="s">
        <v>430</v>
      </c>
      <c r="B83" s="228" t="s">
        <v>215</v>
      </c>
      <c r="C83" s="234">
        <v>5</v>
      </c>
      <c r="D83" s="235">
        <v>0</v>
      </c>
      <c r="E83" s="236">
        <v>2</v>
      </c>
      <c r="F83" s="234">
        <v>1</v>
      </c>
      <c r="G83" s="236">
        <v>0</v>
      </c>
      <c r="H83" s="234">
        <v>0</v>
      </c>
      <c r="I83" s="235">
        <v>0</v>
      </c>
      <c r="J83" s="236">
        <v>2</v>
      </c>
      <c r="K83" s="234">
        <v>1</v>
      </c>
      <c r="L83" s="235">
        <v>0</v>
      </c>
      <c r="M83" s="236">
        <v>8</v>
      </c>
      <c r="N83" s="234">
        <v>0</v>
      </c>
      <c r="O83" s="236">
        <v>0</v>
      </c>
      <c r="P83" s="234">
        <v>0</v>
      </c>
      <c r="Q83" s="235">
        <v>0</v>
      </c>
      <c r="R83" s="236">
        <v>0</v>
      </c>
    </row>
    <row r="84" spans="1:18" ht="15">
      <c r="A84" s="233" t="s">
        <v>431</v>
      </c>
      <c r="B84" s="233" t="s">
        <v>216</v>
      </c>
      <c r="C84" s="234">
        <v>5</v>
      </c>
      <c r="D84" s="235">
        <v>0</v>
      </c>
      <c r="E84" s="236">
        <v>7</v>
      </c>
      <c r="F84" s="234">
        <v>0</v>
      </c>
      <c r="G84" s="236">
        <v>0</v>
      </c>
      <c r="H84" s="234">
        <v>0</v>
      </c>
      <c r="I84" s="235">
        <v>0</v>
      </c>
      <c r="J84" s="236">
        <v>0</v>
      </c>
      <c r="K84" s="234">
        <v>2</v>
      </c>
      <c r="L84" s="235">
        <v>0</v>
      </c>
      <c r="M84" s="236">
        <v>11</v>
      </c>
      <c r="N84" s="234">
        <v>0</v>
      </c>
      <c r="O84" s="236">
        <v>1</v>
      </c>
      <c r="P84" s="234">
        <v>1</v>
      </c>
      <c r="Q84" s="235">
        <v>1</v>
      </c>
      <c r="R84" s="236">
        <v>0</v>
      </c>
    </row>
    <row r="85" spans="1:18" ht="15">
      <c r="A85" s="228" t="s">
        <v>432</v>
      </c>
      <c r="B85" s="228" t="s">
        <v>217</v>
      </c>
      <c r="C85" s="234">
        <v>20</v>
      </c>
      <c r="D85" s="235">
        <v>2</v>
      </c>
      <c r="E85" s="236">
        <v>20</v>
      </c>
      <c r="F85" s="234">
        <v>2</v>
      </c>
      <c r="G85" s="236">
        <v>0</v>
      </c>
      <c r="H85" s="234">
        <v>2</v>
      </c>
      <c r="I85" s="235">
        <v>1</v>
      </c>
      <c r="J85" s="236">
        <v>2</v>
      </c>
      <c r="K85" s="234">
        <v>19</v>
      </c>
      <c r="L85" s="235">
        <v>0</v>
      </c>
      <c r="M85" s="236">
        <v>11</v>
      </c>
      <c r="N85" s="234">
        <v>0</v>
      </c>
      <c r="O85" s="236">
        <v>0</v>
      </c>
      <c r="P85" s="234">
        <v>1</v>
      </c>
      <c r="Q85" s="235">
        <v>1</v>
      </c>
      <c r="R85" s="236">
        <v>2</v>
      </c>
    </row>
    <row r="86" spans="1:18" ht="15">
      <c r="A86" s="233" t="s">
        <v>433</v>
      </c>
      <c r="B86" s="233" t="s">
        <v>218</v>
      </c>
      <c r="C86" s="234">
        <v>7</v>
      </c>
      <c r="D86" s="235">
        <v>1</v>
      </c>
      <c r="E86" s="236">
        <v>9</v>
      </c>
      <c r="F86" s="234">
        <v>0</v>
      </c>
      <c r="G86" s="236">
        <v>0</v>
      </c>
      <c r="H86" s="234">
        <v>0</v>
      </c>
      <c r="I86" s="235">
        <v>2</v>
      </c>
      <c r="J86" s="236">
        <v>3</v>
      </c>
      <c r="K86" s="234">
        <v>5</v>
      </c>
      <c r="L86" s="235">
        <v>0</v>
      </c>
      <c r="M86" s="236">
        <v>7</v>
      </c>
      <c r="N86" s="234">
        <v>0</v>
      </c>
      <c r="O86" s="236">
        <v>3</v>
      </c>
      <c r="P86" s="234">
        <v>0</v>
      </c>
      <c r="Q86" s="235">
        <v>0</v>
      </c>
      <c r="R86" s="236">
        <v>7</v>
      </c>
    </row>
    <row r="87" spans="1:18" ht="15">
      <c r="A87" s="228" t="s">
        <v>434</v>
      </c>
      <c r="B87" s="228" t="s">
        <v>219</v>
      </c>
      <c r="C87" s="234">
        <v>2</v>
      </c>
      <c r="D87" s="235">
        <v>0</v>
      </c>
      <c r="E87" s="236">
        <v>3</v>
      </c>
      <c r="F87" s="234">
        <v>0</v>
      </c>
      <c r="G87" s="236">
        <v>0</v>
      </c>
      <c r="H87" s="234">
        <v>0</v>
      </c>
      <c r="I87" s="235">
        <v>0</v>
      </c>
      <c r="J87" s="236">
        <v>0</v>
      </c>
      <c r="K87" s="234">
        <v>6</v>
      </c>
      <c r="L87" s="235">
        <v>0</v>
      </c>
      <c r="M87" s="236">
        <v>4</v>
      </c>
      <c r="N87" s="234">
        <v>1</v>
      </c>
      <c r="O87" s="236">
        <v>0</v>
      </c>
      <c r="P87" s="234">
        <v>0</v>
      </c>
      <c r="Q87" s="235">
        <v>0</v>
      </c>
      <c r="R87" s="236">
        <v>1</v>
      </c>
    </row>
    <row r="88" spans="1:18" ht="15">
      <c r="A88" s="233" t="s">
        <v>435</v>
      </c>
      <c r="B88" s="233" t="s">
        <v>220</v>
      </c>
      <c r="C88" s="234">
        <v>10</v>
      </c>
      <c r="D88" s="235">
        <v>0</v>
      </c>
      <c r="E88" s="236">
        <v>11</v>
      </c>
      <c r="F88" s="234">
        <v>1</v>
      </c>
      <c r="G88" s="236">
        <v>1</v>
      </c>
      <c r="H88" s="234">
        <v>0</v>
      </c>
      <c r="I88" s="235">
        <v>1</v>
      </c>
      <c r="J88" s="236">
        <v>5</v>
      </c>
      <c r="K88" s="234">
        <v>23</v>
      </c>
      <c r="L88" s="235">
        <v>1</v>
      </c>
      <c r="M88" s="236">
        <v>16</v>
      </c>
      <c r="N88" s="234">
        <v>1</v>
      </c>
      <c r="O88" s="236">
        <v>2</v>
      </c>
      <c r="P88" s="234">
        <v>1</v>
      </c>
      <c r="Q88" s="235">
        <v>1</v>
      </c>
      <c r="R88" s="236">
        <v>1</v>
      </c>
    </row>
    <row r="89" spans="1:18" ht="15.75" thickBot="1">
      <c r="A89" s="237" t="s">
        <v>436</v>
      </c>
      <c r="B89" s="238" t="s">
        <v>221</v>
      </c>
      <c r="C89" s="234">
        <v>11</v>
      </c>
      <c r="D89" s="235">
        <v>1</v>
      </c>
      <c r="E89" s="236">
        <v>10</v>
      </c>
      <c r="F89" s="234">
        <v>4</v>
      </c>
      <c r="G89" s="236">
        <v>0</v>
      </c>
      <c r="H89" s="234">
        <v>0</v>
      </c>
      <c r="I89" s="235">
        <v>0</v>
      </c>
      <c r="J89" s="236">
        <v>0</v>
      </c>
      <c r="K89" s="234">
        <v>12</v>
      </c>
      <c r="L89" s="235">
        <v>0</v>
      </c>
      <c r="M89" s="236">
        <v>6</v>
      </c>
      <c r="N89" s="234">
        <v>3</v>
      </c>
      <c r="O89" s="236">
        <v>0</v>
      </c>
      <c r="P89" s="234">
        <v>0</v>
      </c>
      <c r="Q89" s="235">
        <v>0</v>
      </c>
      <c r="R89" s="236">
        <v>1</v>
      </c>
    </row>
    <row r="90" spans="1:18" s="74" customFormat="1" ht="17.25" thickBot="1" thickTop="1">
      <c r="A90" s="265"/>
      <c r="B90" s="239" t="s">
        <v>222</v>
      </c>
      <c r="C90" s="240">
        <f>SUM(C9:C89)</f>
        <v>6353</v>
      </c>
      <c r="D90" s="241">
        <f aca="true" t="shared" si="0" ref="D90:R90">SUM(D9:D89)</f>
        <v>94</v>
      </c>
      <c r="E90" s="242">
        <f t="shared" si="0"/>
        <v>4510</v>
      </c>
      <c r="F90" s="243">
        <f t="shared" si="0"/>
        <v>689</v>
      </c>
      <c r="G90" s="242">
        <f t="shared" si="0"/>
        <v>74</v>
      </c>
      <c r="H90" s="243">
        <f t="shared" si="0"/>
        <v>732</v>
      </c>
      <c r="I90" s="241">
        <f t="shared" si="0"/>
        <v>78</v>
      </c>
      <c r="J90" s="242">
        <f t="shared" si="0"/>
        <v>1144</v>
      </c>
      <c r="K90" s="240">
        <f t="shared" si="0"/>
        <v>5784</v>
      </c>
      <c r="L90" s="241">
        <f>SUM(L9:L89)</f>
        <v>76</v>
      </c>
      <c r="M90" s="242">
        <f t="shared" si="0"/>
        <v>3758</v>
      </c>
      <c r="N90" s="240">
        <f t="shared" si="0"/>
        <v>896</v>
      </c>
      <c r="O90" s="242">
        <f>SUM(O9:O89)</f>
        <v>86</v>
      </c>
      <c r="P90" s="240">
        <f t="shared" si="0"/>
        <v>617</v>
      </c>
      <c r="Q90" s="241">
        <f t="shared" si="0"/>
        <v>74</v>
      </c>
      <c r="R90" s="242">
        <f t="shared" si="0"/>
        <v>1213</v>
      </c>
    </row>
    <row r="91" spans="1:18" s="80" customFormat="1" ht="16.5" customHeight="1" thickTop="1">
      <c r="A91" s="75" t="s">
        <v>15</v>
      </c>
      <c r="B91" s="75"/>
      <c r="C91" s="76"/>
      <c r="D91" s="77"/>
      <c r="E91" s="77"/>
      <c r="F91" s="78"/>
      <c r="G91" s="78"/>
      <c r="H91" s="78"/>
      <c r="I91" s="78"/>
      <c r="J91" s="78"/>
      <c r="K91" s="79"/>
      <c r="L91" s="79"/>
      <c r="M91" s="79"/>
      <c r="N91" s="79"/>
      <c r="O91" s="79"/>
      <c r="P91" s="79"/>
      <c r="Q91" s="79"/>
      <c r="R91" s="79"/>
    </row>
    <row r="92" spans="1:11" s="84" customFormat="1" ht="20.25">
      <c r="A92" s="81"/>
      <c r="B92" s="81"/>
      <c r="C92" s="82"/>
      <c r="D92" s="82"/>
      <c r="E92" s="82"/>
      <c r="F92" s="82"/>
      <c r="G92" s="82"/>
      <c r="H92" s="82"/>
      <c r="I92" s="82"/>
      <c r="J92" s="82"/>
      <c r="K92" s="83"/>
    </row>
    <row r="93" spans="1:11" s="86" customFormat="1" ht="20.25">
      <c r="A93" s="85"/>
      <c r="B93" s="85"/>
      <c r="K93" s="8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10" zoomScaleNormal="110" zoomScalePageLayoutView="0" workbookViewId="0" topLeftCell="A70">
      <selection activeCell="G101" sqref="G101"/>
    </sheetView>
  </sheetViews>
  <sheetFormatPr defaultColWidth="9.140625" defaultRowHeight="15"/>
  <cols>
    <col min="1" max="1" width="5.57421875" style="72" customWidth="1"/>
    <col min="2" max="2" width="9.140625" style="72" customWidth="1"/>
    <col min="3" max="3" width="5.7109375" style="71" customWidth="1"/>
    <col min="4" max="4" width="4.00390625" style="71" customWidth="1"/>
    <col min="5" max="5" width="5.7109375" style="71" customWidth="1"/>
    <col min="6" max="6" width="6.00390625" style="71" customWidth="1"/>
    <col min="7" max="7" width="5.00390625" style="71" customWidth="1"/>
    <col min="8" max="8" width="5.8515625" style="71" customWidth="1"/>
    <col min="9" max="9" width="5.140625" style="71" customWidth="1"/>
    <col min="10" max="10" width="5.8515625" style="71" customWidth="1"/>
    <col min="11" max="11" width="5.7109375" style="88" customWidth="1"/>
    <col min="12" max="12" width="4.00390625" style="71" customWidth="1"/>
    <col min="13" max="13" width="6.00390625" style="71" customWidth="1"/>
    <col min="14" max="14" width="5.7109375" style="71" customWidth="1"/>
    <col min="15" max="15" width="4.7109375" style="71" customWidth="1"/>
    <col min="16" max="16" width="5.8515625" style="71" customWidth="1"/>
    <col min="17" max="17" width="4.57421875" style="71" customWidth="1"/>
    <col min="18" max="18" width="5.57421875" style="71" customWidth="1"/>
    <col min="19" max="16384" width="9.140625" style="71" customWidth="1"/>
  </cols>
  <sheetData>
    <row r="1" spans="1:19" ht="16.5" thickBot="1">
      <c r="A1" s="611" t="s">
        <v>545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255"/>
      <c r="R1" s="255"/>
      <c r="S1" s="384"/>
    </row>
    <row r="2" spans="1:18" ht="16.5" thickBot="1">
      <c r="A2" s="563" t="s">
        <v>223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</row>
    <row r="3" spans="1:18" s="73" customFormat="1" ht="17.25" customHeight="1" thickBot="1" thickTop="1">
      <c r="A3" s="244"/>
      <c r="B3" s="594" t="s">
        <v>135</v>
      </c>
      <c r="C3" s="597" t="s">
        <v>559</v>
      </c>
      <c r="D3" s="598"/>
      <c r="E3" s="598"/>
      <c r="F3" s="598"/>
      <c r="G3" s="598"/>
      <c r="H3" s="598"/>
      <c r="I3" s="598"/>
      <c r="J3" s="599"/>
      <c r="K3" s="597" t="s">
        <v>560</v>
      </c>
      <c r="L3" s="598"/>
      <c r="M3" s="598"/>
      <c r="N3" s="598"/>
      <c r="O3" s="598"/>
      <c r="P3" s="598"/>
      <c r="Q3" s="598"/>
      <c r="R3" s="599"/>
    </row>
    <row r="4" spans="1:18" ht="15.75" customHeight="1" thickTop="1">
      <c r="A4" s="245" t="s">
        <v>445</v>
      </c>
      <c r="B4" s="595"/>
      <c r="C4" s="600" t="s">
        <v>136</v>
      </c>
      <c r="D4" s="601"/>
      <c r="E4" s="589"/>
      <c r="F4" s="588" t="s">
        <v>137</v>
      </c>
      <c r="G4" s="602"/>
      <c r="H4" s="601" t="s">
        <v>138</v>
      </c>
      <c r="I4" s="601"/>
      <c r="J4" s="602"/>
      <c r="K4" s="601" t="s">
        <v>136</v>
      </c>
      <c r="L4" s="601"/>
      <c r="M4" s="601"/>
      <c r="N4" s="588" t="s">
        <v>137</v>
      </c>
      <c r="O4" s="589"/>
      <c r="P4" s="588" t="s">
        <v>138</v>
      </c>
      <c r="Q4" s="619"/>
      <c r="R4" s="602"/>
    </row>
    <row r="5" spans="1:18" ht="15" customHeight="1">
      <c r="A5" s="245" t="s">
        <v>443</v>
      </c>
      <c r="B5" s="595"/>
      <c r="C5" s="593" t="s">
        <v>139</v>
      </c>
      <c r="D5" s="603" t="s">
        <v>140</v>
      </c>
      <c r="E5" s="605" t="s">
        <v>141</v>
      </c>
      <c r="F5" s="592" t="s">
        <v>139</v>
      </c>
      <c r="G5" s="607" t="s">
        <v>140</v>
      </c>
      <c r="H5" s="609" t="s">
        <v>139</v>
      </c>
      <c r="I5" s="603" t="s">
        <v>140</v>
      </c>
      <c r="J5" s="590" t="s">
        <v>141</v>
      </c>
      <c r="K5" s="592" t="s">
        <v>139</v>
      </c>
      <c r="L5" s="614" t="s">
        <v>140</v>
      </c>
      <c r="M5" s="612" t="s">
        <v>141</v>
      </c>
      <c r="N5" s="615" t="s">
        <v>139</v>
      </c>
      <c r="O5" s="617" t="s">
        <v>140</v>
      </c>
      <c r="P5" s="592" t="s">
        <v>139</v>
      </c>
      <c r="Q5" s="614" t="s">
        <v>140</v>
      </c>
      <c r="R5" s="612" t="s">
        <v>141</v>
      </c>
    </row>
    <row r="6" spans="1:18" ht="20.25" customHeight="1" thickBot="1">
      <c r="A6" s="246"/>
      <c r="B6" s="596"/>
      <c r="C6" s="620"/>
      <c r="D6" s="604"/>
      <c r="E6" s="606"/>
      <c r="F6" s="593"/>
      <c r="G6" s="608"/>
      <c r="H6" s="610"/>
      <c r="I6" s="604"/>
      <c r="J6" s="591"/>
      <c r="K6" s="593"/>
      <c r="L6" s="603"/>
      <c r="M6" s="613"/>
      <c r="N6" s="616"/>
      <c r="O6" s="618"/>
      <c r="P6" s="593"/>
      <c r="Q6" s="603"/>
      <c r="R6" s="613"/>
    </row>
    <row r="7" spans="1:18" ht="15.75" thickTop="1">
      <c r="A7" s="247" t="s">
        <v>356</v>
      </c>
      <c r="B7" s="248" t="s">
        <v>142</v>
      </c>
      <c r="C7" s="256">
        <v>554</v>
      </c>
      <c r="D7" s="257">
        <v>6</v>
      </c>
      <c r="E7" s="258">
        <v>249</v>
      </c>
      <c r="F7" s="256">
        <v>81</v>
      </c>
      <c r="G7" s="258">
        <v>0</v>
      </c>
      <c r="H7" s="256">
        <v>80</v>
      </c>
      <c r="I7" s="257">
        <v>4</v>
      </c>
      <c r="J7" s="258">
        <v>105</v>
      </c>
      <c r="K7" s="256">
        <v>588</v>
      </c>
      <c r="L7" s="257">
        <v>4</v>
      </c>
      <c r="M7" s="258">
        <v>219</v>
      </c>
      <c r="N7" s="256">
        <v>72</v>
      </c>
      <c r="O7" s="258">
        <v>5</v>
      </c>
      <c r="P7" s="256">
        <v>78</v>
      </c>
      <c r="Q7" s="257">
        <v>6</v>
      </c>
      <c r="R7" s="258">
        <v>113</v>
      </c>
    </row>
    <row r="8" spans="1:18" ht="15">
      <c r="A8" s="249" t="s">
        <v>357</v>
      </c>
      <c r="B8" s="249" t="s">
        <v>143</v>
      </c>
      <c r="C8" s="259">
        <v>63</v>
      </c>
      <c r="D8" s="260">
        <v>2</v>
      </c>
      <c r="E8" s="261">
        <v>50</v>
      </c>
      <c r="F8" s="259">
        <v>11</v>
      </c>
      <c r="G8" s="261">
        <v>0</v>
      </c>
      <c r="H8" s="259">
        <v>14</v>
      </c>
      <c r="I8" s="260">
        <v>0</v>
      </c>
      <c r="J8" s="261">
        <v>17</v>
      </c>
      <c r="K8" s="259">
        <v>56</v>
      </c>
      <c r="L8" s="260">
        <v>0</v>
      </c>
      <c r="M8" s="261">
        <v>48</v>
      </c>
      <c r="N8" s="259">
        <v>17</v>
      </c>
      <c r="O8" s="261">
        <v>0</v>
      </c>
      <c r="P8" s="259">
        <v>19</v>
      </c>
      <c r="Q8" s="260">
        <v>1</v>
      </c>
      <c r="R8" s="261">
        <v>12</v>
      </c>
    </row>
    <row r="9" spans="1:18" ht="15">
      <c r="A9" s="247" t="s">
        <v>358</v>
      </c>
      <c r="B9" s="247" t="s">
        <v>224</v>
      </c>
      <c r="C9" s="259">
        <v>104</v>
      </c>
      <c r="D9" s="260">
        <v>1</v>
      </c>
      <c r="E9" s="261">
        <v>114</v>
      </c>
      <c r="F9" s="259">
        <v>19</v>
      </c>
      <c r="G9" s="261">
        <v>2</v>
      </c>
      <c r="H9" s="259">
        <v>25</v>
      </c>
      <c r="I9" s="260">
        <v>2</v>
      </c>
      <c r="J9" s="261">
        <v>29</v>
      </c>
      <c r="K9" s="259">
        <v>119</v>
      </c>
      <c r="L9" s="260">
        <v>6</v>
      </c>
      <c r="M9" s="261">
        <v>95</v>
      </c>
      <c r="N9" s="259">
        <v>18</v>
      </c>
      <c r="O9" s="261">
        <v>4</v>
      </c>
      <c r="P9" s="259">
        <v>16</v>
      </c>
      <c r="Q9" s="260">
        <v>2</v>
      </c>
      <c r="R9" s="261">
        <v>53</v>
      </c>
    </row>
    <row r="10" spans="1:18" ht="15">
      <c r="A10" s="249" t="s">
        <v>359</v>
      </c>
      <c r="B10" s="249" t="s">
        <v>145</v>
      </c>
      <c r="C10" s="259">
        <v>34</v>
      </c>
      <c r="D10" s="260">
        <v>0</v>
      </c>
      <c r="E10" s="261">
        <v>49</v>
      </c>
      <c r="F10" s="259">
        <v>1</v>
      </c>
      <c r="G10" s="261">
        <v>1</v>
      </c>
      <c r="H10" s="259">
        <v>2</v>
      </c>
      <c r="I10" s="260">
        <v>2</v>
      </c>
      <c r="J10" s="261">
        <v>6</v>
      </c>
      <c r="K10" s="259">
        <v>32</v>
      </c>
      <c r="L10" s="260">
        <v>0</v>
      </c>
      <c r="M10" s="261">
        <v>53</v>
      </c>
      <c r="N10" s="259">
        <v>3</v>
      </c>
      <c r="O10" s="261">
        <v>0</v>
      </c>
      <c r="P10" s="259">
        <v>3</v>
      </c>
      <c r="Q10" s="260">
        <v>0</v>
      </c>
      <c r="R10" s="261">
        <v>21</v>
      </c>
    </row>
    <row r="11" spans="1:18" ht="15">
      <c r="A11" s="247" t="s">
        <v>360</v>
      </c>
      <c r="B11" s="247" t="s">
        <v>146</v>
      </c>
      <c r="C11" s="259">
        <v>40</v>
      </c>
      <c r="D11" s="260">
        <v>0</v>
      </c>
      <c r="E11" s="261">
        <v>27</v>
      </c>
      <c r="F11" s="259">
        <v>8</v>
      </c>
      <c r="G11" s="261">
        <v>1</v>
      </c>
      <c r="H11" s="259">
        <v>7</v>
      </c>
      <c r="I11" s="260">
        <v>2</v>
      </c>
      <c r="J11" s="261">
        <v>11</v>
      </c>
      <c r="K11" s="259">
        <v>41</v>
      </c>
      <c r="L11" s="260">
        <v>2</v>
      </c>
      <c r="M11" s="261">
        <v>21</v>
      </c>
      <c r="N11" s="259">
        <v>7</v>
      </c>
      <c r="O11" s="261">
        <v>0</v>
      </c>
      <c r="P11" s="259">
        <v>2</v>
      </c>
      <c r="Q11" s="260">
        <v>1</v>
      </c>
      <c r="R11" s="261">
        <v>11</v>
      </c>
    </row>
    <row r="12" spans="1:18" ht="15">
      <c r="A12" s="249" t="s">
        <v>361</v>
      </c>
      <c r="B12" s="249" t="s">
        <v>147</v>
      </c>
      <c r="C12" s="259">
        <v>2587</v>
      </c>
      <c r="D12" s="260">
        <v>50</v>
      </c>
      <c r="E12" s="261">
        <v>821</v>
      </c>
      <c r="F12" s="259">
        <v>342</v>
      </c>
      <c r="G12" s="261">
        <v>35</v>
      </c>
      <c r="H12" s="259">
        <v>368</v>
      </c>
      <c r="I12" s="260">
        <v>37</v>
      </c>
      <c r="J12" s="261">
        <v>706</v>
      </c>
      <c r="K12" s="259">
        <v>3034</v>
      </c>
      <c r="L12" s="260">
        <v>50</v>
      </c>
      <c r="M12" s="261">
        <v>803</v>
      </c>
      <c r="N12" s="259">
        <v>404</v>
      </c>
      <c r="O12" s="261">
        <v>52</v>
      </c>
      <c r="P12" s="259">
        <v>401</v>
      </c>
      <c r="Q12" s="260">
        <v>53</v>
      </c>
      <c r="R12" s="261">
        <v>962</v>
      </c>
    </row>
    <row r="13" spans="1:18" ht="15">
      <c r="A13" s="247" t="s">
        <v>362</v>
      </c>
      <c r="B13" s="247" t="s">
        <v>148</v>
      </c>
      <c r="C13" s="259">
        <v>1009</v>
      </c>
      <c r="D13" s="260">
        <v>11</v>
      </c>
      <c r="E13" s="261">
        <v>467</v>
      </c>
      <c r="F13" s="259">
        <v>80</v>
      </c>
      <c r="G13" s="261">
        <v>11</v>
      </c>
      <c r="H13" s="259">
        <v>112</v>
      </c>
      <c r="I13" s="260">
        <v>13</v>
      </c>
      <c r="J13" s="261">
        <v>292</v>
      </c>
      <c r="K13" s="259">
        <v>1047</v>
      </c>
      <c r="L13" s="260">
        <v>9</v>
      </c>
      <c r="M13" s="261">
        <v>722</v>
      </c>
      <c r="N13" s="259">
        <v>112</v>
      </c>
      <c r="O13" s="261">
        <v>18</v>
      </c>
      <c r="P13" s="259">
        <v>103</v>
      </c>
      <c r="Q13" s="260">
        <v>11</v>
      </c>
      <c r="R13" s="261">
        <v>330</v>
      </c>
    </row>
    <row r="14" spans="1:18" ht="15">
      <c r="A14" s="249" t="s">
        <v>363</v>
      </c>
      <c r="B14" s="249" t="s">
        <v>149</v>
      </c>
      <c r="C14" s="259">
        <v>24</v>
      </c>
      <c r="D14" s="260">
        <v>1</v>
      </c>
      <c r="E14" s="261">
        <v>25</v>
      </c>
      <c r="F14" s="259">
        <v>3</v>
      </c>
      <c r="G14" s="261">
        <v>0</v>
      </c>
      <c r="H14" s="259">
        <v>3</v>
      </c>
      <c r="I14" s="260">
        <v>0</v>
      </c>
      <c r="J14" s="261">
        <v>14</v>
      </c>
      <c r="K14" s="259">
        <v>17</v>
      </c>
      <c r="L14" s="260">
        <v>5</v>
      </c>
      <c r="M14" s="261">
        <v>19</v>
      </c>
      <c r="N14" s="259">
        <v>1</v>
      </c>
      <c r="O14" s="261">
        <v>0</v>
      </c>
      <c r="P14" s="259">
        <v>2</v>
      </c>
      <c r="Q14" s="260">
        <v>0</v>
      </c>
      <c r="R14" s="261">
        <v>18</v>
      </c>
    </row>
    <row r="15" spans="1:18" ht="15">
      <c r="A15" s="247" t="s">
        <v>364</v>
      </c>
      <c r="B15" s="247" t="s">
        <v>150</v>
      </c>
      <c r="C15" s="259">
        <v>229</v>
      </c>
      <c r="D15" s="260">
        <v>3</v>
      </c>
      <c r="E15" s="261">
        <v>354</v>
      </c>
      <c r="F15" s="259">
        <v>17</v>
      </c>
      <c r="G15" s="261">
        <v>5</v>
      </c>
      <c r="H15" s="259">
        <v>33</v>
      </c>
      <c r="I15" s="260">
        <v>13</v>
      </c>
      <c r="J15" s="261">
        <v>208</v>
      </c>
      <c r="K15" s="259">
        <v>235</v>
      </c>
      <c r="L15" s="260">
        <v>4</v>
      </c>
      <c r="M15" s="261">
        <v>402</v>
      </c>
      <c r="N15" s="259">
        <v>43</v>
      </c>
      <c r="O15" s="261">
        <v>4</v>
      </c>
      <c r="P15" s="259">
        <v>37</v>
      </c>
      <c r="Q15" s="260">
        <v>14</v>
      </c>
      <c r="R15" s="261">
        <v>161</v>
      </c>
    </row>
    <row r="16" spans="1:18" ht="15">
      <c r="A16" s="249" t="s">
        <v>365</v>
      </c>
      <c r="B16" s="249" t="s">
        <v>151</v>
      </c>
      <c r="C16" s="259">
        <v>165</v>
      </c>
      <c r="D16" s="260">
        <v>6</v>
      </c>
      <c r="E16" s="261">
        <v>174</v>
      </c>
      <c r="F16" s="259">
        <v>11</v>
      </c>
      <c r="G16" s="261">
        <v>6</v>
      </c>
      <c r="H16" s="259">
        <v>21</v>
      </c>
      <c r="I16" s="260">
        <v>9</v>
      </c>
      <c r="J16" s="261">
        <v>102</v>
      </c>
      <c r="K16" s="259">
        <v>189</v>
      </c>
      <c r="L16" s="260">
        <v>3</v>
      </c>
      <c r="M16" s="261">
        <v>161</v>
      </c>
      <c r="N16" s="259">
        <v>22</v>
      </c>
      <c r="O16" s="261">
        <v>9</v>
      </c>
      <c r="P16" s="259">
        <v>29</v>
      </c>
      <c r="Q16" s="260">
        <v>15</v>
      </c>
      <c r="R16" s="261">
        <v>148</v>
      </c>
    </row>
    <row r="17" spans="1:18" ht="15">
      <c r="A17" s="247" t="s">
        <v>366</v>
      </c>
      <c r="B17" s="247" t="s">
        <v>152</v>
      </c>
      <c r="C17" s="259">
        <v>26</v>
      </c>
      <c r="D17" s="260">
        <v>1</v>
      </c>
      <c r="E17" s="261">
        <v>25</v>
      </c>
      <c r="F17" s="259">
        <v>1</v>
      </c>
      <c r="G17" s="261">
        <v>1</v>
      </c>
      <c r="H17" s="259">
        <v>10</v>
      </c>
      <c r="I17" s="260">
        <v>0</v>
      </c>
      <c r="J17" s="261">
        <v>18</v>
      </c>
      <c r="K17" s="259">
        <v>24</v>
      </c>
      <c r="L17" s="260">
        <v>1</v>
      </c>
      <c r="M17" s="261">
        <v>30</v>
      </c>
      <c r="N17" s="259">
        <v>4</v>
      </c>
      <c r="O17" s="261">
        <v>0</v>
      </c>
      <c r="P17" s="259">
        <v>1</v>
      </c>
      <c r="Q17" s="260">
        <v>2</v>
      </c>
      <c r="R17" s="261">
        <v>18</v>
      </c>
    </row>
    <row r="18" spans="1:18" ht="15">
      <c r="A18" s="249" t="s">
        <v>367</v>
      </c>
      <c r="B18" s="249" t="s">
        <v>153</v>
      </c>
      <c r="C18" s="259">
        <v>45</v>
      </c>
      <c r="D18" s="260">
        <v>1</v>
      </c>
      <c r="E18" s="261">
        <v>38</v>
      </c>
      <c r="F18" s="259">
        <v>1</v>
      </c>
      <c r="G18" s="261">
        <v>2</v>
      </c>
      <c r="H18" s="259">
        <v>1</v>
      </c>
      <c r="I18" s="260">
        <v>1</v>
      </c>
      <c r="J18" s="261">
        <v>6</v>
      </c>
      <c r="K18" s="259">
        <v>56</v>
      </c>
      <c r="L18" s="260">
        <v>2</v>
      </c>
      <c r="M18" s="261">
        <v>26</v>
      </c>
      <c r="N18" s="259">
        <v>3</v>
      </c>
      <c r="O18" s="261">
        <v>2</v>
      </c>
      <c r="P18" s="259">
        <v>4</v>
      </c>
      <c r="Q18" s="260">
        <v>6</v>
      </c>
      <c r="R18" s="261">
        <v>6</v>
      </c>
    </row>
    <row r="19" spans="1:18" ht="15">
      <c r="A19" s="247" t="s">
        <v>368</v>
      </c>
      <c r="B19" s="247" t="s">
        <v>154</v>
      </c>
      <c r="C19" s="259">
        <v>42</v>
      </c>
      <c r="D19" s="260">
        <v>0</v>
      </c>
      <c r="E19" s="261">
        <v>32</v>
      </c>
      <c r="F19" s="259">
        <v>2</v>
      </c>
      <c r="G19" s="261">
        <v>2</v>
      </c>
      <c r="H19" s="259">
        <v>4</v>
      </c>
      <c r="I19" s="260">
        <v>1</v>
      </c>
      <c r="J19" s="261">
        <v>11</v>
      </c>
      <c r="K19" s="259">
        <v>22</v>
      </c>
      <c r="L19" s="260">
        <v>2</v>
      </c>
      <c r="M19" s="261">
        <v>12</v>
      </c>
      <c r="N19" s="259">
        <v>3</v>
      </c>
      <c r="O19" s="261">
        <v>1</v>
      </c>
      <c r="P19" s="259">
        <v>4</v>
      </c>
      <c r="Q19" s="260">
        <v>1</v>
      </c>
      <c r="R19" s="261">
        <v>11</v>
      </c>
    </row>
    <row r="20" spans="1:18" ht="15">
      <c r="A20" s="249" t="s">
        <v>369</v>
      </c>
      <c r="B20" s="249" t="s">
        <v>155</v>
      </c>
      <c r="C20" s="259">
        <v>43</v>
      </c>
      <c r="D20" s="260">
        <v>0</v>
      </c>
      <c r="E20" s="261">
        <v>34</v>
      </c>
      <c r="F20" s="259">
        <v>4</v>
      </c>
      <c r="G20" s="261">
        <v>0</v>
      </c>
      <c r="H20" s="259">
        <v>5</v>
      </c>
      <c r="I20" s="260">
        <v>1</v>
      </c>
      <c r="J20" s="261">
        <v>13</v>
      </c>
      <c r="K20" s="259">
        <v>55</v>
      </c>
      <c r="L20" s="260">
        <v>0</v>
      </c>
      <c r="M20" s="261">
        <v>76</v>
      </c>
      <c r="N20" s="259">
        <v>5</v>
      </c>
      <c r="O20" s="261">
        <v>0</v>
      </c>
      <c r="P20" s="259">
        <v>12</v>
      </c>
      <c r="Q20" s="260">
        <v>6</v>
      </c>
      <c r="R20" s="261">
        <v>27</v>
      </c>
    </row>
    <row r="21" spans="1:18" ht="15">
      <c r="A21" s="247" t="s">
        <v>370</v>
      </c>
      <c r="B21" s="247" t="s">
        <v>156</v>
      </c>
      <c r="C21" s="259">
        <v>36</v>
      </c>
      <c r="D21" s="260">
        <v>0</v>
      </c>
      <c r="E21" s="261">
        <v>43</v>
      </c>
      <c r="F21" s="259">
        <v>3</v>
      </c>
      <c r="G21" s="261">
        <v>2</v>
      </c>
      <c r="H21" s="259">
        <v>1</v>
      </c>
      <c r="I21" s="260">
        <v>0</v>
      </c>
      <c r="J21" s="261">
        <v>35</v>
      </c>
      <c r="K21" s="259">
        <v>43</v>
      </c>
      <c r="L21" s="260">
        <v>1</v>
      </c>
      <c r="M21" s="261">
        <v>31</v>
      </c>
      <c r="N21" s="259">
        <v>2</v>
      </c>
      <c r="O21" s="261">
        <v>1</v>
      </c>
      <c r="P21" s="259">
        <v>4</v>
      </c>
      <c r="Q21" s="260">
        <v>4</v>
      </c>
      <c r="R21" s="261">
        <v>18</v>
      </c>
    </row>
    <row r="22" spans="1:18" ht="15">
      <c r="A22" s="249" t="s">
        <v>371</v>
      </c>
      <c r="B22" s="249" t="s">
        <v>157</v>
      </c>
      <c r="C22" s="259">
        <v>926</v>
      </c>
      <c r="D22" s="260">
        <v>11</v>
      </c>
      <c r="E22" s="261">
        <v>398</v>
      </c>
      <c r="F22" s="259">
        <v>92</v>
      </c>
      <c r="G22" s="261">
        <v>5</v>
      </c>
      <c r="H22" s="259">
        <v>105</v>
      </c>
      <c r="I22" s="260">
        <v>25</v>
      </c>
      <c r="J22" s="261">
        <v>175</v>
      </c>
      <c r="K22" s="259">
        <v>1053</v>
      </c>
      <c r="L22" s="260">
        <v>15</v>
      </c>
      <c r="M22" s="261">
        <v>302</v>
      </c>
      <c r="N22" s="259">
        <v>90</v>
      </c>
      <c r="O22" s="261">
        <v>6</v>
      </c>
      <c r="P22" s="259">
        <v>105</v>
      </c>
      <c r="Q22" s="260">
        <v>25</v>
      </c>
      <c r="R22" s="261">
        <v>154</v>
      </c>
    </row>
    <row r="23" spans="1:18" ht="15">
      <c r="A23" s="247" t="s">
        <v>372</v>
      </c>
      <c r="B23" s="247" t="s">
        <v>158</v>
      </c>
      <c r="C23" s="259">
        <v>100</v>
      </c>
      <c r="D23" s="260">
        <v>17</v>
      </c>
      <c r="E23" s="261">
        <v>67</v>
      </c>
      <c r="F23" s="259">
        <v>8</v>
      </c>
      <c r="G23" s="261">
        <v>2</v>
      </c>
      <c r="H23" s="259">
        <v>14</v>
      </c>
      <c r="I23" s="260">
        <v>3</v>
      </c>
      <c r="J23" s="261">
        <v>38</v>
      </c>
      <c r="K23" s="259">
        <v>105</v>
      </c>
      <c r="L23" s="260">
        <v>13</v>
      </c>
      <c r="M23" s="261">
        <v>77</v>
      </c>
      <c r="N23" s="259">
        <v>12</v>
      </c>
      <c r="O23" s="261">
        <v>3</v>
      </c>
      <c r="P23" s="259">
        <v>11</v>
      </c>
      <c r="Q23" s="260">
        <v>2</v>
      </c>
      <c r="R23" s="261">
        <v>44</v>
      </c>
    </row>
    <row r="24" spans="1:18" ht="15">
      <c r="A24" s="249" t="s">
        <v>373</v>
      </c>
      <c r="B24" s="249" t="s">
        <v>159</v>
      </c>
      <c r="C24" s="259">
        <v>19</v>
      </c>
      <c r="D24" s="260">
        <v>3</v>
      </c>
      <c r="E24" s="261">
        <v>8</v>
      </c>
      <c r="F24" s="259">
        <v>1</v>
      </c>
      <c r="G24" s="261">
        <v>2</v>
      </c>
      <c r="H24" s="259">
        <v>3</v>
      </c>
      <c r="I24" s="260">
        <v>3</v>
      </c>
      <c r="J24" s="261">
        <v>9</v>
      </c>
      <c r="K24" s="259">
        <v>29</v>
      </c>
      <c r="L24" s="260">
        <v>2</v>
      </c>
      <c r="M24" s="261">
        <v>21</v>
      </c>
      <c r="N24" s="259">
        <v>2</v>
      </c>
      <c r="O24" s="261">
        <v>1</v>
      </c>
      <c r="P24" s="259">
        <v>1</v>
      </c>
      <c r="Q24" s="260">
        <v>5</v>
      </c>
      <c r="R24" s="261">
        <v>2</v>
      </c>
    </row>
    <row r="25" spans="1:18" ht="15">
      <c r="A25" s="247" t="s">
        <v>374</v>
      </c>
      <c r="B25" s="247" t="s">
        <v>160</v>
      </c>
      <c r="C25" s="259">
        <v>88</v>
      </c>
      <c r="D25" s="260">
        <v>10</v>
      </c>
      <c r="E25" s="261">
        <v>69</v>
      </c>
      <c r="F25" s="259">
        <v>7</v>
      </c>
      <c r="G25" s="261">
        <v>1</v>
      </c>
      <c r="H25" s="259">
        <v>5</v>
      </c>
      <c r="I25" s="260">
        <v>3</v>
      </c>
      <c r="J25" s="261">
        <v>44</v>
      </c>
      <c r="K25" s="259">
        <v>75</v>
      </c>
      <c r="L25" s="260">
        <v>10</v>
      </c>
      <c r="M25" s="261">
        <v>90</v>
      </c>
      <c r="N25" s="259">
        <v>6</v>
      </c>
      <c r="O25" s="261">
        <v>4</v>
      </c>
      <c r="P25" s="259">
        <v>6</v>
      </c>
      <c r="Q25" s="260">
        <v>3</v>
      </c>
      <c r="R25" s="261">
        <v>60</v>
      </c>
    </row>
    <row r="26" spans="1:18" ht="15">
      <c r="A26" s="249" t="s">
        <v>375</v>
      </c>
      <c r="B26" s="249" t="s">
        <v>161</v>
      </c>
      <c r="C26" s="259">
        <v>247</v>
      </c>
      <c r="D26" s="260">
        <v>2</v>
      </c>
      <c r="E26" s="261">
        <v>273</v>
      </c>
      <c r="F26" s="259">
        <v>27</v>
      </c>
      <c r="G26" s="261">
        <v>6</v>
      </c>
      <c r="H26" s="259">
        <v>18</v>
      </c>
      <c r="I26" s="260">
        <v>9</v>
      </c>
      <c r="J26" s="261">
        <v>88</v>
      </c>
      <c r="K26" s="259">
        <v>232</v>
      </c>
      <c r="L26" s="260">
        <v>4</v>
      </c>
      <c r="M26" s="261">
        <v>278</v>
      </c>
      <c r="N26" s="259">
        <v>22</v>
      </c>
      <c r="O26" s="261">
        <v>11</v>
      </c>
      <c r="P26" s="259">
        <v>27</v>
      </c>
      <c r="Q26" s="260">
        <v>6</v>
      </c>
      <c r="R26" s="261">
        <v>150</v>
      </c>
    </row>
    <row r="27" spans="1:18" ht="15">
      <c r="A27" s="247" t="s">
        <v>376</v>
      </c>
      <c r="B27" s="247" t="s">
        <v>162</v>
      </c>
      <c r="C27" s="259">
        <v>298</v>
      </c>
      <c r="D27" s="260">
        <v>0</v>
      </c>
      <c r="E27" s="261">
        <v>246</v>
      </c>
      <c r="F27" s="259">
        <v>21</v>
      </c>
      <c r="G27" s="261">
        <v>0</v>
      </c>
      <c r="H27" s="259">
        <v>29</v>
      </c>
      <c r="I27" s="260">
        <v>3</v>
      </c>
      <c r="J27" s="261">
        <v>24</v>
      </c>
      <c r="K27" s="259">
        <v>270</v>
      </c>
      <c r="L27" s="260">
        <v>1</v>
      </c>
      <c r="M27" s="261">
        <v>142</v>
      </c>
      <c r="N27" s="259">
        <v>39</v>
      </c>
      <c r="O27" s="261">
        <v>5</v>
      </c>
      <c r="P27" s="259">
        <v>48</v>
      </c>
      <c r="Q27" s="260">
        <v>1</v>
      </c>
      <c r="R27" s="261">
        <v>22</v>
      </c>
    </row>
    <row r="28" spans="1:18" ht="15">
      <c r="A28" s="249" t="s">
        <v>377</v>
      </c>
      <c r="B28" s="249" t="s">
        <v>163</v>
      </c>
      <c r="C28" s="259">
        <v>54</v>
      </c>
      <c r="D28" s="260">
        <v>4</v>
      </c>
      <c r="E28" s="261">
        <v>44</v>
      </c>
      <c r="F28" s="259">
        <v>6</v>
      </c>
      <c r="G28" s="261">
        <v>3</v>
      </c>
      <c r="H28" s="259">
        <v>8</v>
      </c>
      <c r="I28" s="260">
        <v>5</v>
      </c>
      <c r="J28" s="261">
        <v>39</v>
      </c>
      <c r="K28" s="259">
        <v>61</v>
      </c>
      <c r="L28" s="260">
        <v>2</v>
      </c>
      <c r="M28" s="261">
        <v>52</v>
      </c>
      <c r="N28" s="259">
        <v>7</v>
      </c>
      <c r="O28" s="261">
        <v>4</v>
      </c>
      <c r="P28" s="259">
        <v>11</v>
      </c>
      <c r="Q28" s="260">
        <v>7</v>
      </c>
      <c r="R28" s="261">
        <v>46</v>
      </c>
    </row>
    <row r="29" spans="1:18" ht="15">
      <c r="A29" s="247" t="s">
        <v>378</v>
      </c>
      <c r="B29" s="247" t="s">
        <v>164</v>
      </c>
      <c r="C29" s="259">
        <v>63</v>
      </c>
      <c r="D29" s="260">
        <v>2</v>
      </c>
      <c r="E29" s="261">
        <v>59</v>
      </c>
      <c r="F29" s="259">
        <v>24</v>
      </c>
      <c r="G29" s="261">
        <v>2</v>
      </c>
      <c r="H29" s="259">
        <v>22</v>
      </c>
      <c r="I29" s="260">
        <v>2</v>
      </c>
      <c r="J29" s="261">
        <v>29</v>
      </c>
      <c r="K29" s="259">
        <v>136</v>
      </c>
      <c r="L29" s="260">
        <v>0</v>
      </c>
      <c r="M29" s="261">
        <v>77</v>
      </c>
      <c r="N29" s="259">
        <v>22</v>
      </c>
      <c r="O29" s="261">
        <v>6</v>
      </c>
      <c r="P29" s="259">
        <v>24</v>
      </c>
      <c r="Q29" s="260">
        <v>3</v>
      </c>
      <c r="R29" s="261">
        <v>34</v>
      </c>
    </row>
    <row r="30" spans="1:18" ht="15">
      <c r="A30" s="249" t="s">
        <v>379</v>
      </c>
      <c r="B30" s="249" t="s">
        <v>165</v>
      </c>
      <c r="C30" s="259">
        <v>27</v>
      </c>
      <c r="D30" s="260">
        <v>0</v>
      </c>
      <c r="E30" s="261">
        <v>62</v>
      </c>
      <c r="F30" s="259">
        <v>6</v>
      </c>
      <c r="G30" s="261">
        <v>0</v>
      </c>
      <c r="H30" s="259">
        <v>3</v>
      </c>
      <c r="I30" s="260">
        <v>4</v>
      </c>
      <c r="J30" s="261">
        <v>28</v>
      </c>
      <c r="K30" s="259">
        <v>52</v>
      </c>
      <c r="L30" s="260">
        <v>0</v>
      </c>
      <c r="M30" s="261">
        <v>53</v>
      </c>
      <c r="N30" s="259">
        <v>5</v>
      </c>
      <c r="O30" s="261">
        <v>0</v>
      </c>
      <c r="P30" s="259">
        <v>9</v>
      </c>
      <c r="Q30" s="260">
        <v>2</v>
      </c>
      <c r="R30" s="261">
        <v>58</v>
      </c>
    </row>
    <row r="31" spans="1:18" ht="15">
      <c r="A31" s="247" t="s">
        <v>380</v>
      </c>
      <c r="B31" s="247" t="s">
        <v>166</v>
      </c>
      <c r="C31" s="259">
        <v>70</v>
      </c>
      <c r="D31" s="260">
        <v>3</v>
      </c>
      <c r="E31" s="261">
        <v>31</v>
      </c>
      <c r="F31" s="259">
        <v>11</v>
      </c>
      <c r="G31" s="261">
        <v>2</v>
      </c>
      <c r="H31" s="259">
        <v>7</v>
      </c>
      <c r="I31" s="260">
        <v>5</v>
      </c>
      <c r="J31" s="261">
        <v>17</v>
      </c>
      <c r="K31" s="259">
        <v>99</v>
      </c>
      <c r="L31" s="260">
        <v>1</v>
      </c>
      <c r="M31" s="261">
        <v>51</v>
      </c>
      <c r="N31" s="259">
        <v>11</v>
      </c>
      <c r="O31" s="261">
        <v>9</v>
      </c>
      <c r="P31" s="259">
        <v>11</v>
      </c>
      <c r="Q31" s="260">
        <v>9</v>
      </c>
      <c r="R31" s="261">
        <v>27</v>
      </c>
    </row>
    <row r="32" spans="1:18" ht="15">
      <c r="A32" s="249" t="s">
        <v>381</v>
      </c>
      <c r="B32" s="249" t="s">
        <v>167</v>
      </c>
      <c r="C32" s="259">
        <v>196</v>
      </c>
      <c r="D32" s="260">
        <v>1</v>
      </c>
      <c r="E32" s="261">
        <v>363</v>
      </c>
      <c r="F32" s="259">
        <v>35</v>
      </c>
      <c r="G32" s="261">
        <v>2</v>
      </c>
      <c r="H32" s="259">
        <v>29</v>
      </c>
      <c r="I32" s="260">
        <v>4</v>
      </c>
      <c r="J32" s="261">
        <v>149</v>
      </c>
      <c r="K32" s="259">
        <v>208</v>
      </c>
      <c r="L32" s="260">
        <v>2</v>
      </c>
      <c r="M32" s="261">
        <v>406</v>
      </c>
      <c r="N32" s="259">
        <v>36</v>
      </c>
      <c r="O32" s="261">
        <v>6</v>
      </c>
      <c r="P32" s="259">
        <v>27</v>
      </c>
      <c r="Q32" s="260">
        <v>7</v>
      </c>
      <c r="R32" s="261">
        <v>164</v>
      </c>
    </row>
    <row r="33" spans="1:18" ht="15">
      <c r="A33" s="247" t="s">
        <v>382</v>
      </c>
      <c r="B33" s="247" t="s">
        <v>168</v>
      </c>
      <c r="C33" s="259">
        <v>633</v>
      </c>
      <c r="D33" s="260">
        <v>4</v>
      </c>
      <c r="E33" s="261">
        <v>400</v>
      </c>
      <c r="F33" s="259">
        <v>52</v>
      </c>
      <c r="G33" s="261">
        <v>3</v>
      </c>
      <c r="H33" s="259">
        <v>72</v>
      </c>
      <c r="I33" s="260">
        <v>4</v>
      </c>
      <c r="J33" s="261">
        <v>68</v>
      </c>
      <c r="K33" s="259">
        <v>580</v>
      </c>
      <c r="L33" s="260">
        <v>3</v>
      </c>
      <c r="M33" s="261">
        <v>343</v>
      </c>
      <c r="N33" s="259">
        <v>64</v>
      </c>
      <c r="O33" s="261">
        <v>0</v>
      </c>
      <c r="P33" s="259">
        <v>26</v>
      </c>
      <c r="Q33" s="260">
        <v>6</v>
      </c>
      <c r="R33" s="261">
        <v>66</v>
      </c>
    </row>
    <row r="34" spans="1:18" ht="15">
      <c r="A34" s="249" t="s">
        <v>383</v>
      </c>
      <c r="B34" s="249" t="s">
        <v>169</v>
      </c>
      <c r="C34" s="259">
        <v>33</v>
      </c>
      <c r="D34" s="260">
        <v>0</v>
      </c>
      <c r="E34" s="261">
        <v>48</v>
      </c>
      <c r="F34" s="259">
        <v>3</v>
      </c>
      <c r="G34" s="261">
        <v>3</v>
      </c>
      <c r="H34" s="259">
        <v>9</v>
      </c>
      <c r="I34" s="260">
        <v>6</v>
      </c>
      <c r="J34" s="261">
        <v>16</v>
      </c>
      <c r="K34" s="259">
        <v>43</v>
      </c>
      <c r="L34" s="260">
        <v>2</v>
      </c>
      <c r="M34" s="261">
        <v>52</v>
      </c>
      <c r="N34" s="259">
        <v>12</v>
      </c>
      <c r="O34" s="261">
        <v>1</v>
      </c>
      <c r="P34" s="259">
        <v>9</v>
      </c>
      <c r="Q34" s="260">
        <v>2</v>
      </c>
      <c r="R34" s="261">
        <v>36</v>
      </c>
    </row>
    <row r="35" spans="1:18" ht="15">
      <c r="A35" s="247" t="s">
        <v>384</v>
      </c>
      <c r="B35" s="247" t="s">
        <v>170</v>
      </c>
      <c r="C35" s="259">
        <v>4</v>
      </c>
      <c r="D35" s="260">
        <v>3</v>
      </c>
      <c r="E35" s="261">
        <v>18</v>
      </c>
      <c r="F35" s="259">
        <v>1</v>
      </c>
      <c r="G35" s="261">
        <v>1</v>
      </c>
      <c r="H35" s="259">
        <v>1</v>
      </c>
      <c r="I35" s="260">
        <v>1</v>
      </c>
      <c r="J35" s="261">
        <v>8</v>
      </c>
      <c r="K35" s="259">
        <v>18</v>
      </c>
      <c r="L35" s="260">
        <v>2</v>
      </c>
      <c r="M35" s="261">
        <v>19</v>
      </c>
      <c r="N35" s="259">
        <v>5</v>
      </c>
      <c r="O35" s="261">
        <v>0</v>
      </c>
      <c r="P35" s="259">
        <v>0</v>
      </c>
      <c r="Q35" s="260">
        <v>1</v>
      </c>
      <c r="R35" s="261">
        <v>12</v>
      </c>
    </row>
    <row r="36" spans="1:18" ht="15">
      <c r="A36" s="249" t="s">
        <v>385</v>
      </c>
      <c r="B36" s="249" t="s">
        <v>171</v>
      </c>
      <c r="C36" s="259">
        <v>37</v>
      </c>
      <c r="D36" s="260">
        <v>1</v>
      </c>
      <c r="E36" s="261">
        <v>29</v>
      </c>
      <c r="F36" s="259">
        <v>0</v>
      </c>
      <c r="G36" s="261">
        <v>0</v>
      </c>
      <c r="H36" s="259">
        <v>0</v>
      </c>
      <c r="I36" s="260">
        <v>0</v>
      </c>
      <c r="J36" s="261">
        <v>9</v>
      </c>
      <c r="K36" s="259">
        <v>4</v>
      </c>
      <c r="L36" s="260">
        <v>0</v>
      </c>
      <c r="M36" s="261">
        <v>9</v>
      </c>
      <c r="N36" s="259">
        <v>0</v>
      </c>
      <c r="O36" s="261">
        <v>0</v>
      </c>
      <c r="P36" s="259">
        <v>0</v>
      </c>
      <c r="Q36" s="260">
        <v>0</v>
      </c>
      <c r="R36" s="261">
        <v>4</v>
      </c>
    </row>
    <row r="37" spans="1:18" ht="15">
      <c r="A37" s="247" t="s">
        <v>386</v>
      </c>
      <c r="B37" s="247" t="s">
        <v>172</v>
      </c>
      <c r="C37" s="259">
        <v>318</v>
      </c>
      <c r="D37" s="260">
        <v>2</v>
      </c>
      <c r="E37" s="261">
        <v>193</v>
      </c>
      <c r="F37" s="259">
        <v>34</v>
      </c>
      <c r="G37" s="261">
        <v>2</v>
      </c>
      <c r="H37" s="259">
        <v>35</v>
      </c>
      <c r="I37" s="260">
        <v>2</v>
      </c>
      <c r="J37" s="261">
        <v>45</v>
      </c>
      <c r="K37" s="259">
        <v>299</v>
      </c>
      <c r="L37" s="260">
        <v>4</v>
      </c>
      <c r="M37" s="261">
        <v>206</v>
      </c>
      <c r="N37" s="259">
        <v>39</v>
      </c>
      <c r="O37" s="261">
        <v>4</v>
      </c>
      <c r="P37" s="259">
        <v>28</v>
      </c>
      <c r="Q37" s="260">
        <v>4</v>
      </c>
      <c r="R37" s="261">
        <v>115</v>
      </c>
    </row>
    <row r="38" spans="1:18" ht="15">
      <c r="A38" s="249" t="s">
        <v>387</v>
      </c>
      <c r="B38" s="249" t="s">
        <v>173</v>
      </c>
      <c r="C38" s="259">
        <v>85</v>
      </c>
      <c r="D38" s="260">
        <v>1</v>
      </c>
      <c r="E38" s="261">
        <v>52</v>
      </c>
      <c r="F38" s="259">
        <v>13</v>
      </c>
      <c r="G38" s="261">
        <v>2</v>
      </c>
      <c r="H38" s="259">
        <v>7</v>
      </c>
      <c r="I38" s="260">
        <v>12</v>
      </c>
      <c r="J38" s="261">
        <v>36</v>
      </c>
      <c r="K38" s="259">
        <v>98</v>
      </c>
      <c r="L38" s="260">
        <v>2</v>
      </c>
      <c r="M38" s="261">
        <v>78</v>
      </c>
      <c r="N38" s="259">
        <v>12</v>
      </c>
      <c r="O38" s="261">
        <v>7</v>
      </c>
      <c r="P38" s="259">
        <v>15</v>
      </c>
      <c r="Q38" s="260">
        <v>8</v>
      </c>
      <c r="R38" s="261">
        <v>36</v>
      </c>
    </row>
    <row r="39" spans="1:18" ht="15">
      <c r="A39" s="247" t="s">
        <v>388</v>
      </c>
      <c r="B39" s="247" t="s">
        <v>293</v>
      </c>
      <c r="C39" s="259">
        <v>548</v>
      </c>
      <c r="D39" s="260">
        <v>9</v>
      </c>
      <c r="E39" s="261">
        <v>326</v>
      </c>
      <c r="F39" s="259">
        <v>75</v>
      </c>
      <c r="G39" s="261">
        <v>2</v>
      </c>
      <c r="H39" s="259">
        <v>75</v>
      </c>
      <c r="I39" s="260">
        <v>7</v>
      </c>
      <c r="J39" s="261">
        <v>208</v>
      </c>
      <c r="K39" s="259">
        <v>563</v>
      </c>
      <c r="L39" s="260">
        <v>8</v>
      </c>
      <c r="M39" s="261">
        <v>365</v>
      </c>
      <c r="N39" s="259">
        <v>75</v>
      </c>
      <c r="O39" s="261">
        <v>6</v>
      </c>
      <c r="P39" s="259">
        <v>66</v>
      </c>
      <c r="Q39" s="260">
        <v>8</v>
      </c>
      <c r="R39" s="261">
        <v>106</v>
      </c>
    </row>
    <row r="40" spans="1:18" ht="15">
      <c r="A40" s="249" t="s">
        <v>389</v>
      </c>
      <c r="B40" s="249" t="s">
        <v>174</v>
      </c>
      <c r="C40" s="259">
        <v>8985</v>
      </c>
      <c r="D40" s="260">
        <v>15</v>
      </c>
      <c r="E40" s="261">
        <v>7860</v>
      </c>
      <c r="F40" s="259">
        <v>1994</v>
      </c>
      <c r="G40" s="261">
        <v>34</v>
      </c>
      <c r="H40" s="259">
        <v>2121</v>
      </c>
      <c r="I40" s="260">
        <v>39</v>
      </c>
      <c r="J40" s="261">
        <v>2441</v>
      </c>
      <c r="K40" s="259">
        <v>9655</v>
      </c>
      <c r="L40" s="260">
        <v>21</v>
      </c>
      <c r="M40" s="261">
        <v>6341</v>
      </c>
      <c r="N40" s="259">
        <v>2372</v>
      </c>
      <c r="O40" s="261">
        <v>36</v>
      </c>
      <c r="P40" s="259">
        <v>2002</v>
      </c>
      <c r="Q40" s="260">
        <v>50</v>
      </c>
      <c r="R40" s="261">
        <v>2330</v>
      </c>
    </row>
    <row r="41" spans="1:18" ht="15">
      <c r="A41" s="247" t="s">
        <v>390</v>
      </c>
      <c r="B41" s="247" t="s">
        <v>175</v>
      </c>
      <c r="C41" s="259">
        <v>1498</v>
      </c>
      <c r="D41" s="260">
        <v>13</v>
      </c>
      <c r="E41" s="261">
        <v>967</v>
      </c>
      <c r="F41" s="259">
        <v>190</v>
      </c>
      <c r="G41" s="261">
        <v>11</v>
      </c>
      <c r="H41" s="259">
        <v>219</v>
      </c>
      <c r="I41" s="260">
        <v>21</v>
      </c>
      <c r="J41" s="261">
        <v>266</v>
      </c>
      <c r="K41" s="259">
        <v>1611</v>
      </c>
      <c r="L41" s="260">
        <v>17</v>
      </c>
      <c r="M41" s="261">
        <v>794</v>
      </c>
      <c r="N41" s="259">
        <v>271</v>
      </c>
      <c r="O41" s="261">
        <v>17</v>
      </c>
      <c r="P41" s="259">
        <v>233</v>
      </c>
      <c r="Q41" s="260">
        <v>33</v>
      </c>
      <c r="R41" s="261">
        <v>269</v>
      </c>
    </row>
    <row r="42" spans="1:18" ht="15">
      <c r="A42" s="249" t="s">
        <v>391</v>
      </c>
      <c r="B42" s="249" t="s">
        <v>176</v>
      </c>
      <c r="C42" s="259">
        <v>22</v>
      </c>
      <c r="D42" s="260">
        <v>1</v>
      </c>
      <c r="E42" s="261">
        <v>25</v>
      </c>
      <c r="F42" s="259">
        <v>2</v>
      </c>
      <c r="G42" s="261">
        <v>0</v>
      </c>
      <c r="H42" s="259">
        <v>2</v>
      </c>
      <c r="I42" s="260">
        <v>0</v>
      </c>
      <c r="J42" s="261">
        <v>7</v>
      </c>
      <c r="K42" s="259">
        <v>18</v>
      </c>
      <c r="L42" s="260">
        <v>0</v>
      </c>
      <c r="M42" s="261">
        <v>40</v>
      </c>
      <c r="N42" s="259">
        <v>0</v>
      </c>
      <c r="O42" s="261">
        <v>0</v>
      </c>
      <c r="P42" s="259">
        <v>2</v>
      </c>
      <c r="Q42" s="260">
        <v>0</v>
      </c>
      <c r="R42" s="261">
        <v>10</v>
      </c>
    </row>
    <row r="43" spans="1:18" ht="15">
      <c r="A43" s="247" t="s">
        <v>392</v>
      </c>
      <c r="B43" s="247" t="s">
        <v>177</v>
      </c>
      <c r="C43" s="259">
        <v>45</v>
      </c>
      <c r="D43" s="260">
        <v>3</v>
      </c>
      <c r="E43" s="261">
        <v>34</v>
      </c>
      <c r="F43" s="259">
        <v>9</v>
      </c>
      <c r="G43" s="261">
        <v>1</v>
      </c>
      <c r="H43" s="259">
        <v>7</v>
      </c>
      <c r="I43" s="260">
        <v>0</v>
      </c>
      <c r="J43" s="261">
        <v>14</v>
      </c>
      <c r="K43" s="259">
        <v>49</v>
      </c>
      <c r="L43" s="260">
        <v>2</v>
      </c>
      <c r="M43" s="261">
        <v>41</v>
      </c>
      <c r="N43" s="259">
        <v>11</v>
      </c>
      <c r="O43" s="261">
        <v>7</v>
      </c>
      <c r="P43" s="259">
        <v>6</v>
      </c>
      <c r="Q43" s="260">
        <v>5</v>
      </c>
      <c r="R43" s="261">
        <v>30</v>
      </c>
    </row>
    <row r="44" spans="1:18" ht="15">
      <c r="A44" s="249" t="s">
        <v>393</v>
      </c>
      <c r="B44" s="249" t="s">
        <v>178</v>
      </c>
      <c r="C44" s="259">
        <v>331</v>
      </c>
      <c r="D44" s="260">
        <v>4</v>
      </c>
      <c r="E44" s="261">
        <v>197</v>
      </c>
      <c r="F44" s="259">
        <v>39</v>
      </c>
      <c r="G44" s="261">
        <v>4</v>
      </c>
      <c r="H44" s="259">
        <v>72</v>
      </c>
      <c r="I44" s="260">
        <v>11</v>
      </c>
      <c r="J44" s="261">
        <v>79</v>
      </c>
      <c r="K44" s="259">
        <v>365</v>
      </c>
      <c r="L44" s="260">
        <v>2</v>
      </c>
      <c r="M44" s="261">
        <v>262</v>
      </c>
      <c r="N44" s="259">
        <v>39</v>
      </c>
      <c r="O44" s="261">
        <v>5</v>
      </c>
      <c r="P44" s="259">
        <v>65</v>
      </c>
      <c r="Q44" s="260">
        <v>12</v>
      </c>
      <c r="R44" s="261">
        <v>94</v>
      </c>
    </row>
    <row r="45" spans="1:18" ht="15">
      <c r="A45" s="247" t="s">
        <v>394</v>
      </c>
      <c r="B45" s="247" t="s">
        <v>179</v>
      </c>
      <c r="C45" s="259">
        <v>62</v>
      </c>
      <c r="D45" s="260">
        <v>1</v>
      </c>
      <c r="E45" s="261">
        <v>71</v>
      </c>
      <c r="F45" s="259">
        <v>2</v>
      </c>
      <c r="G45" s="261">
        <v>1</v>
      </c>
      <c r="H45" s="259">
        <v>9</v>
      </c>
      <c r="I45" s="260">
        <v>1</v>
      </c>
      <c r="J45" s="261">
        <v>49</v>
      </c>
      <c r="K45" s="259">
        <v>61</v>
      </c>
      <c r="L45" s="260">
        <v>1</v>
      </c>
      <c r="M45" s="261">
        <v>58</v>
      </c>
      <c r="N45" s="259">
        <v>8</v>
      </c>
      <c r="O45" s="261">
        <v>3</v>
      </c>
      <c r="P45" s="259">
        <v>12</v>
      </c>
      <c r="Q45" s="260">
        <v>1</v>
      </c>
      <c r="R45" s="261">
        <v>88</v>
      </c>
    </row>
    <row r="46" spans="1:18" ht="15">
      <c r="A46" s="249" t="s">
        <v>395</v>
      </c>
      <c r="B46" s="249" t="s">
        <v>180</v>
      </c>
      <c r="C46" s="259">
        <v>21</v>
      </c>
      <c r="D46" s="260">
        <v>3</v>
      </c>
      <c r="E46" s="261">
        <v>34</v>
      </c>
      <c r="F46" s="259">
        <v>6</v>
      </c>
      <c r="G46" s="261">
        <v>0</v>
      </c>
      <c r="H46" s="259">
        <v>2</v>
      </c>
      <c r="I46" s="260">
        <v>1</v>
      </c>
      <c r="J46" s="261">
        <v>40</v>
      </c>
      <c r="K46" s="259">
        <v>28</v>
      </c>
      <c r="L46" s="260">
        <v>1</v>
      </c>
      <c r="M46" s="261">
        <v>31</v>
      </c>
      <c r="N46" s="259">
        <v>2</v>
      </c>
      <c r="O46" s="261">
        <v>2</v>
      </c>
      <c r="P46" s="259">
        <v>6</v>
      </c>
      <c r="Q46" s="260">
        <v>1</v>
      </c>
      <c r="R46" s="261">
        <v>21</v>
      </c>
    </row>
    <row r="47" spans="1:18" ht="15">
      <c r="A47" s="247" t="s">
        <v>396</v>
      </c>
      <c r="B47" s="247" t="s">
        <v>181</v>
      </c>
      <c r="C47" s="259">
        <v>578</v>
      </c>
      <c r="D47" s="260">
        <v>2</v>
      </c>
      <c r="E47" s="261">
        <v>388</v>
      </c>
      <c r="F47" s="259">
        <v>71</v>
      </c>
      <c r="G47" s="261">
        <v>2</v>
      </c>
      <c r="H47" s="259">
        <v>75</v>
      </c>
      <c r="I47" s="260">
        <v>12</v>
      </c>
      <c r="J47" s="261">
        <v>67</v>
      </c>
      <c r="K47" s="259">
        <v>579</v>
      </c>
      <c r="L47" s="260">
        <v>3</v>
      </c>
      <c r="M47" s="261">
        <v>359</v>
      </c>
      <c r="N47" s="259">
        <v>83</v>
      </c>
      <c r="O47" s="261">
        <v>2</v>
      </c>
      <c r="P47" s="259">
        <v>80</v>
      </c>
      <c r="Q47" s="260">
        <v>5</v>
      </c>
      <c r="R47" s="261">
        <v>73</v>
      </c>
    </row>
    <row r="48" spans="1:18" ht="15">
      <c r="A48" s="249" t="s">
        <v>397</v>
      </c>
      <c r="B48" s="249" t="s">
        <v>182</v>
      </c>
      <c r="C48" s="259">
        <v>513</v>
      </c>
      <c r="D48" s="260">
        <v>11</v>
      </c>
      <c r="E48" s="261">
        <v>314</v>
      </c>
      <c r="F48" s="259">
        <v>65</v>
      </c>
      <c r="G48" s="261">
        <v>8</v>
      </c>
      <c r="H48" s="259">
        <v>56</v>
      </c>
      <c r="I48" s="260">
        <v>14</v>
      </c>
      <c r="J48" s="261">
        <v>137</v>
      </c>
      <c r="K48" s="259">
        <v>565</v>
      </c>
      <c r="L48" s="260">
        <v>14</v>
      </c>
      <c r="M48" s="261">
        <v>306</v>
      </c>
      <c r="N48" s="259">
        <v>50</v>
      </c>
      <c r="O48" s="261">
        <v>16</v>
      </c>
      <c r="P48" s="259">
        <v>53</v>
      </c>
      <c r="Q48" s="260">
        <v>22</v>
      </c>
      <c r="R48" s="261">
        <v>163</v>
      </c>
    </row>
    <row r="49" spans="1:18" ht="15">
      <c r="A49" s="247" t="s">
        <v>398</v>
      </c>
      <c r="B49" s="247" t="s">
        <v>183</v>
      </c>
      <c r="C49" s="259">
        <v>63</v>
      </c>
      <c r="D49" s="260">
        <v>3</v>
      </c>
      <c r="E49" s="261">
        <v>95</v>
      </c>
      <c r="F49" s="259">
        <v>7</v>
      </c>
      <c r="G49" s="261">
        <v>1</v>
      </c>
      <c r="H49" s="259">
        <v>7</v>
      </c>
      <c r="I49" s="260">
        <v>6</v>
      </c>
      <c r="J49" s="261">
        <v>51</v>
      </c>
      <c r="K49" s="259">
        <v>60</v>
      </c>
      <c r="L49" s="260">
        <v>2</v>
      </c>
      <c r="M49" s="261">
        <v>91</v>
      </c>
      <c r="N49" s="259">
        <v>6</v>
      </c>
      <c r="O49" s="261">
        <v>4</v>
      </c>
      <c r="P49" s="259">
        <v>7</v>
      </c>
      <c r="Q49" s="260">
        <v>6</v>
      </c>
      <c r="R49" s="261">
        <v>84</v>
      </c>
    </row>
    <row r="50" spans="1:18" ht="15">
      <c r="A50" s="249" t="s">
        <v>399</v>
      </c>
      <c r="B50" s="249" t="s">
        <v>184</v>
      </c>
      <c r="C50" s="259">
        <v>117</v>
      </c>
      <c r="D50" s="260">
        <v>3</v>
      </c>
      <c r="E50" s="261">
        <v>98</v>
      </c>
      <c r="F50" s="259">
        <v>14</v>
      </c>
      <c r="G50" s="261">
        <v>2</v>
      </c>
      <c r="H50" s="259">
        <v>16</v>
      </c>
      <c r="I50" s="260">
        <v>0</v>
      </c>
      <c r="J50" s="261">
        <v>32</v>
      </c>
      <c r="K50" s="259">
        <v>163</v>
      </c>
      <c r="L50" s="260">
        <v>1</v>
      </c>
      <c r="M50" s="261">
        <v>107</v>
      </c>
      <c r="N50" s="259">
        <v>14</v>
      </c>
      <c r="O50" s="261">
        <v>3</v>
      </c>
      <c r="P50" s="259">
        <v>10</v>
      </c>
      <c r="Q50" s="260">
        <v>0</v>
      </c>
      <c r="R50" s="261">
        <v>51</v>
      </c>
    </row>
    <row r="51" spans="1:18" ht="15">
      <c r="A51" s="247" t="s">
        <v>400</v>
      </c>
      <c r="B51" s="247" t="s">
        <v>185</v>
      </c>
      <c r="C51" s="259">
        <v>183</v>
      </c>
      <c r="D51" s="260">
        <v>2</v>
      </c>
      <c r="E51" s="261">
        <v>255</v>
      </c>
      <c r="F51" s="259">
        <v>14</v>
      </c>
      <c r="G51" s="261">
        <v>3</v>
      </c>
      <c r="H51" s="259">
        <v>19</v>
      </c>
      <c r="I51" s="260">
        <v>6</v>
      </c>
      <c r="J51" s="261">
        <v>108</v>
      </c>
      <c r="K51" s="259">
        <v>238</v>
      </c>
      <c r="L51" s="260">
        <v>3</v>
      </c>
      <c r="M51" s="261">
        <v>251</v>
      </c>
      <c r="N51" s="259">
        <v>15</v>
      </c>
      <c r="O51" s="261">
        <v>12</v>
      </c>
      <c r="P51" s="259">
        <v>28</v>
      </c>
      <c r="Q51" s="260">
        <v>9</v>
      </c>
      <c r="R51" s="261">
        <v>83</v>
      </c>
    </row>
    <row r="52" spans="1:18" ht="15">
      <c r="A52" s="249" t="s">
        <v>401</v>
      </c>
      <c r="B52" s="249" t="s">
        <v>186</v>
      </c>
      <c r="C52" s="259">
        <v>150</v>
      </c>
      <c r="D52" s="260">
        <v>3</v>
      </c>
      <c r="E52" s="261">
        <v>207</v>
      </c>
      <c r="F52" s="259">
        <v>11</v>
      </c>
      <c r="G52" s="261">
        <v>0</v>
      </c>
      <c r="H52" s="259">
        <v>13</v>
      </c>
      <c r="I52" s="260">
        <v>9</v>
      </c>
      <c r="J52" s="261">
        <v>66</v>
      </c>
      <c r="K52" s="259">
        <v>219</v>
      </c>
      <c r="L52" s="260">
        <v>1</v>
      </c>
      <c r="M52" s="261">
        <v>176</v>
      </c>
      <c r="N52" s="259">
        <v>0</v>
      </c>
      <c r="O52" s="261">
        <v>0</v>
      </c>
      <c r="P52" s="259">
        <v>9</v>
      </c>
      <c r="Q52" s="260">
        <v>7</v>
      </c>
      <c r="R52" s="261">
        <v>67</v>
      </c>
    </row>
    <row r="53" spans="1:18" ht="15">
      <c r="A53" s="247" t="s">
        <v>402</v>
      </c>
      <c r="B53" s="247" t="s">
        <v>187</v>
      </c>
      <c r="C53" s="259">
        <v>126</v>
      </c>
      <c r="D53" s="260">
        <v>5</v>
      </c>
      <c r="E53" s="261">
        <v>67</v>
      </c>
      <c r="F53" s="259">
        <v>5</v>
      </c>
      <c r="G53" s="261">
        <v>3</v>
      </c>
      <c r="H53" s="259">
        <v>4</v>
      </c>
      <c r="I53" s="260">
        <v>7</v>
      </c>
      <c r="J53" s="261">
        <v>12</v>
      </c>
      <c r="K53" s="259">
        <v>82</v>
      </c>
      <c r="L53" s="260">
        <v>1</v>
      </c>
      <c r="M53" s="261">
        <v>46</v>
      </c>
      <c r="N53" s="259">
        <v>5</v>
      </c>
      <c r="O53" s="261">
        <v>5</v>
      </c>
      <c r="P53" s="259">
        <v>7</v>
      </c>
      <c r="Q53" s="260">
        <v>4</v>
      </c>
      <c r="R53" s="261">
        <v>10</v>
      </c>
    </row>
    <row r="54" spans="1:18" ht="15">
      <c r="A54" s="249" t="s">
        <v>403</v>
      </c>
      <c r="B54" s="249" t="s">
        <v>188</v>
      </c>
      <c r="C54" s="259">
        <v>276</v>
      </c>
      <c r="D54" s="260">
        <v>7</v>
      </c>
      <c r="E54" s="261">
        <v>271</v>
      </c>
      <c r="F54" s="259">
        <v>47</v>
      </c>
      <c r="G54" s="261">
        <v>4</v>
      </c>
      <c r="H54" s="259">
        <v>59</v>
      </c>
      <c r="I54" s="260">
        <v>10</v>
      </c>
      <c r="J54" s="261">
        <v>170</v>
      </c>
      <c r="K54" s="259">
        <v>323</v>
      </c>
      <c r="L54" s="260">
        <v>7</v>
      </c>
      <c r="M54" s="261">
        <v>244</v>
      </c>
      <c r="N54" s="259">
        <v>46</v>
      </c>
      <c r="O54" s="261">
        <v>4</v>
      </c>
      <c r="P54" s="259">
        <v>45</v>
      </c>
      <c r="Q54" s="260">
        <v>14</v>
      </c>
      <c r="R54" s="261">
        <v>138</v>
      </c>
    </row>
    <row r="55" spans="1:18" ht="15">
      <c r="A55" s="247" t="s">
        <v>404</v>
      </c>
      <c r="B55" s="247" t="s">
        <v>189</v>
      </c>
      <c r="C55" s="259">
        <v>31</v>
      </c>
      <c r="D55" s="260">
        <v>3</v>
      </c>
      <c r="E55" s="261">
        <v>19</v>
      </c>
      <c r="F55" s="259">
        <v>1</v>
      </c>
      <c r="G55" s="261">
        <v>1</v>
      </c>
      <c r="H55" s="259">
        <v>6</v>
      </c>
      <c r="I55" s="260">
        <v>3</v>
      </c>
      <c r="J55" s="261">
        <v>6</v>
      </c>
      <c r="K55" s="259">
        <v>33</v>
      </c>
      <c r="L55" s="260">
        <v>3</v>
      </c>
      <c r="M55" s="261">
        <v>18</v>
      </c>
      <c r="N55" s="259">
        <v>5</v>
      </c>
      <c r="O55" s="261">
        <v>5</v>
      </c>
      <c r="P55" s="259">
        <v>3</v>
      </c>
      <c r="Q55" s="260">
        <v>4</v>
      </c>
      <c r="R55" s="261">
        <v>8</v>
      </c>
    </row>
    <row r="56" spans="1:18" ht="15">
      <c r="A56" s="249" t="s">
        <v>405</v>
      </c>
      <c r="B56" s="249" t="s">
        <v>190</v>
      </c>
      <c r="C56" s="259">
        <v>43</v>
      </c>
      <c r="D56" s="260">
        <v>11</v>
      </c>
      <c r="E56" s="261">
        <v>53</v>
      </c>
      <c r="F56" s="259">
        <v>4</v>
      </c>
      <c r="G56" s="261">
        <v>3</v>
      </c>
      <c r="H56" s="259">
        <v>2</v>
      </c>
      <c r="I56" s="260">
        <v>16</v>
      </c>
      <c r="J56" s="261">
        <v>29</v>
      </c>
      <c r="K56" s="259">
        <v>76</v>
      </c>
      <c r="L56" s="260">
        <v>3</v>
      </c>
      <c r="M56" s="261">
        <v>49</v>
      </c>
      <c r="N56" s="259">
        <v>8</v>
      </c>
      <c r="O56" s="261">
        <v>8</v>
      </c>
      <c r="P56" s="259">
        <v>6</v>
      </c>
      <c r="Q56" s="260">
        <v>21</v>
      </c>
      <c r="R56" s="261">
        <v>23</v>
      </c>
    </row>
    <row r="57" spans="1:18" ht="15">
      <c r="A57" s="247" t="s">
        <v>406</v>
      </c>
      <c r="B57" s="247" t="s">
        <v>191</v>
      </c>
      <c r="C57" s="259">
        <v>33</v>
      </c>
      <c r="D57" s="260">
        <v>1</v>
      </c>
      <c r="E57" s="261">
        <v>41</v>
      </c>
      <c r="F57" s="259">
        <v>9</v>
      </c>
      <c r="G57" s="261">
        <v>2</v>
      </c>
      <c r="H57" s="259">
        <v>11</v>
      </c>
      <c r="I57" s="260">
        <v>1</v>
      </c>
      <c r="J57" s="261">
        <v>9</v>
      </c>
      <c r="K57" s="259">
        <v>60</v>
      </c>
      <c r="L57" s="260">
        <v>3</v>
      </c>
      <c r="M57" s="261">
        <v>46</v>
      </c>
      <c r="N57" s="259">
        <v>10</v>
      </c>
      <c r="O57" s="261">
        <v>1</v>
      </c>
      <c r="P57" s="259">
        <v>9</v>
      </c>
      <c r="Q57" s="260">
        <v>3</v>
      </c>
      <c r="R57" s="261">
        <v>7</v>
      </c>
    </row>
    <row r="58" spans="1:18" ht="15">
      <c r="A58" s="249" t="s">
        <v>407</v>
      </c>
      <c r="B58" s="249" t="s">
        <v>192</v>
      </c>
      <c r="C58" s="259">
        <v>76</v>
      </c>
      <c r="D58" s="260">
        <v>1</v>
      </c>
      <c r="E58" s="261">
        <v>80</v>
      </c>
      <c r="F58" s="259">
        <v>8</v>
      </c>
      <c r="G58" s="261">
        <v>0</v>
      </c>
      <c r="H58" s="259">
        <v>9</v>
      </c>
      <c r="I58" s="260">
        <v>2</v>
      </c>
      <c r="J58" s="261">
        <v>46</v>
      </c>
      <c r="K58" s="259">
        <v>80</v>
      </c>
      <c r="L58" s="260">
        <v>3</v>
      </c>
      <c r="M58" s="261">
        <v>96</v>
      </c>
      <c r="N58" s="259">
        <v>7</v>
      </c>
      <c r="O58" s="261">
        <v>0</v>
      </c>
      <c r="P58" s="259">
        <v>11</v>
      </c>
      <c r="Q58" s="260">
        <v>2</v>
      </c>
      <c r="R58" s="261">
        <v>55</v>
      </c>
    </row>
    <row r="59" spans="1:18" ht="15">
      <c r="A59" s="247" t="s">
        <v>408</v>
      </c>
      <c r="B59" s="247" t="s">
        <v>193</v>
      </c>
      <c r="C59" s="259">
        <v>40</v>
      </c>
      <c r="D59" s="260">
        <v>0</v>
      </c>
      <c r="E59" s="261">
        <v>45</v>
      </c>
      <c r="F59" s="259">
        <v>6</v>
      </c>
      <c r="G59" s="261">
        <v>1</v>
      </c>
      <c r="H59" s="259">
        <v>9</v>
      </c>
      <c r="I59" s="260">
        <v>3</v>
      </c>
      <c r="J59" s="261">
        <v>26</v>
      </c>
      <c r="K59" s="259">
        <v>40</v>
      </c>
      <c r="L59" s="260">
        <v>3</v>
      </c>
      <c r="M59" s="261">
        <v>21</v>
      </c>
      <c r="N59" s="259">
        <v>11</v>
      </c>
      <c r="O59" s="261">
        <v>2</v>
      </c>
      <c r="P59" s="259">
        <v>11</v>
      </c>
      <c r="Q59" s="260">
        <v>4</v>
      </c>
      <c r="R59" s="261">
        <v>28</v>
      </c>
    </row>
    <row r="60" spans="1:18" ht="15">
      <c r="A60" s="249" t="s">
        <v>409</v>
      </c>
      <c r="B60" s="249" t="s">
        <v>194</v>
      </c>
      <c r="C60" s="259">
        <v>216</v>
      </c>
      <c r="D60" s="260">
        <v>1</v>
      </c>
      <c r="E60" s="261">
        <v>151</v>
      </c>
      <c r="F60" s="259">
        <v>16</v>
      </c>
      <c r="G60" s="261">
        <v>3</v>
      </c>
      <c r="H60" s="259">
        <v>32</v>
      </c>
      <c r="I60" s="260">
        <v>4</v>
      </c>
      <c r="J60" s="261">
        <v>45</v>
      </c>
      <c r="K60" s="259">
        <v>186</v>
      </c>
      <c r="L60" s="260">
        <v>3</v>
      </c>
      <c r="M60" s="261">
        <v>153</v>
      </c>
      <c r="N60" s="259">
        <v>20</v>
      </c>
      <c r="O60" s="261">
        <v>3</v>
      </c>
      <c r="P60" s="259">
        <v>20</v>
      </c>
      <c r="Q60" s="260">
        <v>3</v>
      </c>
      <c r="R60" s="261">
        <v>41</v>
      </c>
    </row>
    <row r="61" spans="1:18" ht="15">
      <c r="A61" s="247" t="s">
        <v>410</v>
      </c>
      <c r="B61" s="247" t="s">
        <v>195</v>
      </c>
      <c r="C61" s="259">
        <v>219</v>
      </c>
      <c r="D61" s="260">
        <v>5</v>
      </c>
      <c r="E61" s="261">
        <v>208</v>
      </c>
      <c r="F61" s="259">
        <v>20</v>
      </c>
      <c r="G61" s="261">
        <v>3</v>
      </c>
      <c r="H61" s="259">
        <v>21</v>
      </c>
      <c r="I61" s="260">
        <v>3</v>
      </c>
      <c r="J61" s="261">
        <v>82</v>
      </c>
      <c r="K61" s="259">
        <v>213</v>
      </c>
      <c r="L61" s="260">
        <v>4</v>
      </c>
      <c r="M61" s="261">
        <v>167</v>
      </c>
      <c r="N61" s="259">
        <v>31</v>
      </c>
      <c r="O61" s="261">
        <v>1</v>
      </c>
      <c r="P61" s="259">
        <v>30</v>
      </c>
      <c r="Q61" s="260">
        <v>7</v>
      </c>
      <c r="R61" s="261">
        <v>95</v>
      </c>
    </row>
    <row r="62" spans="1:18" ht="15">
      <c r="A62" s="249" t="s">
        <v>411</v>
      </c>
      <c r="B62" s="249" t="s">
        <v>196</v>
      </c>
      <c r="C62" s="259">
        <v>45</v>
      </c>
      <c r="D62" s="260">
        <v>3</v>
      </c>
      <c r="E62" s="261">
        <v>14</v>
      </c>
      <c r="F62" s="259">
        <v>2</v>
      </c>
      <c r="G62" s="261">
        <v>1</v>
      </c>
      <c r="H62" s="259">
        <v>1</v>
      </c>
      <c r="I62" s="260">
        <v>0</v>
      </c>
      <c r="J62" s="261">
        <v>1</v>
      </c>
      <c r="K62" s="259">
        <v>26</v>
      </c>
      <c r="L62" s="260">
        <v>0</v>
      </c>
      <c r="M62" s="261">
        <v>16</v>
      </c>
      <c r="N62" s="259">
        <v>2</v>
      </c>
      <c r="O62" s="261">
        <v>0</v>
      </c>
      <c r="P62" s="259">
        <v>6</v>
      </c>
      <c r="Q62" s="260">
        <v>0</v>
      </c>
      <c r="R62" s="261">
        <v>4</v>
      </c>
    </row>
    <row r="63" spans="1:18" ht="15">
      <c r="A63" s="247" t="s">
        <v>412</v>
      </c>
      <c r="B63" s="247" t="s">
        <v>197</v>
      </c>
      <c r="C63" s="259">
        <v>14</v>
      </c>
      <c r="D63" s="260">
        <v>2</v>
      </c>
      <c r="E63" s="261">
        <v>29</v>
      </c>
      <c r="F63" s="259">
        <v>2</v>
      </c>
      <c r="G63" s="261">
        <v>1</v>
      </c>
      <c r="H63" s="259">
        <v>4</v>
      </c>
      <c r="I63" s="260">
        <v>1</v>
      </c>
      <c r="J63" s="261">
        <v>7</v>
      </c>
      <c r="K63" s="259">
        <v>18</v>
      </c>
      <c r="L63" s="260">
        <v>4</v>
      </c>
      <c r="M63" s="261">
        <v>25</v>
      </c>
      <c r="N63" s="259">
        <v>5</v>
      </c>
      <c r="O63" s="261">
        <v>1</v>
      </c>
      <c r="P63" s="259">
        <v>2</v>
      </c>
      <c r="Q63" s="260">
        <v>5</v>
      </c>
      <c r="R63" s="261">
        <v>14</v>
      </c>
    </row>
    <row r="64" spans="1:18" ht="15">
      <c r="A64" s="249" t="s">
        <v>413</v>
      </c>
      <c r="B64" s="249" t="s">
        <v>198</v>
      </c>
      <c r="C64" s="259">
        <v>99</v>
      </c>
      <c r="D64" s="260">
        <v>3</v>
      </c>
      <c r="E64" s="261">
        <v>71</v>
      </c>
      <c r="F64" s="259">
        <v>7</v>
      </c>
      <c r="G64" s="261">
        <v>0</v>
      </c>
      <c r="H64" s="259">
        <v>7</v>
      </c>
      <c r="I64" s="260">
        <v>2</v>
      </c>
      <c r="J64" s="261">
        <v>28</v>
      </c>
      <c r="K64" s="259">
        <v>112</v>
      </c>
      <c r="L64" s="260">
        <v>2</v>
      </c>
      <c r="M64" s="261">
        <v>83</v>
      </c>
      <c r="N64" s="259">
        <v>17</v>
      </c>
      <c r="O64" s="261">
        <v>2</v>
      </c>
      <c r="P64" s="259">
        <v>14</v>
      </c>
      <c r="Q64" s="260">
        <v>2</v>
      </c>
      <c r="R64" s="261">
        <v>50</v>
      </c>
    </row>
    <row r="65" spans="1:18" ht="15">
      <c r="A65" s="247" t="s">
        <v>414</v>
      </c>
      <c r="B65" s="247" t="s">
        <v>199</v>
      </c>
      <c r="C65" s="259">
        <v>231</v>
      </c>
      <c r="D65" s="260">
        <v>3</v>
      </c>
      <c r="E65" s="261">
        <v>307</v>
      </c>
      <c r="F65" s="259">
        <v>24</v>
      </c>
      <c r="G65" s="261">
        <v>6</v>
      </c>
      <c r="H65" s="259">
        <v>22</v>
      </c>
      <c r="I65" s="260">
        <v>4</v>
      </c>
      <c r="J65" s="261">
        <v>177</v>
      </c>
      <c r="K65" s="259">
        <v>240</v>
      </c>
      <c r="L65" s="260">
        <v>4</v>
      </c>
      <c r="M65" s="261">
        <v>371</v>
      </c>
      <c r="N65" s="259">
        <v>30</v>
      </c>
      <c r="O65" s="261">
        <v>0</v>
      </c>
      <c r="P65" s="259">
        <v>31</v>
      </c>
      <c r="Q65" s="260">
        <v>5</v>
      </c>
      <c r="R65" s="261">
        <v>173</v>
      </c>
    </row>
    <row r="66" spans="1:18" ht="15">
      <c r="A66" s="249" t="s">
        <v>415</v>
      </c>
      <c r="B66" s="249" t="s">
        <v>200</v>
      </c>
      <c r="C66" s="259">
        <v>53</v>
      </c>
      <c r="D66" s="260">
        <v>1</v>
      </c>
      <c r="E66" s="261">
        <v>86</v>
      </c>
      <c r="F66" s="259">
        <v>9</v>
      </c>
      <c r="G66" s="261">
        <v>0</v>
      </c>
      <c r="H66" s="259">
        <v>10</v>
      </c>
      <c r="I66" s="260">
        <v>3</v>
      </c>
      <c r="J66" s="261">
        <v>69</v>
      </c>
      <c r="K66" s="259">
        <v>55</v>
      </c>
      <c r="L66" s="260">
        <v>2</v>
      </c>
      <c r="M66" s="261">
        <v>76</v>
      </c>
      <c r="N66" s="259">
        <v>8</v>
      </c>
      <c r="O66" s="261">
        <v>3</v>
      </c>
      <c r="P66" s="259">
        <v>7</v>
      </c>
      <c r="Q66" s="260">
        <v>0</v>
      </c>
      <c r="R66" s="261">
        <v>60</v>
      </c>
    </row>
    <row r="67" spans="1:18" ht="15">
      <c r="A67" s="247" t="s">
        <v>416</v>
      </c>
      <c r="B67" s="247" t="s">
        <v>201</v>
      </c>
      <c r="C67" s="259">
        <v>152</v>
      </c>
      <c r="D67" s="260">
        <v>0</v>
      </c>
      <c r="E67" s="261">
        <v>59</v>
      </c>
      <c r="F67" s="259">
        <v>5</v>
      </c>
      <c r="G67" s="261">
        <v>2</v>
      </c>
      <c r="H67" s="259">
        <v>9</v>
      </c>
      <c r="I67" s="260">
        <v>2</v>
      </c>
      <c r="J67" s="261">
        <v>27</v>
      </c>
      <c r="K67" s="259">
        <v>159</v>
      </c>
      <c r="L67" s="260">
        <v>1</v>
      </c>
      <c r="M67" s="261">
        <v>68</v>
      </c>
      <c r="N67" s="259">
        <v>10</v>
      </c>
      <c r="O67" s="261">
        <v>1</v>
      </c>
      <c r="P67" s="259">
        <v>17</v>
      </c>
      <c r="Q67" s="260">
        <v>4</v>
      </c>
      <c r="R67" s="261">
        <v>50</v>
      </c>
    </row>
    <row r="68" spans="1:18" ht="15">
      <c r="A68" s="249" t="s">
        <v>417</v>
      </c>
      <c r="B68" s="249" t="s">
        <v>202</v>
      </c>
      <c r="C68" s="259">
        <v>11</v>
      </c>
      <c r="D68" s="260">
        <v>1</v>
      </c>
      <c r="E68" s="261">
        <v>10</v>
      </c>
      <c r="F68" s="259">
        <v>0</v>
      </c>
      <c r="G68" s="261">
        <v>0</v>
      </c>
      <c r="H68" s="259">
        <v>1</v>
      </c>
      <c r="I68" s="260">
        <v>0</v>
      </c>
      <c r="J68" s="261">
        <v>3</v>
      </c>
      <c r="K68" s="259">
        <v>7</v>
      </c>
      <c r="L68" s="260">
        <v>0</v>
      </c>
      <c r="M68" s="261">
        <v>6</v>
      </c>
      <c r="N68" s="259">
        <v>0</v>
      </c>
      <c r="O68" s="261">
        <v>0</v>
      </c>
      <c r="P68" s="259">
        <v>0</v>
      </c>
      <c r="Q68" s="260">
        <v>0</v>
      </c>
      <c r="R68" s="261">
        <v>15</v>
      </c>
    </row>
    <row r="69" spans="1:18" ht="15">
      <c r="A69" s="247" t="s">
        <v>418</v>
      </c>
      <c r="B69" s="247" t="s">
        <v>203</v>
      </c>
      <c r="C69" s="259">
        <v>270</v>
      </c>
      <c r="D69" s="260">
        <v>3</v>
      </c>
      <c r="E69" s="261">
        <v>169</v>
      </c>
      <c r="F69" s="259">
        <v>15</v>
      </c>
      <c r="G69" s="261">
        <v>0</v>
      </c>
      <c r="H69" s="259">
        <v>31</v>
      </c>
      <c r="I69" s="260">
        <v>0</v>
      </c>
      <c r="J69" s="261">
        <v>28</v>
      </c>
      <c r="K69" s="259">
        <v>275</v>
      </c>
      <c r="L69" s="260">
        <v>2</v>
      </c>
      <c r="M69" s="261">
        <v>164</v>
      </c>
      <c r="N69" s="259">
        <v>0</v>
      </c>
      <c r="O69" s="261">
        <v>0</v>
      </c>
      <c r="P69" s="259">
        <v>15</v>
      </c>
      <c r="Q69" s="260">
        <v>2</v>
      </c>
      <c r="R69" s="261">
        <v>29</v>
      </c>
    </row>
    <row r="70" spans="1:18" ht="15">
      <c r="A70" s="249" t="s">
        <v>419</v>
      </c>
      <c r="B70" s="249" t="s">
        <v>204</v>
      </c>
      <c r="C70" s="259">
        <v>61</v>
      </c>
      <c r="D70" s="260">
        <v>0</v>
      </c>
      <c r="E70" s="261">
        <v>82</v>
      </c>
      <c r="F70" s="259">
        <v>9</v>
      </c>
      <c r="G70" s="261">
        <v>0</v>
      </c>
      <c r="H70" s="259">
        <v>7</v>
      </c>
      <c r="I70" s="260">
        <v>3</v>
      </c>
      <c r="J70" s="261">
        <v>23</v>
      </c>
      <c r="K70" s="259">
        <v>76</v>
      </c>
      <c r="L70" s="260">
        <v>3</v>
      </c>
      <c r="M70" s="261">
        <v>76</v>
      </c>
      <c r="N70" s="259">
        <v>15</v>
      </c>
      <c r="O70" s="261">
        <v>0</v>
      </c>
      <c r="P70" s="259">
        <v>7</v>
      </c>
      <c r="Q70" s="260">
        <v>3</v>
      </c>
      <c r="R70" s="261">
        <v>23</v>
      </c>
    </row>
    <row r="71" spans="1:18" ht="15">
      <c r="A71" s="247" t="s">
        <v>420</v>
      </c>
      <c r="B71" s="247" t="s">
        <v>205</v>
      </c>
      <c r="C71" s="259">
        <v>123</v>
      </c>
      <c r="D71" s="260">
        <v>2</v>
      </c>
      <c r="E71" s="261">
        <v>144</v>
      </c>
      <c r="F71" s="259">
        <v>13</v>
      </c>
      <c r="G71" s="261">
        <v>5</v>
      </c>
      <c r="H71" s="259">
        <v>28</v>
      </c>
      <c r="I71" s="260">
        <v>5</v>
      </c>
      <c r="J71" s="261">
        <v>39</v>
      </c>
      <c r="K71" s="259">
        <v>110</v>
      </c>
      <c r="L71" s="260">
        <v>2</v>
      </c>
      <c r="M71" s="261">
        <v>111</v>
      </c>
      <c r="N71" s="259">
        <v>26</v>
      </c>
      <c r="O71" s="261">
        <v>8</v>
      </c>
      <c r="P71" s="259">
        <v>24</v>
      </c>
      <c r="Q71" s="260">
        <v>5</v>
      </c>
      <c r="R71" s="261">
        <v>46</v>
      </c>
    </row>
    <row r="72" spans="1:18" ht="15">
      <c r="A72" s="249" t="s">
        <v>421</v>
      </c>
      <c r="B72" s="249" t="s">
        <v>206</v>
      </c>
      <c r="C72" s="259">
        <v>39</v>
      </c>
      <c r="D72" s="260">
        <v>1</v>
      </c>
      <c r="E72" s="261">
        <v>54</v>
      </c>
      <c r="F72" s="259">
        <v>4</v>
      </c>
      <c r="G72" s="261">
        <v>2</v>
      </c>
      <c r="H72" s="259">
        <v>2</v>
      </c>
      <c r="I72" s="260">
        <v>0</v>
      </c>
      <c r="J72" s="261">
        <v>29</v>
      </c>
      <c r="K72" s="259">
        <v>73</v>
      </c>
      <c r="L72" s="260">
        <v>2</v>
      </c>
      <c r="M72" s="261">
        <v>60</v>
      </c>
      <c r="N72" s="259">
        <v>2</v>
      </c>
      <c r="O72" s="261">
        <v>0</v>
      </c>
      <c r="P72" s="259">
        <v>9</v>
      </c>
      <c r="Q72" s="260">
        <v>2</v>
      </c>
      <c r="R72" s="261">
        <v>31</v>
      </c>
    </row>
    <row r="73" spans="1:18" ht="15">
      <c r="A73" s="247" t="s">
        <v>422</v>
      </c>
      <c r="B73" s="247" t="s">
        <v>207</v>
      </c>
      <c r="C73" s="259">
        <v>76</v>
      </c>
      <c r="D73" s="260">
        <v>2</v>
      </c>
      <c r="E73" s="261">
        <v>62</v>
      </c>
      <c r="F73" s="259">
        <v>7</v>
      </c>
      <c r="G73" s="261">
        <v>1</v>
      </c>
      <c r="H73" s="259">
        <v>7</v>
      </c>
      <c r="I73" s="260">
        <v>1</v>
      </c>
      <c r="J73" s="261">
        <v>58</v>
      </c>
      <c r="K73" s="259">
        <v>50</v>
      </c>
      <c r="L73" s="260">
        <v>1</v>
      </c>
      <c r="M73" s="261">
        <v>56</v>
      </c>
      <c r="N73" s="259">
        <v>16</v>
      </c>
      <c r="O73" s="261">
        <v>4</v>
      </c>
      <c r="P73" s="259">
        <v>15</v>
      </c>
      <c r="Q73" s="260">
        <v>3</v>
      </c>
      <c r="R73" s="261">
        <v>77</v>
      </c>
    </row>
    <row r="74" spans="1:18" ht="15">
      <c r="A74" s="249" t="s">
        <v>423</v>
      </c>
      <c r="B74" s="249" t="s">
        <v>208</v>
      </c>
      <c r="C74" s="259">
        <v>105</v>
      </c>
      <c r="D74" s="260">
        <v>4</v>
      </c>
      <c r="E74" s="261">
        <v>48</v>
      </c>
      <c r="F74" s="259">
        <v>4</v>
      </c>
      <c r="G74" s="261">
        <v>0</v>
      </c>
      <c r="H74" s="259">
        <v>7</v>
      </c>
      <c r="I74" s="260">
        <v>0</v>
      </c>
      <c r="J74" s="261">
        <v>16</v>
      </c>
      <c r="K74" s="259">
        <v>108</v>
      </c>
      <c r="L74" s="260">
        <v>1</v>
      </c>
      <c r="M74" s="261">
        <v>50</v>
      </c>
      <c r="N74" s="259">
        <v>7</v>
      </c>
      <c r="O74" s="261">
        <v>3</v>
      </c>
      <c r="P74" s="259">
        <v>18</v>
      </c>
      <c r="Q74" s="260">
        <v>4</v>
      </c>
      <c r="R74" s="261">
        <v>17</v>
      </c>
    </row>
    <row r="75" spans="1:18" ht="15">
      <c r="A75" s="247" t="s">
        <v>424</v>
      </c>
      <c r="B75" s="247" t="s">
        <v>209</v>
      </c>
      <c r="C75" s="259">
        <v>9</v>
      </c>
      <c r="D75" s="260">
        <v>1</v>
      </c>
      <c r="E75" s="261">
        <v>9</v>
      </c>
      <c r="F75" s="259">
        <v>0</v>
      </c>
      <c r="G75" s="261">
        <v>0</v>
      </c>
      <c r="H75" s="259">
        <v>0</v>
      </c>
      <c r="I75" s="260">
        <v>2</v>
      </c>
      <c r="J75" s="261">
        <v>6</v>
      </c>
      <c r="K75" s="259">
        <v>8</v>
      </c>
      <c r="L75" s="260">
        <v>1</v>
      </c>
      <c r="M75" s="261">
        <v>2</v>
      </c>
      <c r="N75" s="259">
        <v>2</v>
      </c>
      <c r="O75" s="261">
        <v>0</v>
      </c>
      <c r="P75" s="259">
        <v>2</v>
      </c>
      <c r="Q75" s="260">
        <v>0</v>
      </c>
      <c r="R75" s="261">
        <v>6</v>
      </c>
    </row>
    <row r="76" spans="1:18" ht="15">
      <c r="A76" s="249" t="s">
        <v>425</v>
      </c>
      <c r="B76" s="249" t="s">
        <v>210</v>
      </c>
      <c r="C76" s="259">
        <v>41</v>
      </c>
      <c r="D76" s="260">
        <v>5</v>
      </c>
      <c r="E76" s="261">
        <v>72</v>
      </c>
      <c r="F76" s="259">
        <v>1</v>
      </c>
      <c r="G76" s="261">
        <v>0</v>
      </c>
      <c r="H76" s="259">
        <v>8</v>
      </c>
      <c r="I76" s="260">
        <v>0</v>
      </c>
      <c r="J76" s="261">
        <v>15</v>
      </c>
      <c r="K76" s="259">
        <v>39</v>
      </c>
      <c r="L76" s="260">
        <v>1</v>
      </c>
      <c r="M76" s="261">
        <v>51</v>
      </c>
      <c r="N76" s="259">
        <v>3</v>
      </c>
      <c r="O76" s="261">
        <v>1</v>
      </c>
      <c r="P76" s="259">
        <v>3</v>
      </c>
      <c r="Q76" s="260">
        <v>1</v>
      </c>
      <c r="R76" s="261">
        <v>20</v>
      </c>
    </row>
    <row r="77" spans="1:18" ht="15">
      <c r="A77" s="247" t="s">
        <v>426</v>
      </c>
      <c r="B77" s="247" t="s">
        <v>211</v>
      </c>
      <c r="C77" s="259">
        <v>27</v>
      </c>
      <c r="D77" s="260">
        <v>1</v>
      </c>
      <c r="E77" s="261">
        <v>27</v>
      </c>
      <c r="F77" s="259">
        <v>2</v>
      </c>
      <c r="G77" s="261">
        <v>1</v>
      </c>
      <c r="H77" s="259">
        <v>1</v>
      </c>
      <c r="I77" s="260">
        <v>1</v>
      </c>
      <c r="J77" s="261">
        <v>4</v>
      </c>
      <c r="K77" s="259">
        <v>31</v>
      </c>
      <c r="L77" s="260">
        <v>0</v>
      </c>
      <c r="M77" s="261">
        <v>26</v>
      </c>
      <c r="N77" s="259">
        <v>5</v>
      </c>
      <c r="O77" s="261">
        <v>0</v>
      </c>
      <c r="P77" s="259">
        <v>3</v>
      </c>
      <c r="Q77" s="260">
        <v>2</v>
      </c>
      <c r="R77" s="261">
        <v>13</v>
      </c>
    </row>
    <row r="78" spans="1:18" ht="15">
      <c r="A78" s="249" t="s">
        <v>427</v>
      </c>
      <c r="B78" s="249" t="s">
        <v>212</v>
      </c>
      <c r="C78" s="259">
        <v>92</v>
      </c>
      <c r="D78" s="260">
        <v>4</v>
      </c>
      <c r="E78" s="261">
        <v>60</v>
      </c>
      <c r="F78" s="259">
        <v>10</v>
      </c>
      <c r="G78" s="261">
        <v>2</v>
      </c>
      <c r="H78" s="259">
        <v>10</v>
      </c>
      <c r="I78" s="260">
        <v>0</v>
      </c>
      <c r="J78" s="261">
        <v>15</v>
      </c>
      <c r="K78" s="259">
        <v>72</v>
      </c>
      <c r="L78" s="260">
        <v>1</v>
      </c>
      <c r="M78" s="261">
        <v>40</v>
      </c>
      <c r="N78" s="259">
        <v>9</v>
      </c>
      <c r="O78" s="261">
        <v>0</v>
      </c>
      <c r="P78" s="259">
        <v>5</v>
      </c>
      <c r="Q78" s="260">
        <v>0</v>
      </c>
      <c r="R78" s="261">
        <v>7</v>
      </c>
    </row>
    <row r="79" spans="1:18" ht="15">
      <c r="A79" s="247" t="s">
        <v>428</v>
      </c>
      <c r="B79" s="247" t="s">
        <v>213</v>
      </c>
      <c r="C79" s="259">
        <v>84</v>
      </c>
      <c r="D79" s="260">
        <v>1</v>
      </c>
      <c r="E79" s="261">
        <v>27</v>
      </c>
      <c r="F79" s="259">
        <v>3</v>
      </c>
      <c r="G79" s="261">
        <v>0</v>
      </c>
      <c r="H79" s="259">
        <v>4</v>
      </c>
      <c r="I79" s="260">
        <v>1</v>
      </c>
      <c r="J79" s="261">
        <v>0</v>
      </c>
      <c r="K79" s="259">
        <v>23</v>
      </c>
      <c r="L79" s="260">
        <v>0</v>
      </c>
      <c r="M79" s="261">
        <v>10</v>
      </c>
      <c r="N79" s="259">
        <v>2</v>
      </c>
      <c r="O79" s="261">
        <v>0</v>
      </c>
      <c r="P79" s="259">
        <v>3</v>
      </c>
      <c r="Q79" s="260">
        <v>2</v>
      </c>
      <c r="R79" s="261">
        <v>5</v>
      </c>
    </row>
    <row r="80" spans="1:18" ht="15">
      <c r="A80" s="249" t="s">
        <v>429</v>
      </c>
      <c r="B80" s="249" t="s">
        <v>214</v>
      </c>
      <c r="C80" s="259">
        <v>13</v>
      </c>
      <c r="D80" s="260">
        <v>0</v>
      </c>
      <c r="E80" s="261">
        <v>34</v>
      </c>
      <c r="F80" s="259">
        <v>3</v>
      </c>
      <c r="G80" s="261">
        <v>1</v>
      </c>
      <c r="H80" s="259">
        <v>5</v>
      </c>
      <c r="I80" s="260">
        <v>3</v>
      </c>
      <c r="J80" s="261">
        <v>16</v>
      </c>
      <c r="K80" s="259">
        <v>13</v>
      </c>
      <c r="L80" s="260">
        <v>0</v>
      </c>
      <c r="M80" s="261">
        <v>33</v>
      </c>
      <c r="N80" s="259">
        <v>4</v>
      </c>
      <c r="O80" s="261">
        <v>0</v>
      </c>
      <c r="P80" s="259">
        <v>1</v>
      </c>
      <c r="Q80" s="260">
        <v>0</v>
      </c>
      <c r="R80" s="261">
        <v>16</v>
      </c>
    </row>
    <row r="81" spans="1:18" ht="15">
      <c r="A81" s="247" t="s">
        <v>430</v>
      </c>
      <c r="B81" s="247" t="s">
        <v>215</v>
      </c>
      <c r="C81" s="259">
        <v>16</v>
      </c>
      <c r="D81" s="260">
        <v>1</v>
      </c>
      <c r="E81" s="261">
        <v>12</v>
      </c>
      <c r="F81" s="259">
        <v>2</v>
      </c>
      <c r="G81" s="261">
        <v>0</v>
      </c>
      <c r="H81" s="259">
        <v>0</v>
      </c>
      <c r="I81" s="260">
        <v>1</v>
      </c>
      <c r="J81" s="261">
        <v>8</v>
      </c>
      <c r="K81" s="259">
        <v>5</v>
      </c>
      <c r="L81" s="260">
        <v>0</v>
      </c>
      <c r="M81" s="261">
        <v>16</v>
      </c>
      <c r="N81" s="259">
        <v>0</v>
      </c>
      <c r="O81" s="261">
        <v>0</v>
      </c>
      <c r="P81" s="259">
        <v>0</v>
      </c>
      <c r="Q81" s="260">
        <v>0</v>
      </c>
      <c r="R81" s="261">
        <v>4</v>
      </c>
    </row>
    <row r="82" spans="1:18" ht="15">
      <c r="A82" s="249" t="s">
        <v>431</v>
      </c>
      <c r="B82" s="249" t="s">
        <v>216</v>
      </c>
      <c r="C82" s="259">
        <v>20</v>
      </c>
      <c r="D82" s="260">
        <v>0</v>
      </c>
      <c r="E82" s="261">
        <v>23</v>
      </c>
      <c r="F82" s="259">
        <v>1</v>
      </c>
      <c r="G82" s="261">
        <v>0</v>
      </c>
      <c r="H82" s="259">
        <v>2</v>
      </c>
      <c r="I82" s="260">
        <v>1</v>
      </c>
      <c r="J82" s="261">
        <v>9</v>
      </c>
      <c r="K82" s="259">
        <v>12</v>
      </c>
      <c r="L82" s="260">
        <v>1</v>
      </c>
      <c r="M82" s="261">
        <v>36</v>
      </c>
      <c r="N82" s="259">
        <v>1</v>
      </c>
      <c r="O82" s="261">
        <v>3</v>
      </c>
      <c r="P82" s="259">
        <v>3</v>
      </c>
      <c r="Q82" s="260">
        <v>3</v>
      </c>
      <c r="R82" s="261">
        <v>8</v>
      </c>
    </row>
    <row r="83" spans="1:18" ht="15">
      <c r="A83" s="247" t="s">
        <v>432</v>
      </c>
      <c r="B83" s="247" t="s">
        <v>217</v>
      </c>
      <c r="C83" s="259">
        <v>68</v>
      </c>
      <c r="D83" s="260">
        <v>3</v>
      </c>
      <c r="E83" s="261">
        <v>70</v>
      </c>
      <c r="F83" s="259">
        <v>5</v>
      </c>
      <c r="G83" s="261">
        <v>0</v>
      </c>
      <c r="H83" s="259">
        <v>9</v>
      </c>
      <c r="I83" s="260">
        <v>4</v>
      </c>
      <c r="J83" s="261">
        <v>12</v>
      </c>
      <c r="K83" s="259">
        <v>70</v>
      </c>
      <c r="L83" s="260">
        <v>0</v>
      </c>
      <c r="M83" s="261">
        <v>56</v>
      </c>
      <c r="N83" s="259">
        <v>4</v>
      </c>
      <c r="O83" s="261">
        <v>0</v>
      </c>
      <c r="P83" s="259">
        <v>5</v>
      </c>
      <c r="Q83" s="260">
        <v>1</v>
      </c>
      <c r="R83" s="261">
        <v>19</v>
      </c>
    </row>
    <row r="84" spans="1:18" ht="15">
      <c r="A84" s="249" t="s">
        <v>433</v>
      </c>
      <c r="B84" s="249" t="s">
        <v>218</v>
      </c>
      <c r="C84" s="259">
        <v>40</v>
      </c>
      <c r="D84" s="260">
        <v>1</v>
      </c>
      <c r="E84" s="261">
        <v>34</v>
      </c>
      <c r="F84" s="259">
        <v>3</v>
      </c>
      <c r="G84" s="261">
        <v>1</v>
      </c>
      <c r="H84" s="259">
        <v>4</v>
      </c>
      <c r="I84" s="260">
        <v>6</v>
      </c>
      <c r="J84" s="261">
        <v>21</v>
      </c>
      <c r="K84" s="259">
        <v>29</v>
      </c>
      <c r="L84" s="260">
        <v>0</v>
      </c>
      <c r="M84" s="261">
        <v>37</v>
      </c>
      <c r="N84" s="259">
        <v>1</v>
      </c>
      <c r="O84" s="261">
        <v>6</v>
      </c>
      <c r="P84" s="259">
        <v>8</v>
      </c>
      <c r="Q84" s="260">
        <v>11</v>
      </c>
      <c r="R84" s="261">
        <v>34</v>
      </c>
    </row>
    <row r="85" spans="1:18" ht="15">
      <c r="A85" s="247" t="s">
        <v>434</v>
      </c>
      <c r="B85" s="247" t="s">
        <v>219</v>
      </c>
      <c r="C85" s="259">
        <v>17</v>
      </c>
      <c r="D85" s="260">
        <v>0</v>
      </c>
      <c r="E85" s="261">
        <v>30</v>
      </c>
      <c r="F85" s="259">
        <v>0</v>
      </c>
      <c r="G85" s="261">
        <v>0</v>
      </c>
      <c r="H85" s="259">
        <v>0</v>
      </c>
      <c r="I85" s="260">
        <v>0</v>
      </c>
      <c r="J85" s="261">
        <v>11</v>
      </c>
      <c r="K85" s="259">
        <v>21</v>
      </c>
      <c r="L85" s="260">
        <v>0</v>
      </c>
      <c r="M85" s="261">
        <v>21</v>
      </c>
      <c r="N85" s="259">
        <v>1</v>
      </c>
      <c r="O85" s="261">
        <v>2</v>
      </c>
      <c r="P85" s="259">
        <v>0</v>
      </c>
      <c r="Q85" s="260">
        <v>0</v>
      </c>
      <c r="R85" s="261">
        <v>5</v>
      </c>
    </row>
    <row r="86" spans="1:18" ht="15">
      <c r="A86" s="249" t="s">
        <v>435</v>
      </c>
      <c r="B86" s="249" t="s">
        <v>220</v>
      </c>
      <c r="C86" s="259">
        <v>42</v>
      </c>
      <c r="D86" s="260">
        <v>0</v>
      </c>
      <c r="E86" s="261">
        <v>40</v>
      </c>
      <c r="F86" s="259">
        <v>9</v>
      </c>
      <c r="G86" s="261">
        <v>1</v>
      </c>
      <c r="H86" s="259">
        <v>7</v>
      </c>
      <c r="I86" s="260">
        <v>3</v>
      </c>
      <c r="J86" s="261">
        <v>16</v>
      </c>
      <c r="K86" s="259">
        <v>77</v>
      </c>
      <c r="L86" s="260">
        <v>1</v>
      </c>
      <c r="M86" s="261">
        <v>58</v>
      </c>
      <c r="N86" s="259">
        <v>10</v>
      </c>
      <c r="O86" s="261">
        <v>2</v>
      </c>
      <c r="P86" s="259">
        <v>19</v>
      </c>
      <c r="Q86" s="260">
        <v>4</v>
      </c>
      <c r="R86" s="261">
        <v>25</v>
      </c>
    </row>
    <row r="87" spans="1:18" ht="15.75" thickBot="1">
      <c r="A87" s="250" t="s">
        <v>436</v>
      </c>
      <c r="B87" s="262" t="s">
        <v>221</v>
      </c>
      <c r="C87" s="259">
        <v>66</v>
      </c>
      <c r="D87" s="260">
        <v>1</v>
      </c>
      <c r="E87" s="261">
        <v>50</v>
      </c>
      <c r="F87" s="259">
        <v>10</v>
      </c>
      <c r="G87" s="261">
        <v>1</v>
      </c>
      <c r="H87" s="259">
        <v>5</v>
      </c>
      <c r="I87" s="260">
        <v>2</v>
      </c>
      <c r="J87" s="261">
        <v>13</v>
      </c>
      <c r="K87" s="259">
        <v>51</v>
      </c>
      <c r="L87" s="260">
        <v>0</v>
      </c>
      <c r="M87" s="261">
        <v>48</v>
      </c>
      <c r="N87" s="259">
        <v>8</v>
      </c>
      <c r="O87" s="261">
        <v>1</v>
      </c>
      <c r="P87" s="259">
        <v>10</v>
      </c>
      <c r="Q87" s="260">
        <v>2</v>
      </c>
      <c r="R87" s="261">
        <v>21</v>
      </c>
    </row>
    <row r="88" spans="1:18" s="74" customFormat="1" ht="17.25" customHeight="1" thickBot="1" thickTop="1">
      <c r="A88" s="251"/>
      <c r="B88" s="251" t="s">
        <v>222</v>
      </c>
      <c r="C88" s="252">
        <f>SUM(C7:C87)</f>
        <v>24189</v>
      </c>
      <c r="D88" s="253">
        <f aca="true" t="shared" si="0" ref="D88:J88">SUM(D7:D87)</f>
        <v>296</v>
      </c>
      <c r="E88" s="263">
        <f t="shared" si="0"/>
        <v>18291</v>
      </c>
      <c r="F88" s="252">
        <f t="shared" si="0"/>
        <v>3690</v>
      </c>
      <c r="G88" s="263">
        <f t="shared" si="0"/>
        <v>218</v>
      </c>
      <c r="H88" s="252">
        <f t="shared" si="0"/>
        <v>4090</v>
      </c>
      <c r="I88" s="253">
        <f t="shared" si="0"/>
        <v>397</v>
      </c>
      <c r="J88" s="263">
        <f t="shared" si="0"/>
        <v>7036</v>
      </c>
      <c r="K88" s="252">
        <f>SUM(K7:K87)</f>
        <v>25947</v>
      </c>
      <c r="L88" s="253">
        <f aca="true" t="shared" si="1" ref="L88:Q88">SUM(L7:L87)</f>
        <v>287</v>
      </c>
      <c r="M88" s="263">
        <f t="shared" si="1"/>
        <v>16632</v>
      </c>
      <c r="N88" s="252">
        <f t="shared" si="1"/>
        <v>4377</v>
      </c>
      <c r="O88" s="263">
        <f t="shared" si="1"/>
        <v>342</v>
      </c>
      <c r="P88" s="252">
        <f t="shared" si="1"/>
        <v>4021</v>
      </c>
      <c r="Q88" s="253">
        <f t="shared" si="1"/>
        <v>495</v>
      </c>
      <c r="R88" s="254">
        <f>SUM(R7:R87)</f>
        <v>7585</v>
      </c>
    </row>
    <row r="89" spans="1:18" s="80" customFormat="1" ht="16.5" thickTop="1">
      <c r="A89" s="75" t="s">
        <v>15</v>
      </c>
      <c r="B89" s="75"/>
      <c r="C89" s="76"/>
      <c r="D89" s="77"/>
      <c r="E89" s="77"/>
      <c r="F89" s="78"/>
      <c r="G89" s="78"/>
      <c r="H89" s="78"/>
      <c r="I89" s="78"/>
      <c r="J89" s="78"/>
      <c r="K89" s="79"/>
      <c r="L89" s="79"/>
      <c r="M89" s="79"/>
      <c r="N89" s="79"/>
      <c r="O89" s="79"/>
      <c r="P89" s="79"/>
      <c r="Q89" s="79"/>
      <c r="R89" s="79"/>
    </row>
    <row r="90" spans="1:11" s="84" customFormat="1" ht="20.25">
      <c r="A90" s="81"/>
      <c r="B90" s="81"/>
      <c r="C90" s="82"/>
      <c r="D90" s="82"/>
      <c r="E90" s="82"/>
      <c r="F90" s="82"/>
      <c r="G90" s="82"/>
      <c r="H90" s="82"/>
      <c r="I90" s="82"/>
      <c r="J90" s="82"/>
      <c r="K90" s="83"/>
    </row>
    <row r="91" spans="1:11" s="86" customFormat="1" ht="20.25" customHeight="1">
      <c r="A91" s="85"/>
      <c r="B91" s="85"/>
      <c r="K91" s="87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L92"/>
  <sheetViews>
    <sheetView zoomScale="120" zoomScaleNormal="120" zoomScalePageLayoutView="0" workbookViewId="0" topLeftCell="A1">
      <selection activeCell="G8" sqref="G8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6" bestFit="1" customWidth="1"/>
    <col min="7" max="7" width="7.8515625" style="216" customWidth="1"/>
    <col min="8" max="8" width="5.7109375" style="0" customWidth="1"/>
    <col min="9" max="9" width="5.7109375" style="216" customWidth="1"/>
    <col min="10" max="10" width="4.140625" style="0" customWidth="1"/>
    <col min="11" max="11" width="4.140625" style="216" customWidth="1"/>
    <col min="12" max="12" width="7.140625" style="0" customWidth="1"/>
  </cols>
  <sheetData>
    <row r="1" spans="2:12" ht="15.75">
      <c r="B1" s="625" t="s">
        <v>545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2" ht="15">
      <c r="B2" s="72"/>
      <c r="C2" s="72"/>
      <c r="D2" s="71"/>
      <c r="E2" s="71"/>
      <c r="F2" s="71"/>
      <c r="G2" s="71"/>
      <c r="H2" s="71"/>
      <c r="I2" s="71"/>
      <c r="J2" s="71"/>
      <c r="K2" s="71"/>
      <c r="L2" s="71"/>
    </row>
    <row r="3" spans="2:12" ht="15">
      <c r="B3" s="626" t="s">
        <v>499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</row>
    <row r="4" spans="2:12" ht="15.75" thickBot="1">
      <c r="B4" s="216"/>
      <c r="C4" s="216"/>
      <c r="D4" s="216"/>
      <c r="E4" s="216"/>
      <c r="H4" s="216"/>
      <c r="J4" s="216"/>
      <c r="L4" s="216"/>
    </row>
    <row r="5" spans="2:12" ht="16.5" customHeight="1" thickBot="1" thickTop="1">
      <c r="B5" s="627" t="s">
        <v>355</v>
      </c>
      <c r="C5" s="630" t="s">
        <v>486</v>
      </c>
      <c r="D5" s="627">
        <v>2017</v>
      </c>
      <c r="E5" s="631"/>
      <c r="F5" s="631"/>
      <c r="G5" s="631"/>
      <c r="H5" s="631"/>
      <c r="I5" s="631"/>
      <c r="J5" s="631"/>
      <c r="K5" s="631"/>
      <c r="L5" s="631"/>
    </row>
    <row r="6" spans="2:12" ht="20.25" customHeight="1">
      <c r="B6" s="628"/>
      <c r="C6" s="628"/>
      <c r="D6" s="621" t="s">
        <v>226</v>
      </c>
      <c r="E6" s="622"/>
      <c r="F6" s="622"/>
      <c r="G6" s="622"/>
      <c r="H6" s="413" t="s">
        <v>484</v>
      </c>
      <c r="I6" s="414"/>
      <c r="J6" s="622" t="s">
        <v>7</v>
      </c>
      <c r="K6" s="622"/>
      <c r="L6" s="623"/>
    </row>
    <row r="7" spans="2:12" ht="18" customHeight="1" thickBot="1">
      <c r="B7" s="629"/>
      <c r="C7" s="629"/>
      <c r="D7" s="436" t="s">
        <v>569</v>
      </c>
      <c r="E7" s="430" t="s">
        <v>570</v>
      </c>
      <c r="F7" s="431" t="s">
        <v>14</v>
      </c>
      <c r="G7" s="430" t="s">
        <v>574</v>
      </c>
      <c r="H7" s="429" t="s">
        <v>9</v>
      </c>
      <c r="I7" s="432" t="s">
        <v>572</v>
      </c>
      <c r="J7" s="437" t="s">
        <v>569</v>
      </c>
      <c r="K7" s="433" t="s">
        <v>573</v>
      </c>
      <c r="L7" s="434" t="s">
        <v>574</v>
      </c>
    </row>
    <row r="8" spans="2:12" ht="15.75" thickTop="1">
      <c r="B8" s="274" t="s">
        <v>356</v>
      </c>
      <c r="C8" s="274" t="s">
        <v>142</v>
      </c>
      <c r="D8" s="423">
        <v>554</v>
      </c>
      <c r="E8" s="275">
        <v>112989000</v>
      </c>
      <c r="F8" s="424">
        <v>80</v>
      </c>
      <c r="G8" s="275">
        <v>81</v>
      </c>
      <c r="H8" s="425">
        <v>554</v>
      </c>
      <c r="I8" s="426">
        <v>105</v>
      </c>
      <c r="J8" s="427">
        <v>6</v>
      </c>
      <c r="K8" s="344">
        <v>4</v>
      </c>
      <c r="L8" s="428">
        <v>0</v>
      </c>
    </row>
    <row r="9" spans="2:12" ht="15">
      <c r="B9" s="276" t="s">
        <v>357</v>
      </c>
      <c r="C9" s="276" t="s">
        <v>143</v>
      </c>
      <c r="D9" s="277">
        <v>63</v>
      </c>
      <c r="E9" s="278">
        <v>15270000</v>
      </c>
      <c r="F9" s="350">
        <v>14</v>
      </c>
      <c r="G9" s="278">
        <v>11</v>
      </c>
      <c r="H9" s="415">
        <v>63</v>
      </c>
      <c r="I9" s="416">
        <v>17</v>
      </c>
      <c r="J9" s="411">
        <v>2</v>
      </c>
      <c r="K9" s="343">
        <v>0</v>
      </c>
      <c r="L9" s="347">
        <v>0</v>
      </c>
    </row>
    <row r="10" spans="2:12" ht="15">
      <c r="B10" s="280" t="s">
        <v>358</v>
      </c>
      <c r="C10" s="280" t="s">
        <v>144</v>
      </c>
      <c r="D10" s="277">
        <v>104</v>
      </c>
      <c r="E10" s="278">
        <v>19785000</v>
      </c>
      <c r="F10" s="350">
        <v>25</v>
      </c>
      <c r="G10" s="278">
        <v>19</v>
      </c>
      <c r="H10" s="415">
        <v>104</v>
      </c>
      <c r="I10" s="416">
        <v>29</v>
      </c>
      <c r="J10" s="411">
        <v>1</v>
      </c>
      <c r="K10" s="343">
        <v>2</v>
      </c>
      <c r="L10" s="347">
        <v>2</v>
      </c>
    </row>
    <row r="11" spans="2:12" ht="15">
      <c r="B11" s="276" t="s">
        <v>359</v>
      </c>
      <c r="C11" s="276" t="s">
        <v>145</v>
      </c>
      <c r="D11" s="277">
        <v>34</v>
      </c>
      <c r="E11" s="278">
        <v>9920000</v>
      </c>
      <c r="F11" s="350">
        <v>2</v>
      </c>
      <c r="G11" s="278">
        <v>1</v>
      </c>
      <c r="H11" s="415">
        <v>34</v>
      </c>
      <c r="I11" s="416">
        <v>6</v>
      </c>
      <c r="J11" s="411">
        <v>0</v>
      </c>
      <c r="K11" s="343">
        <v>2</v>
      </c>
      <c r="L11" s="347">
        <v>1</v>
      </c>
    </row>
    <row r="12" spans="2:12" ht="15">
      <c r="B12" s="280" t="s">
        <v>360</v>
      </c>
      <c r="C12" s="280" t="s">
        <v>146</v>
      </c>
      <c r="D12" s="277">
        <v>40</v>
      </c>
      <c r="E12" s="278">
        <v>8790000</v>
      </c>
      <c r="F12" s="350">
        <v>7</v>
      </c>
      <c r="G12" s="278">
        <v>8</v>
      </c>
      <c r="H12" s="415">
        <v>40</v>
      </c>
      <c r="I12" s="416">
        <v>11</v>
      </c>
      <c r="J12" s="411">
        <v>0</v>
      </c>
      <c r="K12" s="343">
        <v>2</v>
      </c>
      <c r="L12" s="347">
        <v>1</v>
      </c>
    </row>
    <row r="13" spans="2:12" ht="15">
      <c r="B13" s="276" t="s">
        <v>361</v>
      </c>
      <c r="C13" s="276" t="s">
        <v>147</v>
      </c>
      <c r="D13" s="277">
        <v>2587</v>
      </c>
      <c r="E13" s="278">
        <v>599240965</v>
      </c>
      <c r="F13" s="350">
        <v>368</v>
      </c>
      <c r="G13" s="278">
        <v>342</v>
      </c>
      <c r="H13" s="415">
        <v>2587</v>
      </c>
      <c r="I13" s="416">
        <v>706</v>
      </c>
      <c r="J13" s="411">
        <v>50</v>
      </c>
      <c r="K13" s="343">
        <v>37</v>
      </c>
      <c r="L13" s="348">
        <v>35</v>
      </c>
    </row>
    <row r="14" spans="2:12" ht="15">
      <c r="B14" s="280" t="s">
        <v>362</v>
      </c>
      <c r="C14" s="280" t="s">
        <v>148</v>
      </c>
      <c r="D14" s="277">
        <v>1009</v>
      </c>
      <c r="E14" s="278">
        <v>161549000</v>
      </c>
      <c r="F14" s="350">
        <v>112</v>
      </c>
      <c r="G14" s="278">
        <v>80</v>
      </c>
      <c r="H14" s="415">
        <v>1009</v>
      </c>
      <c r="I14" s="416">
        <v>292</v>
      </c>
      <c r="J14" s="411">
        <v>11</v>
      </c>
      <c r="K14" s="343">
        <v>13</v>
      </c>
      <c r="L14" s="348">
        <v>11</v>
      </c>
    </row>
    <row r="15" spans="2:12" ht="15">
      <c r="B15" s="276" t="s">
        <v>363</v>
      </c>
      <c r="C15" s="276" t="s">
        <v>149</v>
      </c>
      <c r="D15" s="277">
        <v>24</v>
      </c>
      <c r="E15" s="278">
        <v>4045000</v>
      </c>
      <c r="F15" s="350">
        <v>3</v>
      </c>
      <c r="G15" s="278">
        <v>3</v>
      </c>
      <c r="H15" s="415">
        <v>24</v>
      </c>
      <c r="I15" s="416">
        <v>14</v>
      </c>
      <c r="J15" s="411">
        <v>1</v>
      </c>
      <c r="K15" s="343">
        <v>0</v>
      </c>
      <c r="L15" s="347">
        <v>0</v>
      </c>
    </row>
    <row r="16" spans="2:12" ht="15">
      <c r="B16" s="280" t="s">
        <v>364</v>
      </c>
      <c r="C16" s="280" t="s">
        <v>150</v>
      </c>
      <c r="D16" s="277">
        <v>229</v>
      </c>
      <c r="E16" s="278">
        <v>28274000</v>
      </c>
      <c r="F16" s="350">
        <v>33</v>
      </c>
      <c r="G16" s="278">
        <v>17</v>
      </c>
      <c r="H16" s="415">
        <v>229</v>
      </c>
      <c r="I16" s="416">
        <v>208</v>
      </c>
      <c r="J16" s="411">
        <v>3</v>
      </c>
      <c r="K16" s="343">
        <v>13</v>
      </c>
      <c r="L16" s="347">
        <v>5</v>
      </c>
    </row>
    <row r="17" spans="2:12" ht="15">
      <c r="B17" s="276" t="s">
        <v>365</v>
      </c>
      <c r="C17" s="276" t="s">
        <v>151</v>
      </c>
      <c r="D17" s="277">
        <v>165</v>
      </c>
      <c r="E17" s="278">
        <v>29222000</v>
      </c>
      <c r="F17" s="350">
        <v>21</v>
      </c>
      <c r="G17" s="278">
        <v>11</v>
      </c>
      <c r="H17" s="415">
        <v>165</v>
      </c>
      <c r="I17" s="416">
        <v>102</v>
      </c>
      <c r="J17" s="411">
        <v>6</v>
      </c>
      <c r="K17" s="343">
        <v>9</v>
      </c>
      <c r="L17" s="347">
        <v>6</v>
      </c>
    </row>
    <row r="18" spans="2:12" ht="15">
      <c r="B18" s="280" t="s">
        <v>366</v>
      </c>
      <c r="C18" s="280" t="s">
        <v>152</v>
      </c>
      <c r="D18" s="277">
        <v>26</v>
      </c>
      <c r="E18" s="278">
        <v>6776000</v>
      </c>
      <c r="F18" s="350">
        <v>10</v>
      </c>
      <c r="G18" s="278">
        <v>1</v>
      </c>
      <c r="H18" s="415">
        <v>26</v>
      </c>
      <c r="I18" s="416">
        <v>18</v>
      </c>
      <c r="J18" s="411">
        <v>1</v>
      </c>
      <c r="K18" s="343">
        <v>0</v>
      </c>
      <c r="L18" s="347">
        <v>1</v>
      </c>
    </row>
    <row r="19" spans="2:12" ht="15">
      <c r="B19" s="276" t="s">
        <v>367</v>
      </c>
      <c r="C19" s="276" t="s">
        <v>153</v>
      </c>
      <c r="D19" s="277">
        <v>45</v>
      </c>
      <c r="E19" s="278">
        <v>9070000</v>
      </c>
      <c r="F19" s="350">
        <v>1</v>
      </c>
      <c r="G19" s="278">
        <v>1</v>
      </c>
      <c r="H19" s="415">
        <v>45</v>
      </c>
      <c r="I19" s="416">
        <v>6</v>
      </c>
      <c r="J19" s="411">
        <v>1</v>
      </c>
      <c r="K19" s="343">
        <v>1</v>
      </c>
      <c r="L19" s="347">
        <v>2</v>
      </c>
    </row>
    <row r="20" spans="2:12" ht="15">
      <c r="B20" s="280" t="s">
        <v>368</v>
      </c>
      <c r="C20" s="280" t="s">
        <v>154</v>
      </c>
      <c r="D20" s="277">
        <v>42</v>
      </c>
      <c r="E20" s="278">
        <v>15700000</v>
      </c>
      <c r="F20" s="350">
        <v>4</v>
      </c>
      <c r="G20" s="278">
        <v>2</v>
      </c>
      <c r="H20" s="415">
        <v>42</v>
      </c>
      <c r="I20" s="416">
        <v>11</v>
      </c>
      <c r="J20" s="411">
        <v>0</v>
      </c>
      <c r="K20" s="343">
        <v>1</v>
      </c>
      <c r="L20" s="347">
        <v>2</v>
      </c>
    </row>
    <row r="21" spans="2:12" ht="15">
      <c r="B21" s="276" t="s">
        <v>369</v>
      </c>
      <c r="C21" s="276" t="s">
        <v>155</v>
      </c>
      <c r="D21" s="277">
        <v>43</v>
      </c>
      <c r="E21" s="278">
        <v>6430000</v>
      </c>
      <c r="F21" s="350">
        <v>5</v>
      </c>
      <c r="G21" s="278">
        <v>4</v>
      </c>
      <c r="H21" s="415">
        <v>43</v>
      </c>
      <c r="I21" s="416">
        <v>13</v>
      </c>
      <c r="J21" s="411">
        <v>0</v>
      </c>
      <c r="K21" s="343">
        <v>1</v>
      </c>
      <c r="L21" s="348">
        <v>0</v>
      </c>
    </row>
    <row r="22" spans="2:12" ht="15">
      <c r="B22" s="280" t="s">
        <v>370</v>
      </c>
      <c r="C22" s="280" t="s">
        <v>156</v>
      </c>
      <c r="D22" s="277">
        <v>36</v>
      </c>
      <c r="E22" s="278">
        <v>8442000</v>
      </c>
      <c r="F22" s="350">
        <v>1</v>
      </c>
      <c r="G22" s="278">
        <v>3</v>
      </c>
      <c r="H22" s="415">
        <v>36</v>
      </c>
      <c r="I22" s="416">
        <v>35</v>
      </c>
      <c r="J22" s="411">
        <v>0</v>
      </c>
      <c r="K22" s="343">
        <v>0</v>
      </c>
      <c r="L22" s="347">
        <v>2</v>
      </c>
    </row>
    <row r="23" spans="2:12" ht="15">
      <c r="B23" s="276" t="s">
        <v>371</v>
      </c>
      <c r="C23" s="276" t="s">
        <v>157</v>
      </c>
      <c r="D23" s="277">
        <v>926</v>
      </c>
      <c r="E23" s="278">
        <v>202851500</v>
      </c>
      <c r="F23" s="350">
        <v>105</v>
      </c>
      <c r="G23" s="278">
        <v>92</v>
      </c>
      <c r="H23" s="415">
        <v>926</v>
      </c>
      <c r="I23" s="416">
        <v>175</v>
      </c>
      <c r="J23" s="411">
        <v>11</v>
      </c>
      <c r="K23" s="343">
        <v>25</v>
      </c>
      <c r="L23" s="348">
        <v>5</v>
      </c>
    </row>
    <row r="24" spans="2:12" ht="15">
      <c r="B24" s="280" t="s">
        <v>372</v>
      </c>
      <c r="C24" s="280" t="s">
        <v>158</v>
      </c>
      <c r="D24" s="277">
        <v>100</v>
      </c>
      <c r="E24" s="278">
        <v>18950000</v>
      </c>
      <c r="F24" s="350">
        <v>14</v>
      </c>
      <c r="G24" s="278">
        <v>8</v>
      </c>
      <c r="H24" s="415">
        <v>100</v>
      </c>
      <c r="I24" s="416">
        <v>38</v>
      </c>
      <c r="J24" s="411">
        <v>17</v>
      </c>
      <c r="K24" s="343">
        <v>3</v>
      </c>
      <c r="L24" s="347">
        <v>2</v>
      </c>
    </row>
    <row r="25" spans="2:12" ht="15">
      <c r="B25" s="276" t="s">
        <v>373</v>
      </c>
      <c r="C25" s="276" t="s">
        <v>159</v>
      </c>
      <c r="D25" s="277">
        <v>19</v>
      </c>
      <c r="E25" s="278">
        <v>5780000</v>
      </c>
      <c r="F25" s="350">
        <v>3</v>
      </c>
      <c r="G25" s="278">
        <v>1</v>
      </c>
      <c r="H25" s="415">
        <v>19</v>
      </c>
      <c r="I25" s="416">
        <v>9</v>
      </c>
      <c r="J25" s="411">
        <v>3</v>
      </c>
      <c r="K25" s="343">
        <v>3</v>
      </c>
      <c r="L25" s="348">
        <v>2</v>
      </c>
    </row>
    <row r="26" spans="2:12" ht="15">
      <c r="B26" s="280" t="s">
        <v>374</v>
      </c>
      <c r="C26" s="280" t="s">
        <v>160</v>
      </c>
      <c r="D26" s="277">
        <v>88</v>
      </c>
      <c r="E26" s="278">
        <v>18037000</v>
      </c>
      <c r="F26" s="350">
        <v>5</v>
      </c>
      <c r="G26" s="278">
        <v>7</v>
      </c>
      <c r="H26" s="415">
        <v>88</v>
      </c>
      <c r="I26" s="416">
        <v>44</v>
      </c>
      <c r="J26" s="411">
        <v>10</v>
      </c>
      <c r="K26" s="343">
        <v>3</v>
      </c>
      <c r="L26" s="348">
        <v>1</v>
      </c>
    </row>
    <row r="27" spans="2:12" ht="15">
      <c r="B27" s="276" t="s">
        <v>375</v>
      </c>
      <c r="C27" s="276" t="s">
        <v>161</v>
      </c>
      <c r="D27" s="277">
        <v>247</v>
      </c>
      <c r="E27" s="278">
        <v>47296036</v>
      </c>
      <c r="F27" s="350">
        <v>18</v>
      </c>
      <c r="G27" s="278">
        <v>27</v>
      </c>
      <c r="H27" s="415">
        <v>247</v>
      </c>
      <c r="I27" s="416">
        <v>88</v>
      </c>
      <c r="J27" s="411">
        <v>2</v>
      </c>
      <c r="K27" s="343">
        <v>9</v>
      </c>
      <c r="L27" s="348">
        <v>6</v>
      </c>
    </row>
    <row r="28" spans="2:12" ht="15">
      <c r="B28" s="280" t="s">
        <v>376</v>
      </c>
      <c r="C28" s="280" t="s">
        <v>162</v>
      </c>
      <c r="D28" s="277">
        <v>298</v>
      </c>
      <c r="E28" s="278">
        <v>202305000</v>
      </c>
      <c r="F28" s="350">
        <v>29</v>
      </c>
      <c r="G28" s="278">
        <v>21</v>
      </c>
      <c r="H28" s="415">
        <v>298</v>
      </c>
      <c r="I28" s="416">
        <v>24</v>
      </c>
      <c r="J28" s="411">
        <v>0</v>
      </c>
      <c r="K28" s="343">
        <v>3</v>
      </c>
      <c r="L28" s="348">
        <v>0</v>
      </c>
    </row>
    <row r="29" spans="2:12" ht="15">
      <c r="B29" s="276" t="s">
        <v>377</v>
      </c>
      <c r="C29" s="276" t="s">
        <v>163</v>
      </c>
      <c r="D29" s="277">
        <v>54</v>
      </c>
      <c r="E29" s="278">
        <v>9400000</v>
      </c>
      <c r="F29" s="350">
        <v>8</v>
      </c>
      <c r="G29" s="278">
        <v>6</v>
      </c>
      <c r="H29" s="415">
        <v>54</v>
      </c>
      <c r="I29" s="416">
        <v>39</v>
      </c>
      <c r="J29" s="411">
        <v>4</v>
      </c>
      <c r="K29" s="343">
        <v>5</v>
      </c>
      <c r="L29" s="347">
        <v>3</v>
      </c>
    </row>
    <row r="30" spans="2:12" ht="15">
      <c r="B30" s="280" t="s">
        <v>378</v>
      </c>
      <c r="C30" s="280" t="s">
        <v>164</v>
      </c>
      <c r="D30" s="277">
        <v>63</v>
      </c>
      <c r="E30" s="278">
        <v>25870000</v>
      </c>
      <c r="F30" s="350">
        <v>22</v>
      </c>
      <c r="G30" s="278">
        <v>24</v>
      </c>
      <c r="H30" s="415">
        <v>63</v>
      </c>
      <c r="I30" s="416">
        <v>29</v>
      </c>
      <c r="J30" s="411">
        <v>2</v>
      </c>
      <c r="K30" s="343">
        <v>2</v>
      </c>
      <c r="L30" s="347">
        <v>2</v>
      </c>
    </row>
    <row r="31" spans="2:12" ht="15">
      <c r="B31" s="276" t="s">
        <v>379</v>
      </c>
      <c r="C31" s="276" t="s">
        <v>165</v>
      </c>
      <c r="D31" s="277">
        <v>27</v>
      </c>
      <c r="E31" s="278">
        <v>3820000</v>
      </c>
      <c r="F31" s="350">
        <v>3</v>
      </c>
      <c r="G31" s="278">
        <v>6</v>
      </c>
      <c r="H31" s="415">
        <v>27</v>
      </c>
      <c r="I31" s="416">
        <v>28</v>
      </c>
      <c r="J31" s="411">
        <v>0</v>
      </c>
      <c r="K31" s="343">
        <v>4</v>
      </c>
      <c r="L31" s="347">
        <v>0</v>
      </c>
    </row>
    <row r="32" spans="2:12" ht="15">
      <c r="B32" s="280" t="s">
        <v>380</v>
      </c>
      <c r="C32" s="280" t="s">
        <v>166</v>
      </c>
      <c r="D32" s="277">
        <v>70</v>
      </c>
      <c r="E32" s="278">
        <v>12050000</v>
      </c>
      <c r="F32" s="350">
        <v>7</v>
      </c>
      <c r="G32" s="278">
        <v>11</v>
      </c>
      <c r="H32" s="415">
        <v>70</v>
      </c>
      <c r="I32" s="416">
        <v>17</v>
      </c>
      <c r="J32" s="411">
        <v>3</v>
      </c>
      <c r="K32" s="343">
        <v>5</v>
      </c>
      <c r="L32" s="348">
        <v>2</v>
      </c>
    </row>
    <row r="33" spans="2:12" ht="15">
      <c r="B33" s="276" t="s">
        <v>381</v>
      </c>
      <c r="C33" s="276" t="s">
        <v>167</v>
      </c>
      <c r="D33" s="277">
        <v>196</v>
      </c>
      <c r="E33" s="278">
        <v>35105750</v>
      </c>
      <c r="F33" s="350">
        <v>29</v>
      </c>
      <c r="G33" s="278">
        <v>35</v>
      </c>
      <c r="H33" s="415">
        <v>196</v>
      </c>
      <c r="I33" s="416">
        <v>149</v>
      </c>
      <c r="J33" s="411">
        <v>1</v>
      </c>
      <c r="K33" s="343">
        <v>4</v>
      </c>
      <c r="L33" s="347">
        <v>2</v>
      </c>
    </row>
    <row r="34" spans="2:12" ht="15">
      <c r="B34" s="280" t="s">
        <v>382</v>
      </c>
      <c r="C34" s="280" t="s">
        <v>168</v>
      </c>
      <c r="D34" s="277">
        <v>633</v>
      </c>
      <c r="E34" s="278">
        <v>198488000</v>
      </c>
      <c r="F34" s="350">
        <v>72</v>
      </c>
      <c r="G34" s="278">
        <v>52</v>
      </c>
      <c r="H34" s="415">
        <v>633</v>
      </c>
      <c r="I34" s="416">
        <v>68</v>
      </c>
      <c r="J34" s="411">
        <v>4</v>
      </c>
      <c r="K34" s="343">
        <v>4</v>
      </c>
      <c r="L34" s="347">
        <v>3</v>
      </c>
    </row>
    <row r="35" spans="2:12" ht="15">
      <c r="B35" s="276" t="s">
        <v>383</v>
      </c>
      <c r="C35" s="276" t="s">
        <v>169</v>
      </c>
      <c r="D35" s="277">
        <v>33</v>
      </c>
      <c r="E35" s="278">
        <v>8280000</v>
      </c>
      <c r="F35" s="350">
        <v>9</v>
      </c>
      <c r="G35" s="278">
        <v>3</v>
      </c>
      <c r="H35" s="415">
        <v>33</v>
      </c>
      <c r="I35" s="416">
        <v>16</v>
      </c>
      <c r="J35" s="411">
        <v>0</v>
      </c>
      <c r="K35" s="343">
        <v>6</v>
      </c>
      <c r="L35" s="347">
        <v>3</v>
      </c>
    </row>
    <row r="36" spans="2:12" ht="15">
      <c r="B36" s="280" t="s">
        <v>384</v>
      </c>
      <c r="C36" s="280" t="s">
        <v>170</v>
      </c>
      <c r="D36" s="277">
        <v>4</v>
      </c>
      <c r="E36" s="279">
        <v>810000</v>
      </c>
      <c r="F36" s="351">
        <v>1</v>
      </c>
      <c r="G36" s="279">
        <v>1</v>
      </c>
      <c r="H36" s="415">
        <v>4</v>
      </c>
      <c r="I36" s="416">
        <v>8</v>
      </c>
      <c r="J36" s="411">
        <v>3</v>
      </c>
      <c r="K36" s="343">
        <v>1</v>
      </c>
      <c r="L36" s="347">
        <v>1</v>
      </c>
    </row>
    <row r="37" spans="2:12" ht="15">
      <c r="B37" s="276" t="s">
        <v>385</v>
      </c>
      <c r="C37" s="276" t="s">
        <v>171</v>
      </c>
      <c r="D37" s="277">
        <v>37</v>
      </c>
      <c r="E37" s="278">
        <v>8646000</v>
      </c>
      <c r="F37" s="350">
        <v>0</v>
      </c>
      <c r="G37" s="278">
        <v>0</v>
      </c>
      <c r="H37" s="415">
        <v>37</v>
      </c>
      <c r="I37" s="416">
        <v>9</v>
      </c>
      <c r="J37" s="411">
        <v>1</v>
      </c>
      <c r="K37" s="343">
        <v>0</v>
      </c>
      <c r="L37" s="347">
        <v>0</v>
      </c>
    </row>
    <row r="38" spans="2:12" ht="15">
      <c r="B38" s="280" t="s">
        <v>386</v>
      </c>
      <c r="C38" s="280" t="s">
        <v>172</v>
      </c>
      <c r="D38" s="277">
        <v>318</v>
      </c>
      <c r="E38" s="278">
        <v>77257000</v>
      </c>
      <c r="F38" s="350">
        <v>35</v>
      </c>
      <c r="G38" s="278">
        <v>34</v>
      </c>
      <c r="H38" s="415">
        <v>318</v>
      </c>
      <c r="I38" s="416">
        <v>45</v>
      </c>
      <c r="J38" s="411">
        <v>2</v>
      </c>
      <c r="K38" s="343">
        <v>2</v>
      </c>
      <c r="L38" s="347">
        <v>2</v>
      </c>
    </row>
    <row r="39" spans="2:12" ht="15">
      <c r="B39" s="276" t="s">
        <v>387</v>
      </c>
      <c r="C39" s="276" t="s">
        <v>173</v>
      </c>
      <c r="D39" s="277">
        <v>85</v>
      </c>
      <c r="E39" s="278">
        <v>8380000</v>
      </c>
      <c r="F39" s="350">
        <v>7</v>
      </c>
      <c r="G39" s="278">
        <v>13</v>
      </c>
      <c r="H39" s="415">
        <v>85</v>
      </c>
      <c r="I39" s="416">
        <v>36</v>
      </c>
      <c r="J39" s="411">
        <v>1</v>
      </c>
      <c r="K39" s="343">
        <v>12</v>
      </c>
      <c r="L39" s="348">
        <v>2</v>
      </c>
    </row>
    <row r="40" spans="2:12" ht="15">
      <c r="B40" s="280" t="s">
        <v>388</v>
      </c>
      <c r="C40" s="280" t="s">
        <v>293</v>
      </c>
      <c r="D40" s="277">
        <v>548</v>
      </c>
      <c r="E40" s="278">
        <v>138819500</v>
      </c>
      <c r="F40" s="350">
        <v>75</v>
      </c>
      <c r="G40" s="278">
        <v>75</v>
      </c>
      <c r="H40" s="415">
        <v>548</v>
      </c>
      <c r="I40" s="416">
        <v>208</v>
      </c>
      <c r="J40" s="411">
        <v>9</v>
      </c>
      <c r="K40" s="343">
        <v>7</v>
      </c>
      <c r="L40" s="348">
        <v>2</v>
      </c>
    </row>
    <row r="41" spans="2:12" ht="15">
      <c r="B41" s="276" t="s">
        <v>389</v>
      </c>
      <c r="C41" s="276" t="s">
        <v>174</v>
      </c>
      <c r="D41" s="281">
        <v>8985</v>
      </c>
      <c r="E41" s="278">
        <v>2766537778</v>
      </c>
      <c r="F41" s="350">
        <v>2121</v>
      </c>
      <c r="G41" s="278">
        <v>1994</v>
      </c>
      <c r="H41" s="417">
        <v>8985</v>
      </c>
      <c r="I41" s="418">
        <v>2441</v>
      </c>
      <c r="J41" s="411">
        <v>15</v>
      </c>
      <c r="K41" s="343">
        <v>39</v>
      </c>
      <c r="L41" s="348">
        <v>34</v>
      </c>
    </row>
    <row r="42" spans="2:12" ht="15">
      <c r="B42" s="280" t="s">
        <v>390</v>
      </c>
      <c r="C42" s="280" t="s">
        <v>175</v>
      </c>
      <c r="D42" s="277">
        <v>1498</v>
      </c>
      <c r="E42" s="278">
        <v>178407761</v>
      </c>
      <c r="F42" s="350">
        <v>219</v>
      </c>
      <c r="G42" s="278">
        <v>190</v>
      </c>
      <c r="H42" s="415">
        <v>1498</v>
      </c>
      <c r="I42" s="416">
        <v>266</v>
      </c>
      <c r="J42" s="411">
        <v>13</v>
      </c>
      <c r="K42" s="343">
        <v>21</v>
      </c>
      <c r="L42" s="348">
        <v>11</v>
      </c>
    </row>
    <row r="43" spans="2:12" ht="15">
      <c r="B43" s="276" t="s">
        <v>391</v>
      </c>
      <c r="C43" s="276" t="s">
        <v>176</v>
      </c>
      <c r="D43" s="277">
        <v>22</v>
      </c>
      <c r="E43" s="278">
        <v>3600000</v>
      </c>
      <c r="F43" s="350">
        <v>2</v>
      </c>
      <c r="G43" s="278">
        <v>2</v>
      </c>
      <c r="H43" s="415">
        <v>22</v>
      </c>
      <c r="I43" s="416">
        <v>7</v>
      </c>
      <c r="J43" s="411">
        <v>1</v>
      </c>
      <c r="K43" s="343">
        <v>0</v>
      </c>
      <c r="L43" s="347">
        <v>0</v>
      </c>
    </row>
    <row r="44" spans="2:12" ht="15">
      <c r="B44" s="280" t="s">
        <v>392</v>
      </c>
      <c r="C44" s="280" t="s">
        <v>177</v>
      </c>
      <c r="D44" s="277">
        <v>45</v>
      </c>
      <c r="E44" s="278">
        <v>13976000</v>
      </c>
      <c r="F44" s="350">
        <v>7</v>
      </c>
      <c r="G44" s="278">
        <v>9</v>
      </c>
      <c r="H44" s="415">
        <v>45</v>
      </c>
      <c r="I44" s="416">
        <v>14</v>
      </c>
      <c r="J44" s="411">
        <v>3</v>
      </c>
      <c r="K44" s="343">
        <v>0</v>
      </c>
      <c r="L44" s="348">
        <v>1</v>
      </c>
    </row>
    <row r="45" spans="2:12" ht="15">
      <c r="B45" s="276" t="s">
        <v>393</v>
      </c>
      <c r="C45" s="276" t="s">
        <v>178</v>
      </c>
      <c r="D45" s="277">
        <v>331</v>
      </c>
      <c r="E45" s="278">
        <v>44174000</v>
      </c>
      <c r="F45" s="350">
        <v>72</v>
      </c>
      <c r="G45" s="278">
        <v>39</v>
      </c>
      <c r="H45" s="415">
        <v>331</v>
      </c>
      <c r="I45" s="416">
        <v>79</v>
      </c>
      <c r="J45" s="411">
        <v>4</v>
      </c>
      <c r="K45" s="343">
        <v>11</v>
      </c>
      <c r="L45" s="347">
        <v>4</v>
      </c>
    </row>
    <row r="46" spans="2:12" ht="15">
      <c r="B46" s="280" t="s">
        <v>394</v>
      </c>
      <c r="C46" s="280" t="s">
        <v>179</v>
      </c>
      <c r="D46" s="277">
        <v>62</v>
      </c>
      <c r="E46" s="278">
        <v>15180000</v>
      </c>
      <c r="F46" s="350">
        <v>9</v>
      </c>
      <c r="G46" s="278">
        <v>2</v>
      </c>
      <c r="H46" s="415">
        <v>62</v>
      </c>
      <c r="I46" s="416">
        <v>49</v>
      </c>
      <c r="J46" s="411">
        <v>1</v>
      </c>
      <c r="K46" s="343">
        <v>1</v>
      </c>
      <c r="L46" s="347">
        <v>1</v>
      </c>
    </row>
    <row r="47" spans="2:12" ht="15">
      <c r="B47" s="276" t="s">
        <v>395</v>
      </c>
      <c r="C47" s="276" t="s">
        <v>180</v>
      </c>
      <c r="D47" s="277">
        <v>21</v>
      </c>
      <c r="E47" s="278">
        <v>13840000</v>
      </c>
      <c r="F47" s="350">
        <v>2</v>
      </c>
      <c r="G47" s="278">
        <v>6</v>
      </c>
      <c r="H47" s="415">
        <v>21</v>
      </c>
      <c r="I47" s="416">
        <v>40</v>
      </c>
      <c r="J47" s="411">
        <v>3</v>
      </c>
      <c r="K47" s="343">
        <v>1</v>
      </c>
      <c r="L47" s="347">
        <v>0</v>
      </c>
    </row>
    <row r="48" spans="2:12" ht="15">
      <c r="B48" s="280" t="s">
        <v>396</v>
      </c>
      <c r="C48" s="280" t="s">
        <v>181</v>
      </c>
      <c r="D48" s="277">
        <v>578</v>
      </c>
      <c r="E48" s="278">
        <v>78195865</v>
      </c>
      <c r="F48" s="350">
        <v>75</v>
      </c>
      <c r="G48" s="278">
        <v>71</v>
      </c>
      <c r="H48" s="415">
        <v>578</v>
      </c>
      <c r="I48" s="416">
        <v>67</v>
      </c>
      <c r="J48" s="411">
        <v>2</v>
      </c>
      <c r="K48" s="343">
        <v>12</v>
      </c>
      <c r="L48" s="347">
        <v>2</v>
      </c>
    </row>
    <row r="49" spans="2:12" ht="15">
      <c r="B49" s="276" t="s">
        <v>397</v>
      </c>
      <c r="C49" s="276" t="s">
        <v>182</v>
      </c>
      <c r="D49" s="277">
        <v>513</v>
      </c>
      <c r="E49" s="278">
        <v>160796500</v>
      </c>
      <c r="F49" s="350">
        <v>56</v>
      </c>
      <c r="G49" s="278">
        <v>65</v>
      </c>
      <c r="H49" s="415">
        <v>513</v>
      </c>
      <c r="I49" s="416">
        <v>137</v>
      </c>
      <c r="J49" s="411">
        <v>11</v>
      </c>
      <c r="K49" s="343">
        <v>14</v>
      </c>
      <c r="L49" s="347">
        <v>8</v>
      </c>
    </row>
    <row r="50" spans="2:12" ht="15">
      <c r="B50" s="280" t="s">
        <v>398</v>
      </c>
      <c r="C50" s="280" t="s">
        <v>183</v>
      </c>
      <c r="D50" s="277">
        <v>63</v>
      </c>
      <c r="E50" s="278">
        <v>7075000</v>
      </c>
      <c r="F50" s="350">
        <v>7</v>
      </c>
      <c r="G50" s="278">
        <v>7</v>
      </c>
      <c r="H50" s="415">
        <v>63</v>
      </c>
      <c r="I50" s="416">
        <v>51</v>
      </c>
      <c r="J50" s="411">
        <v>3</v>
      </c>
      <c r="K50" s="343">
        <v>6</v>
      </c>
      <c r="L50" s="347">
        <v>1</v>
      </c>
    </row>
    <row r="51" spans="2:12" ht="15">
      <c r="B51" s="276" t="s">
        <v>399</v>
      </c>
      <c r="C51" s="276" t="s">
        <v>184</v>
      </c>
      <c r="D51" s="277">
        <v>117</v>
      </c>
      <c r="E51" s="278">
        <v>22545000</v>
      </c>
      <c r="F51" s="350">
        <v>16</v>
      </c>
      <c r="G51" s="278">
        <v>14</v>
      </c>
      <c r="H51" s="415">
        <v>117</v>
      </c>
      <c r="I51" s="416">
        <v>32</v>
      </c>
      <c r="J51" s="411">
        <v>3</v>
      </c>
      <c r="K51" s="343">
        <v>0</v>
      </c>
      <c r="L51" s="347">
        <v>2</v>
      </c>
    </row>
    <row r="52" spans="2:12" ht="15">
      <c r="B52" s="280" t="s">
        <v>400</v>
      </c>
      <c r="C52" s="280" t="s">
        <v>185</v>
      </c>
      <c r="D52" s="277">
        <v>183</v>
      </c>
      <c r="E52" s="278">
        <v>31736975</v>
      </c>
      <c r="F52" s="350">
        <v>19</v>
      </c>
      <c r="G52" s="278">
        <v>14</v>
      </c>
      <c r="H52" s="415">
        <v>183</v>
      </c>
      <c r="I52" s="416">
        <v>108</v>
      </c>
      <c r="J52" s="411">
        <v>2</v>
      </c>
      <c r="K52" s="343">
        <v>6</v>
      </c>
      <c r="L52" s="348">
        <v>3</v>
      </c>
    </row>
    <row r="53" spans="2:12" ht="15">
      <c r="B53" s="276" t="s">
        <v>401</v>
      </c>
      <c r="C53" s="276" t="s">
        <v>186</v>
      </c>
      <c r="D53" s="277">
        <v>112</v>
      </c>
      <c r="E53" s="278">
        <v>28135000</v>
      </c>
      <c r="F53" s="350">
        <v>10</v>
      </c>
      <c r="G53" s="278">
        <v>11</v>
      </c>
      <c r="H53" s="415">
        <v>150</v>
      </c>
      <c r="I53" s="416">
        <v>55</v>
      </c>
      <c r="J53" s="411">
        <v>1</v>
      </c>
      <c r="K53" s="343">
        <v>8</v>
      </c>
      <c r="L53" s="347">
        <v>0</v>
      </c>
    </row>
    <row r="54" spans="2:12" ht="15">
      <c r="B54" s="280" t="s">
        <v>402</v>
      </c>
      <c r="C54" s="280" t="s">
        <v>187</v>
      </c>
      <c r="D54" s="277">
        <v>126</v>
      </c>
      <c r="E54" s="278">
        <v>71625000</v>
      </c>
      <c r="F54" s="350">
        <v>4</v>
      </c>
      <c r="G54" s="278">
        <v>5</v>
      </c>
      <c r="H54" s="415">
        <v>126</v>
      </c>
      <c r="I54" s="416">
        <v>12</v>
      </c>
      <c r="J54" s="411">
        <v>5</v>
      </c>
      <c r="K54" s="343">
        <v>7</v>
      </c>
      <c r="L54" s="347">
        <v>3</v>
      </c>
    </row>
    <row r="55" spans="2:12" ht="15">
      <c r="B55" s="276" t="s">
        <v>403</v>
      </c>
      <c r="C55" s="276" t="s">
        <v>188</v>
      </c>
      <c r="D55" s="277">
        <v>276</v>
      </c>
      <c r="E55" s="278">
        <v>35177000</v>
      </c>
      <c r="F55" s="350">
        <v>59</v>
      </c>
      <c r="G55" s="278">
        <v>47</v>
      </c>
      <c r="H55" s="415">
        <v>276</v>
      </c>
      <c r="I55" s="416">
        <v>170</v>
      </c>
      <c r="J55" s="411">
        <v>7</v>
      </c>
      <c r="K55" s="343">
        <v>10</v>
      </c>
      <c r="L55" s="348">
        <v>4</v>
      </c>
    </row>
    <row r="56" spans="2:12" ht="15">
      <c r="B56" s="280" t="s">
        <v>404</v>
      </c>
      <c r="C56" s="280" t="s">
        <v>189</v>
      </c>
      <c r="D56" s="277">
        <v>31</v>
      </c>
      <c r="E56" s="278">
        <v>14100000</v>
      </c>
      <c r="F56" s="350">
        <v>6</v>
      </c>
      <c r="G56" s="278">
        <v>1</v>
      </c>
      <c r="H56" s="415">
        <v>31</v>
      </c>
      <c r="I56" s="416">
        <v>6</v>
      </c>
      <c r="J56" s="411">
        <v>3</v>
      </c>
      <c r="K56" s="343">
        <v>3</v>
      </c>
      <c r="L56" s="347">
        <v>1</v>
      </c>
    </row>
    <row r="57" spans="2:12" ht="15">
      <c r="B57" s="276" t="s">
        <v>405</v>
      </c>
      <c r="C57" s="276" t="s">
        <v>190</v>
      </c>
      <c r="D57" s="277">
        <v>43</v>
      </c>
      <c r="E57" s="278">
        <v>14610000</v>
      </c>
      <c r="F57" s="350">
        <v>2</v>
      </c>
      <c r="G57" s="278">
        <v>4</v>
      </c>
      <c r="H57" s="415">
        <v>43</v>
      </c>
      <c r="I57" s="416">
        <v>29</v>
      </c>
      <c r="J57" s="411">
        <v>11</v>
      </c>
      <c r="K57" s="343">
        <v>16</v>
      </c>
      <c r="L57" s="348">
        <v>3</v>
      </c>
    </row>
    <row r="58" spans="2:12" ht="15">
      <c r="B58" s="280" t="s">
        <v>406</v>
      </c>
      <c r="C58" s="280" t="s">
        <v>191</v>
      </c>
      <c r="D58" s="277">
        <v>33</v>
      </c>
      <c r="E58" s="278">
        <v>14070000</v>
      </c>
      <c r="F58" s="350">
        <v>11</v>
      </c>
      <c r="G58" s="278">
        <v>9</v>
      </c>
      <c r="H58" s="415">
        <v>33</v>
      </c>
      <c r="I58" s="416">
        <v>9</v>
      </c>
      <c r="J58" s="411">
        <v>1</v>
      </c>
      <c r="K58" s="343">
        <v>1</v>
      </c>
      <c r="L58" s="347">
        <v>2</v>
      </c>
    </row>
    <row r="59" spans="2:12" ht="15">
      <c r="B59" s="276" t="s">
        <v>407</v>
      </c>
      <c r="C59" s="276" t="s">
        <v>192</v>
      </c>
      <c r="D59" s="277">
        <v>76</v>
      </c>
      <c r="E59" s="278">
        <v>14625000</v>
      </c>
      <c r="F59" s="350">
        <v>9</v>
      </c>
      <c r="G59" s="278">
        <v>8</v>
      </c>
      <c r="H59" s="415">
        <v>76</v>
      </c>
      <c r="I59" s="416">
        <v>46</v>
      </c>
      <c r="J59" s="411">
        <v>1</v>
      </c>
      <c r="K59" s="343">
        <v>2</v>
      </c>
      <c r="L59" s="348">
        <v>0</v>
      </c>
    </row>
    <row r="60" spans="2:12" ht="15">
      <c r="B60" s="280" t="s">
        <v>408</v>
      </c>
      <c r="C60" s="280" t="s">
        <v>193</v>
      </c>
      <c r="D60" s="277">
        <v>40</v>
      </c>
      <c r="E60" s="278">
        <v>11730000</v>
      </c>
      <c r="F60" s="350">
        <v>9</v>
      </c>
      <c r="G60" s="278">
        <v>6</v>
      </c>
      <c r="H60" s="415">
        <v>40</v>
      </c>
      <c r="I60" s="416">
        <v>26</v>
      </c>
      <c r="J60" s="411">
        <v>0</v>
      </c>
      <c r="K60" s="343">
        <v>3</v>
      </c>
      <c r="L60" s="347">
        <v>1</v>
      </c>
    </row>
    <row r="61" spans="2:12" ht="15">
      <c r="B61" s="276" t="s">
        <v>409</v>
      </c>
      <c r="C61" s="276" t="s">
        <v>194</v>
      </c>
      <c r="D61" s="277">
        <v>216</v>
      </c>
      <c r="E61" s="278">
        <v>36485000</v>
      </c>
      <c r="F61" s="350">
        <v>32</v>
      </c>
      <c r="G61" s="278">
        <v>16</v>
      </c>
      <c r="H61" s="415">
        <v>216</v>
      </c>
      <c r="I61" s="416">
        <v>45</v>
      </c>
      <c r="J61" s="411">
        <v>1</v>
      </c>
      <c r="K61" s="343">
        <v>4</v>
      </c>
      <c r="L61" s="347">
        <v>3</v>
      </c>
    </row>
    <row r="62" spans="2:12" ht="15">
      <c r="B62" s="280" t="s">
        <v>410</v>
      </c>
      <c r="C62" s="280" t="s">
        <v>195</v>
      </c>
      <c r="D62" s="277">
        <v>219</v>
      </c>
      <c r="E62" s="278">
        <v>31081000</v>
      </c>
      <c r="F62" s="350">
        <v>21</v>
      </c>
      <c r="G62" s="278">
        <v>20</v>
      </c>
      <c r="H62" s="415">
        <v>219</v>
      </c>
      <c r="I62" s="416">
        <v>82</v>
      </c>
      <c r="J62" s="411">
        <v>5</v>
      </c>
      <c r="K62" s="343">
        <v>3</v>
      </c>
      <c r="L62" s="348">
        <v>3</v>
      </c>
    </row>
    <row r="63" spans="2:12" ht="15">
      <c r="B63" s="276" t="s">
        <v>411</v>
      </c>
      <c r="C63" s="276" t="s">
        <v>196</v>
      </c>
      <c r="D63" s="277">
        <v>45</v>
      </c>
      <c r="E63" s="278">
        <v>22780000</v>
      </c>
      <c r="F63" s="350">
        <v>1</v>
      </c>
      <c r="G63" s="278">
        <v>2</v>
      </c>
      <c r="H63" s="415">
        <v>45</v>
      </c>
      <c r="I63" s="416">
        <v>1</v>
      </c>
      <c r="J63" s="411">
        <v>3</v>
      </c>
      <c r="K63" s="343">
        <v>0</v>
      </c>
      <c r="L63" s="347">
        <v>1</v>
      </c>
    </row>
    <row r="64" spans="2:12" ht="15">
      <c r="B64" s="280" t="s">
        <v>412</v>
      </c>
      <c r="C64" s="280" t="s">
        <v>197</v>
      </c>
      <c r="D64" s="277">
        <v>14</v>
      </c>
      <c r="E64" s="278">
        <v>2570000</v>
      </c>
      <c r="F64" s="350">
        <v>4</v>
      </c>
      <c r="G64" s="278">
        <v>2</v>
      </c>
      <c r="H64" s="415">
        <v>14</v>
      </c>
      <c r="I64" s="416">
        <v>7</v>
      </c>
      <c r="J64" s="411">
        <v>2</v>
      </c>
      <c r="K64" s="343">
        <v>1</v>
      </c>
      <c r="L64" s="347">
        <v>1</v>
      </c>
    </row>
    <row r="65" spans="2:12" ht="15">
      <c r="B65" s="276" t="s">
        <v>413</v>
      </c>
      <c r="C65" s="276" t="s">
        <v>198</v>
      </c>
      <c r="D65" s="277">
        <v>99</v>
      </c>
      <c r="E65" s="278">
        <v>31679000</v>
      </c>
      <c r="F65" s="350">
        <v>7</v>
      </c>
      <c r="G65" s="278">
        <v>7</v>
      </c>
      <c r="H65" s="415">
        <v>99</v>
      </c>
      <c r="I65" s="416">
        <v>28</v>
      </c>
      <c r="J65" s="411">
        <v>3</v>
      </c>
      <c r="K65" s="343">
        <v>2</v>
      </c>
      <c r="L65" s="347">
        <v>0</v>
      </c>
    </row>
    <row r="66" spans="2:12" ht="15">
      <c r="B66" s="280" t="s">
        <v>414</v>
      </c>
      <c r="C66" s="280" t="s">
        <v>199</v>
      </c>
      <c r="D66" s="277">
        <v>231</v>
      </c>
      <c r="E66" s="278">
        <v>37354000</v>
      </c>
      <c r="F66" s="350">
        <v>22</v>
      </c>
      <c r="G66" s="278">
        <v>24</v>
      </c>
      <c r="H66" s="415">
        <v>231</v>
      </c>
      <c r="I66" s="416">
        <v>177</v>
      </c>
      <c r="J66" s="411">
        <v>3</v>
      </c>
      <c r="K66" s="343">
        <v>4</v>
      </c>
      <c r="L66" s="348">
        <v>6</v>
      </c>
    </row>
    <row r="67" spans="2:12" ht="15">
      <c r="B67" s="276" t="s">
        <v>415</v>
      </c>
      <c r="C67" s="276" t="s">
        <v>200</v>
      </c>
      <c r="D67" s="277">
        <v>53</v>
      </c>
      <c r="E67" s="278">
        <v>9685000</v>
      </c>
      <c r="F67" s="350">
        <v>10</v>
      </c>
      <c r="G67" s="278">
        <v>9</v>
      </c>
      <c r="H67" s="415">
        <v>53</v>
      </c>
      <c r="I67" s="416">
        <v>69</v>
      </c>
      <c r="J67" s="411">
        <v>1</v>
      </c>
      <c r="K67" s="343">
        <v>3</v>
      </c>
      <c r="L67" s="348">
        <v>0</v>
      </c>
    </row>
    <row r="68" spans="2:12" ht="15">
      <c r="B68" s="280" t="s">
        <v>416</v>
      </c>
      <c r="C68" s="280" t="s">
        <v>201</v>
      </c>
      <c r="D68" s="277">
        <v>152</v>
      </c>
      <c r="E68" s="278">
        <v>23886000</v>
      </c>
      <c r="F68" s="350">
        <v>9</v>
      </c>
      <c r="G68" s="278">
        <v>5</v>
      </c>
      <c r="H68" s="415">
        <v>152</v>
      </c>
      <c r="I68" s="416">
        <v>27</v>
      </c>
      <c r="J68" s="411">
        <v>0</v>
      </c>
      <c r="K68" s="343">
        <v>2</v>
      </c>
      <c r="L68" s="348">
        <v>2</v>
      </c>
    </row>
    <row r="69" spans="2:12" ht="15">
      <c r="B69" s="276" t="s">
        <v>417</v>
      </c>
      <c r="C69" s="276" t="s">
        <v>202</v>
      </c>
      <c r="D69" s="277">
        <v>11</v>
      </c>
      <c r="E69" s="278">
        <v>1720000</v>
      </c>
      <c r="F69" s="350">
        <v>1</v>
      </c>
      <c r="G69" s="278">
        <v>0</v>
      </c>
      <c r="H69" s="415">
        <v>11</v>
      </c>
      <c r="I69" s="416">
        <v>3</v>
      </c>
      <c r="J69" s="411">
        <v>1</v>
      </c>
      <c r="K69" s="343">
        <v>0</v>
      </c>
      <c r="L69" s="347">
        <v>0</v>
      </c>
    </row>
    <row r="70" spans="2:12" ht="15">
      <c r="B70" s="280" t="s">
        <v>418</v>
      </c>
      <c r="C70" s="280" t="s">
        <v>203</v>
      </c>
      <c r="D70" s="277">
        <v>191</v>
      </c>
      <c r="E70" s="278">
        <v>61767000</v>
      </c>
      <c r="F70" s="350">
        <v>29</v>
      </c>
      <c r="G70" s="278">
        <v>15</v>
      </c>
      <c r="H70" s="415">
        <v>270</v>
      </c>
      <c r="I70" s="416">
        <v>23</v>
      </c>
      <c r="J70" s="411">
        <v>3</v>
      </c>
      <c r="K70" s="343">
        <v>0</v>
      </c>
      <c r="L70" s="347">
        <v>0</v>
      </c>
    </row>
    <row r="71" spans="2:12" ht="15">
      <c r="B71" s="276" t="s">
        <v>419</v>
      </c>
      <c r="C71" s="276" t="s">
        <v>204</v>
      </c>
      <c r="D71" s="277">
        <v>61</v>
      </c>
      <c r="E71" s="278">
        <v>9845000</v>
      </c>
      <c r="F71" s="350">
        <v>7</v>
      </c>
      <c r="G71" s="278">
        <v>9</v>
      </c>
      <c r="H71" s="415">
        <v>61</v>
      </c>
      <c r="I71" s="416">
        <v>23</v>
      </c>
      <c r="J71" s="411">
        <v>0</v>
      </c>
      <c r="K71" s="343">
        <v>3</v>
      </c>
      <c r="L71" s="347">
        <v>0</v>
      </c>
    </row>
    <row r="72" spans="2:12" ht="15">
      <c r="B72" s="280" t="s">
        <v>420</v>
      </c>
      <c r="C72" s="280" t="s">
        <v>205</v>
      </c>
      <c r="D72" s="277">
        <v>123</v>
      </c>
      <c r="E72" s="278">
        <v>36327500</v>
      </c>
      <c r="F72" s="350">
        <v>28</v>
      </c>
      <c r="G72" s="278">
        <v>13</v>
      </c>
      <c r="H72" s="415">
        <v>123</v>
      </c>
      <c r="I72" s="416">
        <v>39</v>
      </c>
      <c r="J72" s="411">
        <v>2</v>
      </c>
      <c r="K72" s="343">
        <v>5</v>
      </c>
      <c r="L72" s="347">
        <v>5</v>
      </c>
    </row>
    <row r="73" spans="2:12" ht="15">
      <c r="B73" s="276" t="s">
        <v>421</v>
      </c>
      <c r="C73" s="276" t="s">
        <v>206</v>
      </c>
      <c r="D73" s="277">
        <v>39</v>
      </c>
      <c r="E73" s="278">
        <v>20580000</v>
      </c>
      <c r="F73" s="350">
        <v>2</v>
      </c>
      <c r="G73" s="278">
        <v>4</v>
      </c>
      <c r="H73" s="415">
        <v>39</v>
      </c>
      <c r="I73" s="416">
        <v>29</v>
      </c>
      <c r="J73" s="411">
        <v>1</v>
      </c>
      <c r="K73" s="343">
        <v>0</v>
      </c>
      <c r="L73" s="347">
        <v>2</v>
      </c>
    </row>
    <row r="74" spans="2:12" ht="15">
      <c r="B74" s="280" t="s">
        <v>422</v>
      </c>
      <c r="C74" s="280" t="s">
        <v>207</v>
      </c>
      <c r="D74" s="277">
        <v>76</v>
      </c>
      <c r="E74" s="278">
        <v>19485000</v>
      </c>
      <c r="F74" s="350">
        <v>7</v>
      </c>
      <c r="G74" s="278">
        <v>7</v>
      </c>
      <c r="H74" s="415">
        <v>76</v>
      </c>
      <c r="I74" s="416">
        <v>58</v>
      </c>
      <c r="J74" s="411">
        <v>2</v>
      </c>
      <c r="K74" s="343">
        <v>1</v>
      </c>
      <c r="L74" s="347">
        <v>1</v>
      </c>
    </row>
    <row r="75" spans="2:12" ht="15">
      <c r="B75" s="276" t="s">
        <v>423</v>
      </c>
      <c r="C75" s="276" t="s">
        <v>208</v>
      </c>
      <c r="D75" s="277">
        <v>105</v>
      </c>
      <c r="E75" s="278">
        <v>29695000</v>
      </c>
      <c r="F75" s="350">
        <v>7</v>
      </c>
      <c r="G75" s="278">
        <v>4</v>
      </c>
      <c r="H75" s="415">
        <v>105</v>
      </c>
      <c r="I75" s="416">
        <v>16</v>
      </c>
      <c r="J75" s="411">
        <v>4</v>
      </c>
      <c r="K75" s="343">
        <v>0</v>
      </c>
      <c r="L75" s="347">
        <v>0</v>
      </c>
    </row>
    <row r="76" spans="2:12" ht="15">
      <c r="B76" s="280" t="s">
        <v>424</v>
      </c>
      <c r="C76" s="280" t="s">
        <v>209</v>
      </c>
      <c r="D76" s="277">
        <v>9</v>
      </c>
      <c r="E76" s="278">
        <v>900000</v>
      </c>
      <c r="F76" s="350">
        <v>0</v>
      </c>
      <c r="G76" s="278">
        <v>0</v>
      </c>
      <c r="H76" s="415">
        <v>9</v>
      </c>
      <c r="I76" s="416">
        <v>6</v>
      </c>
      <c r="J76" s="411">
        <v>1</v>
      </c>
      <c r="K76" s="343">
        <v>2</v>
      </c>
      <c r="L76" s="347">
        <v>0</v>
      </c>
    </row>
    <row r="77" spans="2:12" ht="15">
      <c r="B77" s="276" t="s">
        <v>425</v>
      </c>
      <c r="C77" s="276" t="s">
        <v>210</v>
      </c>
      <c r="D77" s="277">
        <v>41</v>
      </c>
      <c r="E77" s="278">
        <v>10505000</v>
      </c>
      <c r="F77" s="350">
        <v>8</v>
      </c>
      <c r="G77" s="278">
        <v>1</v>
      </c>
      <c r="H77" s="415">
        <v>41</v>
      </c>
      <c r="I77" s="416">
        <v>15</v>
      </c>
      <c r="J77" s="411">
        <v>5</v>
      </c>
      <c r="K77" s="343">
        <v>0</v>
      </c>
      <c r="L77" s="347">
        <v>0</v>
      </c>
    </row>
    <row r="78" spans="2:12" ht="15">
      <c r="B78" s="280" t="s">
        <v>426</v>
      </c>
      <c r="C78" s="280" t="s">
        <v>211</v>
      </c>
      <c r="D78" s="277">
        <v>27</v>
      </c>
      <c r="E78" s="278">
        <v>10780000</v>
      </c>
      <c r="F78" s="350">
        <v>1</v>
      </c>
      <c r="G78" s="278">
        <v>2</v>
      </c>
      <c r="H78" s="415">
        <v>27</v>
      </c>
      <c r="I78" s="416">
        <v>4</v>
      </c>
      <c r="J78" s="411">
        <v>1</v>
      </c>
      <c r="K78" s="343">
        <v>1</v>
      </c>
      <c r="L78" s="347">
        <v>1</v>
      </c>
    </row>
    <row r="79" spans="2:12" ht="15">
      <c r="B79" s="276" t="s">
        <v>427</v>
      </c>
      <c r="C79" s="276" t="s">
        <v>212</v>
      </c>
      <c r="D79" s="277">
        <v>92</v>
      </c>
      <c r="E79" s="278">
        <v>44580000</v>
      </c>
      <c r="F79" s="350">
        <v>10</v>
      </c>
      <c r="G79" s="278">
        <v>10</v>
      </c>
      <c r="H79" s="415">
        <v>92</v>
      </c>
      <c r="I79" s="416">
        <v>15</v>
      </c>
      <c r="J79" s="411">
        <v>4</v>
      </c>
      <c r="K79" s="343">
        <v>0</v>
      </c>
      <c r="L79" s="347">
        <v>2</v>
      </c>
    </row>
    <row r="80" spans="2:12" ht="15">
      <c r="B80" s="280" t="s">
        <v>428</v>
      </c>
      <c r="C80" s="280" t="s">
        <v>213</v>
      </c>
      <c r="D80" s="277">
        <v>84</v>
      </c>
      <c r="E80" s="278">
        <v>48900000</v>
      </c>
      <c r="F80" s="350">
        <v>4</v>
      </c>
      <c r="G80" s="278">
        <v>3</v>
      </c>
      <c r="H80" s="415">
        <v>84</v>
      </c>
      <c r="I80" s="416">
        <v>0</v>
      </c>
      <c r="J80" s="411">
        <v>1</v>
      </c>
      <c r="K80" s="343">
        <v>1</v>
      </c>
      <c r="L80" s="347">
        <v>0</v>
      </c>
    </row>
    <row r="81" spans="2:12" ht="15">
      <c r="B81" s="276" t="s">
        <v>429</v>
      </c>
      <c r="C81" s="276" t="s">
        <v>214</v>
      </c>
      <c r="D81" s="277">
        <v>13</v>
      </c>
      <c r="E81" s="279">
        <v>2430000</v>
      </c>
      <c r="F81" s="351">
        <v>5</v>
      </c>
      <c r="G81" s="279">
        <v>3</v>
      </c>
      <c r="H81" s="415">
        <v>13</v>
      </c>
      <c r="I81" s="416">
        <v>16</v>
      </c>
      <c r="J81" s="411">
        <v>0</v>
      </c>
      <c r="K81" s="343">
        <v>3</v>
      </c>
      <c r="L81" s="347">
        <v>1</v>
      </c>
    </row>
    <row r="82" spans="2:12" ht="15">
      <c r="B82" s="280" t="s">
        <v>430</v>
      </c>
      <c r="C82" s="280" t="s">
        <v>215</v>
      </c>
      <c r="D82" s="277">
        <v>16</v>
      </c>
      <c r="E82" s="278">
        <v>2700700</v>
      </c>
      <c r="F82" s="350">
        <v>0</v>
      </c>
      <c r="G82" s="278">
        <v>2</v>
      </c>
      <c r="H82" s="415">
        <v>16</v>
      </c>
      <c r="I82" s="416">
        <v>8</v>
      </c>
      <c r="J82" s="411">
        <v>1</v>
      </c>
      <c r="K82" s="343">
        <v>1</v>
      </c>
      <c r="L82" s="347">
        <v>0</v>
      </c>
    </row>
    <row r="83" spans="2:12" ht="15">
      <c r="B83" s="276" t="s">
        <v>431</v>
      </c>
      <c r="C83" s="276" t="s">
        <v>216</v>
      </c>
      <c r="D83" s="277">
        <v>20</v>
      </c>
      <c r="E83" s="278">
        <v>4340000</v>
      </c>
      <c r="F83" s="350">
        <v>2</v>
      </c>
      <c r="G83" s="278">
        <v>1</v>
      </c>
      <c r="H83" s="415">
        <v>20</v>
      </c>
      <c r="I83" s="416">
        <v>9</v>
      </c>
      <c r="J83" s="411">
        <v>0</v>
      </c>
      <c r="K83" s="343">
        <v>1</v>
      </c>
      <c r="L83" s="347">
        <v>0</v>
      </c>
    </row>
    <row r="84" spans="2:12" ht="15">
      <c r="B84" s="280" t="s">
        <v>432</v>
      </c>
      <c r="C84" s="280" t="s">
        <v>217</v>
      </c>
      <c r="D84" s="277">
        <v>68</v>
      </c>
      <c r="E84" s="278">
        <v>19440000</v>
      </c>
      <c r="F84" s="350">
        <v>9</v>
      </c>
      <c r="G84" s="278">
        <v>5</v>
      </c>
      <c r="H84" s="415">
        <v>68</v>
      </c>
      <c r="I84" s="416">
        <v>12</v>
      </c>
      <c r="J84" s="411">
        <v>3</v>
      </c>
      <c r="K84" s="343">
        <v>4</v>
      </c>
      <c r="L84" s="347">
        <v>0</v>
      </c>
    </row>
    <row r="85" spans="2:12" ht="15">
      <c r="B85" s="276" t="s">
        <v>433</v>
      </c>
      <c r="C85" s="276" t="s">
        <v>218</v>
      </c>
      <c r="D85" s="277">
        <v>40</v>
      </c>
      <c r="E85" s="278">
        <v>6397000</v>
      </c>
      <c r="F85" s="350">
        <v>4</v>
      </c>
      <c r="G85" s="278">
        <v>3</v>
      </c>
      <c r="H85" s="415">
        <v>40</v>
      </c>
      <c r="I85" s="416">
        <v>21</v>
      </c>
      <c r="J85" s="411">
        <v>1</v>
      </c>
      <c r="K85" s="343">
        <v>6</v>
      </c>
      <c r="L85" s="347">
        <v>1</v>
      </c>
    </row>
    <row r="86" spans="2:12" ht="15">
      <c r="B86" s="280" t="s">
        <v>434</v>
      </c>
      <c r="C86" s="280" t="s">
        <v>219</v>
      </c>
      <c r="D86" s="277">
        <v>17</v>
      </c>
      <c r="E86" s="278">
        <v>2900000</v>
      </c>
      <c r="F86" s="350">
        <v>0</v>
      </c>
      <c r="G86" s="278">
        <v>0</v>
      </c>
      <c r="H86" s="415">
        <v>17</v>
      </c>
      <c r="I86" s="416">
        <v>11</v>
      </c>
      <c r="J86" s="411">
        <v>0</v>
      </c>
      <c r="K86" s="343">
        <v>0</v>
      </c>
      <c r="L86" s="348">
        <v>0</v>
      </c>
    </row>
    <row r="87" spans="2:12" ht="15">
      <c r="B87" s="276" t="s">
        <v>435</v>
      </c>
      <c r="C87" s="276" t="s">
        <v>220</v>
      </c>
      <c r="D87" s="277">
        <v>42</v>
      </c>
      <c r="E87" s="278">
        <v>6989000</v>
      </c>
      <c r="F87" s="350">
        <v>7</v>
      </c>
      <c r="G87" s="278">
        <v>9</v>
      </c>
      <c r="H87" s="415">
        <v>42</v>
      </c>
      <c r="I87" s="416">
        <v>16</v>
      </c>
      <c r="J87" s="411">
        <v>0</v>
      </c>
      <c r="K87" s="343">
        <v>3</v>
      </c>
      <c r="L87" s="347">
        <v>1</v>
      </c>
    </row>
    <row r="88" spans="2:12" ht="15.75" thickBot="1">
      <c r="B88" s="282" t="s">
        <v>436</v>
      </c>
      <c r="C88" s="282" t="s">
        <v>221</v>
      </c>
      <c r="D88" s="283">
        <v>66</v>
      </c>
      <c r="E88" s="284">
        <v>7210000</v>
      </c>
      <c r="F88" s="350">
        <v>5</v>
      </c>
      <c r="G88" s="278">
        <v>10</v>
      </c>
      <c r="H88" s="419">
        <v>66</v>
      </c>
      <c r="I88" s="420">
        <v>13</v>
      </c>
      <c r="J88" s="412">
        <v>1</v>
      </c>
      <c r="K88" s="345">
        <v>2</v>
      </c>
      <c r="L88" s="349">
        <v>1</v>
      </c>
    </row>
    <row r="89" spans="2:12" ht="16.5" thickBot="1" thickTop="1">
      <c r="B89" s="285"/>
      <c r="C89" s="286" t="s">
        <v>222</v>
      </c>
      <c r="D89" s="287">
        <f>SUM(D8:D88)</f>
        <v>24072</v>
      </c>
      <c r="E89" s="287">
        <f aca="true" t="shared" si="0" ref="E89:L89">SUM(E8:E88)</f>
        <v>6140796830</v>
      </c>
      <c r="F89" s="287">
        <f t="shared" si="0"/>
        <v>4085</v>
      </c>
      <c r="G89" s="410">
        <f t="shared" si="0"/>
        <v>3690</v>
      </c>
      <c r="H89" s="421">
        <v>24189</v>
      </c>
      <c r="I89" s="422">
        <f t="shared" si="0"/>
        <v>7020</v>
      </c>
      <c r="J89" s="422">
        <f t="shared" si="0"/>
        <v>294</v>
      </c>
      <c r="K89" s="287">
        <f t="shared" si="0"/>
        <v>396</v>
      </c>
      <c r="L89" s="346">
        <f t="shared" si="0"/>
        <v>218</v>
      </c>
    </row>
    <row r="90" spans="2:12" ht="15.75" thickTop="1">
      <c r="B90" s="216"/>
      <c r="C90" s="216"/>
      <c r="D90" s="216"/>
      <c r="E90" s="216"/>
      <c r="H90" s="216"/>
      <c r="J90" s="216"/>
      <c r="L90" s="216"/>
    </row>
    <row r="91" spans="2:12" ht="15">
      <c r="B91" s="1" t="s">
        <v>500</v>
      </c>
      <c r="C91" s="1"/>
      <c r="D91" s="1"/>
      <c r="E91" s="1"/>
      <c r="F91" s="1"/>
      <c r="G91" s="1"/>
      <c r="H91" s="1"/>
      <c r="I91" s="1"/>
      <c r="J91" s="216"/>
      <c r="L91" s="216"/>
    </row>
    <row r="92" spans="2:12" ht="15">
      <c r="B92" s="624" t="s">
        <v>15</v>
      </c>
      <c r="C92" s="624"/>
      <c r="D92" s="624"/>
      <c r="E92" s="624"/>
      <c r="F92" s="624"/>
      <c r="G92" s="624"/>
      <c r="H92" s="624"/>
      <c r="I92" s="333"/>
      <c r="J92" s="216"/>
      <c r="L92" s="216"/>
    </row>
  </sheetData>
  <sheetProtection/>
  <mergeCells count="8">
    <mergeCell ref="D6:G6"/>
    <mergeCell ref="J6:L6"/>
    <mergeCell ref="B92:H92"/>
    <mergeCell ref="B1:L1"/>
    <mergeCell ref="B3:L3"/>
    <mergeCell ref="B5:B7"/>
    <mergeCell ref="C5:C7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&amp;L22.05.2017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34" t="s">
        <v>545</v>
      </c>
      <c r="B1" s="634"/>
      <c r="C1" s="634"/>
      <c r="D1" s="634"/>
      <c r="E1" s="299"/>
    </row>
    <row r="2" spans="2:4" ht="15.75" customHeight="1">
      <c r="B2" s="632" t="s">
        <v>561</v>
      </c>
      <c r="C2" s="632"/>
      <c r="D2" s="632"/>
    </row>
    <row r="3" spans="2:4" ht="15.75" customHeight="1" thickBot="1">
      <c r="B3" s="170"/>
      <c r="C3" s="170"/>
      <c r="D3" s="170"/>
    </row>
    <row r="4" spans="2:4" ht="19.5" customHeight="1" thickBot="1">
      <c r="B4" s="192" t="s">
        <v>307</v>
      </c>
      <c r="C4" s="193" t="s">
        <v>25</v>
      </c>
      <c r="D4" s="184"/>
    </row>
    <row r="5" spans="2:3" ht="16.5" customHeight="1">
      <c r="B5" s="185" t="s">
        <v>297</v>
      </c>
      <c r="C5" s="182">
        <v>34</v>
      </c>
    </row>
    <row r="6" spans="2:3" ht="16.5" customHeight="1">
      <c r="B6" s="186" t="s">
        <v>298</v>
      </c>
      <c r="C6" s="183">
        <v>14</v>
      </c>
    </row>
    <row r="7" spans="2:3" ht="16.5" customHeight="1">
      <c r="B7" s="186" t="s">
        <v>299</v>
      </c>
      <c r="C7" s="183">
        <v>12</v>
      </c>
    </row>
    <row r="8" spans="2:3" ht="16.5" customHeight="1">
      <c r="B8" s="186" t="s">
        <v>300</v>
      </c>
      <c r="C8" s="183">
        <v>9</v>
      </c>
    </row>
    <row r="9" spans="2:3" ht="16.5" customHeight="1">
      <c r="B9" s="186" t="s">
        <v>301</v>
      </c>
      <c r="C9" s="183">
        <v>7</v>
      </c>
    </row>
    <row r="10" spans="2:3" ht="16.5" customHeight="1">
      <c r="B10" s="186" t="s">
        <v>303</v>
      </c>
      <c r="C10" s="183">
        <v>4</v>
      </c>
    </row>
    <row r="11" spans="2:3" s="216" customFormat="1" ht="16.5" customHeight="1">
      <c r="B11" s="186" t="s">
        <v>314</v>
      </c>
      <c r="C11" s="183">
        <v>4</v>
      </c>
    </row>
    <row r="12" spans="2:3" s="216" customFormat="1" ht="16.5" customHeight="1">
      <c r="B12" s="186" t="s">
        <v>318</v>
      </c>
      <c r="C12" s="183">
        <v>3</v>
      </c>
    </row>
    <row r="13" spans="2:3" s="216" customFormat="1" ht="16.5" customHeight="1">
      <c r="B13" s="186" t="s">
        <v>302</v>
      </c>
      <c r="C13" s="183">
        <v>2</v>
      </c>
    </row>
    <row r="14" spans="2:3" s="216" customFormat="1" ht="16.5" customHeight="1">
      <c r="B14" s="186" t="s">
        <v>304</v>
      </c>
      <c r="C14" s="183">
        <v>2</v>
      </c>
    </row>
    <row r="15" spans="2:3" s="216" customFormat="1" ht="16.5" customHeight="1">
      <c r="B15" s="186" t="s">
        <v>305</v>
      </c>
      <c r="C15" s="183">
        <v>2</v>
      </c>
    </row>
    <row r="16" spans="2:3" s="216" customFormat="1" ht="16.5" customHeight="1" thickBot="1">
      <c r="B16" s="315" t="s">
        <v>575</v>
      </c>
      <c r="C16" s="316">
        <v>1</v>
      </c>
    </row>
    <row r="17" spans="2:3" ht="19.5" customHeight="1" thickBot="1">
      <c r="B17" s="189" t="s">
        <v>25</v>
      </c>
      <c r="C17" s="190">
        <f>SUM(C5:C16)</f>
        <v>94</v>
      </c>
    </row>
    <row r="18" spans="2:3" ht="15">
      <c r="B18" s="633"/>
      <c r="C18" s="633"/>
    </row>
    <row r="19" spans="2:3" s="216" customFormat="1" ht="15">
      <c r="B19" s="334"/>
      <c r="C19" s="334"/>
    </row>
    <row r="20" spans="1:4" ht="15.75" customHeight="1">
      <c r="A20" s="635" t="s">
        <v>550</v>
      </c>
      <c r="B20" s="635"/>
      <c r="C20" s="635"/>
      <c r="D20" s="635"/>
    </row>
    <row r="21" spans="2:4" ht="15.75" customHeight="1" thickBot="1">
      <c r="B21" s="170"/>
      <c r="C21" s="170"/>
      <c r="D21" s="170"/>
    </row>
    <row r="22" spans="2:4" ht="18" customHeight="1" thickBot="1">
      <c r="B22" s="194" t="s">
        <v>307</v>
      </c>
      <c r="C22" s="193" t="s">
        <v>25</v>
      </c>
      <c r="D22" s="184"/>
    </row>
    <row r="23" spans="2:3" ht="16.5" customHeight="1">
      <c r="B23" s="187" t="s">
        <v>297</v>
      </c>
      <c r="C23" s="182">
        <v>131</v>
      </c>
    </row>
    <row r="24" spans="2:3" ht="16.5" customHeight="1">
      <c r="B24" s="188" t="s">
        <v>298</v>
      </c>
      <c r="C24" s="183">
        <v>38</v>
      </c>
    </row>
    <row r="25" spans="2:3" ht="16.5" customHeight="1">
      <c r="B25" s="188" t="s">
        <v>299</v>
      </c>
      <c r="C25" s="183">
        <v>25</v>
      </c>
    </row>
    <row r="26" spans="2:3" ht="16.5" customHeight="1">
      <c r="B26" s="188" t="s">
        <v>300</v>
      </c>
      <c r="C26" s="183">
        <v>21</v>
      </c>
    </row>
    <row r="27" spans="2:3" ht="16.5" customHeight="1">
      <c r="B27" s="188" t="s">
        <v>303</v>
      </c>
      <c r="C27" s="183">
        <v>19</v>
      </c>
    </row>
    <row r="28" spans="2:3" ht="16.5" customHeight="1">
      <c r="B28" s="188" t="s">
        <v>301</v>
      </c>
      <c r="C28" s="183">
        <v>17</v>
      </c>
    </row>
    <row r="29" spans="2:3" ht="18" customHeight="1">
      <c r="B29" s="188" t="s">
        <v>302</v>
      </c>
      <c r="C29" s="183">
        <v>11</v>
      </c>
    </row>
    <row r="30" spans="2:3" ht="16.5" customHeight="1">
      <c r="B30" s="188" t="s">
        <v>314</v>
      </c>
      <c r="C30" s="183">
        <v>7</v>
      </c>
    </row>
    <row r="31" spans="2:3" ht="16.5" customHeight="1">
      <c r="B31" s="188" t="s">
        <v>318</v>
      </c>
      <c r="C31" s="183">
        <v>7</v>
      </c>
    </row>
    <row r="32" spans="2:3" ht="16.5" customHeight="1">
      <c r="B32" s="188" t="s">
        <v>304</v>
      </c>
      <c r="C32" s="183">
        <v>6</v>
      </c>
    </row>
    <row r="33" spans="2:3" s="216" customFormat="1" ht="16.5" customHeight="1">
      <c r="B33" s="188" t="s">
        <v>306</v>
      </c>
      <c r="C33" s="183">
        <v>4</v>
      </c>
    </row>
    <row r="34" spans="2:3" s="216" customFormat="1" ht="16.5" customHeight="1">
      <c r="B34" s="188" t="s">
        <v>305</v>
      </c>
      <c r="C34" s="183">
        <v>4</v>
      </c>
    </row>
    <row r="35" spans="2:3" s="216" customFormat="1" ht="16.5" customHeight="1">
      <c r="B35" s="188" t="s">
        <v>576</v>
      </c>
      <c r="C35" s="183">
        <v>2</v>
      </c>
    </row>
    <row r="36" spans="2:3" ht="16.5" customHeight="1">
      <c r="B36" s="188" t="s">
        <v>575</v>
      </c>
      <c r="C36" s="183">
        <v>1</v>
      </c>
    </row>
    <row r="37" spans="2:3" ht="16.5" customHeight="1">
      <c r="B37" s="188" t="s">
        <v>513</v>
      </c>
      <c r="C37" s="183">
        <v>1</v>
      </c>
    </row>
    <row r="38" spans="2:3" s="216" customFormat="1" ht="16.5" customHeight="1">
      <c r="B38" s="188" t="s">
        <v>461</v>
      </c>
      <c r="C38" s="183">
        <v>1</v>
      </c>
    </row>
    <row r="39" spans="2:3" s="216" customFormat="1" ht="16.5" customHeight="1" thickBot="1">
      <c r="B39" s="188" t="s">
        <v>512</v>
      </c>
      <c r="C39" s="183">
        <v>1</v>
      </c>
    </row>
    <row r="40" spans="2:3" ht="20.25" customHeight="1" thickBot="1">
      <c r="B40" s="191" t="s">
        <v>25</v>
      </c>
      <c r="C40" s="190">
        <f>SUM(C23:C39)</f>
        <v>296</v>
      </c>
    </row>
    <row r="41" ht="15">
      <c r="B41" s="64" t="s">
        <v>15</v>
      </c>
    </row>
  </sheetData>
  <sheetProtection/>
  <mergeCells count="4">
    <mergeCell ref="B2:D2"/>
    <mergeCell ref="B18:C18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7">
      <selection activeCell="G8" sqref="G8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8" max="8" width="11.140625" style="0" bestFit="1" customWidth="1"/>
    <col min="253" max="253" width="26.8515625" style="0" customWidth="1"/>
  </cols>
  <sheetData>
    <row r="1" ht="15">
      <c r="H1" s="299"/>
    </row>
    <row r="2" spans="1:8" ht="18.75" thickBot="1">
      <c r="A2" s="322" t="s">
        <v>545</v>
      </c>
      <c r="B2" s="322"/>
      <c r="C2" s="322"/>
      <c r="D2" s="322"/>
      <c r="E2" s="322"/>
      <c r="F2" s="322"/>
      <c r="G2" s="322"/>
      <c r="H2" s="322"/>
    </row>
    <row r="5" spans="1:8" ht="18.75" customHeight="1">
      <c r="A5" s="266" t="s">
        <v>551</v>
      </c>
      <c r="B5" s="266"/>
      <c r="C5" s="266"/>
      <c r="D5" s="266"/>
      <c r="E5" s="266"/>
      <c r="F5" s="266"/>
      <c r="G5" s="266"/>
      <c r="H5" s="266"/>
    </row>
    <row r="6" spans="2:8" ht="15.75">
      <c r="B6" s="1"/>
      <c r="C6" s="67"/>
      <c r="D6" s="67"/>
      <c r="E6" s="67"/>
      <c r="F6" s="67"/>
      <c r="G6" s="67"/>
      <c r="H6" s="67"/>
    </row>
    <row r="7" spans="1:5" s="216" customFormat="1" ht="31.5" customHeight="1">
      <c r="A7" s="97"/>
      <c r="B7" s="292" t="s">
        <v>3</v>
      </c>
      <c r="C7" s="292" t="s">
        <v>6</v>
      </c>
      <c r="D7" s="292" t="s">
        <v>2</v>
      </c>
      <c r="E7" s="299"/>
    </row>
    <row r="8" spans="1:4" s="216" customFormat="1" ht="24" customHeight="1">
      <c r="A8" s="317" t="s">
        <v>9</v>
      </c>
      <c r="B8" s="307">
        <v>95</v>
      </c>
      <c r="C8" s="307">
        <v>491</v>
      </c>
      <c r="D8" s="307">
        <v>586</v>
      </c>
    </row>
    <row r="9" spans="1:5" s="216" customFormat="1" ht="27.75" customHeight="1">
      <c r="A9" s="318" t="s">
        <v>227</v>
      </c>
      <c r="B9" s="319">
        <v>97470000</v>
      </c>
      <c r="C9" s="319">
        <v>76932000</v>
      </c>
      <c r="D9" s="319">
        <v>174402000</v>
      </c>
      <c r="E9" s="126"/>
    </row>
    <row r="10" spans="1:5" s="216" customFormat="1" ht="36" customHeight="1">
      <c r="A10" s="318" t="s">
        <v>228</v>
      </c>
      <c r="B10" s="319">
        <v>91905050</v>
      </c>
      <c r="C10" s="319">
        <v>60388975</v>
      </c>
      <c r="D10" s="319">
        <v>152294025</v>
      </c>
      <c r="E10" s="126"/>
    </row>
    <row r="11" spans="1:4" s="216" customFormat="1" ht="21" customHeight="1">
      <c r="A11" s="318" t="s">
        <v>514</v>
      </c>
      <c r="B11" s="307">
        <v>94.29</v>
      </c>
      <c r="C11" s="385">
        <v>78.5</v>
      </c>
      <c r="D11" s="307">
        <v>87.32</v>
      </c>
    </row>
    <row r="12" spans="1:4" ht="15">
      <c r="A12" s="3" t="s">
        <v>15</v>
      </c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ht="15.75" customHeight="1"/>
    <row r="16" spans="1:7" ht="15.75" customHeight="1">
      <c r="A16" s="636" t="s">
        <v>660</v>
      </c>
      <c r="B16" s="636"/>
      <c r="C16" s="636"/>
      <c r="D16" s="636"/>
      <c r="E16" s="636"/>
      <c r="F16" s="636"/>
      <c r="G16" s="636"/>
    </row>
    <row r="17" spans="1:7" ht="15.75" customHeight="1">
      <c r="A17" s="636"/>
      <c r="B17" s="636"/>
      <c r="C17" s="636"/>
      <c r="D17" s="636"/>
      <c r="E17" s="636"/>
      <c r="F17" s="636"/>
      <c r="G17" s="636"/>
    </row>
    <row r="18" spans="1:7" s="216" customFormat="1" ht="15.75" customHeight="1">
      <c r="A18" s="291"/>
      <c r="B18" s="291"/>
      <c r="C18" s="291"/>
      <c r="D18" s="291"/>
      <c r="E18" s="291"/>
      <c r="F18" s="291"/>
      <c r="G18" s="291"/>
    </row>
    <row r="19" spans="1:4" s="216" customFormat="1" ht="31.5" customHeight="1">
      <c r="A19" s="98"/>
      <c r="B19" s="292" t="s">
        <v>3</v>
      </c>
      <c r="C19" s="292" t="s">
        <v>6</v>
      </c>
      <c r="D19" s="292" t="s">
        <v>2</v>
      </c>
    </row>
    <row r="20" spans="1:4" s="216" customFormat="1" ht="20.25" customHeight="1">
      <c r="A20" s="320" t="s">
        <v>9</v>
      </c>
      <c r="B20" s="307">
        <v>243</v>
      </c>
      <c r="C20" s="307">
        <v>1550</v>
      </c>
      <c r="D20" s="319">
        <v>1793</v>
      </c>
    </row>
    <row r="21" spans="1:4" s="216" customFormat="1" ht="30.75" customHeight="1">
      <c r="A21" s="321" t="s">
        <v>227</v>
      </c>
      <c r="B21" s="319">
        <v>213930000</v>
      </c>
      <c r="C21" s="319">
        <v>244952525</v>
      </c>
      <c r="D21" s="319">
        <v>458882525</v>
      </c>
    </row>
    <row r="22" spans="1:4" s="216" customFormat="1" ht="36.75" customHeight="1">
      <c r="A22" s="321" t="s">
        <v>228</v>
      </c>
      <c r="B22" s="319">
        <v>164536930</v>
      </c>
      <c r="C22" s="319">
        <v>205476820</v>
      </c>
      <c r="D22" s="319">
        <v>370013750</v>
      </c>
    </row>
    <row r="23" spans="1:4" s="216" customFormat="1" ht="18.75" customHeight="1">
      <c r="A23" s="318" t="s">
        <v>515</v>
      </c>
      <c r="B23" s="307">
        <v>76.91</v>
      </c>
      <c r="C23" s="307">
        <v>83.88</v>
      </c>
      <c r="D23" s="307">
        <v>80.63</v>
      </c>
    </row>
    <row r="24" spans="1:4" ht="18.75" customHeight="1">
      <c r="A24" s="3" t="s">
        <v>15</v>
      </c>
      <c r="B24" s="3"/>
      <c r="C24" s="3"/>
      <c r="D24" s="3"/>
    </row>
  </sheetData>
  <sheetProtection/>
  <mergeCells count="1">
    <mergeCell ref="A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2.7109375" style="0" customWidth="1"/>
    <col min="3" max="3" width="18.00390625" style="21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43" t="s">
        <v>541</v>
      </c>
      <c r="B1" s="643"/>
      <c r="C1" s="643"/>
      <c r="D1" s="643"/>
      <c r="E1" s="643"/>
      <c r="F1" s="643"/>
      <c r="G1" s="223"/>
    </row>
    <row r="2" spans="1:7" ht="15" customHeight="1">
      <c r="A2" s="644" t="s">
        <v>552</v>
      </c>
      <c r="B2" s="644"/>
      <c r="C2" s="644"/>
      <c r="D2" s="644"/>
      <c r="E2" s="644"/>
      <c r="F2" s="644"/>
      <c r="G2" s="181"/>
    </row>
    <row r="3" spans="1:7" ht="15" customHeight="1">
      <c r="A3" s="635"/>
      <c r="B3" s="635"/>
      <c r="C3" s="635"/>
      <c r="D3" s="635"/>
      <c r="E3" s="635"/>
      <c r="F3" s="635"/>
      <c r="G3" s="181"/>
    </row>
    <row r="4" spans="1:6" ht="15.75" customHeight="1">
      <c r="A4" s="1"/>
      <c r="B4" s="641" t="s">
        <v>119</v>
      </c>
      <c r="C4" s="641"/>
      <c r="D4" s="641"/>
      <c r="E4" s="641"/>
      <c r="F4" s="641"/>
    </row>
    <row r="5" spans="2:6" ht="45" customHeight="1">
      <c r="B5" s="639" t="s">
        <v>355</v>
      </c>
      <c r="C5" s="637" t="s">
        <v>229</v>
      </c>
      <c r="D5" s="639" t="s">
        <v>230</v>
      </c>
      <c r="E5" s="639" t="s">
        <v>231</v>
      </c>
      <c r="F5" s="639" t="s">
        <v>232</v>
      </c>
    </row>
    <row r="6" spans="2:6" ht="15" customHeight="1">
      <c r="B6" s="639"/>
      <c r="C6" s="642"/>
      <c r="D6" s="639"/>
      <c r="E6" s="640"/>
      <c r="F6" s="640"/>
    </row>
    <row r="7" spans="2:6" ht="17.25" customHeight="1" hidden="1">
      <c r="B7" s="639"/>
      <c r="C7" s="219"/>
      <c r="D7" s="639"/>
      <c r="E7" s="640"/>
      <c r="F7" s="640"/>
    </row>
    <row r="8" spans="2:6" ht="15">
      <c r="B8" s="214" t="s">
        <v>389</v>
      </c>
      <c r="C8" s="214" t="s">
        <v>174</v>
      </c>
      <c r="D8" s="214">
        <v>159</v>
      </c>
      <c r="E8" s="215">
        <v>128630000</v>
      </c>
      <c r="F8" s="215">
        <v>117240630</v>
      </c>
    </row>
    <row r="9" spans="2:6" ht="15">
      <c r="B9" s="214" t="s">
        <v>361</v>
      </c>
      <c r="C9" s="214" t="s">
        <v>147</v>
      </c>
      <c r="D9" s="214">
        <v>30</v>
      </c>
      <c r="E9" s="215">
        <v>67650000</v>
      </c>
      <c r="F9" s="215">
        <v>33843000</v>
      </c>
    </row>
    <row r="10" spans="1:6" ht="15">
      <c r="A10" s="216"/>
      <c r="B10" s="214" t="s">
        <v>362</v>
      </c>
      <c r="C10" s="214" t="s">
        <v>148</v>
      </c>
      <c r="D10" s="214">
        <v>13</v>
      </c>
      <c r="E10" s="215">
        <v>1250000</v>
      </c>
      <c r="F10" s="215">
        <v>1031500</v>
      </c>
    </row>
    <row r="11" spans="1:6" ht="15">
      <c r="A11" s="216"/>
      <c r="B11" s="214" t="s">
        <v>371</v>
      </c>
      <c r="C11" s="214" t="s">
        <v>157</v>
      </c>
      <c r="D11" s="214">
        <v>8</v>
      </c>
      <c r="E11" s="215">
        <v>1820000</v>
      </c>
      <c r="F11" s="215">
        <v>1125000</v>
      </c>
    </row>
    <row r="12" spans="1:6" ht="15">
      <c r="A12" s="216"/>
      <c r="B12" s="214" t="s">
        <v>403</v>
      </c>
      <c r="C12" s="214" t="s">
        <v>188</v>
      </c>
      <c r="D12" s="214">
        <v>4</v>
      </c>
      <c r="E12" s="215">
        <v>210000</v>
      </c>
      <c r="F12" s="215">
        <v>119300</v>
      </c>
    </row>
    <row r="13" spans="1:6" ht="15">
      <c r="A13" s="216"/>
      <c r="B13" s="214" t="s">
        <v>390</v>
      </c>
      <c r="C13" s="214" t="s">
        <v>175</v>
      </c>
      <c r="D13" s="214">
        <v>3</v>
      </c>
      <c r="E13" s="215">
        <v>6100000</v>
      </c>
      <c r="F13" s="215">
        <v>6062500</v>
      </c>
    </row>
    <row r="14" spans="1:6" ht="15">
      <c r="A14" s="216"/>
      <c r="B14" s="214" t="s">
        <v>414</v>
      </c>
      <c r="C14" s="214" t="s">
        <v>199</v>
      </c>
      <c r="D14" s="214">
        <v>3</v>
      </c>
      <c r="E14" s="215">
        <v>2400000</v>
      </c>
      <c r="F14" s="215">
        <v>1820000</v>
      </c>
    </row>
    <row r="15" spans="2:6" s="216" customFormat="1" ht="15">
      <c r="B15" s="214" t="s">
        <v>382</v>
      </c>
      <c r="C15" s="214" t="s">
        <v>168</v>
      </c>
      <c r="D15" s="214">
        <v>2</v>
      </c>
      <c r="E15" s="215">
        <v>100000</v>
      </c>
      <c r="F15" s="215">
        <v>70000</v>
      </c>
    </row>
    <row r="16" spans="2:6" s="216" customFormat="1" ht="15">
      <c r="B16" s="214" t="s">
        <v>364</v>
      </c>
      <c r="C16" s="214" t="s">
        <v>150</v>
      </c>
      <c r="D16" s="214">
        <v>2</v>
      </c>
      <c r="E16" s="215">
        <v>200000</v>
      </c>
      <c r="F16" s="215">
        <v>79000</v>
      </c>
    </row>
    <row r="17" spans="2:6" s="216" customFormat="1" ht="15">
      <c r="B17" s="214" t="s">
        <v>388</v>
      </c>
      <c r="C17" s="214" t="s">
        <v>293</v>
      </c>
      <c r="D17" s="214">
        <v>2</v>
      </c>
      <c r="E17" s="215">
        <v>200000</v>
      </c>
      <c r="F17" s="215">
        <v>74500</v>
      </c>
    </row>
    <row r="18" spans="2:6" s="216" customFormat="1" ht="15">
      <c r="B18" s="214" t="s">
        <v>400</v>
      </c>
      <c r="C18" s="214" t="s">
        <v>185</v>
      </c>
      <c r="D18" s="214">
        <v>2</v>
      </c>
      <c r="E18" s="215">
        <v>600000</v>
      </c>
      <c r="F18" s="215">
        <v>540000</v>
      </c>
    </row>
    <row r="19" spans="2:6" s="216" customFormat="1" ht="15">
      <c r="B19" s="214" t="s">
        <v>393</v>
      </c>
      <c r="C19" s="214" t="s">
        <v>178</v>
      </c>
      <c r="D19" s="214">
        <v>2</v>
      </c>
      <c r="E19" s="215">
        <v>300000</v>
      </c>
      <c r="F19" s="215">
        <v>240000</v>
      </c>
    </row>
    <row r="20" spans="2:6" s="216" customFormat="1" ht="15">
      <c r="B20" s="214" t="s">
        <v>399</v>
      </c>
      <c r="C20" s="214" t="s">
        <v>184</v>
      </c>
      <c r="D20" s="214">
        <v>1</v>
      </c>
      <c r="E20" s="215">
        <v>100000</v>
      </c>
      <c r="F20" s="215">
        <v>99000</v>
      </c>
    </row>
    <row r="21" spans="2:6" s="216" customFormat="1" ht="15">
      <c r="B21" s="214" t="s">
        <v>432</v>
      </c>
      <c r="C21" s="214" t="s">
        <v>217</v>
      </c>
      <c r="D21" s="214">
        <v>1</v>
      </c>
      <c r="E21" s="215">
        <v>100000</v>
      </c>
      <c r="F21" s="215">
        <v>40000</v>
      </c>
    </row>
    <row r="22" spans="2:6" s="216" customFormat="1" ht="15">
      <c r="B22" s="214" t="s">
        <v>402</v>
      </c>
      <c r="C22" s="214" t="s">
        <v>187</v>
      </c>
      <c r="D22" s="214">
        <v>1</v>
      </c>
      <c r="E22" s="215">
        <v>800000</v>
      </c>
      <c r="F22" s="215">
        <v>800000</v>
      </c>
    </row>
    <row r="23" spans="2:6" s="216" customFormat="1" ht="15">
      <c r="B23" s="214" t="s">
        <v>356</v>
      </c>
      <c r="C23" s="214" t="s">
        <v>142</v>
      </c>
      <c r="D23" s="214">
        <v>1</v>
      </c>
      <c r="E23" s="215">
        <v>50000</v>
      </c>
      <c r="F23" s="215">
        <v>50000</v>
      </c>
    </row>
    <row r="24" spans="2:6" s="216" customFormat="1" ht="15">
      <c r="B24" s="214" t="s">
        <v>381</v>
      </c>
      <c r="C24" s="214" t="s">
        <v>167</v>
      </c>
      <c r="D24" s="214">
        <v>1</v>
      </c>
      <c r="E24" s="215">
        <v>100000</v>
      </c>
      <c r="F24" s="215">
        <v>15000</v>
      </c>
    </row>
    <row r="25" spans="2:6" s="216" customFormat="1" ht="15">
      <c r="B25" s="214" t="s">
        <v>406</v>
      </c>
      <c r="C25" s="214" t="s">
        <v>191</v>
      </c>
      <c r="D25" s="214">
        <v>1</v>
      </c>
      <c r="E25" s="215">
        <v>100000</v>
      </c>
      <c r="F25" s="215">
        <v>90000</v>
      </c>
    </row>
    <row r="26" spans="1:7" ht="15">
      <c r="A26" s="216"/>
      <c r="B26" s="214" t="s">
        <v>386</v>
      </c>
      <c r="C26" s="214" t="s">
        <v>172</v>
      </c>
      <c r="D26" s="214">
        <v>1</v>
      </c>
      <c r="E26" s="215">
        <v>400000</v>
      </c>
      <c r="F26" s="215">
        <v>140000</v>
      </c>
      <c r="G26" t="s">
        <v>577</v>
      </c>
    </row>
    <row r="27" spans="1:6" ht="15">
      <c r="A27" s="216"/>
      <c r="B27" s="214" t="s">
        <v>409</v>
      </c>
      <c r="C27" s="214" t="s">
        <v>194</v>
      </c>
      <c r="D27" s="214">
        <v>1</v>
      </c>
      <c r="E27" s="215">
        <v>50000</v>
      </c>
      <c r="F27" s="215">
        <v>50000</v>
      </c>
    </row>
    <row r="28" spans="1:6" ht="15">
      <c r="A28" s="216"/>
      <c r="B28" s="214" t="s">
        <v>436</v>
      </c>
      <c r="C28" s="214" t="s">
        <v>221</v>
      </c>
      <c r="D28" s="214">
        <v>1</v>
      </c>
      <c r="E28" s="215">
        <v>50000</v>
      </c>
      <c r="F28" s="215">
        <v>35000</v>
      </c>
    </row>
    <row r="29" spans="2:6" s="216" customFormat="1" ht="15">
      <c r="B29" s="214" t="s">
        <v>397</v>
      </c>
      <c r="C29" s="214" t="s">
        <v>182</v>
      </c>
      <c r="D29" s="214">
        <v>1</v>
      </c>
      <c r="E29" s="215">
        <v>500000</v>
      </c>
      <c r="F29" s="215">
        <v>12500</v>
      </c>
    </row>
    <row r="30" spans="2:6" s="216" customFormat="1" ht="15">
      <c r="B30" s="214" t="s">
        <v>396</v>
      </c>
      <c r="C30" s="214" t="s">
        <v>181</v>
      </c>
      <c r="D30" s="214">
        <v>1</v>
      </c>
      <c r="E30" s="215">
        <v>2000000</v>
      </c>
      <c r="F30" s="215">
        <v>800000</v>
      </c>
    </row>
    <row r="31" spans="2:6" s="216" customFormat="1" ht="15">
      <c r="B31" s="352" t="s">
        <v>420</v>
      </c>
      <c r="C31" s="353" t="s">
        <v>205</v>
      </c>
      <c r="D31" s="353">
        <v>1</v>
      </c>
      <c r="E31" s="354">
        <v>120000</v>
      </c>
      <c r="F31" s="215">
        <v>120000</v>
      </c>
    </row>
    <row r="32" spans="2:6" s="216" customFormat="1" ht="15">
      <c r="B32" s="352" t="s">
        <v>408</v>
      </c>
      <c r="C32" s="353" t="s">
        <v>193</v>
      </c>
      <c r="D32" s="353">
        <v>1</v>
      </c>
      <c r="E32" s="354">
        <v>100000</v>
      </c>
      <c r="F32" s="215">
        <v>40000</v>
      </c>
    </row>
    <row r="33" spans="2:6" ht="15" customHeight="1">
      <c r="B33" s="646" t="s">
        <v>25</v>
      </c>
      <c r="C33" s="647"/>
      <c r="D33" s="647"/>
      <c r="E33" s="648"/>
      <c r="F33" s="102">
        <f>SUM(F8:F32)</f>
        <v>164536930</v>
      </c>
    </row>
    <row r="34" spans="4:6" ht="15" customHeight="1">
      <c r="D34" s="3"/>
      <c r="E34" s="3"/>
      <c r="F34" s="99"/>
    </row>
    <row r="35" spans="4:6" s="216" customFormat="1" ht="15" customHeight="1">
      <c r="D35" s="3"/>
      <c r="E35" s="3"/>
      <c r="F35" s="99"/>
    </row>
    <row r="36" spans="2:6" ht="15.75" customHeight="1">
      <c r="B36" s="641" t="s">
        <v>127</v>
      </c>
      <c r="C36" s="641"/>
      <c r="D36" s="641"/>
      <c r="E36" s="641"/>
      <c r="F36" s="641"/>
    </row>
    <row r="37" spans="2:6" ht="30" customHeight="1">
      <c r="B37" s="637" t="s">
        <v>355</v>
      </c>
      <c r="C37" s="637" t="s">
        <v>229</v>
      </c>
      <c r="D37" s="637" t="s">
        <v>230</v>
      </c>
      <c r="E37" s="637" t="s">
        <v>231</v>
      </c>
      <c r="F37" s="637" t="s">
        <v>232</v>
      </c>
    </row>
    <row r="38" spans="2:6" ht="27.75" customHeight="1">
      <c r="B38" s="638"/>
      <c r="C38" s="638"/>
      <c r="D38" s="638"/>
      <c r="E38" s="638"/>
      <c r="F38" s="638"/>
    </row>
    <row r="39" spans="2:6" ht="18.75" customHeight="1" hidden="1">
      <c r="B39" s="642"/>
      <c r="C39" s="220"/>
      <c r="D39" s="642"/>
      <c r="E39" s="642"/>
      <c r="F39" s="642"/>
    </row>
    <row r="40" spans="2:6" ht="15">
      <c r="B40" s="214" t="s">
        <v>389</v>
      </c>
      <c r="C40" s="214" t="s">
        <v>174</v>
      </c>
      <c r="D40" s="215">
        <v>868</v>
      </c>
      <c r="E40" s="215">
        <v>124136525</v>
      </c>
      <c r="F40" s="215">
        <v>110930335</v>
      </c>
    </row>
    <row r="41" spans="2:6" ht="15">
      <c r="B41" s="214" t="s">
        <v>382</v>
      </c>
      <c r="C41" s="214" t="s">
        <v>168</v>
      </c>
      <c r="D41" s="214">
        <v>139</v>
      </c>
      <c r="E41" s="215">
        <v>36577000</v>
      </c>
      <c r="F41" s="215">
        <v>28809000</v>
      </c>
    </row>
    <row r="42" spans="1:6" ht="15">
      <c r="A42" s="216"/>
      <c r="B42" s="214" t="s">
        <v>362</v>
      </c>
      <c r="C42" s="214" t="s">
        <v>148</v>
      </c>
      <c r="D42" s="214">
        <v>91</v>
      </c>
      <c r="E42" s="215">
        <v>7135000</v>
      </c>
      <c r="F42" s="215">
        <v>5878925</v>
      </c>
    </row>
    <row r="43" spans="1:6" ht="15">
      <c r="A43" s="216"/>
      <c r="B43" s="214" t="s">
        <v>388</v>
      </c>
      <c r="C43" s="214" t="s">
        <v>293</v>
      </c>
      <c r="D43" s="214">
        <v>84</v>
      </c>
      <c r="E43" s="215">
        <v>15920000</v>
      </c>
      <c r="F43" s="215">
        <v>15103300</v>
      </c>
    </row>
    <row r="44" spans="1:6" ht="15">
      <c r="A44" s="216"/>
      <c r="B44" s="214" t="s">
        <v>371</v>
      </c>
      <c r="C44" s="214" t="s">
        <v>157</v>
      </c>
      <c r="D44" s="214">
        <v>71</v>
      </c>
      <c r="E44" s="215">
        <v>11070000</v>
      </c>
      <c r="F44" s="215">
        <v>8248400</v>
      </c>
    </row>
    <row r="45" spans="1:6" ht="15">
      <c r="A45" s="216"/>
      <c r="B45" s="214" t="s">
        <v>386</v>
      </c>
      <c r="C45" s="214" t="s">
        <v>172</v>
      </c>
      <c r="D45" s="214">
        <v>64</v>
      </c>
      <c r="E45" s="215">
        <v>11062000</v>
      </c>
      <c r="F45" s="215">
        <v>9203000</v>
      </c>
    </row>
    <row r="46" spans="1:6" ht="15">
      <c r="A46" s="216"/>
      <c r="B46" s="214" t="s">
        <v>361</v>
      </c>
      <c r="C46" s="214" t="s">
        <v>147</v>
      </c>
      <c r="D46" s="214">
        <v>49</v>
      </c>
      <c r="E46" s="215">
        <v>4105000</v>
      </c>
      <c r="F46" s="215">
        <v>3622550</v>
      </c>
    </row>
    <row r="47" spans="1:6" ht="15">
      <c r="A47" s="216"/>
      <c r="B47" s="214" t="s">
        <v>390</v>
      </c>
      <c r="C47" s="214" t="s">
        <v>175</v>
      </c>
      <c r="D47" s="214">
        <v>28</v>
      </c>
      <c r="E47" s="215">
        <v>2777000</v>
      </c>
      <c r="F47" s="215">
        <v>2218260</v>
      </c>
    </row>
    <row r="48" spans="1:6" ht="15">
      <c r="A48" s="216"/>
      <c r="B48" s="214" t="s">
        <v>432</v>
      </c>
      <c r="C48" s="214" t="s">
        <v>217</v>
      </c>
      <c r="D48" s="214">
        <v>16</v>
      </c>
      <c r="E48" s="215">
        <v>3610000</v>
      </c>
      <c r="F48" s="215">
        <v>3029000</v>
      </c>
    </row>
    <row r="49" spans="1:6" ht="15">
      <c r="A49" s="216"/>
      <c r="B49" s="214" t="s">
        <v>397</v>
      </c>
      <c r="C49" s="214" t="s">
        <v>182</v>
      </c>
      <c r="D49" s="214">
        <v>15</v>
      </c>
      <c r="E49" s="215">
        <v>2030000</v>
      </c>
      <c r="F49" s="215">
        <v>1403000</v>
      </c>
    </row>
    <row r="50" spans="1:6" ht="15">
      <c r="A50" s="216"/>
      <c r="B50" s="214" t="s">
        <v>356</v>
      </c>
      <c r="C50" s="214" t="s">
        <v>142</v>
      </c>
      <c r="D50" s="214">
        <v>14</v>
      </c>
      <c r="E50" s="215">
        <v>2480000</v>
      </c>
      <c r="F50" s="215">
        <v>1901900</v>
      </c>
    </row>
    <row r="51" spans="1:6" ht="15">
      <c r="A51" s="216"/>
      <c r="B51" s="214" t="s">
        <v>396</v>
      </c>
      <c r="C51" s="214" t="s">
        <v>181</v>
      </c>
      <c r="D51" s="214">
        <v>8</v>
      </c>
      <c r="E51" s="215">
        <v>1580000</v>
      </c>
      <c r="F51" s="215">
        <v>1324500</v>
      </c>
    </row>
    <row r="52" spans="1:6" ht="15">
      <c r="A52" s="216"/>
      <c r="B52" s="214" t="s">
        <v>409</v>
      </c>
      <c r="C52" s="214" t="s">
        <v>194</v>
      </c>
      <c r="D52" s="214">
        <v>8</v>
      </c>
      <c r="E52" s="215">
        <v>1430000</v>
      </c>
      <c r="F52" s="215">
        <v>1195700</v>
      </c>
    </row>
    <row r="53" spans="1:6" ht="15">
      <c r="A53" s="216"/>
      <c r="B53" s="214" t="s">
        <v>418</v>
      </c>
      <c r="C53" s="214" t="s">
        <v>578</v>
      </c>
      <c r="D53" s="214">
        <v>7</v>
      </c>
      <c r="E53" s="215">
        <v>1060000</v>
      </c>
      <c r="F53" s="215">
        <v>710000</v>
      </c>
    </row>
    <row r="54" spans="1:6" ht="15">
      <c r="A54" s="216"/>
      <c r="B54" s="214" t="s">
        <v>416</v>
      </c>
      <c r="C54" s="214" t="s">
        <v>201</v>
      </c>
      <c r="D54" s="214">
        <v>7</v>
      </c>
      <c r="E54" s="215">
        <v>520000</v>
      </c>
      <c r="F54" s="215">
        <v>473800</v>
      </c>
    </row>
    <row r="55" spans="1:6" ht="15">
      <c r="A55" s="216"/>
      <c r="B55" s="214" t="s">
        <v>434</v>
      </c>
      <c r="C55" s="214" t="s">
        <v>219</v>
      </c>
      <c r="D55" s="214">
        <v>7</v>
      </c>
      <c r="E55" s="215">
        <v>1410000</v>
      </c>
      <c r="F55" s="215">
        <v>1377000</v>
      </c>
    </row>
    <row r="56" spans="1:6" ht="15">
      <c r="A56" s="216"/>
      <c r="B56" s="214" t="s">
        <v>393</v>
      </c>
      <c r="C56" s="214" t="s">
        <v>178</v>
      </c>
      <c r="D56" s="214">
        <v>7</v>
      </c>
      <c r="E56" s="215">
        <v>1460000</v>
      </c>
      <c r="F56" s="215">
        <v>1360000</v>
      </c>
    </row>
    <row r="57" spans="1:6" ht="15">
      <c r="A57" s="216"/>
      <c r="B57" s="214" t="s">
        <v>364</v>
      </c>
      <c r="C57" s="214" t="s">
        <v>150</v>
      </c>
      <c r="D57" s="214">
        <v>6</v>
      </c>
      <c r="E57" s="215">
        <v>1765000</v>
      </c>
      <c r="F57" s="215">
        <v>1219800</v>
      </c>
    </row>
    <row r="58" spans="2:6" s="216" customFormat="1" ht="15">
      <c r="B58" s="214" t="s">
        <v>375</v>
      </c>
      <c r="C58" s="214" t="s">
        <v>161</v>
      </c>
      <c r="D58" s="214">
        <v>6</v>
      </c>
      <c r="E58" s="215">
        <v>370000</v>
      </c>
      <c r="F58" s="215">
        <v>253000</v>
      </c>
    </row>
    <row r="59" spans="2:6" s="216" customFormat="1" ht="15">
      <c r="B59" s="214" t="s">
        <v>381</v>
      </c>
      <c r="C59" s="214" t="s">
        <v>167</v>
      </c>
      <c r="D59" s="214">
        <v>5</v>
      </c>
      <c r="E59" s="215">
        <v>390000</v>
      </c>
      <c r="F59" s="215">
        <v>362700</v>
      </c>
    </row>
    <row r="60" spans="2:6" s="216" customFormat="1" ht="15">
      <c r="B60" s="214" t="s">
        <v>403</v>
      </c>
      <c r="C60" s="214" t="s">
        <v>188</v>
      </c>
      <c r="D60" s="214">
        <v>5</v>
      </c>
      <c r="E60" s="215">
        <v>90000</v>
      </c>
      <c r="F60" s="215">
        <v>85000</v>
      </c>
    </row>
    <row r="61" spans="2:6" s="216" customFormat="1" ht="15">
      <c r="B61" s="214" t="s">
        <v>358</v>
      </c>
      <c r="C61" s="214" t="s">
        <v>144</v>
      </c>
      <c r="D61" s="214">
        <v>4</v>
      </c>
      <c r="E61" s="215">
        <v>1160000</v>
      </c>
      <c r="F61" s="215">
        <v>1093000</v>
      </c>
    </row>
    <row r="62" spans="2:6" s="216" customFormat="1" ht="15">
      <c r="B62" s="214" t="s">
        <v>410</v>
      </c>
      <c r="C62" s="214" t="s">
        <v>195</v>
      </c>
      <c r="D62" s="214">
        <v>4</v>
      </c>
      <c r="E62" s="215">
        <v>530000</v>
      </c>
      <c r="F62" s="215">
        <v>500000</v>
      </c>
    </row>
    <row r="63" spans="2:6" s="216" customFormat="1" ht="15">
      <c r="B63" s="214"/>
      <c r="C63" s="214" t="s">
        <v>203</v>
      </c>
      <c r="D63" s="214">
        <v>3</v>
      </c>
      <c r="E63" s="215">
        <v>110000</v>
      </c>
      <c r="F63" s="215">
        <v>110000</v>
      </c>
    </row>
    <row r="64" spans="2:6" s="216" customFormat="1" ht="15">
      <c r="B64" s="214" t="s">
        <v>414</v>
      </c>
      <c r="C64" s="214" t="s">
        <v>199</v>
      </c>
      <c r="D64" s="214">
        <v>3</v>
      </c>
      <c r="E64" s="215">
        <v>70000</v>
      </c>
      <c r="F64" s="215">
        <v>31650</v>
      </c>
    </row>
    <row r="65" spans="2:6" s="216" customFormat="1" ht="15">
      <c r="B65" s="214" t="s">
        <v>400</v>
      </c>
      <c r="C65" s="214" t="s">
        <v>185</v>
      </c>
      <c r="D65" s="214">
        <v>3</v>
      </c>
      <c r="E65" s="215">
        <v>135000</v>
      </c>
      <c r="F65" s="215">
        <v>120000</v>
      </c>
    </row>
    <row r="66" spans="1:6" ht="15">
      <c r="A66" s="216"/>
      <c r="B66" s="214" t="s">
        <v>402</v>
      </c>
      <c r="C66" s="214" t="s">
        <v>187</v>
      </c>
      <c r="D66" s="214">
        <v>2</v>
      </c>
      <c r="E66" s="215">
        <v>4100000</v>
      </c>
      <c r="F66" s="215">
        <v>450000</v>
      </c>
    </row>
    <row r="67" spans="1:6" ht="15">
      <c r="A67" s="216"/>
      <c r="B67" s="214" t="s">
        <v>428</v>
      </c>
      <c r="C67" s="214" t="s">
        <v>213</v>
      </c>
      <c r="D67" s="214">
        <v>2</v>
      </c>
      <c r="E67" s="215">
        <v>1050000</v>
      </c>
      <c r="F67" s="215">
        <v>530000</v>
      </c>
    </row>
    <row r="68" spans="1:6" ht="15">
      <c r="A68" s="216"/>
      <c r="B68" s="214" t="s">
        <v>401</v>
      </c>
      <c r="C68" s="214" t="s">
        <v>579</v>
      </c>
      <c r="D68" s="214">
        <v>2</v>
      </c>
      <c r="E68" s="215">
        <v>150000</v>
      </c>
      <c r="F68" s="215">
        <v>150000</v>
      </c>
    </row>
    <row r="69" spans="1:6" ht="15">
      <c r="A69" s="216"/>
      <c r="B69" s="214" t="s">
        <v>377</v>
      </c>
      <c r="C69" s="214" t="s">
        <v>163</v>
      </c>
      <c r="D69" s="214">
        <v>2</v>
      </c>
      <c r="E69" s="215">
        <v>600000</v>
      </c>
      <c r="F69" s="215">
        <v>550000</v>
      </c>
    </row>
    <row r="70" spans="1:6" ht="15">
      <c r="A70" s="216"/>
      <c r="B70" s="214" t="s">
        <v>370</v>
      </c>
      <c r="C70" s="214" t="s">
        <v>156</v>
      </c>
      <c r="D70" s="214">
        <v>2</v>
      </c>
      <c r="E70" s="215">
        <v>300000</v>
      </c>
      <c r="F70" s="215">
        <v>170000</v>
      </c>
    </row>
    <row r="71" spans="1:6" ht="15">
      <c r="A71" s="216"/>
      <c r="B71" s="214" t="s">
        <v>425</v>
      </c>
      <c r="C71" s="214" t="s">
        <v>210</v>
      </c>
      <c r="D71" s="214">
        <v>2</v>
      </c>
      <c r="E71" s="215">
        <v>900000</v>
      </c>
      <c r="F71" s="215">
        <v>848000</v>
      </c>
    </row>
    <row r="72" spans="1:6" ht="15">
      <c r="A72" s="216"/>
      <c r="B72" s="214" t="s">
        <v>435</v>
      </c>
      <c r="C72" s="214" t="s">
        <v>220</v>
      </c>
      <c r="D72" s="214">
        <v>2</v>
      </c>
      <c r="E72" s="215">
        <v>280000</v>
      </c>
      <c r="F72" s="215">
        <v>280000</v>
      </c>
    </row>
    <row r="73" spans="1:6" ht="15">
      <c r="A73" s="216"/>
      <c r="B73" s="214" t="s">
        <v>406</v>
      </c>
      <c r="C73" s="214" t="s">
        <v>191</v>
      </c>
      <c r="D73" s="214">
        <v>2</v>
      </c>
      <c r="E73" s="215">
        <v>110000</v>
      </c>
      <c r="F73" s="215">
        <v>35000</v>
      </c>
    </row>
    <row r="74" spans="2:6" s="216" customFormat="1" ht="15">
      <c r="B74" s="214" t="s">
        <v>408</v>
      </c>
      <c r="C74" s="214" t="s">
        <v>193</v>
      </c>
      <c r="D74" s="214">
        <v>1</v>
      </c>
      <c r="E74" s="215">
        <v>120000</v>
      </c>
      <c r="F74" s="215">
        <v>120000</v>
      </c>
    </row>
    <row r="75" spans="2:6" s="216" customFormat="1" ht="15">
      <c r="B75" s="214" t="s">
        <v>431</v>
      </c>
      <c r="C75" s="214" t="s">
        <v>216</v>
      </c>
      <c r="D75" s="214">
        <v>1</v>
      </c>
      <c r="E75" s="215">
        <v>150000</v>
      </c>
      <c r="F75" s="215">
        <v>150000</v>
      </c>
    </row>
    <row r="76" spans="2:6" s="216" customFormat="1" ht="15">
      <c r="B76" s="214" t="s">
        <v>383</v>
      </c>
      <c r="C76" s="214" t="s">
        <v>169</v>
      </c>
      <c r="D76" s="214">
        <v>1</v>
      </c>
      <c r="E76" s="215">
        <v>250000</v>
      </c>
      <c r="F76" s="215">
        <v>250000</v>
      </c>
    </row>
    <row r="77" spans="2:6" s="216" customFormat="1" ht="15">
      <c r="B77" s="214" t="s">
        <v>379</v>
      </c>
      <c r="C77" s="214" t="s">
        <v>165</v>
      </c>
      <c r="D77" s="214">
        <v>1</v>
      </c>
      <c r="E77" s="215">
        <v>150000</v>
      </c>
      <c r="F77" s="215">
        <v>150000</v>
      </c>
    </row>
    <row r="78" spans="2:6" s="216" customFormat="1" ht="15">
      <c r="B78" s="214" t="s">
        <v>366</v>
      </c>
      <c r="C78" s="214" t="s">
        <v>152</v>
      </c>
      <c r="D78" s="214">
        <v>1</v>
      </c>
      <c r="E78" s="215">
        <v>300000</v>
      </c>
      <c r="F78" s="215">
        <v>300000</v>
      </c>
    </row>
    <row r="79" spans="2:6" s="216" customFormat="1" ht="15">
      <c r="B79" s="214" t="s">
        <v>399</v>
      </c>
      <c r="C79" s="214" t="s">
        <v>184</v>
      </c>
      <c r="D79" s="214">
        <v>1</v>
      </c>
      <c r="E79" s="215">
        <v>100000</v>
      </c>
      <c r="F79" s="215">
        <v>100000</v>
      </c>
    </row>
    <row r="80" spans="2:6" s="216" customFormat="1" ht="15">
      <c r="B80" s="214" t="s">
        <v>421</v>
      </c>
      <c r="C80" s="214" t="s">
        <v>206</v>
      </c>
      <c r="D80" s="214">
        <v>1</v>
      </c>
      <c r="E80" s="215">
        <v>3000000</v>
      </c>
      <c r="F80" s="215">
        <v>500000</v>
      </c>
    </row>
    <row r="81" spans="2:6" s="216" customFormat="1" ht="15">
      <c r="B81" s="214" t="s">
        <v>365</v>
      </c>
      <c r="C81" s="214" t="s">
        <v>151</v>
      </c>
      <c r="D81" s="214">
        <v>1</v>
      </c>
      <c r="E81" s="215">
        <v>10000</v>
      </c>
      <c r="F81" s="215">
        <v>5000</v>
      </c>
    </row>
    <row r="82" spans="1:6" ht="15">
      <c r="A82" s="216"/>
      <c r="B82" s="214" t="s">
        <v>363</v>
      </c>
      <c r="C82" s="214" t="s">
        <v>149</v>
      </c>
      <c r="D82" s="214">
        <v>1</v>
      </c>
      <c r="E82" s="215">
        <v>50000</v>
      </c>
      <c r="F82" s="215">
        <v>50000</v>
      </c>
    </row>
    <row r="83" spans="1:6" ht="15">
      <c r="A83" s="216"/>
      <c r="B83" s="214" t="s">
        <v>357</v>
      </c>
      <c r="C83" s="214" t="s">
        <v>143</v>
      </c>
      <c r="D83" s="214">
        <v>1</v>
      </c>
      <c r="E83" s="215">
        <v>50000</v>
      </c>
      <c r="F83" s="215">
        <v>25000</v>
      </c>
    </row>
    <row r="84" spans="1:6" ht="15">
      <c r="A84" s="216"/>
      <c r="B84" s="214" t="s">
        <v>360</v>
      </c>
      <c r="C84" s="214" t="s">
        <v>146</v>
      </c>
      <c r="D84" s="214">
        <v>1</v>
      </c>
      <c r="E84" s="215">
        <v>200000</v>
      </c>
      <c r="F84" s="215">
        <v>200000</v>
      </c>
    </row>
    <row r="85" spans="2:6" s="216" customFormat="1" ht="15">
      <c r="B85" s="214" t="s">
        <v>427</v>
      </c>
      <c r="C85" s="214" t="s">
        <v>212</v>
      </c>
      <c r="D85" s="214">
        <v>1</v>
      </c>
      <c r="E85" s="215">
        <v>100000</v>
      </c>
      <c r="F85" s="215">
        <v>50000</v>
      </c>
    </row>
    <row r="86" spans="1:6" ht="15" customHeight="1">
      <c r="A86" s="216"/>
      <c r="B86" s="646" t="s">
        <v>25</v>
      </c>
      <c r="C86" s="647"/>
      <c r="D86" s="647"/>
      <c r="E86" s="648"/>
      <c r="F86" s="102">
        <f>SUM(F40:F85)</f>
        <v>205476820</v>
      </c>
    </row>
    <row r="87" spans="1:4" ht="15">
      <c r="A87" s="216"/>
      <c r="B87" s="645" t="s">
        <v>15</v>
      </c>
      <c r="C87" s="645"/>
      <c r="D87" s="645"/>
    </row>
    <row r="96" ht="15" customHeight="1"/>
  </sheetData>
  <sheetProtection/>
  <mergeCells count="17">
    <mergeCell ref="A1:F1"/>
    <mergeCell ref="A2:F3"/>
    <mergeCell ref="B87:D87"/>
    <mergeCell ref="B86:E86"/>
    <mergeCell ref="B33:E33"/>
    <mergeCell ref="B36:F36"/>
    <mergeCell ref="B37:B39"/>
    <mergeCell ref="D37:D39"/>
    <mergeCell ref="E37:E39"/>
    <mergeCell ref="F37:F39"/>
    <mergeCell ref="C37:C38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115">
      <selection activeCell="P139" sqref="P139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52" t="s">
        <v>544</v>
      </c>
      <c r="B1" s="652"/>
      <c r="C1" s="652"/>
      <c r="D1" s="652"/>
      <c r="E1" s="652"/>
      <c r="F1" s="652"/>
    </row>
    <row r="2" spans="1:6" ht="16.5" customHeight="1">
      <c r="A2" s="481" t="s">
        <v>553</v>
      </c>
      <c r="B2" s="481"/>
      <c r="C2" s="481"/>
      <c r="D2" s="481"/>
      <c r="E2" s="481"/>
      <c r="F2" s="481"/>
    </row>
    <row r="3" spans="1:6" ht="16.5" customHeight="1">
      <c r="A3" s="133"/>
      <c r="B3" s="133"/>
      <c r="C3" s="133"/>
      <c r="D3" s="133"/>
      <c r="E3" s="133"/>
      <c r="F3" s="133"/>
    </row>
    <row r="4" spans="2:5" ht="16.5" customHeight="1">
      <c r="B4" s="641" t="s">
        <v>119</v>
      </c>
      <c r="C4" s="641"/>
      <c r="D4" s="641"/>
      <c r="E4" s="641"/>
    </row>
    <row r="5" spans="2:5" ht="16.5" customHeight="1">
      <c r="B5" s="639" t="s">
        <v>233</v>
      </c>
      <c r="C5" s="639" t="s">
        <v>234</v>
      </c>
      <c r="D5" s="639" t="s">
        <v>231</v>
      </c>
      <c r="E5" s="639" t="s">
        <v>232</v>
      </c>
    </row>
    <row r="6" spans="2:5" ht="16.5" customHeight="1">
      <c r="B6" s="639"/>
      <c r="C6" s="639"/>
      <c r="D6" s="640"/>
      <c r="E6" s="640"/>
    </row>
    <row r="7" spans="2:5" ht="24.75" customHeight="1">
      <c r="B7" s="639"/>
      <c r="C7" s="639"/>
      <c r="D7" s="640"/>
      <c r="E7" s="640"/>
    </row>
    <row r="8" spans="2:5" ht="16.5" customHeight="1">
      <c r="B8" s="214" t="s">
        <v>487</v>
      </c>
      <c r="C8" s="214">
        <v>18</v>
      </c>
      <c r="D8" s="215">
        <v>2900000</v>
      </c>
      <c r="E8" s="215">
        <v>1635000</v>
      </c>
    </row>
    <row r="9" spans="2:5" ht="16.5" customHeight="1">
      <c r="B9" s="214" t="s">
        <v>267</v>
      </c>
      <c r="C9" s="214">
        <v>9</v>
      </c>
      <c r="D9" s="215">
        <v>1050000</v>
      </c>
      <c r="E9" s="215">
        <v>429450</v>
      </c>
    </row>
    <row r="10" spans="1:5" ht="16.5" customHeight="1">
      <c r="A10" s="449"/>
      <c r="B10" s="214" t="s">
        <v>264</v>
      </c>
      <c r="C10" s="214">
        <v>5</v>
      </c>
      <c r="D10" s="215">
        <v>500000</v>
      </c>
      <c r="E10" s="215">
        <v>415500</v>
      </c>
    </row>
    <row r="11" spans="1:5" ht="16.5" customHeight="1">
      <c r="A11" s="449"/>
      <c r="B11" s="214" t="s">
        <v>276</v>
      </c>
      <c r="C11" s="214">
        <v>4</v>
      </c>
      <c r="D11" s="215">
        <v>1350000</v>
      </c>
      <c r="E11" s="215">
        <v>1097500</v>
      </c>
    </row>
    <row r="12" spans="1:5" ht="16.5" customHeight="1">
      <c r="A12" s="449"/>
      <c r="B12" s="214" t="s">
        <v>296</v>
      </c>
      <c r="C12" s="214">
        <v>4</v>
      </c>
      <c r="D12" s="215">
        <v>2100000</v>
      </c>
      <c r="E12" s="215">
        <v>991000</v>
      </c>
    </row>
    <row r="13" spans="1:5" ht="16.5" customHeight="1">
      <c r="A13" s="449"/>
      <c r="B13" s="214" t="s">
        <v>281</v>
      </c>
      <c r="C13" s="214">
        <v>4</v>
      </c>
      <c r="D13" s="215">
        <v>800000</v>
      </c>
      <c r="E13" s="215">
        <v>365000</v>
      </c>
    </row>
    <row r="14" spans="1:5" ht="16.5" customHeight="1">
      <c r="A14" s="449"/>
      <c r="B14" s="214" t="s">
        <v>278</v>
      </c>
      <c r="C14" s="214">
        <v>4</v>
      </c>
      <c r="D14" s="215">
        <v>1250000</v>
      </c>
      <c r="E14" s="215">
        <v>375000</v>
      </c>
    </row>
    <row r="15" spans="1:5" ht="16.5" customHeight="1">
      <c r="A15" s="449"/>
      <c r="B15" s="214" t="s">
        <v>290</v>
      </c>
      <c r="C15" s="214">
        <v>3</v>
      </c>
      <c r="D15" s="215">
        <v>1350000</v>
      </c>
      <c r="E15" s="215">
        <v>445000</v>
      </c>
    </row>
    <row r="16" spans="1:5" ht="16.5" customHeight="1">
      <c r="A16" s="449"/>
      <c r="B16" s="214" t="s">
        <v>347</v>
      </c>
      <c r="C16" s="214">
        <v>3</v>
      </c>
      <c r="D16" s="215">
        <v>800000</v>
      </c>
      <c r="E16" s="215">
        <v>651000</v>
      </c>
    </row>
    <row r="17" spans="1:5" ht="16.5" customHeight="1">
      <c r="A17" s="449"/>
      <c r="B17" s="214" t="s">
        <v>284</v>
      </c>
      <c r="C17" s="214">
        <v>3</v>
      </c>
      <c r="D17" s="215">
        <v>200000</v>
      </c>
      <c r="E17" s="215">
        <v>95000</v>
      </c>
    </row>
    <row r="18" spans="1:5" s="216" customFormat="1" ht="16.5" customHeight="1">
      <c r="A18" s="449"/>
      <c r="B18" s="214" t="s">
        <v>320</v>
      </c>
      <c r="C18" s="214">
        <v>2</v>
      </c>
      <c r="D18" s="215">
        <v>100000</v>
      </c>
      <c r="E18" s="215">
        <v>100000</v>
      </c>
    </row>
    <row r="19" spans="1:5" s="216" customFormat="1" ht="16.5" customHeight="1">
      <c r="A19" s="449"/>
      <c r="B19" s="214" t="s">
        <v>295</v>
      </c>
      <c r="C19" s="214">
        <v>2</v>
      </c>
      <c r="D19" s="215">
        <v>110000</v>
      </c>
      <c r="E19" s="215">
        <v>80000</v>
      </c>
    </row>
    <row r="20" spans="1:5" s="216" customFormat="1" ht="16.5" customHeight="1">
      <c r="A20" s="449"/>
      <c r="B20" s="214" t="s">
        <v>309</v>
      </c>
      <c r="C20" s="214">
        <v>2</v>
      </c>
      <c r="D20" s="215">
        <v>1500000</v>
      </c>
      <c r="E20" s="215">
        <v>1125000</v>
      </c>
    </row>
    <row r="21" spans="1:5" s="216" customFormat="1" ht="16.5" customHeight="1">
      <c r="A21" s="449"/>
      <c r="B21" s="214" t="s">
        <v>266</v>
      </c>
      <c r="C21" s="214">
        <v>2</v>
      </c>
      <c r="D21" s="215">
        <v>150000</v>
      </c>
      <c r="E21" s="215">
        <v>66600</v>
      </c>
    </row>
    <row r="22" spans="1:5" s="216" customFormat="1" ht="16.5" customHeight="1">
      <c r="A22" s="449"/>
      <c r="B22" s="214" t="s">
        <v>478</v>
      </c>
      <c r="C22" s="214">
        <v>1</v>
      </c>
      <c r="D22" s="215">
        <v>100000</v>
      </c>
      <c r="E22" s="215">
        <v>24500</v>
      </c>
    </row>
    <row r="23" spans="1:5" s="216" customFormat="1" ht="16.5" customHeight="1">
      <c r="A23" s="449"/>
      <c r="B23" s="214" t="s">
        <v>273</v>
      </c>
      <c r="C23" s="214">
        <v>1</v>
      </c>
      <c r="D23" s="215">
        <v>100000</v>
      </c>
      <c r="E23" s="215">
        <v>40000</v>
      </c>
    </row>
    <row r="24" spans="1:5" s="216" customFormat="1" ht="16.5" customHeight="1">
      <c r="A24" s="449"/>
      <c r="B24" s="214" t="s">
        <v>315</v>
      </c>
      <c r="C24" s="214">
        <v>1</v>
      </c>
      <c r="D24" s="215">
        <v>50000</v>
      </c>
      <c r="E24" s="215">
        <v>50000</v>
      </c>
    </row>
    <row r="25" spans="1:5" s="216" customFormat="1" ht="16.5" customHeight="1">
      <c r="A25" s="449"/>
      <c r="B25" s="214" t="s">
        <v>492</v>
      </c>
      <c r="C25" s="214">
        <v>1</v>
      </c>
      <c r="D25" s="215">
        <v>50000</v>
      </c>
      <c r="E25" s="215">
        <v>20000</v>
      </c>
    </row>
    <row r="26" spans="1:5" s="216" customFormat="1" ht="16.5" customHeight="1">
      <c r="A26" s="449"/>
      <c r="B26" s="214" t="s">
        <v>271</v>
      </c>
      <c r="C26" s="214">
        <v>1</v>
      </c>
      <c r="D26" s="215">
        <v>50000</v>
      </c>
      <c r="E26" s="215">
        <v>2500</v>
      </c>
    </row>
    <row r="27" spans="1:5" s="216" customFormat="1" ht="16.5" customHeight="1">
      <c r="A27" s="449"/>
      <c r="B27" s="214" t="s">
        <v>479</v>
      </c>
      <c r="C27" s="214">
        <v>1</v>
      </c>
      <c r="D27" s="215">
        <v>50000</v>
      </c>
      <c r="E27" s="215">
        <v>25000</v>
      </c>
    </row>
    <row r="28" spans="1:5" s="216" customFormat="1" ht="16.5" customHeight="1">
      <c r="A28" s="449"/>
      <c r="B28" s="214" t="s">
        <v>280</v>
      </c>
      <c r="C28" s="214">
        <v>1</v>
      </c>
      <c r="D28" s="215">
        <v>80000</v>
      </c>
      <c r="E28" s="215">
        <v>80000</v>
      </c>
    </row>
    <row r="29" spans="1:5" ht="16.5" customHeight="1">
      <c r="A29" s="449"/>
      <c r="B29" s="214" t="s">
        <v>282</v>
      </c>
      <c r="C29" s="214">
        <v>1</v>
      </c>
      <c r="D29" s="215">
        <v>50000</v>
      </c>
      <c r="E29" s="215">
        <v>50000</v>
      </c>
    </row>
    <row r="30" spans="1:5" s="216" customFormat="1" ht="16.5" customHeight="1">
      <c r="A30" s="449"/>
      <c r="B30" s="214" t="s">
        <v>580</v>
      </c>
      <c r="C30" s="214">
        <v>1</v>
      </c>
      <c r="D30" s="215">
        <v>50000</v>
      </c>
      <c r="E30" s="215">
        <v>50000</v>
      </c>
    </row>
    <row r="31" spans="1:5" s="216" customFormat="1" ht="16.5" customHeight="1">
      <c r="A31" s="449"/>
      <c r="B31" s="214" t="s">
        <v>270</v>
      </c>
      <c r="C31" s="214">
        <v>1</v>
      </c>
      <c r="D31" s="215">
        <v>50000</v>
      </c>
      <c r="E31" s="215">
        <v>50000</v>
      </c>
    </row>
    <row r="32" spans="1:5" s="216" customFormat="1" ht="16.5" customHeight="1">
      <c r="A32" s="449"/>
      <c r="B32" s="214" t="s">
        <v>291</v>
      </c>
      <c r="C32" s="214">
        <v>1</v>
      </c>
      <c r="D32" s="215">
        <v>1500000</v>
      </c>
      <c r="E32" s="215">
        <v>1350000</v>
      </c>
    </row>
    <row r="33" spans="1:5" s="216" customFormat="1" ht="16.5" customHeight="1">
      <c r="A33" s="449"/>
      <c r="B33" s="214" t="s">
        <v>518</v>
      </c>
      <c r="C33" s="214">
        <v>1</v>
      </c>
      <c r="D33" s="215">
        <v>100000</v>
      </c>
      <c r="E33" s="215">
        <v>19000</v>
      </c>
    </row>
    <row r="34" spans="1:5" s="216" customFormat="1" ht="16.5" customHeight="1">
      <c r="A34" s="449"/>
      <c r="B34" s="214" t="s">
        <v>437</v>
      </c>
      <c r="C34" s="214">
        <v>1</v>
      </c>
      <c r="D34" s="215">
        <v>50000</v>
      </c>
      <c r="E34" s="215">
        <v>12500</v>
      </c>
    </row>
    <row r="35" spans="1:5" s="216" customFormat="1" ht="16.5" customHeight="1">
      <c r="A35" s="449"/>
      <c r="B35" s="214" t="s">
        <v>662</v>
      </c>
      <c r="C35" s="214">
        <v>1</v>
      </c>
      <c r="D35" s="215">
        <v>100000</v>
      </c>
      <c r="E35" s="215">
        <v>40000</v>
      </c>
    </row>
    <row r="36" spans="1:5" s="216" customFormat="1" ht="16.5" customHeight="1">
      <c r="A36" s="449"/>
      <c r="B36" s="214" t="s">
        <v>265</v>
      </c>
      <c r="C36" s="214">
        <v>1</v>
      </c>
      <c r="D36" s="215">
        <v>1500000</v>
      </c>
      <c r="E36" s="215">
        <v>150000</v>
      </c>
    </row>
    <row r="37" spans="1:5" s="216" customFormat="1" ht="16.5" customHeight="1">
      <c r="A37" s="449"/>
      <c r="B37" s="214" t="s">
        <v>349</v>
      </c>
      <c r="C37" s="214">
        <v>1</v>
      </c>
      <c r="D37" s="215">
        <v>250000</v>
      </c>
      <c r="E37" s="215">
        <v>122500</v>
      </c>
    </row>
    <row r="38" spans="1:5" ht="16.5" customHeight="1">
      <c r="A38" s="449"/>
      <c r="B38" s="214" t="s">
        <v>339</v>
      </c>
      <c r="C38" s="214">
        <v>1</v>
      </c>
      <c r="D38" s="215">
        <v>360000</v>
      </c>
      <c r="E38" s="215">
        <v>28800</v>
      </c>
    </row>
    <row r="39" spans="1:5" ht="16.5" customHeight="1">
      <c r="A39" s="449"/>
      <c r="B39" s="214" t="s">
        <v>319</v>
      </c>
      <c r="C39" s="214">
        <v>1</v>
      </c>
      <c r="D39" s="215">
        <v>360000</v>
      </c>
      <c r="E39" s="215">
        <v>331200</v>
      </c>
    </row>
    <row r="40" spans="1:5" ht="16.5" customHeight="1">
      <c r="A40" s="449"/>
      <c r="B40" s="214" t="s">
        <v>277</v>
      </c>
      <c r="C40" s="214">
        <v>1</v>
      </c>
      <c r="D40" s="215">
        <v>50000</v>
      </c>
      <c r="E40" s="215">
        <v>50000</v>
      </c>
    </row>
    <row r="41" spans="2:5" s="449" customFormat="1" ht="16.5" customHeight="1">
      <c r="B41" s="214" t="s">
        <v>582</v>
      </c>
      <c r="C41" s="214">
        <v>1</v>
      </c>
      <c r="D41" s="215">
        <v>100000</v>
      </c>
      <c r="E41" s="215">
        <v>25000</v>
      </c>
    </row>
    <row r="42" spans="2:5" ht="16.5" customHeight="1">
      <c r="B42" s="649" t="s">
        <v>25</v>
      </c>
      <c r="C42" s="649"/>
      <c r="D42" s="649"/>
      <c r="E42" s="102">
        <f>SUM(E8:E41)</f>
        <v>10392050</v>
      </c>
    </row>
    <row r="43" s="216" customFormat="1" ht="16.5" customHeight="1"/>
    <row r="44" s="216" customFormat="1" ht="16.5" customHeight="1"/>
    <row r="45" s="216" customFormat="1" ht="16.5" customHeight="1"/>
    <row r="46" s="216" customFormat="1" ht="16.5" customHeight="1"/>
    <row r="47" s="216" customFormat="1" ht="16.5" customHeight="1"/>
    <row r="48" s="216" customFormat="1" ht="16.5" customHeight="1"/>
    <row r="49" spans="2:5" ht="16.5" customHeight="1">
      <c r="B49" s="641" t="s">
        <v>127</v>
      </c>
      <c r="C49" s="641"/>
      <c r="D49" s="641"/>
      <c r="E49" s="641"/>
    </row>
    <row r="50" spans="2:5" ht="16.5" customHeight="1">
      <c r="B50" s="639" t="s">
        <v>233</v>
      </c>
      <c r="C50" s="639" t="s">
        <v>230</v>
      </c>
      <c r="D50" s="639" t="s">
        <v>231</v>
      </c>
      <c r="E50" s="639" t="s">
        <v>232</v>
      </c>
    </row>
    <row r="51" spans="2:5" ht="16.5" customHeight="1">
      <c r="B51" s="639"/>
      <c r="C51" s="639"/>
      <c r="D51" s="640"/>
      <c r="E51" s="640"/>
    </row>
    <row r="52" spans="2:5" ht="23.25" customHeight="1">
      <c r="B52" s="639"/>
      <c r="C52" s="639"/>
      <c r="D52" s="640"/>
      <c r="E52" s="640"/>
    </row>
    <row r="53" spans="2:5" ht="16.5" customHeight="1">
      <c r="B53" s="214" t="s">
        <v>281</v>
      </c>
      <c r="C53" s="214">
        <v>189</v>
      </c>
      <c r="D53" s="215">
        <v>37586000</v>
      </c>
      <c r="E53" s="215">
        <v>25895000</v>
      </c>
    </row>
    <row r="54" spans="2:5" ht="16.5" customHeight="1">
      <c r="B54" s="214" t="s">
        <v>487</v>
      </c>
      <c r="C54" s="214">
        <v>72</v>
      </c>
      <c r="D54" s="215">
        <v>9195000</v>
      </c>
      <c r="E54" s="215">
        <v>4020800</v>
      </c>
    </row>
    <row r="55" spans="1:5" ht="16.5" customHeight="1">
      <c r="A55" s="449"/>
      <c r="B55" s="214" t="s">
        <v>276</v>
      </c>
      <c r="C55" s="214">
        <v>31</v>
      </c>
      <c r="D55" s="215">
        <v>4865000</v>
      </c>
      <c r="E55" s="215">
        <v>4044000</v>
      </c>
    </row>
    <row r="56" spans="1:5" ht="16.5" customHeight="1">
      <c r="A56" s="449"/>
      <c r="B56" s="214" t="s">
        <v>264</v>
      </c>
      <c r="C56" s="214">
        <v>26</v>
      </c>
      <c r="D56" s="215">
        <v>1881000</v>
      </c>
      <c r="E56" s="215">
        <v>1620000</v>
      </c>
    </row>
    <row r="57" spans="1:5" ht="16.5" customHeight="1">
      <c r="A57" s="449"/>
      <c r="B57" s="214" t="s">
        <v>290</v>
      </c>
      <c r="C57" s="214">
        <v>21</v>
      </c>
      <c r="D57" s="215">
        <v>4120000</v>
      </c>
      <c r="E57" s="215">
        <v>2115000</v>
      </c>
    </row>
    <row r="58" spans="1:5" ht="16.5" customHeight="1">
      <c r="A58" s="449"/>
      <c r="B58" s="214" t="s">
        <v>320</v>
      </c>
      <c r="C58" s="214">
        <v>14</v>
      </c>
      <c r="D58" s="215">
        <v>860000</v>
      </c>
      <c r="E58" s="215">
        <v>544275</v>
      </c>
    </row>
    <row r="59" spans="1:5" ht="16.5" customHeight="1">
      <c r="A59" s="449"/>
      <c r="B59" s="214" t="s">
        <v>278</v>
      </c>
      <c r="C59" s="214">
        <v>14</v>
      </c>
      <c r="D59" s="215">
        <v>1435000</v>
      </c>
      <c r="E59" s="215">
        <v>757000</v>
      </c>
    </row>
    <row r="60" spans="1:5" ht="16.5" customHeight="1">
      <c r="A60" s="449"/>
      <c r="B60" s="214" t="s">
        <v>296</v>
      </c>
      <c r="C60" s="214">
        <v>13</v>
      </c>
      <c r="D60" s="215">
        <v>3120000</v>
      </c>
      <c r="E60" s="215">
        <v>1971500</v>
      </c>
    </row>
    <row r="61" spans="1:5" ht="16.5" customHeight="1">
      <c r="A61" s="449"/>
      <c r="B61" s="214" t="s">
        <v>586</v>
      </c>
      <c r="C61" s="214">
        <v>13</v>
      </c>
      <c r="D61" s="215">
        <v>1500000</v>
      </c>
      <c r="E61" s="215">
        <v>799500</v>
      </c>
    </row>
    <row r="62" spans="1:5" ht="16.5" customHeight="1">
      <c r="A62" s="449"/>
      <c r="B62" s="214" t="s">
        <v>267</v>
      </c>
      <c r="C62" s="214">
        <v>10</v>
      </c>
      <c r="D62" s="215">
        <v>8030000</v>
      </c>
      <c r="E62" s="215">
        <v>7561650</v>
      </c>
    </row>
    <row r="63" spans="1:5" ht="16.5" customHeight="1">
      <c r="A63" s="449"/>
      <c r="B63" s="214" t="s">
        <v>295</v>
      </c>
      <c r="C63" s="214">
        <v>7</v>
      </c>
      <c r="D63" s="215">
        <v>1420000</v>
      </c>
      <c r="E63" s="215">
        <v>1165000</v>
      </c>
    </row>
    <row r="64" spans="1:5" ht="16.5" customHeight="1">
      <c r="A64" s="449"/>
      <c r="B64" s="214" t="s">
        <v>280</v>
      </c>
      <c r="C64" s="214">
        <v>7</v>
      </c>
      <c r="D64" s="215">
        <v>1935000</v>
      </c>
      <c r="E64" s="215">
        <v>1835000</v>
      </c>
    </row>
    <row r="65" spans="1:5" ht="16.5" customHeight="1">
      <c r="A65" s="449"/>
      <c r="B65" s="214" t="s">
        <v>309</v>
      </c>
      <c r="C65" s="214">
        <v>6</v>
      </c>
      <c r="D65" s="215">
        <v>1730000</v>
      </c>
      <c r="E65" s="215">
        <v>1380000</v>
      </c>
    </row>
    <row r="66" spans="1:5" ht="16.5" customHeight="1">
      <c r="A66" s="449"/>
      <c r="B66" s="214" t="s">
        <v>283</v>
      </c>
      <c r="C66" s="214">
        <v>6</v>
      </c>
      <c r="D66" s="215">
        <v>160000</v>
      </c>
      <c r="E66" s="215">
        <v>135000</v>
      </c>
    </row>
    <row r="67" spans="1:5" ht="16.5" customHeight="1">
      <c r="A67" s="449"/>
      <c r="B67" s="214" t="s">
        <v>284</v>
      </c>
      <c r="C67" s="214">
        <v>5</v>
      </c>
      <c r="D67" s="215">
        <v>190000</v>
      </c>
      <c r="E67" s="215">
        <v>160000</v>
      </c>
    </row>
    <row r="68" spans="1:5" ht="16.5" customHeight="1">
      <c r="A68" s="449"/>
      <c r="B68" s="214" t="s">
        <v>265</v>
      </c>
      <c r="C68" s="214">
        <v>5</v>
      </c>
      <c r="D68" s="215">
        <v>135000</v>
      </c>
      <c r="E68" s="215">
        <v>64500</v>
      </c>
    </row>
    <row r="69" spans="1:5" ht="16.5" customHeight="1">
      <c r="A69" s="449"/>
      <c r="B69" s="214" t="s">
        <v>349</v>
      </c>
      <c r="C69" s="214">
        <v>5</v>
      </c>
      <c r="D69" s="215">
        <v>800000</v>
      </c>
      <c r="E69" s="215">
        <v>485000</v>
      </c>
    </row>
    <row r="70" spans="1:5" ht="16.5" customHeight="1">
      <c r="A70" s="449"/>
      <c r="B70" s="214" t="s">
        <v>339</v>
      </c>
      <c r="C70" s="214">
        <v>4</v>
      </c>
      <c r="D70" s="215">
        <v>275000</v>
      </c>
      <c r="E70" s="215">
        <v>207000</v>
      </c>
    </row>
    <row r="71" spans="1:5" ht="16.5" customHeight="1">
      <c r="A71" s="449"/>
      <c r="B71" s="214" t="s">
        <v>319</v>
      </c>
      <c r="C71" s="214">
        <v>4</v>
      </c>
      <c r="D71" s="215">
        <v>310000</v>
      </c>
      <c r="E71" s="215">
        <v>269000</v>
      </c>
    </row>
    <row r="72" spans="1:5" ht="16.5" customHeight="1">
      <c r="A72" s="449"/>
      <c r="B72" s="214" t="s">
        <v>266</v>
      </c>
      <c r="C72" s="214">
        <v>4</v>
      </c>
      <c r="D72" s="215">
        <v>220000</v>
      </c>
      <c r="E72" s="215">
        <v>220000</v>
      </c>
    </row>
    <row r="73" spans="1:5" ht="16.5" customHeight="1">
      <c r="A73" s="449"/>
      <c r="B73" s="214" t="s">
        <v>272</v>
      </c>
      <c r="C73" s="214">
        <v>4</v>
      </c>
      <c r="D73" s="215">
        <v>1700000</v>
      </c>
      <c r="E73" s="215">
        <v>700000</v>
      </c>
    </row>
    <row r="74" spans="1:5" ht="16.5" customHeight="1">
      <c r="A74" s="449"/>
      <c r="B74" s="214" t="s">
        <v>271</v>
      </c>
      <c r="C74" s="214">
        <v>3</v>
      </c>
      <c r="D74" s="215">
        <v>175000</v>
      </c>
      <c r="E74" s="215">
        <v>137500</v>
      </c>
    </row>
    <row r="75" spans="1:5" ht="16.5" customHeight="1">
      <c r="A75" s="449"/>
      <c r="B75" s="214" t="s">
        <v>441</v>
      </c>
      <c r="C75" s="214">
        <v>3</v>
      </c>
      <c r="D75" s="215">
        <v>320000</v>
      </c>
      <c r="E75" s="215">
        <v>195000</v>
      </c>
    </row>
    <row r="76" spans="1:5" ht="16.5" customHeight="1">
      <c r="A76" s="449"/>
      <c r="B76" s="214" t="s">
        <v>518</v>
      </c>
      <c r="C76" s="214">
        <v>3</v>
      </c>
      <c r="D76" s="215">
        <v>30000</v>
      </c>
      <c r="E76" s="215">
        <v>18000</v>
      </c>
    </row>
    <row r="77" spans="1:5" ht="16.5" customHeight="1">
      <c r="A77" s="449"/>
      <c r="B77" s="214" t="s">
        <v>338</v>
      </c>
      <c r="C77" s="214">
        <v>3</v>
      </c>
      <c r="D77" s="215">
        <v>70000</v>
      </c>
      <c r="E77" s="215">
        <v>70000</v>
      </c>
    </row>
    <row r="78" spans="1:5" ht="16.5" customHeight="1">
      <c r="A78" s="449"/>
      <c r="B78" s="214" t="s">
        <v>294</v>
      </c>
      <c r="C78" s="214">
        <v>2</v>
      </c>
      <c r="D78" s="215">
        <v>1010000</v>
      </c>
      <c r="E78" s="215">
        <v>167500</v>
      </c>
    </row>
    <row r="79" spans="1:5" ht="16.5" customHeight="1">
      <c r="A79" s="449"/>
      <c r="B79" s="214" t="s">
        <v>275</v>
      </c>
      <c r="C79" s="214">
        <v>2</v>
      </c>
      <c r="D79" s="215">
        <v>250000</v>
      </c>
      <c r="E79" s="215">
        <v>250000</v>
      </c>
    </row>
    <row r="80" spans="1:5" ht="16.5" customHeight="1">
      <c r="A80" s="449"/>
      <c r="B80" s="214" t="s">
        <v>348</v>
      </c>
      <c r="C80" s="214">
        <v>2</v>
      </c>
      <c r="D80" s="215">
        <v>20000</v>
      </c>
      <c r="E80" s="215">
        <v>20000</v>
      </c>
    </row>
    <row r="81" spans="1:5" ht="16.5" customHeight="1">
      <c r="A81" s="449"/>
      <c r="B81" s="214" t="s">
        <v>270</v>
      </c>
      <c r="C81" s="214">
        <v>2</v>
      </c>
      <c r="D81" s="215">
        <v>110000</v>
      </c>
      <c r="E81" s="215">
        <v>110000</v>
      </c>
    </row>
    <row r="82" spans="1:5" ht="16.5" customHeight="1">
      <c r="A82" s="449"/>
      <c r="B82" s="214" t="s">
        <v>282</v>
      </c>
      <c r="C82" s="214">
        <v>2</v>
      </c>
      <c r="D82" s="215">
        <v>30000</v>
      </c>
      <c r="E82" s="215">
        <v>16600</v>
      </c>
    </row>
    <row r="83" spans="1:5" ht="16.5" customHeight="1">
      <c r="A83" s="449"/>
      <c r="B83" s="214" t="s">
        <v>440</v>
      </c>
      <c r="C83" s="214">
        <v>2</v>
      </c>
      <c r="D83" s="215">
        <v>60000</v>
      </c>
      <c r="E83" s="215">
        <v>55000</v>
      </c>
    </row>
    <row r="84" spans="1:5" ht="16.5" customHeight="1">
      <c r="A84" s="449"/>
      <c r="B84" s="214" t="s">
        <v>279</v>
      </c>
      <c r="C84" s="214">
        <v>2</v>
      </c>
      <c r="D84" s="215">
        <v>150000</v>
      </c>
      <c r="E84" s="215">
        <v>84500</v>
      </c>
    </row>
    <row r="85" spans="1:5" ht="16.5" customHeight="1">
      <c r="A85" s="449"/>
      <c r="B85" s="214" t="s">
        <v>315</v>
      </c>
      <c r="C85" s="214">
        <v>2</v>
      </c>
      <c r="D85" s="215">
        <v>110000</v>
      </c>
      <c r="E85" s="215">
        <v>59000</v>
      </c>
    </row>
    <row r="86" spans="1:5" ht="16.5" customHeight="1">
      <c r="A86" s="449"/>
      <c r="B86" s="214" t="s">
        <v>321</v>
      </c>
      <c r="C86" s="214">
        <v>2</v>
      </c>
      <c r="D86" s="215">
        <v>150000</v>
      </c>
      <c r="E86" s="215">
        <v>150000</v>
      </c>
    </row>
    <row r="87" spans="1:5" ht="16.5" customHeight="1">
      <c r="A87" s="449"/>
      <c r="B87" s="214" t="s">
        <v>346</v>
      </c>
      <c r="C87" s="214">
        <v>2</v>
      </c>
      <c r="D87" s="215">
        <v>460000</v>
      </c>
      <c r="E87" s="215">
        <v>380000</v>
      </c>
    </row>
    <row r="88" spans="1:5" s="216" customFormat="1" ht="16.5" customHeight="1">
      <c r="A88" s="449"/>
      <c r="B88" s="214" t="s">
        <v>581</v>
      </c>
      <c r="C88" s="214">
        <v>2</v>
      </c>
      <c r="D88" s="215">
        <v>120000</v>
      </c>
      <c r="E88" s="215">
        <v>105000</v>
      </c>
    </row>
    <row r="89" spans="1:5" s="216" customFormat="1" ht="16.5" customHeight="1">
      <c r="A89" s="449"/>
      <c r="B89" s="214" t="s">
        <v>492</v>
      </c>
      <c r="C89" s="214">
        <v>1</v>
      </c>
      <c r="D89" s="215">
        <v>50000</v>
      </c>
      <c r="E89" s="215">
        <v>16650</v>
      </c>
    </row>
    <row r="90" spans="1:5" s="216" customFormat="1" ht="16.5" customHeight="1">
      <c r="A90" s="449"/>
      <c r="B90" s="214" t="s">
        <v>437</v>
      </c>
      <c r="C90" s="214">
        <v>1</v>
      </c>
      <c r="D90" s="215">
        <v>40000</v>
      </c>
      <c r="E90" s="215">
        <v>40000</v>
      </c>
    </row>
    <row r="91" spans="1:5" s="216" customFormat="1" ht="16.5" customHeight="1">
      <c r="A91" s="449"/>
      <c r="B91" s="214" t="s">
        <v>291</v>
      </c>
      <c r="C91" s="214">
        <v>1</v>
      </c>
      <c r="D91" s="215">
        <v>50000</v>
      </c>
      <c r="E91" s="215">
        <v>12500</v>
      </c>
    </row>
    <row r="92" spans="1:5" s="216" customFormat="1" ht="16.5" customHeight="1">
      <c r="A92" s="449"/>
      <c r="B92" s="214" t="s">
        <v>663</v>
      </c>
      <c r="C92" s="214">
        <v>1</v>
      </c>
      <c r="D92" s="215">
        <v>150000</v>
      </c>
      <c r="E92" s="215">
        <v>75000</v>
      </c>
    </row>
    <row r="93" spans="1:5" s="216" customFormat="1" ht="16.5" customHeight="1">
      <c r="A93" s="449"/>
      <c r="B93" s="214" t="s">
        <v>439</v>
      </c>
      <c r="C93" s="214">
        <v>1</v>
      </c>
      <c r="D93" s="215">
        <v>10000</v>
      </c>
      <c r="E93" s="215">
        <v>10000</v>
      </c>
    </row>
    <row r="94" spans="1:5" ht="16.5" customHeight="1">
      <c r="A94" s="449"/>
      <c r="B94" s="214" t="s">
        <v>462</v>
      </c>
      <c r="C94" s="214">
        <v>1</v>
      </c>
      <c r="D94" s="215">
        <v>1500000</v>
      </c>
      <c r="E94" s="215">
        <v>270000</v>
      </c>
    </row>
    <row r="95" spans="1:5" ht="16.5" customHeight="1">
      <c r="A95" s="449"/>
      <c r="B95" s="214" t="s">
        <v>531</v>
      </c>
      <c r="C95" s="214">
        <v>1</v>
      </c>
      <c r="D95" s="215">
        <v>100000</v>
      </c>
      <c r="E95" s="215">
        <v>100000</v>
      </c>
    </row>
    <row r="96" spans="1:5" ht="16.5" customHeight="1">
      <c r="A96" s="449"/>
      <c r="B96" s="214" t="s">
        <v>277</v>
      </c>
      <c r="C96" s="214">
        <v>1</v>
      </c>
      <c r="D96" s="215">
        <v>10000</v>
      </c>
      <c r="E96" s="215">
        <v>10000</v>
      </c>
    </row>
    <row r="97" spans="1:5" s="216" customFormat="1" ht="16.5" customHeight="1">
      <c r="A97" s="449"/>
      <c r="B97" s="214" t="s">
        <v>268</v>
      </c>
      <c r="C97" s="214">
        <v>1</v>
      </c>
      <c r="D97" s="215">
        <v>10000</v>
      </c>
      <c r="E97" s="215">
        <v>2500</v>
      </c>
    </row>
    <row r="98" spans="1:5" s="216" customFormat="1" ht="16.5" customHeight="1">
      <c r="A98" s="449"/>
      <c r="B98" s="214" t="s">
        <v>585</v>
      </c>
      <c r="C98" s="214">
        <v>1</v>
      </c>
      <c r="D98" s="215">
        <v>10000</v>
      </c>
      <c r="E98" s="215">
        <v>500</v>
      </c>
    </row>
    <row r="99" spans="1:5" ht="16.5" customHeight="1">
      <c r="A99" s="449"/>
      <c r="B99" s="214" t="s">
        <v>583</v>
      </c>
      <c r="C99" s="214">
        <v>1</v>
      </c>
      <c r="D99" s="215">
        <v>100000</v>
      </c>
      <c r="E99" s="215">
        <v>80000</v>
      </c>
    </row>
    <row r="100" spans="1:5" ht="16.5" customHeight="1">
      <c r="A100" s="449"/>
      <c r="B100" s="214" t="s">
        <v>345</v>
      </c>
      <c r="C100" s="214">
        <v>1</v>
      </c>
      <c r="D100" s="215">
        <v>300000</v>
      </c>
      <c r="E100" s="215">
        <v>100000</v>
      </c>
    </row>
    <row r="101" spans="1:5" ht="16.5" customHeight="1">
      <c r="A101" s="449"/>
      <c r="B101" s="214" t="s">
        <v>662</v>
      </c>
      <c r="C101" s="214">
        <v>1</v>
      </c>
      <c r="D101" s="215">
        <v>20000</v>
      </c>
      <c r="E101" s="215">
        <v>1000</v>
      </c>
    </row>
    <row r="102" spans="1:5" ht="16.5" customHeight="1">
      <c r="A102" s="449"/>
      <c r="B102" s="214" t="s">
        <v>664</v>
      </c>
      <c r="C102" s="214">
        <v>1</v>
      </c>
      <c r="D102" s="215">
        <v>60000</v>
      </c>
      <c r="E102" s="215">
        <v>30000</v>
      </c>
    </row>
    <row r="103" spans="2:5" s="449" customFormat="1" ht="16.5" customHeight="1">
      <c r="B103" s="214" t="s">
        <v>478</v>
      </c>
      <c r="C103" s="214">
        <v>1</v>
      </c>
      <c r="D103" s="215">
        <v>10000</v>
      </c>
      <c r="E103" s="215">
        <v>5000</v>
      </c>
    </row>
    <row r="104" spans="2:5" s="449" customFormat="1" ht="16.5" customHeight="1">
      <c r="B104" s="214" t="s">
        <v>665</v>
      </c>
      <c r="C104" s="214">
        <v>1</v>
      </c>
      <c r="D104" s="215">
        <v>200000</v>
      </c>
      <c r="E104" s="215">
        <v>200000</v>
      </c>
    </row>
    <row r="105" spans="2:5" s="449" customFormat="1" ht="16.5" customHeight="1">
      <c r="B105" s="214" t="s">
        <v>584</v>
      </c>
      <c r="C105" s="214">
        <v>1</v>
      </c>
      <c r="D105" s="215">
        <v>100000</v>
      </c>
      <c r="E105" s="215">
        <v>50000</v>
      </c>
    </row>
    <row r="106" spans="2:5" s="449" customFormat="1" ht="16.5" customHeight="1">
      <c r="B106" s="214" t="s">
        <v>347</v>
      </c>
      <c r="C106" s="214">
        <v>1</v>
      </c>
      <c r="D106" s="215">
        <v>50000</v>
      </c>
      <c r="E106" s="215">
        <v>50000</v>
      </c>
    </row>
    <row r="107" spans="2:5" s="449" customFormat="1" ht="16.5" customHeight="1">
      <c r="B107" s="214" t="s">
        <v>342</v>
      </c>
      <c r="C107" s="214">
        <v>1</v>
      </c>
      <c r="D107" s="215">
        <v>10000</v>
      </c>
      <c r="E107" s="215">
        <v>10000</v>
      </c>
    </row>
    <row r="108" spans="1:5" ht="16.5" customHeight="1">
      <c r="A108" s="449"/>
      <c r="B108" s="649" t="s">
        <v>25</v>
      </c>
      <c r="C108" s="649"/>
      <c r="D108" s="649"/>
      <c r="E108" s="102">
        <f>SUM(E53:E107)</f>
        <v>58830475</v>
      </c>
    </row>
    <row r="109" spans="1:4" ht="16.5" customHeight="1">
      <c r="A109" s="449"/>
      <c r="B109" s="3" t="s">
        <v>15</v>
      </c>
      <c r="C109" s="3"/>
      <c r="D109" s="3"/>
    </row>
    <row r="110" spans="1:5" ht="16.5" customHeight="1">
      <c r="A110" s="449"/>
      <c r="B110" s="123" t="s">
        <v>235</v>
      </c>
      <c r="C110" s="123"/>
      <c r="D110" s="123"/>
      <c r="E110" s="123"/>
    </row>
    <row r="111" spans="2:5" s="216" customFormat="1" ht="16.5" customHeight="1">
      <c r="B111" s="123"/>
      <c r="C111" s="123"/>
      <c r="D111" s="123"/>
      <c r="E111" s="123"/>
    </row>
    <row r="112" spans="2:5" s="216" customFormat="1" ht="16.5" customHeight="1">
      <c r="B112" s="123"/>
      <c r="C112" s="123"/>
      <c r="D112" s="123"/>
      <c r="E112" s="123"/>
    </row>
    <row r="113" spans="2:5" s="216" customFormat="1" ht="16.5" customHeight="1">
      <c r="B113" s="123"/>
      <c r="C113" s="123"/>
      <c r="D113" s="123"/>
      <c r="E113" s="123"/>
    </row>
    <row r="114" spans="2:5" s="216" customFormat="1" ht="16.5" customHeight="1">
      <c r="B114" s="123"/>
      <c r="C114" s="123"/>
      <c r="D114" s="123"/>
      <c r="E114" s="123"/>
    </row>
    <row r="115" spans="2:5" s="216" customFormat="1" ht="16.5" customHeight="1">
      <c r="B115" s="123"/>
      <c r="C115" s="123"/>
      <c r="D115" s="123"/>
      <c r="E115" s="123"/>
    </row>
    <row r="116" spans="2:5" s="216" customFormat="1" ht="16.5" customHeight="1">
      <c r="B116" s="123"/>
      <c r="C116" s="123"/>
      <c r="D116" s="123"/>
      <c r="E116" s="123"/>
    </row>
    <row r="117" spans="2:5" s="216" customFormat="1" ht="16.5" customHeight="1">
      <c r="B117" s="123"/>
      <c r="C117" s="123"/>
      <c r="D117" s="123"/>
      <c r="E117" s="123"/>
    </row>
    <row r="118" spans="2:5" s="216" customFormat="1" ht="16.5" customHeight="1">
      <c r="B118" s="123"/>
      <c r="C118" s="123"/>
      <c r="D118" s="123"/>
      <c r="E118" s="123"/>
    </row>
    <row r="119" spans="2:5" s="216" customFormat="1" ht="16.5" customHeight="1">
      <c r="B119" s="123"/>
      <c r="C119" s="123"/>
      <c r="D119" s="123"/>
      <c r="E119" s="123"/>
    </row>
    <row r="120" spans="2:5" s="216" customFormat="1" ht="16.5" customHeight="1">
      <c r="B120" s="123"/>
      <c r="C120" s="123"/>
      <c r="D120" s="123"/>
      <c r="E120" s="123"/>
    </row>
    <row r="121" spans="2:5" s="216" customFormat="1" ht="16.5" customHeight="1">
      <c r="B121" s="123"/>
      <c r="C121" s="123"/>
      <c r="D121" s="123"/>
      <c r="E121" s="123"/>
    </row>
    <row r="122" spans="2:5" s="216" customFormat="1" ht="16.5" customHeight="1">
      <c r="B122" s="123"/>
      <c r="C122" s="123"/>
      <c r="D122" s="123"/>
      <c r="E122" s="123"/>
    </row>
    <row r="123" spans="2:5" s="216" customFormat="1" ht="16.5" customHeight="1">
      <c r="B123" s="123"/>
      <c r="C123" s="123"/>
      <c r="D123" s="123"/>
      <c r="E123" s="123"/>
    </row>
    <row r="124" spans="2:5" s="216" customFormat="1" ht="16.5" customHeight="1">
      <c r="B124" s="123"/>
      <c r="C124" s="123"/>
      <c r="D124" s="123"/>
      <c r="E124" s="123"/>
    </row>
    <row r="125" spans="2:5" s="216" customFormat="1" ht="16.5" customHeight="1">
      <c r="B125" s="123"/>
      <c r="C125" s="123"/>
      <c r="D125" s="123"/>
      <c r="E125" s="123"/>
    </row>
    <row r="126" spans="2:5" s="216" customFormat="1" ht="16.5" customHeight="1">
      <c r="B126" s="123"/>
      <c r="C126" s="123"/>
      <c r="D126" s="123"/>
      <c r="E126" s="123"/>
    </row>
    <row r="127" spans="2:5" s="216" customFormat="1" ht="16.5" customHeight="1">
      <c r="B127" s="123"/>
      <c r="C127" s="123"/>
      <c r="D127" s="123"/>
      <c r="E127" s="123"/>
    </row>
    <row r="128" spans="2:5" s="216" customFormat="1" ht="16.5" customHeight="1">
      <c r="B128" s="123"/>
      <c r="C128" s="123"/>
      <c r="D128" s="123"/>
      <c r="E128" s="123"/>
    </row>
    <row r="129" spans="2:5" s="216" customFormat="1" ht="16.5" customHeight="1">
      <c r="B129" s="123"/>
      <c r="C129" s="123"/>
      <c r="D129" s="123"/>
      <c r="E129" s="123"/>
    </row>
    <row r="130" spans="2:5" s="216" customFormat="1" ht="16.5" customHeight="1">
      <c r="B130" s="123"/>
      <c r="C130" s="123"/>
      <c r="D130" s="123"/>
      <c r="E130" s="123"/>
    </row>
    <row r="131" spans="2:5" s="216" customFormat="1" ht="16.5" customHeight="1">
      <c r="B131" s="123"/>
      <c r="C131" s="123"/>
      <c r="D131" s="123"/>
      <c r="E131" s="123"/>
    </row>
    <row r="132" spans="2:5" s="216" customFormat="1" ht="16.5" customHeight="1">
      <c r="B132" s="123"/>
      <c r="C132" s="123"/>
      <c r="D132" s="123"/>
      <c r="E132" s="123"/>
    </row>
    <row r="133" spans="2:5" s="216" customFormat="1" ht="16.5" customHeight="1">
      <c r="B133" s="123"/>
      <c r="C133" s="123"/>
      <c r="D133" s="123"/>
      <c r="E133" s="123"/>
    </row>
    <row r="134" spans="2:5" s="216" customFormat="1" ht="16.5" customHeight="1">
      <c r="B134" s="123"/>
      <c r="C134" s="123"/>
      <c r="D134" s="123"/>
      <c r="E134" s="123"/>
    </row>
    <row r="136" s="216" customFormat="1" ht="16.5" customHeight="1"/>
    <row r="137" s="216" customFormat="1" ht="16.5" customHeight="1"/>
    <row r="138" s="216" customFormat="1" ht="16.5" customHeight="1"/>
    <row r="139" s="216" customFormat="1" ht="16.5" customHeight="1"/>
    <row r="140" s="216" customFormat="1" ht="16.5" customHeight="1"/>
    <row r="141" s="216" customFormat="1" ht="16.5" customHeight="1"/>
    <row r="142" s="216" customFormat="1" ht="16.5" customHeight="1"/>
    <row r="143" spans="1:6" ht="16.5" customHeight="1">
      <c r="A143" s="651" t="s">
        <v>587</v>
      </c>
      <c r="B143" s="651"/>
      <c r="C143" s="651"/>
      <c r="D143" s="651"/>
      <c r="E143" s="651"/>
      <c r="F143" s="651"/>
    </row>
    <row r="144" spans="1:6" ht="16.5" customHeight="1">
      <c r="A144" s="216"/>
      <c r="B144" s="641" t="s">
        <v>119</v>
      </c>
      <c r="C144" s="641"/>
      <c r="D144" s="641"/>
      <c r="E144" s="641"/>
      <c r="F144" s="216"/>
    </row>
    <row r="145" spans="1:6" ht="16.5" customHeight="1">
      <c r="A145" s="216"/>
      <c r="B145" s="639" t="s">
        <v>233</v>
      </c>
      <c r="C145" s="639" t="s">
        <v>234</v>
      </c>
      <c r="D145" s="639" t="s">
        <v>231</v>
      </c>
      <c r="E145" s="639" t="s">
        <v>232</v>
      </c>
      <c r="F145" s="216"/>
    </row>
    <row r="146" spans="1:6" ht="16.5" customHeight="1">
      <c r="A146" s="216"/>
      <c r="B146" s="639"/>
      <c r="C146" s="639"/>
      <c r="D146" s="640"/>
      <c r="E146" s="640"/>
      <c r="F146" s="216"/>
    </row>
    <row r="147" spans="1:6" ht="29.25" customHeight="1">
      <c r="A147" s="216"/>
      <c r="B147" s="639"/>
      <c r="C147" s="639"/>
      <c r="D147" s="640"/>
      <c r="E147" s="640"/>
      <c r="F147" s="216"/>
    </row>
    <row r="148" spans="1:6" ht="16.5" customHeight="1">
      <c r="A148" s="216"/>
      <c r="B148" s="214" t="s">
        <v>264</v>
      </c>
      <c r="C148" s="214">
        <v>22</v>
      </c>
      <c r="D148" s="215">
        <v>3170000</v>
      </c>
      <c r="E148" s="215">
        <v>2505500</v>
      </c>
      <c r="F148" s="216"/>
    </row>
    <row r="149" spans="1:6" ht="16.5" customHeight="1">
      <c r="A149" s="216"/>
      <c r="B149" s="214" t="s">
        <v>281</v>
      </c>
      <c r="C149" s="214">
        <v>19</v>
      </c>
      <c r="D149" s="215">
        <v>7010000</v>
      </c>
      <c r="E149" s="215">
        <v>6405000</v>
      </c>
      <c r="F149" s="216"/>
    </row>
    <row r="150" spans="1:6" ht="16.5" customHeight="1">
      <c r="A150" s="449"/>
      <c r="B150" s="214" t="s">
        <v>487</v>
      </c>
      <c r="C150" s="214">
        <v>19</v>
      </c>
      <c r="D150" s="215">
        <v>3900000</v>
      </c>
      <c r="E150" s="215">
        <v>2435000</v>
      </c>
      <c r="F150" s="216"/>
    </row>
    <row r="151" spans="1:6" ht="16.5" customHeight="1">
      <c r="A151" s="449"/>
      <c r="B151" s="214" t="s">
        <v>267</v>
      </c>
      <c r="C151" s="214">
        <v>17</v>
      </c>
      <c r="D151" s="215">
        <v>1500000</v>
      </c>
      <c r="E151" s="215">
        <v>764950</v>
      </c>
      <c r="F151" s="216"/>
    </row>
    <row r="152" spans="1:6" ht="16.5" customHeight="1">
      <c r="A152" s="449"/>
      <c r="B152" s="214" t="s">
        <v>265</v>
      </c>
      <c r="C152" s="214">
        <v>16</v>
      </c>
      <c r="D152" s="215">
        <v>6570000</v>
      </c>
      <c r="E152" s="215">
        <v>2904280</v>
      </c>
      <c r="F152" s="216"/>
    </row>
    <row r="153" spans="1:6" ht="16.5" customHeight="1">
      <c r="A153" s="449"/>
      <c r="B153" s="214" t="s">
        <v>296</v>
      </c>
      <c r="C153" s="214">
        <v>15</v>
      </c>
      <c r="D153" s="215">
        <v>3470000</v>
      </c>
      <c r="E153" s="215">
        <v>1936000</v>
      </c>
      <c r="F153" s="216"/>
    </row>
    <row r="154" spans="1:6" ht="16.5" customHeight="1">
      <c r="A154" s="449"/>
      <c r="B154" s="214" t="s">
        <v>339</v>
      </c>
      <c r="C154" s="214">
        <v>10</v>
      </c>
      <c r="D154" s="215">
        <v>2360000</v>
      </c>
      <c r="E154" s="215">
        <v>1593800</v>
      </c>
      <c r="F154" s="216"/>
    </row>
    <row r="155" spans="1:6" ht="16.5" customHeight="1">
      <c r="A155" s="449"/>
      <c r="B155" s="214" t="s">
        <v>290</v>
      </c>
      <c r="C155" s="214">
        <v>10</v>
      </c>
      <c r="D155" s="215">
        <v>2050000</v>
      </c>
      <c r="E155" s="215">
        <v>1020000</v>
      </c>
      <c r="F155" s="216"/>
    </row>
    <row r="156" spans="1:6" ht="16.5" customHeight="1">
      <c r="A156" s="449"/>
      <c r="B156" s="214" t="s">
        <v>320</v>
      </c>
      <c r="C156" s="214">
        <v>10</v>
      </c>
      <c r="D156" s="215">
        <v>6250000</v>
      </c>
      <c r="E156" s="215">
        <v>5819000</v>
      </c>
      <c r="F156" s="216"/>
    </row>
    <row r="157" spans="1:6" ht="16.5" customHeight="1">
      <c r="A157" s="449"/>
      <c r="B157" s="214" t="s">
        <v>278</v>
      </c>
      <c r="C157" s="214">
        <v>7</v>
      </c>
      <c r="D157" s="215">
        <v>1500000</v>
      </c>
      <c r="E157" s="215">
        <v>595000</v>
      </c>
      <c r="F157" s="216"/>
    </row>
    <row r="158" spans="1:6" ht="16.5" customHeight="1">
      <c r="A158" s="449"/>
      <c r="B158" s="214" t="s">
        <v>276</v>
      </c>
      <c r="C158" s="214">
        <v>7</v>
      </c>
      <c r="D158" s="215">
        <v>2250000</v>
      </c>
      <c r="E158" s="215">
        <v>1804500</v>
      </c>
      <c r="F158" s="216"/>
    </row>
    <row r="159" spans="1:6" ht="16.5" customHeight="1">
      <c r="A159" s="449"/>
      <c r="B159" s="214" t="s">
        <v>266</v>
      </c>
      <c r="C159" s="214">
        <v>6</v>
      </c>
      <c r="D159" s="215">
        <v>950000</v>
      </c>
      <c r="E159" s="215">
        <v>482100</v>
      </c>
      <c r="F159" s="216"/>
    </row>
    <row r="160" spans="1:6" ht="16.5" customHeight="1">
      <c r="A160" s="449"/>
      <c r="B160" s="214" t="s">
        <v>272</v>
      </c>
      <c r="C160" s="214">
        <v>5</v>
      </c>
      <c r="D160" s="215">
        <v>1140000</v>
      </c>
      <c r="E160" s="215">
        <v>1051000</v>
      </c>
      <c r="F160" s="216"/>
    </row>
    <row r="161" spans="1:6" ht="16.5" customHeight="1">
      <c r="A161" s="449"/>
      <c r="B161" s="214" t="s">
        <v>478</v>
      </c>
      <c r="C161" s="214">
        <v>5</v>
      </c>
      <c r="D161" s="215">
        <v>300000</v>
      </c>
      <c r="E161" s="215">
        <v>166000</v>
      </c>
      <c r="F161" s="216"/>
    </row>
    <row r="162" spans="1:6" ht="16.5" customHeight="1">
      <c r="A162" s="449"/>
      <c r="B162" s="214" t="s">
        <v>277</v>
      </c>
      <c r="C162" s="214">
        <v>5</v>
      </c>
      <c r="D162" s="215">
        <v>2470000</v>
      </c>
      <c r="E162" s="215">
        <v>1340000</v>
      </c>
      <c r="F162" s="216"/>
    </row>
    <row r="163" spans="1:5" s="216" customFormat="1" ht="16.5" customHeight="1">
      <c r="A163" s="449"/>
      <c r="B163" s="214" t="s">
        <v>284</v>
      </c>
      <c r="C163" s="214">
        <v>4</v>
      </c>
      <c r="D163" s="215">
        <v>250000</v>
      </c>
      <c r="E163" s="215">
        <v>145000</v>
      </c>
    </row>
    <row r="164" spans="1:5" s="216" customFormat="1" ht="16.5" customHeight="1">
      <c r="A164" s="449"/>
      <c r="B164" s="214" t="s">
        <v>490</v>
      </c>
      <c r="C164" s="214">
        <v>4</v>
      </c>
      <c r="D164" s="215">
        <v>200000</v>
      </c>
      <c r="E164" s="215">
        <v>175000</v>
      </c>
    </row>
    <row r="165" spans="1:5" s="216" customFormat="1" ht="16.5" customHeight="1">
      <c r="A165" s="449"/>
      <c r="B165" s="214" t="s">
        <v>280</v>
      </c>
      <c r="C165" s="214">
        <v>4</v>
      </c>
      <c r="D165" s="215">
        <v>1230000</v>
      </c>
      <c r="E165" s="215">
        <v>667500</v>
      </c>
    </row>
    <row r="166" spans="1:5" s="216" customFormat="1" ht="16.5" customHeight="1">
      <c r="A166" s="449"/>
      <c r="B166" s="214" t="s">
        <v>271</v>
      </c>
      <c r="C166" s="214">
        <v>4</v>
      </c>
      <c r="D166" s="215">
        <v>250000</v>
      </c>
      <c r="E166" s="215">
        <v>126000</v>
      </c>
    </row>
    <row r="167" spans="1:5" s="216" customFormat="1" ht="16.5" customHeight="1">
      <c r="A167" s="449"/>
      <c r="B167" s="214" t="s">
        <v>347</v>
      </c>
      <c r="C167" s="214">
        <v>3</v>
      </c>
      <c r="D167" s="215">
        <v>800000</v>
      </c>
      <c r="E167" s="215">
        <v>651000</v>
      </c>
    </row>
    <row r="168" spans="1:5" s="216" customFormat="1" ht="16.5" customHeight="1">
      <c r="A168" s="449"/>
      <c r="B168" s="214" t="s">
        <v>319</v>
      </c>
      <c r="C168" s="214">
        <v>3</v>
      </c>
      <c r="D168" s="215">
        <v>4310000</v>
      </c>
      <c r="E168" s="215">
        <v>2381200</v>
      </c>
    </row>
    <row r="169" spans="1:5" s="216" customFormat="1" ht="16.5" customHeight="1">
      <c r="A169" s="449"/>
      <c r="B169" s="214" t="s">
        <v>275</v>
      </c>
      <c r="C169" s="214">
        <v>3</v>
      </c>
      <c r="D169" s="215">
        <v>2050000</v>
      </c>
      <c r="E169" s="215">
        <v>2049500</v>
      </c>
    </row>
    <row r="170" spans="1:5" s="216" customFormat="1" ht="16.5" customHeight="1">
      <c r="A170" s="449"/>
      <c r="B170" s="214" t="s">
        <v>295</v>
      </c>
      <c r="C170" s="214">
        <v>3</v>
      </c>
      <c r="D170" s="215">
        <v>510000</v>
      </c>
      <c r="E170" s="215">
        <v>200000</v>
      </c>
    </row>
    <row r="171" spans="1:5" s="216" customFormat="1" ht="16.5" customHeight="1">
      <c r="A171" s="449"/>
      <c r="B171" s="214" t="s">
        <v>291</v>
      </c>
      <c r="C171" s="214">
        <v>3</v>
      </c>
      <c r="D171" s="215">
        <v>1600000</v>
      </c>
      <c r="E171" s="215">
        <v>1400500</v>
      </c>
    </row>
    <row r="172" spans="1:5" s="216" customFormat="1" ht="16.5" customHeight="1">
      <c r="A172" s="449"/>
      <c r="B172" s="214" t="s">
        <v>309</v>
      </c>
      <c r="C172" s="214">
        <v>3</v>
      </c>
      <c r="D172" s="215">
        <v>1550000</v>
      </c>
      <c r="E172" s="215">
        <v>1141000</v>
      </c>
    </row>
    <row r="173" spans="1:5" s="216" customFormat="1" ht="16.5" customHeight="1">
      <c r="A173" s="449"/>
      <c r="B173" s="214" t="s">
        <v>349</v>
      </c>
      <c r="C173" s="214">
        <v>2</v>
      </c>
      <c r="D173" s="215">
        <v>300000</v>
      </c>
      <c r="E173" s="215">
        <v>142500</v>
      </c>
    </row>
    <row r="174" spans="1:5" s="216" customFormat="1" ht="16.5" customHeight="1">
      <c r="A174" s="449"/>
      <c r="B174" s="214" t="s">
        <v>321</v>
      </c>
      <c r="C174" s="214">
        <v>2</v>
      </c>
      <c r="D174" s="215">
        <v>150000</v>
      </c>
      <c r="E174" s="215">
        <v>100000</v>
      </c>
    </row>
    <row r="175" spans="1:5" s="216" customFormat="1" ht="16.5" customHeight="1">
      <c r="A175" s="449"/>
      <c r="B175" s="214" t="s">
        <v>289</v>
      </c>
      <c r="C175" s="214">
        <v>2</v>
      </c>
      <c r="D175" s="215">
        <v>100000</v>
      </c>
      <c r="E175" s="215">
        <v>100000</v>
      </c>
    </row>
    <row r="176" spans="1:5" s="216" customFormat="1" ht="16.5" customHeight="1">
      <c r="A176" s="449"/>
      <c r="B176" s="214" t="s">
        <v>340</v>
      </c>
      <c r="C176" s="214">
        <v>2</v>
      </c>
      <c r="D176" s="215">
        <v>8200000</v>
      </c>
      <c r="E176" s="215">
        <v>4280000</v>
      </c>
    </row>
    <row r="177" spans="1:5" s="216" customFormat="1" ht="16.5" customHeight="1">
      <c r="A177" s="449"/>
      <c r="B177" s="214" t="s">
        <v>462</v>
      </c>
      <c r="C177" s="214">
        <v>2</v>
      </c>
      <c r="D177" s="215">
        <v>3350000</v>
      </c>
      <c r="E177" s="215">
        <v>3350000</v>
      </c>
    </row>
    <row r="178" spans="1:5" s="216" customFormat="1" ht="16.5" customHeight="1">
      <c r="A178" s="449"/>
      <c r="B178" s="214" t="s">
        <v>268</v>
      </c>
      <c r="C178" s="214">
        <v>2</v>
      </c>
      <c r="D178" s="215">
        <v>150000</v>
      </c>
      <c r="E178" s="215">
        <v>81600</v>
      </c>
    </row>
    <row r="179" spans="1:5" s="216" customFormat="1" ht="16.5" customHeight="1">
      <c r="A179" s="449"/>
      <c r="B179" s="214" t="s">
        <v>516</v>
      </c>
      <c r="C179" s="214">
        <v>2</v>
      </c>
      <c r="D179" s="215">
        <v>200000</v>
      </c>
      <c r="E179" s="215">
        <v>140000</v>
      </c>
    </row>
    <row r="180" spans="1:5" s="216" customFormat="1" ht="16.5" customHeight="1">
      <c r="A180" s="449"/>
      <c r="B180" s="214" t="s">
        <v>282</v>
      </c>
      <c r="C180" s="214">
        <v>2</v>
      </c>
      <c r="D180" s="215">
        <v>100000</v>
      </c>
      <c r="E180" s="215">
        <v>83500</v>
      </c>
    </row>
    <row r="181" spans="1:5" s="216" customFormat="1" ht="16.5" customHeight="1">
      <c r="A181" s="449"/>
      <c r="B181" s="214" t="s">
        <v>315</v>
      </c>
      <c r="C181" s="214">
        <v>2</v>
      </c>
      <c r="D181" s="215">
        <v>550000</v>
      </c>
      <c r="E181" s="215">
        <v>200000</v>
      </c>
    </row>
    <row r="182" spans="1:5" s="216" customFormat="1" ht="16.5" customHeight="1">
      <c r="A182" s="449"/>
      <c r="B182" s="214" t="s">
        <v>440</v>
      </c>
      <c r="C182" s="214">
        <v>2</v>
      </c>
      <c r="D182" s="215">
        <v>66000000</v>
      </c>
      <c r="E182" s="215">
        <v>34000000</v>
      </c>
    </row>
    <row r="183" spans="1:5" s="216" customFormat="1" ht="16.5" customHeight="1">
      <c r="A183" s="449"/>
      <c r="B183" s="214" t="s">
        <v>273</v>
      </c>
      <c r="C183" s="214">
        <v>2</v>
      </c>
      <c r="D183" s="215">
        <v>150000</v>
      </c>
      <c r="E183" s="215">
        <v>90000</v>
      </c>
    </row>
    <row r="184" spans="1:5" s="216" customFormat="1" ht="16.5" customHeight="1">
      <c r="A184" s="449"/>
      <c r="B184" s="214" t="s">
        <v>518</v>
      </c>
      <c r="C184" s="214">
        <v>1</v>
      </c>
      <c r="D184" s="215">
        <v>100000</v>
      </c>
      <c r="E184" s="215">
        <v>19000</v>
      </c>
    </row>
    <row r="185" spans="1:5" s="216" customFormat="1" ht="16.5" customHeight="1">
      <c r="A185" s="449"/>
      <c r="B185" s="214" t="s">
        <v>270</v>
      </c>
      <c r="C185" s="214">
        <v>1</v>
      </c>
      <c r="D185" s="215">
        <v>50000</v>
      </c>
      <c r="E185" s="215">
        <v>50000</v>
      </c>
    </row>
    <row r="186" spans="1:5" s="216" customFormat="1" ht="16.5" customHeight="1">
      <c r="A186" s="449"/>
      <c r="B186" s="214" t="s">
        <v>493</v>
      </c>
      <c r="C186" s="214">
        <v>1</v>
      </c>
      <c r="D186" s="215">
        <v>50000</v>
      </c>
      <c r="E186" s="215">
        <v>12500</v>
      </c>
    </row>
    <row r="187" spans="1:5" s="216" customFormat="1" ht="16.5" customHeight="1">
      <c r="A187" s="449"/>
      <c r="B187" s="214" t="s">
        <v>580</v>
      </c>
      <c r="C187" s="214">
        <v>1</v>
      </c>
      <c r="D187" s="215">
        <v>50000</v>
      </c>
      <c r="E187" s="215">
        <v>50000</v>
      </c>
    </row>
    <row r="188" spans="1:5" s="216" customFormat="1" ht="16.5" customHeight="1">
      <c r="A188" s="449"/>
      <c r="B188" s="214" t="s">
        <v>479</v>
      </c>
      <c r="C188" s="214">
        <v>1</v>
      </c>
      <c r="D188" s="215">
        <v>50000</v>
      </c>
      <c r="E188" s="215">
        <v>25000</v>
      </c>
    </row>
    <row r="189" spans="1:5" s="216" customFormat="1" ht="16.5" customHeight="1">
      <c r="A189" s="449"/>
      <c r="B189" s="214" t="s">
        <v>442</v>
      </c>
      <c r="C189" s="214">
        <v>1</v>
      </c>
      <c r="D189" s="215">
        <v>50000</v>
      </c>
      <c r="E189" s="215">
        <v>25000</v>
      </c>
    </row>
    <row r="190" spans="1:5" s="216" customFormat="1" ht="16.5" customHeight="1">
      <c r="A190" s="449"/>
      <c r="B190" s="214" t="s">
        <v>342</v>
      </c>
      <c r="C190" s="214">
        <v>1</v>
      </c>
      <c r="D190" s="215">
        <v>50000</v>
      </c>
      <c r="E190" s="215">
        <v>25000</v>
      </c>
    </row>
    <row r="191" spans="1:5" s="216" customFormat="1" ht="16.5" customHeight="1">
      <c r="A191" s="449"/>
      <c r="B191" s="214" t="s">
        <v>492</v>
      </c>
      <c r="C191" s="214">
        <v>1</v>
      </c>
      <c r="D191" s="215">
        <v>50000</v>
      </c>
      <c r="E191" s="215">
        <v>20000</v>
      </c>
    </row>
    <row r="192" spans="1:5" s="216" customFormat="1" ht="16.5" customHeight="1">
      <c r="A192" s="449"/>
      <c r="B192" s="214" t="s">
        <v>269</v>
      </c>
      <c r="C192" s="214">
        <v>1</v>
      </c>
      <c r="D192" s="215">
        <v>50000</v>
      </c>
      <c r="E192" s="215">
        <v>50000</v>
      </c>
    </row>
    <row r="193" spans="1:5" s="216" customFormat="1" ht="16.5" customHeight="1">
      <c r="A193" s="449"/>
      <c r="B193" s="214" t="s">
        <v>344</v>
      </c>
      <c r="C193" s="214">
        <v>1</v>
      </c>
      <c r="D193" s="215">
        <v>50000</v>
      </c>
      <c r="E193" s="215">
        <v>49500</v>
      </c>
    </row>
    <row r="194" spans="1:5" s="216" customFormat="1" ht="16.5" customHeight="1">
      <c r="A194" s="449"/>
      <c r="B194" s="214" t="s">
        <v>437</v>
      </c>
      <c r="C194" s="214">
        <v>1</v>
      </c>
      <c r="D194" s="215">
        <v>50000</v>
      </c>
      <c r="E194" s="215">
        <v>12500</v>
      </c>
    </row>
    <row r="195" spans="1:5" s="216" customFormat="1" ht="16.5" customHeight="1">
      <c r="A195" s="449"/>
      <c r="B195" s="214" t="s">
        <v>662</v>
      </c>
      <c r="C195" s="214">
        <v>1</v>
      </c>
      <c r="D195" s="215">
        <v>100000</v>
      </c>
      <c r="E195" s="215">
        <v>40000</v>
      </c>
    </row>
    <row r="196" spans="1:5" s="216" customFormat="1" ht="16.5" customHeight="1">
      <c r="A196" s="449"/>
      <c r="B196" s="214" t="s">
        <v>345</v>
      </c>
      <c r="C196" s="214">
        <v>1</v>
      </c>
      <c r="D196" s="215">
        <v>50000</v>
      </c>
      <c r="E196" s="215">
        <v>50000</v>
      </c>
    </row>
    <row r="197" spans="1:5" s="216" customFormat="1" ht="16.5" customHeight="1">
      <c r="A197" s="449"/>
      <c r="B197" s="214" t="s">
        <v>524</v>
      </c>
      <c r="C197" s="214">
        <v>1</v>
      </c>
      <c r="D197" s="215">
        <v>50000</v>
      </c>
      <c r="E197" s="215">
        <v>12500</v>
      </c>
    </row>
    <row r="198" spans="1:5" s="216" customFormat="1" ht="16.5" customHeight="1">
      <c r="A198" s="449"/>
      <c r="B198" s="214" t="s">
        <v>274</v>
      </c>
      <c r="C198" s="214">
        <v>1</v>
      </c>
      <c r="D198" s="215">
        <v>100000</v>
      </c>
      <c r="E198" s="215">
        <v>40000</v>
      </c>
    </row>
    <row r="199" spans="1:5" s="216" customFormat="1" ht="16.5" customHeight="1">
      <c r="A199" s="449"/>
      <c r="B199" s="214" t="s">
        <v>294</v>
      </c>
      <c r="C199" s="214">
        <v>1</v>
      </c>
      <c r="D199" s="215">
        <v>50000</v>
      </c>
      <c r="E199" s="215">
        <v>50000</v>
      </c>
    </row>
    <row r="200" spans="1:5" s="216" customFormat="1" ht="16.5" customHeight="1">
      <c r="A200" s="449"/>
      <c r="B200" s="214" t="s">
        <v>582</v>
      </c>
      <c r="C200" s="214">
        <v>1</v>
      </c>
      <c r="D200" s="215">
        <v>100000</v>
      </c>
      <c r="E200" s="215">
        <v>25000</v>
      </c>
    </row>
    <row r="201" spans="1:5" s="216" customFormat="1" ht="16.5" customHeight="1">
      <c r="A201" s="449"/>
      <c r="B201" s="214" t="s">
        <v>517</v>
      </c>
      <c r="C201" s="214">
        <v>1</v>
      </c>
      <c r="D201" s="215">
        <v>50000</v>
      </c>
      <c r="E201" s="215">
        <v>16500</v>
      </c>
    </row>
    <row r="202" spans="1:5" s="216" customFormat="1" ht="16.5" customHeight="1">
      <c r="A202" s="449"/>
      <c r="B202" s="214" t="s">
        <v>441</v>
      </c>
      <c r="C202" s="214">
        <v>1</v>
      </c>
      <c r="D202" s="215">
        <v>100000</v>
      </c>
      <c r="E202" s="215">
        <v>100000</v>
      </c>
    </row>
    <row r="203" spans="1:5" s="216" customFormat="1" ht="16.5" customHeight="1">
      <c r="A203" s="449"/>
      <c r="B203" s="214" t="s">
        <v>348</v>
      </c>
      <c r="C203" s="214">
        <v>1</v>
      </c>
      <c r="D203" s="215">
        <v>50000</v>
      </c>
      <c r="E203" s="215">
        <v>25000</v>
      </c>
    </row>
    <row r="204" spans="2:5" s="216" customFormat="1" ht="16.5" customHeight="1">
      <c r="B204" s="646" t="s">
        <v>25</v>
      </c>
      <c r="C204" s="647"/>
      <c r="D204" s="648"/>
      <c r="E204" s="102">
        <f>SUM(E148:E203)</f>
        <v>83023930</v>
      </c>
    </row>
    <row r="205" spans="2:5" s="216" customFormat="1" ht="16.5" customHeight="1">
      <c r="B205" s="323"/>
      <c r="C205" s="323"/>
      <c r="D205" s="323"/>
      <c r="E205" s="324"/>
    </row>
    <row r="206" spans="2:5" s="216" customFormat="1" ht="16.5" customHeight="1">
      <c r="B206" s="100"/>
      <c r="C206" s="100"/>
      <c r="D206" s="101"/>
      <c r="E206" s="101"/>
    </row>
    <row r="207" spans="2:5" s="216" customFormat="1" ht="16.5" customHeight="1">
      <c r="B207" s="650" t="s">
        <v>127</v>
      </c>
      <c r="C207" s="650"/>
      <c r="D207" s="650"/>
      <c r="E207" s="650"/>
    </row>
    <row r="208" spans="2:5" s="216" customFormat="1" ht="16.5" customHeight="1">
      <c r="B208" s="637" t="s">
        <v>233</v>
      </c>
      <c r="C208" s="637" t="s">
        <v>230</v>
      </c>
      <c r="D208" s="637" t="s">
        <v>231</v>
      </c>
      <c r="E208" s="637" t="s">
        <v>232</v>
      </c>
    </row>
    <row r="209" spans="2:5" s="216" customFormat="1" ht="16.5" customHeight="1">
      <c r="B209" s="638"/>
      <c r="C209" s="638"/>
      <c r="D209" s="638"/>
      <c r="E209" s="638"/>
    </row>
    <row r="210" spans="2:5" s="216" customFormat="1" ht="25.5" customHeight="1">
      <c r="B210" s="642"/>
      <c r="C210" s="642"/>
      <c r="D210" s="642"/>
      <c r="E210" s="642"/>
    </row>
    <row r="211" spans="2:5" s="216" customFormat="1" ht="16.5" customHeight="1">
      <c r="B211" s="214" t="s">
        <v>281</v>
      </c>
      <c r="C211" s="214">
        <v>658</v>
      </c>
      <c r="D211" s="215">
        <v>127304000</v>
      </c>
      <c r="E211" s="215">
        <v>105105550</v>
      </c>
    </row>
    <row r="212" spans="2:5" s="216" customFormat="1" ht="16.5" customHeight="1">
      <c r="B212" s="214" t="s">
        <v>276</v>
      </c>
      <c r="C212" s="214">
        <v>99</v>
      </c>
      <c r="D212" s="215">
        <v>19330000</v>
      </c>
      <c r="E212" s="215">
        <v>13050300</v>
      </c>
    </row>
    <row r="213" spans="2:5" s="216" customFormat="1" ht="16.5" customHeight="1">
      <c r="B213" s="214" t="s">
        <v>264</v>
      </c>
      <c r="C213" s="214">
        <v>96</v>
      </c>
      <c r="D213" s="215">
        <v>9901000</v>
      </c>
      <c r="E213" s="215">
        <v>8946200</v>
      </c>
    </row>
    <row r="214" spans="1:5" s="216" customFormat="1" ht="16.5" customHeight="1">
      <c r="A214" s="449"/>
      <c r="B214" s="214" t="s">
        <v>487</v>
      </c>
      <c r="C214" s="214">
        <v>74</v>
      </c>
      <c r="D214" s="215">
        <v>9845000</v>
      </c>
      <c r="E214" s="215">
        <v>4105800</v>
      </c>
    </row>
    <row r="215" spans="1:5" s="216" customFormat="1" ht="16.5" customHeight="1">
      <c r="A215" s="449"/>
      <c r="B215" s="214" t="s">
        <v>290</v>
      </c>
      <c r="C215" s="214">
        <v>73</v>
      </c>
      <c r="D215" s="215">
        <v>10241000</v>
      </c>
      <c r="E215" s="215">
        <v>7842630</v>
      </c>
    </row>
    <row r="216" spans="1:5" s="216" customFormat="1" ht="16.5" customHeight="1">
      <c r="A216" s="449"/>
      <c r="B216" s="214" t="s">
        <v>296</v>
      </c>
      <c r="C216" s="214">
        <v>59</v>
      </c>
      <c r="D216" s="215">
        <v>10891000</v>
      </c>
      <c r="E216" s="215">
        <v>7433930</v>
      </c>
    </row>
    <row r="217" spans="1:5" s="216" customFormat="1" ht="16.5" customHeight="1">
      <c r="A217" s="449"/>
      <c r="B217" s="214" t="s">
        <v>265</v>
      </c>
      <c r="C217" s="214">
        <v>46</v>
      </c>
      <c r="D217" s="215">
        <v>4442000</v>
      </c>
      <c r="E217" s="215">
        <v>3145710</v>
      </c>
    </row>
    <row r="218" spans="1:5" s="216" customFormat="1" ht="16.5" customHeight="1">
      <c r="A218" s="449"/>
      <c r="B218" s="214" t="s">
        <v>278</v>
      </c>
      <c r="C218" s="214">
        <v>44</v>
      </c>
      <c r="D218" s="215">
        <v>5365000</v>
      </c>
      <c r="E218" s="215">
        <v>3913500</v>
      </c>
    </row>
    <row r="219" spans="1:5" s="216" customFormat="1" ht="16.5" customHeight="1">
      <c r="A219" s="449"/>
      <c r="B219" s="214" t="s">
        <v>320</v>
      </c>
      <c r="C219" s="214">
        <v>41</v>
      </c>
      <c r="D219" s="215">
        <v>2452000</v>
      </c>
      <c r="E219" s="215">
        <v>1663775</v>
      </c>
    </row>
    <row r="220" spans="1:5" s="216" customFormat="1" ht="16.5" customHeight="1">
      <c r="A220" s="449"/>
      <c r="B220" s="214" t="s">
        <v>267</v>
      </c>
      <c r="C220" s="214">
        <v>39</v>
      </c>
      <c r="D220" s="215">
        <v>9985000</v>
      </c>
      <c r="E220" s="215">
        <v>9375050</v>
      </c>
    </row>
    <row r="221" spans="1:5" s="216" customFormat="1" ht="16.5" customHeight="1">
      <c r="A221" s="449"/>
      <c r="B221" s="214" t="s">
        <v>295</v>
      </c>
      <c r="C221" s="214">
        <v>21</v>
      </c>
      <c r="D221" s="215">
        <v>3990000</v>
      </c>
      <c r="E221" s="215">
        <v>3525200</v>
      </c>
    </row>
    <row r="222" spans="1:5" s="216" customFormat="1" ht="16.5" customHeight="1">
      <c r="A222" s="449"/>
      <c r="B222" s="214" t="s">
        <v>280</v>
      </c>
      <c r="C222" s="214">
        <v>20</v>
      </c>
      <c r="D222" s="215">
        <v>4830525</v>
      </c>
      <c r="E222" s="215">
        <v>4507525</v>
      </c>
    </row>
    <row r="223" spans="1:5" s="216" customFormat="1" ht="16.5" customHeight="1">
      <c r="A223" s="449"/>
      <c r="B223" s="214" t="s">
        <v>272</v>
      </c>
      <c r="C223" s="214">
        <v>19</v>
      </c>
      <c r="D223" s="215">
        <v>5800000</v>
      </c>
      <c r="E223" s="215">
        <v>4693000</v>
      </c>
    </row>
    <row r="224" spans="1:5" s="216" customFormat="1" ht="16.5" customHeight="1">
      <c r="A224" s="449"/>
      <c r="B224" s="214" t="s">
        <v>284</v>
      </c>
      <c r="C224" s="214">
        <v>18</v>
      </c>
      <c r="D224" s="215">
        <v>912000</v>
      </c>
      <c r="E224" s="215">
        <v>604700</v>
      </c>
    </row>
    <row r="225" spans="1:5" s="216" customFormat="1" ht="16.5" customHeight="1">
      <c r="A225" s="449"/>
      <c r="B225" s="214" t="s">
        <v>309</v>
      </c>
      <c r="C225" s="214">
        <v>17</v>
      </c>
      <c r="D225" s="215">
        <v>3310000</v>
      </c>
      <c r="E225" s="215">
        <v>2613000</v>
      </c>
    </row>
    <row r="226" spans="1:5" s="216" customFormat="1" ht="16.5" customHeight="1">
      <c r="A226" s="449"/>
      <c r="B226" s="214" t="s">
        <v>283</v>
      </c>
      <c r="C226" s="214">
        <v>17</v>
      </c>
      <c r="D226" s="215">
        <v>990000</v>
      </c>
      <c r="E226" s="215">
        <v>874000</v>
      </c>
    </row>
    <row r="227" spans="1:5" s="216" customFormat="1" ht="16.5" customHeight="1">
      <c r="A227" s="449"/>
      <c r="B227" s="214" t="s">
        <v>349</v>
      </c>
      <c r="C227" s="214">
        <v>16</v>
      </c>
      <c r="D227" s="215">
        <v>2760000</v>
      </c>
      <c r="E227" s="215">
        <v>2145000</v>
      </c>
    </row>
    <row r="228" spans="1:5" s="216" customFormat="1" ht="16.5" customHeight="1">
      <c r="A228" s="449"/>
      <c r="B228" s="214" t="s">
        <v>586</v>
      </c>
      <c r="C228" s="214">
        <v>13</v>
      </c>
      <c r="D228" s="215">
        <v>1500000</v>
      </c>
      <c r="E228" s="215">
        <v>799500</v>
      </c>
    </row>
    <row r="229" spans="1:5" s="216" customFormat="1" ht="16.5" customHeight="1">
      <c r="A229" s="449"/>
      <c r="B229" s="214" t="s">
        <v>319</v>
      </c>
      <c r="C229" s="214">
        <v>13</v>
      </c>
      <c r="D229" s="215">
        <v>2060000</v>
      </c>
      <c r="E229" s="215">
        <v>1298800</v>
      </c>
    </row>
    <row r="230" spans="1:5" s="216" customFormat="1" ht="16.5" customHeight="1">
      <c r="A230" s="449"/>
      <c r="B230" s="214" t="s">
        <v>339</v>
      </c>
      <c r="C230" s="214">
        <v>13</v>
      </c>
      <c r="D230" s="215">
        <v>2525000</v>
      </c>
      <c r="E230" s="215">
        <v>2357000</v>
      </c>
    </row>
    <row r="231" spans="1:5" s="216" customFormat="1" ht="16.5" customHeight="1">
      <c r="A231" s="449"/>
      <c r="B231" s="214" t="s">
        <v>289</v>
      </c>
      <c r="C231" s="214">
        <v>12</v>
      </c>
      <c r="D231" s="215">
        <v>1180000</v>
      </c>
      <c r="E231" s="215">
        <v>1013400</v>
      </c>
    </row>
    <row r="232" spans="1:5" s="216" customFormat="1" ht="16.5" customHeight="1">
      <c r="A232" s="449"/>
      <c r="B232" s="214" t="s">
        <v>345</v>
      </c>
      <c r="C232" s="214">
        <v>12</v>
      </c>
      <c r="D232" s="215">
        <v>1055000</v>
      </c>
      <c r="E232" s="215">
        <v>633000</v>
      </c>
    </row>
    <row r="233" spans="1:5" s="216" customFormat="1" ht="16.5" customHeight="1">
      <c r="A233" s="449"/>
      <c r="B233" s="214" t="s">
        <v>315</v>
      </c>
      <c r="C233" s="214">
        <v>11</v>
      </c>
      <c r="D233" s="215">
        <v>1140000</v>
      </c>
      <c r="E233" s="215">
        <v>874400</v>
      </c>
    </row>
    <row r="234" spans="1:5" s="216" customFormat="1" ht="16.5" customHeight="1">
      <c r="A234" s="449"/>
      <c r="B234" s="214" t="s">
        <v>518</v>
      </c>
      <c r="C234" s="214">
        <v>11</v>
      </c>
      <c r="D234" s="215">
        <v>470000</v>
      </c>
      <c r="E234" s="215">
        <v>458000</v>
      </c>
    </row>
    <row r="235" spans="1:5" ht="16.5" customHeight="1">
      <c r="A235" s="449"/>
      <c r="B235" s="214" t="s">
        <v>271</v>
      </c>
      <c r="C235" s="214">
        <v>10</v>
      </c>
      <c r="D235" s="215">
        <v>375000</v>
      </c>
      <c r="E235" s="215">
        <v>257500</v>
      </c>
    </row>
    <row r="236" spans="1:5" ht="16.5" customHeight="1">
      <c r="A236" s="449"/>
      <c r="B236" s="214" t="s">
        <v>277</v>
      </c>
      <c r="C236" s="214">
        <v>8</v>
      </c>
      <c r="D236" s="215">
        <v>640000</v>
      </c>
      <c r="E236" s="215">
        <v>318000</v>
      </c>
    </row>
    <row r="237" spans="1:5" ht="16.5" customHeight="1">
      <c r="A237" s="449"/>
      <c r="B237" s="214" t="s">
        <v>274</v>
      </c>
      <c r="C237" s="214">
        <v>7</v>
      </c>
      <c r="D237" s="215">
        <v>650000</v>
      </c>
      <c r="E237" s="215">
        <v>350800</v>
      </c>
    </row>
    <row r="238" spans="1:5" ht="16.5" customHeight="1">
      <c r="A238" s="449"/>
      <c r="B238" s="214" t="s">
        <v>294</v>
      </c>
      <c r="C238" s="214">
        <v>6</v>
      </c>
      <c r="D238" s="215">
        <v>1410000</v>
      </c>
      <c r="E238" s="215">
        <v>505000</v>
      </c>
    </row>
    <row r="239" spans="1:5" ht="16.5" customHeight="1">
      <c r="A239" s="449"/>
      <c r="B239" s="214" t="s">
        <v>478</v>
      </c>
      <c r="C239" s="214">
        <v>6</v>
      </c>
      <c r="D239" s="215">
        <v>190000</v>
      </c>
      <c r="E239" s="215">
        <v>105000</v>
      </c>
    </row>
    <row r="240" spans="1:5" ht="16.5" customHeight="1">
      <c r="A240" s="449"/>
      <c r="B240" s="214" t="s">
        <v>279</v>
      </c>
      <c r="C240" s="214">
        <v>6</v>
      </c>
      <c r="D240" s="215">
        <v>320000</v>
      </c>
      <c r="E240" s="215">
        <v>252500</v>
      </c>
    </row>
    <row r="241" spans="1:5" ht="16.5" customHeight="1">
      <c r="A241" s="449"/>
      <c r="B241" s="214" t="s">
        <v>275</v>
      </c>
      <c r="C241" s="214">
        <v>6</v>
      </c>
      <c r="D241" s="215">
        <v>625000</v>
      </c>
      <c r="E241" s="215">
        <v>575000</v>
      </c>
    </row>
    <row r="242" spans="1:5" ht="16.5" customHeight="1">
      <c r="A242" s="449"/>
      <c r="B242" s="214" t="s">
        <v>338</v>
      </c>
      <c r="C242" s="214">
        <v>6</v>
      </c>
      <c r="D242" s="215">
        <v>2090000</v>
      </c>
      <c r="E242" s="215">
        <v>590000</v>
      </c>
    </row>
    <row r="243" spans="1:5" ht="16.5" customHeight="1">
      <c r="A243" s="449"/>
      <c r="B243" s="214" t="s">
        <v>441</v>
      </c>
      <c r="C243" s="214">
        <v>5</v>
      </c>
      <c r="D243" s="215">
        <v>430000</v>
      </c>
      <c r="E243" s="215">
        <v>305000</v>
      </c>
    </row>
    <row r="244" spans="1:5" ht="16.5" customHeight="1">
      <c r="A244" s="449"/>
      <c r="B244" s="214" t="s">
        <v>346</v>
      </c>
      <c r="C244" s="214">
        <v>5</v>
      </c>
      <c r="D244" s="215">
        <v>590000</v>
      </c>
      <c r="E244" s="215">
        <v>458000</v>
      </c>
    </row>
    <row r="245" spans="1:5" ht="16.5" customHeight="1">
      <c r="A245" s="449"/>
      <c r="B245" s="214" t="s">
        <v>439</v>
      </c>
      <c r="C245" s="214">
        <v>5</v>
      </c>
      <c r="D245" s="215">
        <v>420000</v>
      </c>
      <c r="E245" s="215">
        <v>419000</v>
      </c>
    </row>
    <row r="246" spans="1:5" ht="16.5" customHeight="1">
      <c r="A246" s="449"/>
      <c r="B246" s="214" t="s">
        <v>321</v>
      </c>
      <c r="C246" s="214">
        <v>5</v>
      </c>
      <c r="D246" s="215">
        <v>280000</v>
      </c>
      <c r="E246" s="215">
        <v>219000</v>
      </c>
    </row>
    <row r="247" spans="1:5" ht="16.5" customHeight="1">
      <c r="A247" s="449"/>
      <c r="B247" s="214" t="s">
        <v>438</v>
      </c>
      <c r="C247" s="214">
        <v>5</v>
      </c>
      <c r="D247" s="215">
        <v>2330000</v>
      </c>
      <c r="E247" s="215">
        <v>1830000</v>
      </c>
    </row>
    <row r="248" spans="1:5" ht="16.5" customHeight="1">
      <c r="A248" s="449"/>
      <c r="B248" s="214" t="s">
        <v>270</v>
      </c>
      <c r="C248" s="214">
        <v>5</v>
      </c>
      <c r="D248" s="215">
        <v>230000</v>
      </c>
      <c r="E248" s="215">
        <v>175000</v>
      </c>
    </row>
    <row r="249" spans="1:5" ht="16.5" customHeight="1">
      <c r="A249" s="449"/>
      <c r="B249" s="214" t="s">
        <v>282</v>
      </c>
      <c r="C249" s="214">
        <v>5</v>
      </c>
      <c r="D249" s="215">
        <v>260000</v>
      </c>
      <c r="E249" s="215">
        <v>124600</v>
      </c>
    </row>
    <row r="250" spans="1:5" ht="16.5" customHeight="1">
      <c r="A250" s="449"/>
      <c r="B250" s="214" t="s">
        <v>440</v>
      </c>
      <c r="C250" s="214">
        <v>5</v>
      </c>
      <c r="D250" s="215">
        <v>270000</v>
      </c>
      <c r="E250" s="215">
        <v>265000</v>
      </c>
    </row>
    <row r="251" spans="1:5" ht="16.5" customHeight="1">
      <c r="A251" s="449"/>
      <c r="B251" s="214" t="s">
        <v>266</v>
      </c>
      <c r="C251" s="214">
        <v>4</v>
      </c>
      <c r="D251" s="215">
        <v>220000</v>
      </c>
      <c r="E251" s="215">
        <v>220000</v>
      </c>
    </row>
    <row r="252" spans="1:5" ht="16.5" customHeight="1">
      <c r="A252" s="449"/>
      <c r="B252" s="214" t="s">
        <v>342</v>
      </c>
      <c r="C252" s="214">
        <v>4</v>
      </c>
      <c r="D252" s="215">
        <v>120000</v>
      </c>
      <c r="E252" s="215">
        <v>120000</v>
      </c>
    </row>
    <row r="253" spans="1:5" ht="16.5" customHeight="1">
      <c r="A253" s="449"/>
      <c r="B253" s="214" t="s">
        <v>347</v>
      </c>
      <c r="C253" s="214">
        <v>4</v>
      </c>
      <c r="D253" s="215">
        <v>270000</v>
      </c>
      <c r="E253" s="215">
        <v>270000</v>
      </c>
    </row>
    <row r="254" spans="1:5" ht="16.5" customHeight="1">
      <c r="A254" s="449"/>
      <c r="B254" s="214" t="s">
        <v>268</v>
      </c>
      <c r="C254" s="214">
        <v>4</v>
      </c>
      <c r="D254" s="215">
        <v>1620000</v>
      </c>
      <c r="E254" s="215">
        <v>1561500</v>
      </c>
    </row>
    <row r="255" spans="1:5" ht="16.5" customHeight="1">
      <c r="A255" s="449"/>
      <c r="B255" s="214" t="s">
        <v>437</v>
      </c>
      <c r="C255" s="214">
        <v>4</v>
      </c>
      <c r="D255" s="215">
        <v>180000</v>
      </c>
      <c r="E255" s="215">
        <v>130000</v>
      </c>
    </row>
    <row r="256" spans="1:5" ht="16.5" customHeight="1">
      <c r="A256" s="449"/>
      <c r="B256" s="214" t="s">
        <v>519</v>
      </c>
      <c r="C256" s="214">
        <v>4</v>
      </c>
      <c r="D256" s="215">
        <v>200000</v>
      </c>
      <c r="E256" s="215">
        <v>142100</v>
      </c>
    </row>
    <row r="257" spans="1:5" ht="16.5" customHeight="1">
      <c r="A257" s="449"/>
      <c r="B257" s="214" t="s">
        <v>462</v>
      </c>
      <c r="C257" s="214">
        <v>4</v>
      </c>
      <c r="D257" s="215">
        <v>1710000</v>
      </c>
      <c r="E257" s="215">
        <v>345000</v>
      </c>
    </row>
    <row r="258" spans="1:5" ht="16.5" customHeight="1">
      <c r="A258" s="449"/>
      <c r="B258" s="214" t="s">
        <v>348</v>
      </c>
      <c r="C258" s="214">
        <v>3</v>
      </c>
      <c r="D258" s="215">
        <v>140000</v>
      </c>
      <c r="E258" s="215">
        <v>140000</v>
      </c>
    </row>
    <row r="259" spans="1:5" ht="16.5" customHeight="1">
      <c r="A259" s="449"/>
      <c r="B259" s="214" t="s">
        <v>291</v>
      </c>
      <c r="C259" s="214">
        <v>3</v>
      </c>
      <c r="D259" s="215">
        <v>350000</v>
      </c>
      <c r="E259" s="215">
        <v>212500</v>
      </c>
    </row>
    <row r="260" spans="1:5" ht="16.5" customHeight="1">
      <c r="A260" s="449"/>
      <c r="B260" s="214" t="s">
        <v>350</v>
      </c>
      <c r="C260" s="214">
        <v>3</v>
      </c>
      <c r="D260" s="215">
        <v>220000</v>
      </c>
      <c r="E260" s="215">
        <v>85000</v>
      </c>
    </row>
    <row r="261" spans="1:5" s="216" customFormat="1" ht="16.5" customHeight="1">
      <c r="A261" s="449"/>
      <c r="B261" s="214" t="s">
        <v>521</v>
      </c>
      <c r="C261" s="214">
        <v>3</v>
      </c>
      <c r="D261" s="215">
        <v>30000</v>
      </c>
      <c r="E261" s="215">
        <v>22000</v>
      </c>
    </row>
    <row r="262" spans="1:5" s="216" customFormat="1" ht="16.5" customHeight="1">
      <c r="A262" s="449"/>
      <c r="B262" s="214" t="s">
        <v>269</v>
      </c>
      <c r="C262" s="214">
        <v>3</v>
      </c>
      <c r="D262" s="215">
        <v>30000</v>
      </c>
      <c r="E262" s="215">
        <v>30000</v>
      </c>
    </row>
    <row r="263" spans="1:5" s="216" customFormat="1" ht="16.5" customHeight="1">
      <c r="A263" s="449"/>
      <c r="B263" s="214" t="s">
        <v>273</v>
      </c>
      <c r="C263" s="214">
        <v>3</v>
      </c>
      <c r="D263" s="215">
        <v>210000</v>
      </c>
      <c r="E263" s="215">
        <v>160000</v>
      </c>
    </row>
    <row r="264" spans="1:5" s="216" customFormat="1" ht="16.5" customHeight="1">
      <c r="A264" s="449"/>
      <c r="B264" s="214" t="s">
        <v>531</v>
      </c>
      <c r="C264" s="214">
        <v>2</v>
      </c>
      <c r="D264" s="215">
        <v>600000</v>
      </c>
      <c r="E264" s="215">
        <v>175000</v>
      </c>
    </row>
    <row r="265" spans="1:5" s="216" customFormat="1" ht="16.5" customHeight="1">
      <c r="A265" s="449"/>
      <c r="B265" s="214" t="s">
        <v>492</v>
      </c>
      <c r="C265" s="214">
        <v>2</v>
      </c>
      <c r="D265" s="215">
        <v>60000</v>
      </c>
      <c r="E265" s="215">
        <v>21650</v>
      </c>
    </row>
    <row r="266" spans="1:5" s="216" customFormat="1" ht="16.5" customHeight="1">
      <c r="A266" s="449"/>
      <c r="B266" s="214" t="s">
        <v>343</v>
      </c>
      <c r="C266" s="214">
        <v>2</v>
      </c>
      <c r="D266" s="215">
        <v>20000</v>
      </c>
      <c r="E266" s="215">
        <v>10000</v>
      </c>
    </row>
    <row r="267" spans="1:5" s="216" customFormat="1" ht="16.5" customHeight="1">
      <c r="A267" s="449"/>
      <c r="B267" s="214" t="s">
        <v>341</v>
      </c>
      <c r="C267" s="214">
        <v>2</v>
      </c>
      <c r="D267" s="215">
        <v>210000</v>
      </c>
      <c r="E267" s="215">
        <v>210000</v>
      </c>
    </row>
    <row r="268" spans="1:5" s="216" customFormat="1" ht="16.5" customHeight="1">
      <c r="A268" s="449"/>
      <c r="B268" s="214" t="s">
        <v>581</v>
      </c>
      <c r="C268" s="214">
        <v>2</v>
      </c>
      <c r="D268" s="215">
        <v>120000</v>
      </c>
      <c r="E268" s="215">
        <v>105000</v>
      </c>
    </row>
    <row r="269" spans="1:5" s="216" customFormat="1" ht="16.5" customHeight="1">
      <c r="A269" s="449"/>
      <c r="B269" s="214" t="s">
        <v>489</v>
      </c>
      <c r="C269" s="214">
        <v>1</v>
      </c>
      <c r="D269" s="215">
        <v>10000</v>
      </c>
      <c r="E269" s="215">
        <v>10000</v>
      </c>
    </row>
    <row r="270" spans="1:5" s="216" customFormat="1" ht="16.5" customHeight="1">
      <c r="A270" s="449"/>
      <c r="B270" s="214" t="s">
        <v>340</v>
      </c>
      <c r="C270" s="214">
        <v>1</v>
      </c>
      <c r="D270" s="215">
        <v>20000</v>
      </c>
      <c r="E270" s="215">
        <v>20000</v>
      </c>
    </row>
    <row r="271" spans="1:5" s="216" customFormat="1" ht="16.5" customHeight="1">
      <c r="A271" s="449"/>
      <c r="B271" s="214" t="s">
        <v>662</v>
      </c>
      <c r="C271" s="214">
        <v>1</v>
      </c>
      <c r="D271" s="215">
        <v>20000</v>
      </c>
      <c r="E271" s="215">
        <v>1000</v>
      </c>
    </row>
    <row r="272" spans="1:5" ht="16.5" customHeight="1">
      <c r="A272" s="449"/>
      <c r="B272" s="214" t="s">
        <v>665</v>
      </c>
      <c r="C272" s="214">
        <v>1</v>
      </c>
      <c r="D272" s="215">
        <v>200000</v>
      </c>
      <c r="E272" s="215">
        <v>200000</v>
      </c>
    </row>
    <row r="273" spans="1:5" ht="16.5" customHeight="1">
      <c r="A273" s="449"/>
      <c r="B273" s="214" t="s">
        <v>344</v>
      </c>
      <c r="C273" s="214">
        <v>1</v>
      </c>
      <c r="D273" s="215">
        <v>10000</v>
      </c>
      <c r="E273" s="215">
        <v>10000</v>
      </c>
    </row>
    <row r="274" spans="1:5" ht="16.5" customHeight="1">
      <c r="A274" s="449"/>
      <c r="B274" s="214" t="s">
        <v>664</v>
      </c>
      <c r="C274" s="214">
        <v>1</v>
      </c>
      <c r="D274" s="215">
        <v>60000</v>
      </c>
      <c r="E274" s="215">
        <v>30000</v>
      </c>
    </row>
    <row r="275" spans="1:5" ht="16.5" customHeight="1">
      <c r="A275" s="449"/>
      <c r="B275" s="214" t="s">
        <v>526</v>
      </c>
      <c r="C275" s="214">
        <v>1</v>
      </c>
      <c r="D275" s="215">
        <v>50000</v>
      </c>
      <c r="E275" s="215">
        <v>25000</v>
      </c>
    </row>
    <row r="276" spans="1:5" s="216" customFormat="1" ht="16.5" customHeight="1">
      <c r="A276" s="449"/>
      <c r="B276" s="214" t="s">
        <v>527</v>
      </c>
      <c r="C276" s="214">
        <v>1</v>
      </c>
      <c r="D276" s="215">
        <v>300000</v>
      </c>
      <c r="E276" s="215">
        <v>300000</v>
      </c>
    </row>
    <row r="277" spans="1:5" s="216" customFormat="1" ht="16.5" customHeight="1">
      <c r="A277" s="449"/>
      <c r="B277" s="214" t="s">
        <v>528</v>
      </c>
      <c r="C277" s="214">
        <v>1</v>
      </c>
      <c r="D277" s="215">
        <v>100000</v>
      </c>
      <c r="E277" s="215">
        <v>80000</v>
      </c>
    </row>
    <row r="278" spans="1:5" s="216" customFormat="1" ht="16.5" customHeight="1">
      <c r="A278" s="449"/>
      <c r="B278" s="214" t="s">
        <v>523</v>
      </c>
      <c r="C278" s="214">
        <v>1</v>
      </c>
      <c r="D278" s="215">
        <v>300000</v>
      </c>
      <c r="E278" s="215">
        <v>18000</v>
      </c>
    </row>
    <row r="279" spans="1:5" s="216" customFormat="1" ht="16.5" customHeight="1">
      <c r="A279" s="449"/>
      <c r="B279" s="214" t="s">
        <v>488</v>
      </c>
      <c r="C279" s="214">
        <v>1</v>
      </c>
      <c r="D279" s="215">
        <v>10000</v>
      </c>
      <c r="E279" s="215">
        <v>6700</v>
      </c>
    </row>
    <row r="280" spans="1:5" s="216" customFormat="1" ht="16.5" customHeight="1">
      <c r="A280" s="449"/>
      <c r="B280" s="214" t="s">
        <v>442</v>
      </c>
      <c r="C280" s="214">
        <v>1</v>
      </c>
      <c r="D280" s="215">
        <v>800000</v>
      </c>
      <c r="E280" s="215">
        <v>400000</v>
      </c>
    </row>
    <row r="281" spans="1:5" ht="16.5" customHeight="1">
      <c r="A281" s="449"/>
      <c r="B281" s="214" t="s">
        <v>479</v>
      </c>
      <c r="C281" s="214">
        <v>1</v>
      </c>
      <c r="D281" s="215">
        <v>50000</v>
      </c>
      <c r="E281" s="215">
        <v>50000</v>
      </c>
    </row>
    <row r="282" spans="1:5" ht="16.5" customHeight="1">
      <c r="A282" s="449"/>
      <c r="B282" s="214" t="s">
        <v>494</v>
      </c>
      <c r="C282" s="214">
        <v>1</v>
      </c>
      <c r="D282" s="215">
        <v>100000</v>
      </c>
      <c r="E282" s="215">
        <v>35000</v>
      </c>
    </row>
    <row r="283" spans="1:5" s="216" customFormat="1" ht="16.5" customHeight="1">
      <c r="A283" s="449"/>
      <c r="B283" s="214" t="s">
        <v>522</v>
      </c>
      <c r="C283" s="214">
        <v>1</v>
      </c>
      <c r="D283" s="215">
        <v>10000</v>
      </c>
      <c r="E283" s="215">
        <v>9000</v>
      </c>
    </row>
    <row r="284" spans="1:5" s="216" customFormat="1" ht="16.5" customHeight="1">
      <c r="A284" s="449"/>
      <c r="B284" s="214" t="s">
        <v>529</v>
      </c>
      <c r="C284" s="214">
        <v>1</v>
      </c>
      <c r="D284" s="215">
        <v>75000</v>
      </c>
      <c r="E284" s="215">
        <v>75000</v>
      </c>
    </row>
    <row r="285" spans="1:5" s="216" customFormat="1" ht="16.5" customHeight="1">
      <c r="A285" s="449"/>
      <c r="B285" s="214" t="s">
        <v>585</v>
      </c>
      <c r="C285" s="214">
        <v>1</v>
      </c>
      <c r="D285" s="215">
        <v>10000</v>
      </c>
      <c r="E285" s="215">
        <v>500</v>
      </c>
    </row>
    <row r="286" spans="1:5" ht="16.5" customHeight="1">
      <c r="A286" s="449"/>
      <c r="B286" s="214" t="s">
        <v>520</v>
      </c>
      <c r="C286" s="214">
        <v>1</v>
      </c>
      <c r="D286" s="215">
        <v>10000</v>
      </c>
      <c r="E286" s="215">
        <v>10000</v>
      </c>
    </row>
    <row r="287" spans="1:5" ht="16.5" customHeight="1">
      <c r="A287" s="449"/>
      <c r="B287" s="214" t="s">
        <v>530</v>
      </c>
      <c r="C287" s="214">
        <v>1</v>
      </c>
      <c r="D287" s="215">
        <v>20000</v>
      </c>
      <c r="E287" s="215">
        <v>20000</v>
      </c>
    </row>
    <row r="288" spans="1:5" ht="16.5" customHeight="1">
      <c r="A288" s="449"/>
      <c r="B288" s="214" t="s">
        <v>584</v>
      </c>
      <c r="C288" s="214">
        <v>1</v>
      </c>
      <c r="D288" s="215">
        <v>100000</v>
      </c>
      <c r="E288" s="215">
        <v>50000</v>
      </c>
    </row>
    <row r="289" spans="1:5" ht="16.5" customHeight="1">
      <c r="A289" s="449"/>
      <c r="B289" s="214" t="s">
        <v>663</v>
      </c>
      <c r="C289" s="214">
        <v>1</v>
      </c>
      <c r="D289" s="215">
        <v>150000</v>
      </c>
      <c r="E289" s="215">
        <v>75000</v>
      </c>
    </row>
    <row r="290" spans="1:5" ht="16.5" customHeight="1">
      <c r="A290" s="449"/>
      <c r="B290" s="214" t="s">
        <v>525</v>
      </c>
      <c r="C290" s="214">
        <v>1</v>
      </c>
      <c r="D290" s="215">
        <v>100000</v>
      </c>
      <c r="E290" s="215">
        <v>100000</v>
      </c>
    </row>
    <row r="291" spans="2:5" s="449" customFormat="1" ht="16.5" customHeight="1">
      <c r="B291" s="214" t="s">
        <v>532</v>
      </c>
      <c r="C291" s="214">
        <v>1</v>
      </c>
      <c r="D291" s="215">
        <v>50000</v>
      </c>
      <c r="E291" s="215">
        <v>25000</v>
      </c>
    </row>
    <row r="292" spans="2:5" s="449" customFormat="1" ht="16.5" customHeight="1">
      <c r="B292" s="214" t="s">
        <v>491</v>
      </c>
      <c r="C292" s="214">
        <v>1</v>
      </c>
      <c r="D292" s="215">
        <v>500000</v>
      </c>
      <c r="E292" s="215">
        <v>500000</v>
      </c>
    </row>
    <row r="293" spans="2:5" s="449" customFormat="1" ht="16.5" customHeight="1">
      <c r="B293" s="214" t="s">
        <v>490</v>
      </c>
      <c r="C293" s="214">
        <v>1</v>
      </c>
      <c r="D293" s="215">
        <v>100000</v>
      </c>
      <c r="E293" s="215">
        <v>50000</v>
      </c>
    </row>
    <row r="294" spans="2:5" s="449" customFormat="1" ht="16.5" customHeight="1">
      <c r="B294" s="214" t="s">
        <v>583</v>
      </c>
      <c r="C294" s="214">
        <v>1</v>
      </c>
      <c r="D294" s="215">
        <v>100000</v>
      </c>
      <c r="E294" s="215">
        <v>80000</v>
      </c>
    </row>
    <row r="295" spans="1:5" ht="16.5" customHeight="1">
      <c r="A295" s="449"/>
      <c r="B295" s="649" t="s">
        <v>25</v>
      </c>
      <c r="C295" s="649"/>
      <c r="D295" s="649"/>
      <c r="E295" s="102">
        <f>SUM(E211:E294)</f>
        <v>203868320</v>
      </c>
    </row>
    <row r="296" spans="1:5" ht="16.5" customHeight="1">
      <c r="A296" s="449"/>
      <c r="B296" s="3" t="s">
        <v>15</v>
      </c>
      <c r="C296" s="3"/>
      <c r="D296" s="3"/>
      <c r="E296" s="216"/>
    </row>
    <row r="297" spans="1:5" ht="16.5" customHeight="1">
      <c r="A297" s="449"/>
      <c r="B297" s="123" t="s">
        <v>235</v>
      </c>
      <c r="C297" s="123"/>
      <c r="D297" s="123"/>
      <c r="E297" s="123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8:D108"/>
    <mergeCell ref="B42:D42"/>
    <mergeCell ref="B49:E49"/>
    <mergeCell ref="B50:B52"/>
    <mergeCell ref="C50:C52"/>
    <mergeCell ref="D50:D52"/>
    <mergeCell ref="E50:E52"/>
    <mergeCell ref="A143:F143"/>
    <mergeCell ref="B144:E144"/>
    <mergeCell ref="B145:B147"/>
    <mergeCell ref="C145:C147"/>
    <mergeCell ref="D145:D147"/>
    <mergeCell ref="E145:E147"/>
    <mergeCell ref="B295:D295"/>
    <mergeCell ref="B204:D204"/>
    <mergeCell ref="B207:E207"/>
    <mergeCell ref="B208:B210"/>
    <mergeCell ref="C208:C210"/>
    <mergeCell ref="D208:D210"/>
    <mergeCell ref="E208:E21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.8515625" style="1" customWidth="1"/>
    <col min="2" max="2" width="88.140625" style="0" customWidth="1"/>
    <col min="3" max="3" width="6.8515625" style="0" customWidth="1"/>
  </cols>
  <sheetData>
    <row r="1" spans="1:3" ht="18.75" thickBot="1">
      <c r="A1" s="458" t="s">
        <v>541</v>
      </c>
      <c r="B1" s="458"/>
      <c r="C1" s="458"/>
    </row>
    <row r="7" ht="15">
      <c r="B7" s="1"/>
    </row>
    <row r="8" ht="18">
      <c r="B8" s="112" t="s">
        <v>240</v>
      </c>
    </row>
    <row r="9" ht="15.75" thickBot="1"/>
    <row r="10" spans="1:3" ht="15.75">
      <c r="A10" s="445"/>
      <c r="B10" s="439"/>
      <c r="C10" s="113"/>
    </row>
    <row r="11" spans="1:3" ht="25.5">
      <c r="A11" s="114"/>
      <c r="B11" s="440"/>
      <c r="C11" s="115" t="s">
        <v>241</v>
      </c>
    </row>
    <row r="12" spans="1:3" ht="15">
      <c r="A12" s="114"/>
      <c r="B12" s="441" t="s">
        <v>0</v>
      </c>
      <c r="C12" s="116">
        <v>3</v>
      </c>
    </row>
    <row r="13" spans="1:3" s="216" customFormat="1" ht="15">
      <c r="A13" s="114"/>
      <c r="B13" s="441" t="s">
        <v>555</v>
      </c>
      <c r="C13" s="335">
        <v>4</v>
      </c>
    </row>
    <row r="14" spans="1:3" ht="15.75">
      <c r="A14" s="117"/>
      <c r="B14" s="441" t="s">
        <v>242</v>
      </c>
      <c r="C14" s="118" t="s">
        <v>538</v>
      </c>
    </row>
    <row r="15" spans="1:3" ht="15.75">
      <c r="A15" s="117"/>
      <c r="B15" s="442" t="s">
        <v>243</v>
      </c>
      <c r="C15" s="116">
        <v>7</v>
      </c>
    </row>
    <row r="16" spans="1:3" ht="13.5" customHeight="1">
      <c r="A16" s="117"/>
      <c r="B16" s="442" t="s">
        <v>244</v>
      </c>
      <c r="C16" s="118">
        <v>8</v>
      </c>
    </row>
    <row r="17" spans="1:3" ht="15" customHeight="1">
      <c r="A17" s="119"/>
      <c r="B17" s="442" t="s">
        <v>317</v>
      </c>
      <c r="C17" s="116">
        <v>9</v>
      </c>
    </row>
    <row r="18" spans="1:3" ht="15.75">
      <c r="A18" s="119"/>
      <c r="B18" s="443" t="s">
        <v>245</v>
      </c>
      <c r="C18" s="116">
        <v>10</v>
      </c>
    </row>
    <row r="19" spans="1:3" ht="15.75">
      <c r="A19" s="119"/>
      <c r="B19" s="441" t="s">
        <v>246</v>
      </c>
      <c r="C19" s="116">
        <v>11</v>
      </c>
    </row>
    <row r="20" spans="1:3" ht="15">
      <c r="A20" s="120"/>
      <c r="B20" s="441" t="s">
        <v>247</v>
      </c>
      <c r="C20" s="121">
        <v>12</v>
      </c>
    </row>
    <row r="21" spans="1:3" ht="15">
      <c r="A21" s="120"/>
      <c r="B21" s="441" t="s">
        <v>248</v>
      </c>
      <c r="C21" s="121" t="s">
        <v>249</v>
      </c>
    </row>
    <row r="22" spans="1:3" s="216" customFormat="1" ht="15">
      <c r="A22" s="120"/>
      <c r="B22" s="441" t="s">
        <v>324</v>
      </c>
      <c r="C22" s="121" t="s">
        <v>251</v>
      </c>
    </row>
    <row r="23" spans="1:3" ht="15">
      <c r="A23" s="120"/>
      <c r="B23" s="441" t="s">
        <v>250</v>
      </c>
      <c r="C23" s="121" t="s">
        <v>253</v>
      </c>
    </row>
    <row r="24" spans="1:3" ht="15">
      <c r="A24" s="120"/>
      <c r="B24" s="441" t="s">
        <v>252</v>
      </c>
      <c r="C24" s="121" t="s">
        <v>323</v>
      </c>
    </row>
    <row r="25" spans="1:3" s="216" customFormat="1" ht="15">
      <c r="A25" s="120"/>
      <c r="B25" s="441" t="s">
        <v>501</v>
      </c>
      <c r="C25" s="121" t="s">
        <v>502</v>
      </c>
    </row>
    <row r="26" spans="1:3" ht="15">
      <c r="A26" s="120"/>
      <c r="B26" s="441" t="s">
        <v>308</v>
      </c>
      <c r="C26" s="288">
        <v>23</v>
      </c>
    </row>
    <row r="27" spans="1:3" ht="15">
      <c r="A27" s="120"/>
      <c r="B27" s="441" t="s">
        <v>254</v>
      </c>
      <c r="C27" s="288">
        <v>24</v>
      </c>
    </row>
    <row r="28" spans="1:3" ht="15">
      <c r="A28" s="120"/>
      <c r="B28" s="441" t="s">
        <v>255</v>
      </c>
      <c r="C28" s="121" t="s">
        <v>503</v>
      </c>
    </row>
    <row r="29" spans="1:3" ht="15">
      <c r="A29" s="120"/>
      <c r="B29" s="441" t="s">
        <v>256</v>
      </c>
      <c r="C29" s="121" t="s">
        <v>504</v>
      </c>
    </row>
    <row r="30" spans="1:3" ht="15">
      <c r="A30" s="120"/>
      <c r="B30" s="442" t="s">
        <v>257</v>
      </c>
      <c r="C30" s="121" t="s">
        <v>505</v>
      </c>
    </row>
    <row r="31" spans="1:3" ht="15">
      <c r="A31" s="120"/>
      <c r="B31" s="442" t="s">
        <v>650</v>
      </c>
      <c r="C31" s="121" t="s">
        <v>653</v>
      </c>
    </row>
    <row r="32" spans="1:3" ht="15">
      <c r="A32" s="381"/>
      <c r="B32" s="442" t="s">
        <v>651</v>
      </c>
      <c r="C32" s="121" t="s">
        <v>654</v>
      </c>
    </row>
    <row r="33" spans="1:3" ht="15.75" thickBot="1">
      <c r="A33" s="381"/>
      <c r="B33" s="444" t="s">
        <v>652</v>
      </c>
      <c r="C33" s="382" t="s">
        <v>655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58" t="s">
        <v>544</v>
      </c>
      <c r="B1" s="458"/>
      <c r="C1" s="458"/>
      <c r="D1" s="458"/>
      <c r="E1" s="458"/>
      <c r="F1" s="458"/>
    </row>
    <row r="2" spans="1:6" s="216" customFormat="1" ht="18">
      <c r="A2" s="58"/>
      <c r="B2" s="58"/>
      <c r="C2" s="58"/>
      <c r="D2" s="58"/>
      <c r="E2" s="58"/>
      <c r="F2" s="58"/>
    </row>
    <row r="3" spans="1:6" s="216" customFormat="1" ht="18">
      <c r="A3" s="58"/>
      <c r="B3" s="58"/>
      <c r="C3" s="58"/>
      <c r="D3" s="58"/>
      <c r="E3" s="58"/>
      <c r="F3" s="58"/>
    </row>
    <row r="4" spans="1:5" ht="15">
      <c r="A4" s="635" t="s">
        <v>554</v>
      </c>
      <c r="B4" s="635"/>
      <c r="C4" s="635"/>
      <c r="D4" s="635"/>
      <c r="E4" s="635"/>
    </row>
    <row r="5" spans="1:5" ht="15">
      <c r="A5" s="635"/>
      <c r="B5" s="635"/>
      <c r="C5" s="635"/>
      <c r="D5" s="635"/>
      <c r="E5" s="635"/>
    </row>
    <row r="6" spans="1:5" s="216" customFormat="1" ht="15.75">
      <c r="A6" s="222"/>
      <c r="B6" s="222"/>
      <c r="C6" s="222"/>
      <c r="D6" s="222"/>
      <c r="E6" s="222"/>
    </row>
    <row r="7" spans="2:5" ht="15">
      <c r="B7" s="641" t="s">
        <v>119</v>
      </c>
      <c r="C7" s="641"/>
      <c r="D7" s="641"/>
      <c r="E7" s="641"/>
    </row>
    <row r="8" spans="1:5" ht="15">
      <c r="A8" s="639" t="s">
        <v>120</v>
      </c>
      <c r="B8" s="639" t="s">
        <v>449</v>
      </c>
      <c r="C8" s="639" t="s">
        <v>230</v>
      </c>
      <c r="D8" s="639" t="s">
        <v>231</v>
      </c>
      <c r="E8" s="639" t="s">
        <v>232</v>
      </c>
    </row>
    <row r="9" spans="1:5" ht="15">
      <c r="A9" s="639"/>
      <c r="B9" s="639"/>
      <c r="C9" s="639"/>
      <c r="D9" s="640"/>
      <c r="E9" s="640"/>
    </row>
    <row r="10" spans="1:5" ht="15">
      <c r="A10" s="639"/>
      <c r="B10" s="639"/>
      <c r="C10" s="639"/>
      <c r="D10" s="640"/>
      <c r="E10" s="640"/>
    </row>
    <row r="11" spans="1:5" ht="30">
      <c r="A11" s="168">
        <v>1</v>
      </c>
      <c r="B11" s="268" t="s">
        <v>463</v>
      </c>
      <c r="C11" s="104">
        <v>25</v>
      </c>
      <c r="D11" s="105">
        <v>10430000</v>
      </c>
      <c r="E11" s="105">
        <v>7629800</v>
      </c>
    </row>
    <row r="12" spans="1:5" ht="30">
      <c r="A12" s="168">
        <v>2</v>
      </c>
      <c r="B12" s="268" t="s">
        <v>470</v>
      </c>
      <c r="C12" s="104">
        <v>14</v>
      </c>
      <c r="D12" s="105">
        <v>3470000</v>
      </c>
      <c r="E12" s="105">
        <v>3340500</v>
      </c>
    </row>
    <row r="13" spans="1:5" ht="15">
      <c r="A13" s="168">
        <v>3</v>
      </c>
      <c r="B13" s="269" t="s">
        <v>464</v>
      </c>
      <c r="C13" s="104">
        <v>12</v>
      </c>
      <c r="D13" s="105">
        <v>80060000</v>
      </c>
      <c r="E13" s="105">
        <v>78035000</v>
      </c>
    </row>
    <row r="14" spans="1:5" ht="15">
      <c r="A14" s="168">
        <v>4</v>
      </c>
      <c r="B14" s="268" t="s">
        <v>533</v>
      </c>
      <c r="C14" s="104">
        <v>8</v>
      </c>
      <c r="D14" s="105">
        <v>600000</v>
      </c>
      <c r="E14" s="105">
        <v>483000</v>
      </c>
    </row>
    <row r="15" spans="1:5" ht="15">
      <c r="A15" s="168">
        <v>5</v>
      </c>
      <c r="B15" s="269" t="s">
        <v>472</v>
      </c>
      <c r="C15" s="104">
        <v>8</v>
      </c>
      <c r="D15" s="105">
        <v>6550000</v>
      </c>
      <c r="E15" s="105">
        <v>6359500</v>
      </c>
    </row>
    <row r="16" spans="1:5" ht="30">
      <c r="A16" s="168">
        <v>6</v>
      </c>
      <c r="B16" s="269" t="s">
        <v>466</v>
      </c>
      <c r="C16" s="104">
        <v>7</v>
      </c>
      <c r="D16" s="105">
        <v>1400000</v>
      </c>
      <c r="E16" s="105">
        <v>1346100</v>
      </c>
    </row>
    <row r="17" spans="1:5" ht="30">
      <c r="A17" s="168">
        <v>7</v>
      </c>
      <c r="B17" s="269" t="s">
        <v>467</v>
      </c>
      <c r="C17" s="104">
        <v>7</v>
      </c>
      <c r="D17" s="105">
        <v>4950000</v>
      </c>
      <c r="E17" s="105">
        <v>4802500</v>
      </c>
    </row>
    <row r="18" spans="1:5" ht="30">
      <c r="A18" s="168">
        <v>8</v>
      </c>
      <c r="B18" s="269" t="s">
        <v>465</v>
      </c>
      <c r="C18" s="104">
        <v>6</v>
      </c>
      <c r="D18" s="105">
        <v>1050000</v>
      </c>
      <c r="E18" s="105">
        <v>740000</v>
      </c>
    </row>
    <row r="19" spans="1:5" ht="15">
      <c r="A19" s="168">
        <v>9</v>
      </c>
      <c r="B19" s="269" t="s">
        <v>471</v>
      </c>
      <c r="C19" s="104">
        <v>6</v>
      </c>
      <c r="D19" s="105">
        <v>450000</v>
      </c>
      <c r="E19" s="105">
        <v>450000</v>
      </c>
    </row>
    <row r="20" spans="1:5" ht="15">
      <c r="A20" s="168">
        <v>10</v>
      </c>
      <c r="B20" s="269" t="s">
        <v>534</v>
      </c>
      <c r="C20" s="104">
        <v>6</v>
      </c>
      <c r="D20" s="105">
        <v>2650000</v>
      </c>
      <c r="E20" s="105">
        <v>1389000</v>
      </c>
    </row>
    <row r="21" spans="1:5" ht="15">
      <c r="A21" s="168">
        <v>11</v>
      </c>
      <c r="B21" s="269" t="s">
        <v>473</v>
      </c>
      <c r="C21" s="104">
        <v>4</v>
      </c>
      <c r="D21" s="105">
        <v>1210000</v>
      </c>
      <c r="E21" s="105">
        <v>1179500</v>
      </c>
    </row>
    <row r="22" spans="1:5" ht="30">
      <c r="A22" s="168">
        <v>12</v>
      </c>
      <c r="B22" s="269" t="s">
        <v>496</v>
      </c>
      <c r="C22" s="104">
        <v>4</v>
      </c>
      <c r="D22" s="105">
        <v>200000</v>
      </c>
      <c r="E22" s="105">
        <v>200000</v>
      </c>
    </row>
    <row r="23" spans="1:5" ht="15">
      <c r="A23" s="168">
        <v>13</v>
      </c>
      <c r="B23" s="269" t="s">
        <v>537</v>
      </c>
      <c r="C23" s="106">
        <v>4</v>
      </c>
      <c r="D23" s="107">
        <v>450000</v>
      </c>
      <c r="E23" s="107">
        <v>430000</v>
      </c>
    </row>
    <row r="24" spans="1:6" ht="15">
      <c r="A24" s="168">
        <v>14</v>
      </c>
      <c r="B24" s="269" t="s">
        <v>468</v>
      </c>
      <c r="C24" s="106">
        <v>4</v>
      </c>
      <c r="D24" s="107">
        <v>350000</v>
      </c>
      <c r="E24" s="107">
        <v>325000</v>
      </c>
      <c r="F24" s="216"/>
    </row>
    <row r="25" spans="1:5" ht="15">
      <c r="A25" s="168">
        <v>15</v>
      </c>
      <c r="B25" s="269" t="s">
        <v>536</v>
      </c>
      <c r="C25" s="106">
        <v>4</v>
      </c>
      <c r="D25" s="107">
        <v>250000</v>
      </c>
      <c r="E25" s="107">
        <v>192600</v>
      </c>
    </row>
    <row r="26" spans="1:5" ht="30">
      <c r="A26" s="168">
        <v>16</v>
      </c>
      <c r="B26" s="269" t="s">
        <v>588</v>
      </c>
      <c r="C26" s="106">
        <v>3</v>
      </c>
      <c r="D26" s="107">
        <v>300000</v>
      </c>
      <c r="E26" s="107">
        <v>205000</v>
      </c>
    </row>
    <row r="27" spans="1:5" ht="15">
      <c r="A27" s="168">
        <v>17</v>
      </c>
      <c r="B27" s="269" t="s">
        <v>495</v>
      </c>
      <c r="C27" s="106">
        <v>3</v>
      </c>
      <c r="D27" s="107">
        <v>250000</v>
      </c>
      <c r="E27" s="107">
        <v>200000</v>
      </c>
    </row>
    <row r="28" spans="1:5" ht="30">
      <c r="A28" s="168">
        <v>18</v>
      </c>
      <c r="B28" s="269" t="s">
        <v>498</v>
      </c>
      <c r="C28" s="106">
        <v>3</v>
      </c>
      <c r="D28" s="107">
        <v>1150000</v>
      </c>
      <c r="E28" s="107">
        <v>1110000</v>
      </c>
    </row>
    <row r="29" spans="1:5" ht="30">
      <c r="A29" s="168">
        <v>19</v>
      </c>
      <c r="B29" s="269" t="s">
        <v>480</v>
      </c>
      <c r="C29" s="106">
        <v>3</v>
      </c>
      <c r="D29" s="107">
        <v>1100000</v>
      </c>
      <c r="E29" s="107">
        <v>1085000</v>
      </c>
    </row>
    <row r="30" spans="1:5" ht="15">
      <c r="A30" s="168">
        <v>20</v>
      </c>
      <c r="B30" s="269" t="s">
        <v>589</v>
      </c>
      <c r="C30" s="106">
        <v>3</v>
      </c>
      <c r="D30" s="107">
        <v>1050000</v>
      </c>
      <c r="E30" s="107">
        <v>1050000</v>
      </c>
    </row>
    <row r="31" spans="1:5" ht="15">
      <c r="A31" s="646" t="s">
        <v>25</v>
      </c>
      <c r="B31" s="653"/>
      <c r="C31" s="647"/>
      <c r="D31" s="648"/>
      <c r="E31" s="102">
        <f>SUM(E11:E30)</f>
        <v>110552500</v>
      </c>
    </row>
    <row r="32" spans="2:5" ht="15">
      <c r="B32" s="3" t="s">
        <v>15</v>
      </c>
      <c r="C32" s="3"/>
      <c r="D32" s="3"/>
      <c r="E32" s="108"/>
    </row>
    <row r="33" spans="2:5" s="216" customFormat="1" ht="15">
      <c r="B33" s="3"/>
      <c r="C33" s="3"/>
      <c r="D33" s="3"/>
      <c r="E33" s="99"/>
    </row>
    <row r="34" spans="2:5" s="216" customFormat="1" ht="15">
      <c r="B34" s="3"/>
      <c r="C34" s="3"/>
      <c r="D34" s="3"/>
      <c r="E34" s="99"/>
    </row>
    <row r="35" spans="2:5" s="216" customFormat="1" ht="15">
      <c r="B35" s="3"/>
      <c r="C35" s="3"/>
      <c r="D35" s="3"/>
      <c r="E35" s="99"/>
    </row>
    <row r="36" spans="2:5" s="216" customFormat="1" ht="15">
      <c r="B36" s="3"/>
      <c r="C36" s="3"/>
      <c r="D36" s="3"/>
      <c r="E36" s="99"/>
    </row>
    <row r="37" spans="2:5" s="216" customFormat="1" ht="15">
      <c r="B37" s="3"/>
      <c r="C37" s="3"/>
      <c r="D37" s="3"/>
      <c r="E37" s="99"/>
    </row>
    <row r="38" spans="2:5" s="216" customFormat="1" ht="15">
      <c r="B38" s="3"/>
      <c r="C38" s="3"/>
      <c r="D38" s="3"/>
      <c r="E38" s="99"/>
    </row>
    <row r="39" spans="2:5" ht="15">
      <c r="B39" s="3"/>
      <c r="C39" s="3"/>
      <c r="D39" s="3"/>
      <c r="E39" s="99"/>
    </row>
    <row r="40" spans="2:5" ht="15">
      <c r="B40" s="3"/>
      <c r="C40" s="3"/>
      <c r="D40" s="3"/>
      <c r="E40" s="99"/>
    </row>
    <row r="41" spans="2:5" ht="15">
      <c r="B41" s="641" t="s">
        <v>127</v>
      </c>
      <c r="C41" s="641"/>
      <c r="D41" s="641"/>
      <c r="E41" s="641"/>
    </row>
    <row r="43" spans="1:5" ht="15">
      <c r="A43" s="639" t="s">
        <v>120</v>
      </c>
      <c r="B43" s="639" t="s">
        <v>449</v>
      </c>
      <c r="C43" s="639" t="s">
        <v>230</v>
      </c>
      <c r="D43" s="639" t="s">
        <v>231</v>
      </c>
      <c r="E43" s="639" t="s">
        <v>232</v>
      </c>
    </row>
    <row r="44" spans="1:5" ht="15">
      <c r="A44" s="639"/>
      <c r="B44" s="639"/>
      <c r="C44" s="639"/>
      <c r="D44" s="640"/>
      <c r="E44" s="640"/>
    </row>
    <row r="45" spans="1:5" ht="15">
      <c r="A45" s="639"/>
      <c r="B45" s="639"/>
      <c r="C45" s="639"/>
      <c r="D45" s="640"/>
      <c r="E45" s="640"/>
    </row>
    <row r="46" spans="1:5" ht="30">
      <c r="A46" s="103">
        <v>1</v>
      </c>
      <c r="B46" s="269" t="s">
        <v>470</v>
      </c>
      <c r="C46" s="104">
        <v>184</v>
      </c>
      <c r="D46" s="105">
        <v>35620003</v>
      </c>
      <c r="E46" s="105">
        <v>32368103</v>
      </c>
    </row>
    <row r="47" spans="1:5" ht="30">
      <c r="A47" s="103">
        <v>2</v>
      </c>
      <c r="B47" s="269" t="s">
        <v>463</v>
      </c>
      <c r="C47" s="104">
        <v>133</v>
      </c>
      <c r="D47" s="105">
        <v>31690010</v>
      </c>
      <c r="E47" s="105">
        <v>27524308</v>
      </c>
    </row>
    <row r="48" spans="1:5" ht="15">
      <c r="A48" s="103">
        <v>3</v>
      </c>
      <c r="B48" s="269" t="s">
        <v>464</v>
      </c>
      <c r="C48" s="104">
        <v>120</v>
      </c>
      <c r="D48" s="105">
        <v>16916080</v>
      </c>
      <c r="E48" s="105">
        <v>14965113</v>
      </c>
    </row>
    <row r="49" spans="1:5" ht="15">
      <c r="A49" s="103">
        <v>4</v>
      </c>
      <c r="B49" s="269" t="s">
        <v>473</v>
      </c>
      <c r="C49" s="104">
        <v>62</v>
      </c>
      <c r="D49" s="105">
        <v>5660001</v>
      </c>
      <c r="E49" s="105">
        <v>5090001</v>
      </c>
    </row>
    <row r="50" spans="1:5" ht="30">
      <c r="A50" s="103">
        <v>5</v>
      </c>
      <c r="B50" s="269" t="s">
        <v>465</v>
      </c>
      <c r="C50" s="104">
        <v>52</v>
      </c>
      <c r="D50" s="105">
        <v>4570001</v>
      </c>
      <c r="E50" s="105">
        <v>3979440</v>
      </c>
    </row>
    <row r="51" spans="1:5" ht="30">
      <c r="A51" s="103">
        <v>6</v>
      </c>
      <c r="B51" s="269" t="s">
        <v>466</v>
      </c>
      <c r="C51" s="104">
        <v>40</v>
      </c>
      <c r="D51" s="105">
        <v>3465001</v>
      </c>
      <c r="E51" s="105">
        <v>3344901</v>
      </c>
    </row>
    <row r="52" spans="1:5" ht="15">
      <c r="A52" s="103">
        <v>7</v>
      </c>
      <c r="B52" s="269" t="s">
        <v>468</v>
      </c>
      <c r="C52" s="104">
        <v>39</v>
      </c>
      <c r="D52" s="105">
        <v>8432350</v>
      </c>
      <c r="E52" s="105">
        <v>5022825</v>
      </c>
    </row>
    <row r="53" spans="1:5" ht="15">
      <c r="A53" s="103">
        <v>8</v>
      </c>
      <c r="B53" s="269" t="s">
        <v>472</v>
      </c>
      <c r="C53" s="104">
        <v>39</v>
      </c>
      <c r="D53" s="105">
        <v>4210007</v>
      </c>
      <c r="E53" s="105">
        <v>4058506</v>
      </c>
    </row>
    <row r="54" spans="1:5" ht="15">
      <c r="A54" s="103">
        <v>9</v>
      </c>
      <c r="B54" s="269" t="s">
        <v>475</v>
      </c>
      <c r="C54" s="104">
        <v>27</v>
      </c>
      <c r="D54" s="105">
        <v>2390000</v>
      </c>
      <c r="E54" s="105">
        <v>1923000</v>
      </c>
    </row>
    <row r="55" spans="1:5" ht="30">
      <c r="A55" s="103">
        <v>10</v>
      </c>
      <c r="B55" s="269" t="s">
        <v>496</v>
      </c>
      <c r="C55" s="104">
        <v>21</v>
      </c>
      <c r="D55" s="105">
        <v>4890200</v>
      </c>
      <c r="E55" s="105">
        <v>4693200</v>
      </c>
    </row>
    <row r="56" spans="1:5" ht="15">
      <c r="A56" s="103">
        <v>11</v>
      </c>
      <c r="B56" s="269" t="s">
        <v>481</v>
      </c>
      <c r="C56" s="104">
        <v>20</v>
      </c>
      <c r="D56" s="105">
        <v>2860000</v>
      </c>
      <c r="E56" s="105">
        <v>2387400</v>
      </c>
    </row>
    <row r="57" spans="1:5" ht="15">
      <c r="A57" s="103">
        <v>12</v>
      </c>
      <c r="B57" s="269" t="s">
        <v>471</v>
      </c>
      <c r="C57" s="104">
        <v>20</v>
      </c>
      <c r="D57" s="105">
        <v>1685450</v>
      </c>
      <c r="E57" s="105">
        <v>1596950</v>
      </c>
    </row>
    <row r="58" spans="1:5" ht="30">
      <c r="A58" s="103">
        <v>13</v>
      </c>
      <c r="B58" s="269" t="s">
        <v>474</v>
      </c>
      <c r="C58" s="106">
        <v>17</v>
      </c>
      <c r="D58" s="107">
        <v>3440000</v>
      </c>
      <c r="E58" s="107">
        <v>2730000</v>
      </c>
    </row>
    <row r="59" spans="1:5" ht="45">
      <c r="A59" s="103">
        <v>14</v>
      </c>
      <c r="B59" s="269" t="s">
        <v>497</v>
      </c>
      <c r="C59" s="106">
        <v>17</v>
      </c>
      <c r="D59" s="107">
        <v>1491000</v>
      </c>
      <c r="E59" s="107">
        <v>1356500</v>
      </c>
    </row>
    <row r="60" spans="1:5" ht="30">
      <c r="A60" s="103">
        <v>15</v>
      </c>
      <c r="B60" s="269" t="s">
        <v>535</v>
      </c>
      <c r="C60" s="106">
        <v>16</v>
      </c>
      <c r="D60" s="107">
        <v>880000</v>
      </c>
      <c r="E60" s="107">
        <v>664000</v>
      </c>
    </row>
    <row r="61" spans="1:5" ht="45">
      <c r="A61" s="103">
        <v>16</v>
      </c>
      <c r="B61" s="269" t="s">
        <v>590</v>
      </c>
      <c r="C61" s="106">
        <v>15</v>
      </c>
      <c r="D61" s="107">
        <v>1630000</v>
      </c>
      <c r="E61" s="107">
        <v>1505400</v>
      </c>
    </row>
    <row r="62" spans="1:5" ht="30">
      <c r="A62" s="103">
        <v>17</v>
      </c>
      <c r="B62" s="269" t="s">
        <v>467</v>
      </c>
      <c r="C62" s="106">
        <v>15</v>
      </c>
      <c r="D62" s="107">
        <v>2382530</v>
      </c>
      <c r="E62" s="107">
        <v>2243580</v>
      </c>
    </row>
    <row r="63" spans="1:5" ht="15">
      <c r="A63" s="103">
        <v>18</v>
      </c>
      <c r="B63" s="269" t="s">
        <v>591</v>
      </c>
      <c r="C63" s="106">
        <v>14</v>
      </c>
      <c r="D63" s="107">
        <v>2350000</v>
      </c>
      <c r="E63" s="107">
        <v>2007500</v>
      </c>
    </row>
    <row r="64" spans="1:5" ht="15">
      <c r="A64" s="103">
        <v>19</v>
      </c>
      <c r="B64" s="269" t="s">
        <v>592</v>
      </c>
      <c r="C64" s="106">
        <v>14</v>
      </c>
      <c r="D64" s="107">
        <v>6350000</v>
      </c>
      <c r="E64" s="107">
        <v>2237000</v>
      </c>
    </row>
    <row r="65" spans="1:5" ht="30">
      <c r="A65" s="103">
        <v>20</v>
      </c>
      <c r="B65" s="269" t="s">
        <v>469</v>
      </c>
      <c r="C65" s="106">
        <v>14</v>
      </c>
      <c r="D65" s="107">
        <v>1355000</v>
      </c>
      <c r="E65" s="107">
        <v>1246000</v>
      </c>
    </row>
    <row r="66" spans="1:5" ht="15">
      <c r="A66" s="646" t="s">
        <v>25</v>
      </c>
      <c r="B66" s="653"/>
      <c r="C66" s="647"/>
      <c r="D66" s="648"/>
      <c r="E66" s="102">
        <f>SUM(E46:E65)</f>
        <v>120943727</v>
      </c>
    </row>
    <row r="67" spans="1:2" ht="15">
      <c r="A67" s="3"/>
      <c r="B67" s="3" t="s">
        <v>15</v>
      </c>
    </row>
  </sheetData>
  <sheetProtection/>
  <mergeCells count="16">
    <mergeCell ref="A66:D66"/>
    <mergeCell ref="A31:D31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38" customFormat="1" ht="18.75" thickBot="1">
      <c r="A1" s="446" t="s">
        <v>544</v>
      </c>
      <c r="B1" s="446"/>
      <c r="C1" s="446"/>
      <c r="D1" s="446"/>
      <c r="E1" s="446"/>
      <c r="F1" s="446"/>
      <c r="G1" s="447"/>
      <c r="H1" s="447"/>
      <c r="I1" s="447"/>
    </row>
    <row r="2" s="438" customFormat="1" ht="15.75" thickTop="1"/>
    <row r="3" spans="1:9" ht="18">
      <c r="A3" s="54" t="s">
        <v>638</v>
      </c>
      <c r="B3" s="54"/>
      <c r="C3" s="54"/>
      <c r="D3" s="54"/>
      <c r="E3" s="54"/>
      <c r="F3" s="54"/>
      <c r="G3" s="54"/>
      <c r="H3" s="54"/>
      <c r="I3" s="54"/>
    </row>
    <row r="4" s="356" customFormat="1" ht="15.75">
      <c r="A4" s="357"/>
    </row>
    <row r="5" spans="1:9" ht="15" customHeight="1" thickBot="1">
      <c r="A5" s="654" t="s">
        <v>639</v>
      </c>
      <c r="B5" s="654"/>
      <c r="C5" s="654"/>
      <c r="D5" s="654"/>
      <c r="E5" s="654"/>
      <c r="F5" s="654"/>
      <c r="G5" s="654"/>
      <c r="H5" s="654"/>
      <c r="I5" s="654"/>
    </row>
    <row r="6" spans="1:9" ht="30">
      <c r="A6" s="360" t="s">
        <v>640</v>
      </c>
      <c r="B6" s="361" t="s">
        <v>5</v>
      </c>
      <c r="C6" s="361" t="s">
        <v>4</v>
      </c>
      <c r="D6" s="361" t="s">
        <v>484</v>
      </c>
      <c r="E6" s="361" t="s">
        <v>7</v>
      </c>
      <c r="F6" s="361" t="s">
        <v>641</v>
      </c>
      <c r="G6" s="361" t="s">
        <v>642</v>
      </c>
      <c r="H6" s="362" t="s">
        <v>2</v>
      </c>
      <c r="I6" s="356"/>
    </row>
    <row r="7" spans="1:9" ht="20.25" customHeight="1">
      <c r="A7" s="363" t="s">
        <v>643</v>
      </c>
      <c r="B7" s="269"/>
      <c r="C7" s="269"/>
      <c r="D7" s="269"/>
      <c r="E7" s="269"/>
      <c r="F7" s="269"/>
      <c r="G7" s="269">
        <v>1</v>
      </c>
      <c r="H7" s="364">
        <v>1</v>
      </c>
      <c r="I7" s="356"/>
    </row>
    <row r="8" spans="1:9" ht="20.25" customHeight="1">
      <c r="A8" s="363" t="s">
        <v>644</v>
      </c>
      <c r="B8" s="269"/>
      <c r="C8" s="269"/>
      <c r="D8" s="269"/>
      <c r="E8" s="269"/>
      <c r="F8" s="269">
        <v>1</v>
      </c>
      <c r="G8" s="269">
        <v>2</v>
      </c>
      <c r="H8" s="364">
        <v>3</v>
      </c>
      <c r="I8" s="356"/>
    </row>
    <row r="9" spans="1:9" ht="30">
      <c r="A9" s="363" t="s">
        <v>645</v>
      </c>
      <c r="B9" s="269"/>
      <c r="C9" s="269"/>
      <c r="D9" s="269"/>
      <c r="E9" s="269"/>
      <c r="F9" s="269">
        <v>18</v>
      </c>
      <c r="G9" s="269">
        <v>155</v>
      </c>
      <c r="H9" s="364">
        <v>173</v>
      </c>
      <c r="I9" s="356"/>
    </row>
    <row r="10" spans="1:9" ht="20.25" customHeight="1">
      <c r="A10" s="363" t="s">
        <v>7</v>
      </c>
      <c r="B10" s="269"/>
      <c r="C10" s="269"/>
      <c r="D10" s="269"/>
      <c r="E10" s="269"/>
      <c r="F10" s="269"/>
      <c r="G10" s="269"/>
      <c r="H10" s="364">
        <v>0</v>
      </c>
      <c r="I10" s="356"/>
    </row>
    <row r="11" spans="1:9" ht="20.25" customHeight="1">
      <c r="A11" s="363" t="s">
        <v>641</v>
      </c>
      <c r="B11" s="269"/>
      <c r="C11" s="269"/>
      <c r="D11" s="269">
        <v>2</v>
      </c>
      <c r="E11" s="269"/>
      <c r="F11" s="269"/>
      <c r="G11" s="269">
        <v>7</v>
      </c>
      <c r="H11" s="364">
        <v>9</v>
      </c>
      <c r="I11" s="356"/>
    </row>
    <row r="12" spans="1:9" ht="20.25" customHeight="1">
      <c r="A12" s="363" t="s">
        <v>642</v>
      </c>
      <c r="B12" s="269"/>
      <c r="C12" s="269"/>
      <c r="D12" s="269">
        <v>13</v>
      </c>
      <c r="E12" s="269"/>
      <c r="F12" s="269">
        <v>144</v>
      </c>
      <c r="G12" s="269"/>
      <c r="H12" s="364">
        <v>157</v>
      </c>
      <c r="I12" s="356"/>
    </row>
    <row r="13" spans="1:9" ht="20.25" customHeight="1" thickBot="1">
      <c r="A13" s="365" t="s">
        <v>222</v>
      </c>
      <c r="B13" s="366">
        <v>0</v>
      </c>
      <c r="C13" s="366">
        <v>0</v>
      </c>
      <c r="D13" s="366">
        <v>15</v>
      </c>
      <c r="E13" s="366">
        <v>0</v>
      </c>
      <c r="F13" s="366">
        <v>163</v>
      </c>
      <c r="G13" s="366">
        <v>165</v>
      </c>
      <c r="H13" s="367">
        <v>343</v>
      </c>
      <c r="I13" s="356"/>
    </row>
    <row r="14" spans="1:8" s="356" customFormat="1" ht="20.25" customHeight="1">
      <c r="A14" s="368"/>
      <c r="B14" s="368"/>
      <c r="C14" s="368"/>
      <c r="D14" s="368"/>
      <c r="E14" s="368"/>
      <c r="F14" s="368"/>
      <c r="G14" s="368"/>
      <c r="H14" s="368"/>
    </row>
    <row r="15" spans="1:9" ht="15.75">
      <c r="A15" s="359"/>
      <c r="B15" s="359"/>
      <c r="C15" s="359"/>
      <c r="D15" s="359"/>
      <c r="E15" s="359"/>
      <c r="F15" s="359"/>
      <c r="G15" s="359"/>
      <c r="H15" s="359"/>
      <c r="I15" s="356"/>
    </row>
    <row r="16" spans="1:9" ht="18">
      <c r="A16" s="54" t="s">
        <v>646</v>
      </c>
      <c r="B16" s="54"/>
      <c r="C16" s="54"/>
      <c r="D16" s="54"/>
      <c r="E16" s="54"/>
      <c r="F16" s="54"/>
      <c r="G16" s="54"/>
      <c r="H16" s="54"/>
      <c r="I16" s="1"/>
    </row>
    <row r="17" spans="1:9" ht="15">
      <c r="A17" s="358"/>
      <c r="B17" s="356"/>
      <c r="C17" s="356"/>
      <c r="D17" s="356"/>
      <c r="E17" s="356"/>
      <c r="F17" s="356"/>
      <c r="G17" s="356"/>
      <c r="H17" s="356"/>
      <c r="I17" s="356"/>
    </row>
    <row r="18" spans="1:9" ht="15" customHeight="1" thickBot="1">
      <c r="A18" s="654" t="s">
        <v>639</v>
      </c>
      <c r="B18" s="654"/>
      <c r="C18" s="654"/>
      <c r="D18" s="654"/>
      <c r="E18" s="654"/>
      <c r="F18" s="654"/>
      <c r="G18" s="654"/>
      <c r="H18" s="654"/>
      <c r="I18" s="654"/>
    </row>
    <row r="19" spans="1:9" ht="30">
      <c r="A19" s="360" t="s">
        <v>640</v>
      </c>
      <c r="B19" s="361" t="s">
        <v>5</v>
      </c>
      <c r="C19" s="361" t="s">
        <v>4</v>
      </c>
      <c r="D19" s="361" t="s">
        <v>484</v>
      </c>
      <c r="E19" s="361" t="s">
        <v>7</v>
      </c>
      <c r="F19" s="361" t="s">
        <v>641</v>
      </c>
      <c r="G19" s="361" t="s">
        <v>642</v>
      </c>
      <c r="H19" s="362" t="s">
        <v>2</v>
      </c>
      <c r="I19" s="356"/>
    </row>
    <row r="20" spans="1:9" ht="15">
      <c r="A20" s="363" t="s">
        <v>643</v>
      </c>
      <c r="B20" s="269"/>
      <c r="C20" s="269"/>
      <c r="D20" s="269"/>
      <c r="E20" s="269"/>
      <c r="F20" s="269"/>
      <c r="G20" s="269">
        <v>1</v>
      </c>
      <c r="H20" s="364">
        <v>1</v>
      </c>
      <c r="I20" s="356"/>
    </row>
    <row r="21" spans="1:9" ht="15">
      <c r="A21" s="363" t="s">
        <v>644</v>
      </c>
      <c r="B21" s="269"/>
      <c r="C21" s="269"/>
      <c r="D21" s="269"/>
      <c r="E21" s="269"/>
      <c r="F21" s="269">
        <v>2</v>
      </c>
      <c r="G21" s="269">
        <v>9</v>
      </c>
      <c r="H21" s="364">
        <v>11</v>
      </c>
      <c r="I21" s="356"/>
    </row>
    <row r="22" spans="1:9" ht="30">
      <c r="A22" s="363" t="s">
        <v>645</v>
      </c>
      <c r="B22" s="269"/>
      <c r="C22" s="269"/>
      <c r="D22" s="269"/>
      <c r="E22" s="269"/>
      <c r="F22" s="269">
        <v>73</v>
      </c>
      <c r="G22" s="269">
        <v>446</v>
      </c>
      <c r="H22" s="364">
        <v>519</v>
      </c>
      <c r="I22" s="356"/>
    </row>
    <row r="23" spans="1:9" ht="15">
      <c r="A23" s="363" t="s">
        <v>7</v>
      </c>
      <c r="B23" s="269"/>
      <c r="C23" s="269"/>
      <c r="D23" s="269"/>
      <c r="E23" s="269"/>
      <c r="F23" s="269">
        <v>1</v>
      </c>
      <c r="G23" s="269"/>
      <c r="H23" s="364">
        <v>1</v>
      </c>
      <c r="I23" s="356"/>
    </row>
    <row r="24" spans="1:9" ht="15">
      <c r="A24" s="363" t="s">
        <v>641</v>
      </c>
      <c r="B24" s="269"/>
      <c r="C24" s="269"/>
      <c r="D24" s="269">
        <v>2</v>
      </c>
      <c r="E24" s="269"/>
      <c r="F24" s="269"/>
      <c r="G24" s="269">
        <v>16</v>
      </c>
      <c r="H24" s="364">
        <v>18</v>
      </c>
      <c r="I24" s="356"/>
    </row>
    <row r="25" spans="1:9" ht="15">
      <c r="A25" s="363" t="s">
        <v>642</v>
      </c>
      <c r="B25" s="269"/>
      <c r="C25" s="269"/>
      <c r="D25" s="269">
        <v>52</v>
      </c>
      <c r="E25" s="269"/>
      <c r="F25" s="269">
        <v>581</v>
      </c>
      <c r="G25" s="269"/>
      <c r="H25" s="364">
        <v>633</v>
      </c>
      <c r="I25" s="356"/>
    </row>
    <row r="26" spans="1:9" ht="16.5" thickBot="1">
      <c r="A26" s="365" t="s">
        <v>222</v>
      </c>
      <c r="B26" s="366">
        <v>0</v>
      </c>
      <c r="C26" s="366">
        <v>0</v>
      </c>
      <c r="D26" s="366">
        <v>54</v>
      </c>
      <c r="E26" s="366">
        <v>0</v>
      </c>
      <c r="F26" s="366">
        <v>657</v>
      </c>
      <c r="G26" s="366">
        <v>472</v>
      </c>
      <c r="H26" s="367">
        <v>1183</v>
      </c>
      <c r="I26" s="356"/>
    </row>
    <row r="27" spans="1:9" ht="15">
      <c r="A27" s="356"/>
      <c r="B27" s="356"/>
      <c r="C27" s="356"/>
      <c r="D27" s="356"/>
      <c r="E27" s="356"/>
      <c r="F27" s="356"/>
      <c r="G27" s="356"/>
      <c r="H27" s="356"/>
      <c r="I27" s="356"/>
    </row>
  </sheetData>
  <sheetProtection/>
  <mergeCells count="2">
    <mergeCell ref="A5:I5"/>
    <mergeCell ref="A18:I1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4">
      <selection activeCell="O28" sqref="O28"/>
    </sheetView>
  </sheetViews>
  <sheetFormatPr defaultColWidth="9.140625" defaultRowHeight="15"/>
  <cols>
    <col min="2" max="2" width="17.8515625" style="355" customWidth="1"/>
    <col min="4" max="4" width="18.140625" style="0" customWidth="1"/>
    <col min="5" max="5" width="13.00390625" style="0" customWidth="1"/>
    <col min="6" max="6" width="18.28125" style="0" customWidth="1"/>
  </cols>
  <sheetData>
    <row r="1" spans="1:7" s="438" customFormat="1" ht="18.75" thickBot="1">
      <c r="A1" s="446" t="s">
        <v>544</v>
      </c>
      <c r="B1" s="446"/>
      <c r="C1" s="446"/>
      <c r="D1" s="446"/>
      <c r="E1" s="446"/>
      <c r="F1" s="446"/>
      <c r="G1" s="446"/>
    </row>
    <row r="2" s="438" customFormat="1" ht="15.75" thickTop="1">
      <c r="B2" s="355"/>
    </row>
    <row r="3" spans="1:6" ht="15.75" customHeight="1">
      <c r="A3" s="266" t="s">
        <v>666</v>
      </c>
      <c r="B3" s="1"/>
      <c r="C3" s="1"/>
      <c r="D3" s="1"/>
      <c r="E3" s="1"/>
      <c r="F3" s="1"/>
    </row>
    <row r="4" ht="15">
      <c r="B4"/>
    </row>
    <row r="5" spans="1:6" ht="15" customHeight="1">
      <c r="A5" s="379" t="s">
        <v>355</v>
      </c>
      <c r="B5" s="379" t="s">
        <v>486</v>
      </c>
      <c r="C5" s="659" t="s">
        <v>548</v>
      </c>
      <c r="D5" s="660"/>
      <c r="E5" s="659" t="s">
        <v>549</v>
      </c>
      <c r="F5" s="660"/>
    </row>
    <row r="6" spans="1:6" ht="15" customHeight="1">
      <c r="A6" s="379"/>
      <c r="B6" s="379"/>
      <c r="C6" s="379" t="s">
        <v>636</v>
      </c>
      <c r="D6" s="379" t="s">
        <v>637</v>
      </c>
      <c r="E6" s="379" t="s">
        <v>636</v>
      </c>
      <c r="F6" s="379" t="s">
        <v>10</v>
      </c>
    </row>
    <row r="7" spans="1:6" ht="15" customHeight="1">
      <c r="A7" s="658" t="s">
        <v>594</v>
      </c>
      <c r="B7" s="658"/>
      <c r="C7" s="658"/>
      <c r="D7" s="658"/>
      <c r="E7" s="658"/>
      <c r="F7" s="658"/>
    </row>
    <row r="8" spans="1:6" ht="15">
      <c r="A8" s="656" t="s">
        <v>595</v>
      </c>
      <c r="B8" s="656"/>
      <c r="C8" s="656"/>
      <c r="D8" s="656"/>
      <c r="E8" s="656"/>
      <c r="F8" s="656"/>
    </row>
    <row r="9" spans="1:6" ht="15" customHeight="1">
      <c r="A9" s="327" t="s">
        <v>389</v>
      </c>
      <c r="B9" s="214" t="s">
        <v>174</v>
      </c>
      <c r="C9" s="295">
        <v>2307</v>
      </c>
      <c r="D9" s="295">
        <v>651265823</v>
      </c>
      <c r="E9" s="295">
        <v>8985</v>
      </c>
      <c r="F9" s="295">
        <v>2766537778</v>
      </c>
    </row>
    <row r="10" spans="1:6" ht="15" customHeight="1">
      <c r="A10" s="655" t="s">
        <v>596</v>
      </c>
      <c r="B10" s="655"/>
      <c r="C10" s="295">
        <v>2307</v>
      </c>
      <c r="D10" s="295">
        <v>651265823</v>
      </c>
      <c r="E10" s="295">
        <v>8985</v>
      </c>
      <c r="F10" s="295">
        <v>2766537778</v>
      </c>
    </row>
    <row r="11" spans="1:6" ht="15" customHeight="1">
      <c r="A11" s="655" t="s">
        <v>597</v>
      </c>
      <c r="B11" s="655"/>
      <c r="C11" s="295">
        <v>2307</v>
      </c>
      <c r="D11" s="295">
        <v>651265823</v>
      </c>
      <c r="E11" s="295">
        <v>8985</v>
      </c>
      <c r="F11" s="295">
        <v>2766537778</v>
      </c>
    </row>
    <row r="12" spans="1:6" ht="15" customHeight="1">
      <c r="A12" s="658" t="s">
        <v>598</v>
      </c>
      <c r="B12" s="658"/>
      <c r="C12" s="658"/>
      <c r="D12" s="658"/>
      <c r="E12" s="658"/>
      <c r="F12" s="658"/>
    </row>
    <row r="13" spans="1:6" ht="15">
      <c r="A13" s="656" t="s">
        <v>599</v>
      </c>
      <c r="B13" s="656"/>
      <c r="C13" s="656"/>
      <c r="D13" s="656"/>
      <c r="E13" s="656"/>
      <c r="F13" s="656"/>
    </row>
    <row r="14" spans="1:6" ht="15">
      <c r="A14" s="327" t="s">
        <v>414</v>
      </c>
      <c r="B14" s="214" t="s">
        <v>199</v>
      </c>
      <c r="C14" s="296">
        <v>71</v>
      </c>
      <c r="D14" s="295">
        <v>14544000</v>
      </c>
      <c r="E14" s="296">
        <v>231</v>
      </c>
      <c r="F14" s="295">
        <v>37354000</v>
      </c>
    </row>
    <row r="15" spans="1:6" ht="15">
      <c r="A15" s="327" t="s">
        <v>377</v>
      </c>
      <c r="B15" s="214" t="s">
        <v>163</v>
      </c>
      <c r="C15" s="296">
        <v>11</v>
      </c>
      <c r="D15" s="295">
        <v>1660000</v>
      </c>
      <c r="E15" s="296">
        <v>54</v>
      </c>
      <c r="F15" s="295">
        <v>9400000</v>
      </c>
    </row>
    <row r="16" spans="1:6" ht="15" customHeight="1">
      <c r="A16" s="327" t="s">
        <v>394</v>
      </c>
      <c r="B16" s="214" t="s">
        <v>179</v>
      </c>
      <c r="C16" s="296">
        <v>22</v>
      </c>
      <c r="D16" s="295">
        <v>5640000</v>
      </c>
      <c r="E16" s="296">
        <v>62</v>
      </c>
      <c r="F16" s="295">
        <v>15180000</v>
      </c>
    </row>
    <row r="17" spans="1:6" ht="15" customHeight="1">
      <c r="A17" s="655" t="s">
        <v>596</v>
      </c>
      <c r="B17" s="655"/>
      <c r="C17" s="296">
        <v>104</v>
      </c>
      <c r="D17" s="295">
        <v>21844000</v>
      </c>
      <c r="E17" s="296">
        <v>347</v>
      </c>
      <c r="F17" s="295">
        <v>61934000</v>
      </c>
    </row>
    <row r="18" spans="1:6" ht="15">
      <c r="A18" s="656" t="s">
        <v>600</v>
      </c>
      <c r="B18" s="656"/>
      <c r="C18" s="656"/>
      <c r="D18" s="656"/>
      <c r="E18" s="656"/>
      <c r="F18" s="656"/>
    </row>
    <row r="19" spans="1:6" ht="15">
      <c r="A19" s="327" t="s">
        <v>365</v>
      </c>
      <c r="B19" s="214" t="s">
        <v>151</v>
      </c>
      <c r="C19" s="296">
        <v>42</v>
      </c>
      <c r="D19" s="295">
        <v>10610000</v>
      </c>
      <c r="E19" s="296">
        <v>165</v>
      </c>
      <c r="F19" s="295">
        <v>29222000</v>
      </c>
    </row>
    <row r="20" spans="1:6" ht="15" customHeight="1">
      <c r="A20" s="327" t="s">
        <v>372</v>
      </c>
      <c r="B20" s="214" t="s">
        <v>158</v>
      </c>
      <c r="C20" s="296">
        <v>25</v>
      </c>
      <c r="D20" s="295">
        <v>4295000</v>
      </c>
      <c r="E20" s="296">
        <v>100</v>
      </c>
      <c r="F20" s="295">
        <v>18950000</v>
      </c>
    </row>
    <row r="21" spans="1:6" ht="15" customHeight="1">
      <c r="A21" s="655" t="s">
        <v>596</v>
      </c>
      <c r="B21" s="655"/>
      <c r="C21" s="296">
        <v>67</v>
      </c>
      <c r="D21" s="295">
        <v>14905000</v>
      </c>
      <c r="E21" s="296">
        <v>265</v>
      </c>
      <c r="F21" s="295">
        <v>48172000</v>
      </c>
    </row>
    <row r="22" spans="1:6" ht="15" customHeight="1">
      <c r="A22" s="655" t="s">
        <v>597</v>
      </c>
      <c r="B22" s="655"/>
      <c r="C22" s="296">
        <v>171</v>
      </c>
      <c r="D22" s="295">
        <v>36749000</v>
      </c>
      <c r="E22" s="296">
        <v>612</v>
      </c>
      <c r="F22" s="295">
        <v>110106000</v>
      </c>
    </row>
    <row r="23" spans="1:6" ht="15" customHeight="1">
      <c r="A23" s="658" t="s">
        <v>601</v>
      </c>
      <c r="B23" s="658"/>
      <c r="C23" s="658"/>
      <c r="D23" s="658"/>
      <c r="E23" s="658"/>
      <c r="F23" s="658"/>
    </row>
    <row r="24" spans="1:6" ht="15">
      <c r="A24" s="656" t="s">
        <v>602</v>
      </c>
      <c r="B24" s="656"/>
      <c r="C24" s="656"/>
      <c r="D24" s="656"/>
      <c r="E24" s="656"/>
      <c r="F24" s="656"/>
    </row>
    <row r="25" spans="1:6" ht="15" customHeight="1">
      <c r="A25" s="327" t="s">
        <v>390</v>
      </c>
      <c r="B25" s="214" t="s">
        <v>175</v>
      </c>
      <c r="C25" s="296">
        <v>418</v>
      </c>
      <c r="D25" s="295">
        <v>51084061</v>
      </c>
      <c r="E25" s="295">
        <v>1498</v>
      </c>
      <c r="F25" s="295">
        <v>178407761</v>
      </c>
    </row>
    <row r="26" spans="1:6" ht="15" customHeight="1">
      <c r="A26" s="655" t="s">
        <v>596</v>
      </c>
      <c r="B26" s="655"/>
      <c r="C26" s="296">
        <v>418</v>
      </c>
      <c r="D26" s="295">
        <v>51084061</v>
      </c>
      <c r="E26" s="295">
        <v>1498</v>
      </c>
      <c r="F26" s="295">
        <v>178407761</v>
      </c>
    </row>
    <row r="27" spans="1:6" ht="15">
      <c r="A27" s="656" t="s">
        <v>603</v>
      </c>
      <c r="B27" s="656"/>
      <c r="C27" s="656"/>
      <c r="D27" s="656"/>
      <c r="E27" s="656"/>
      <c r="F27" s="656"/>
    </row>
    <row r="28" spans="1:6" ht="15">
      <c r="A28" s="327" t="s">
        <v>364</v>
      </c>
      <c r="B28" s="214" t="s">
        <v>150</v>
      </c>
      <c r="C28" s="296">
        <v>65</v>
      </c>
      <c r="D28" s="295">
        <v>11035000</v>
      </c>
      <c r="E28" s="296">
        <v>229</v>
      </c>
      <c r="F28" s="295">
        <v>28274000</v>
      </c>
    </row>
    <row r="29" spans="1:6" ht="15">
      <c r="A29" s="327" t="s">
        <v>375</v>
      </c>
      <c r="B29" s="214" t="s">
        <v>161</v>
      </c>
      <c r="C29" s="296">
        <v>62</v>
      </c>
      <c r="D29" s="295">
        <v>13855036</v>
      </c>
      <c r="E29" s="296">
        <v>247</v>
      </c>
      <c r="F29" s="295">
        <v>47296036</v>
      </c>
    </row>
    <row r="30" spans="1:6" ht="15" customHeight="1">
      <c r="A30" s="327" t="s">
        <v>403</v>
      </c>
      <c r="B30" s="214" t="s">
        <v>188</v>
      </c>
      <c r="C30" s="296">
        <v>72</v>
      </c>
      <c r="D30" s="295">
        <v>8765000</v>
      </c>
      <c r="E30" s="296">
        <v>276</v>
      </c>
      <c r="F30" s="295">
        <v>35177000</v>
      </c>
    </row>
    <row r="31" spans="1:6" ht="15" customHeight="1">
      <c r="A31" s="655" t="s">
        <v>596</v>
      </c>
      <c r="B31" s="655"/>
      <c r="C31" s="296">
        <v>199</v>
      </c>
      <c r="D31" s="295">
        <v>33655036</v>
      </c>
      <c r="E31" s="296">
        <v>752</v>
      </c>
      <c r="F31" s="295">
        <v>110747036</v>
      </c>
    </row>
    <row r="32" spans="1:6" ht="15">
      <c r="A32" s="656" t="s">
        <v>604</v>
      </c>
      <c r="B32" s="656"/>
      <c r="C32" s="656"/>
      <c r="D32" s="656"/>
      <c r="E32" s="656"/>
      <c r="F32" s="656"/>
    </row>
    <row r="33" spans="1:6" ht="15">
      <c r="A33" s="327" t="s">
        <v>400</v>
      </c>
      <c r="B33" s="214" t="s">
        <v>185</v>
      </c>
      <c r="C33" s="296">
        <v>59</v>
      </c>
      <c r="D33" s="295">
        <v>10592000</v>
      </c>
      <c r="E33" s="296">
        <v>183</v>
      </c>
      <c r="F33" s="295">
        <v>31736975</v>
      </c>
    </row>
    <row r="34" spans="1:6" ht="15">
      <c r="A34" s="327" t="s">
        <v>358</v>
      </c>
      <c r="B34" s="214" t="s">
        <v>144</v>
      </c>
      <c r="C34" s="296">
        <v>27</v>
      </c>
      <c r="D34" s="295">
        <v>7134000</v>
      </c>
      <c r="E34" s="296">
        <v>104</v>
      </c>
      <c r="F34" s="295">
        <v>19785000</v>
      </c>
    </row>
    <row r="35" spans="1:6" ht="15">
      <c r="A35" s="327" t="s">
        <v>398</v>
      </c>
      <c r="B35" s="214" t="s">
        <v>183</v>
      </c>
      <c r="C35" s="296">
        <v>17</v>
      </c>
      <c r="D35" s="295">
        <v>2570000</v>
      </c>
      <c r="E35" s="296">
        <v>63</v>
      </c>
      <c r="F35" s="295">
        <v>7075000</v>
      </c>
    </row>
    <row r="36" spans="1:6" ht="15" customHeight="1">
      <c r="A36" s="327" t="s">
        <v>419</v>
      </c>
      <c r="B36" s="214" t="s">
        <v>204</v>
      </c>
      <c r="C36" s="296">
        <v>12</v>
      </c>
      <c r="D36" s="295">
        <v>3018000</v>
      </c>
      <c r="E36" s="296">
        <v>61</v>
      </c>
      <c r="F36" s="295">
        <v>9845000</v>
      </c>
    </row>
    <row r="37" spans="1:6" ht="15" customHeight="1">
      <c r="A37" s="655" t="s">
        <v>596</v>
      </c>
      <c r="B37" s="655"/>
      <c r="C37" s="296">
        <v>115</v>
      </c>
      <c r="D37" s="295">
        <v>23314000</v>
      </c>
      <c r="E37" s="296">
        <v>411</v>
      </c>
      <c r="F37" s="295">
        <v>68441975</v>
      </c>
    </row>
    <row r="38" spans="1:6" ht="15" customHeight="1">
      <c r="A38" s="655" t="s">
        <v>597</v>
      </c>
      <c r="B38" s="655"/>
      <c r="C38" s="296">
        <v>732</v>
      </c>
      <c r="D38" s="295">
        <v>108053097</v>
      </c>
      <c r="E38" s="295">
        <v>2661</v>
      </c>
      <c r="F38" s="295">
        <v>357596772</v>
      </c>
    </row>
    <row r="39" spans="1:6" ht="15" customHeight="1">
      <c r="A39" s="658" t="s">
        <v>605</v>
      </c>
      <c r="B39" s="658"/>
      <c r="C39" s="658"/>
      <c r="D39" s="658"/>
      <c r="E39" s="658"/>
      <c r="F39" s="658"/>
    </row>
    <row r="40" spans="1:6" ht="15">
      <c r="A40" s="656" t="s">
        <v>606</v>
      </c>
      <c r="B40" s="656"/>
      <c r="C40" s="656"/>
      <c r="D40" s="656"/>
      <c r="E40" s="656"/>
      <c r="F40" s="656"/>
    </row>
    <row r="41" spans="1:6" ht="15">
      <c r="A41" s="327" t="s">
        <v>371</v>
      </c>
      <c r="B41" s="214" t="s">
        <v>157</v>
      </c>
      <c r="C41" s="296">
        <v>256</v>
      </c>
      <c r="D41" s="295">
        <v>96685000</v>
      </c>
      <c r="E41" s="296">
        <v>926</v>
      </c>
      <c r="F41" s="295">
        <v>202851500</v>
      </c>
    </row>
    <row r="42" spans="1:6" ht="15">
      <c r="A42" s="327" t="s">
        <v>381</v>
      </c>
      <c r="B42" s="214" t="s">
        <v>167</v>
      </c>
      <c r="C42" s="296">
        <v>40</v>
      </c>
      <c r="D42" s="295">
        <v>5182000</v>
      </c>
      <c r="E42" s="296">
        <v>196</v>
      </c>
      <c r="F42" s="295">
        <v>35105750</v>
      </c>
    </row>
    <row r="43" spans="1:6" ht="15" customHeight="1">
      <c r="A43" s="327" t="s">
        <v>366</v>
      </c>
      <c r="B43" s="214" t="s">
        <v>152</v>
      </c>
      <c r="C43" s="296">
        <v>10</v>
      </c>
      <c r="D43" s="295">
        <v>4320000</v>
      </c>
      <c r="E43" s="296">
        <v>26</v>
      </c>
      <c r="F43" s="295">
        <v>6776000</v>
      </c>
    </row>
    <row r="44" spans="1:6" ht="15" customHeight="1">
      <c r="A44" s="655" t="s">
        <v>596</v>
      </c>
      <c r="B44" s="655"/>
      <c r="C44" s="296">
        <v>306</v>
      </c>
      <c r="D44" s="295">
        <v>106187000</v>
      </c>
      <c r="E44" s="295">
        <v>1148</v>
      </c>
      <c r="F44" s="295">
        <v>244733250</v>
      </c>
    </row>
    <row r="45" spans="1:6" ht="15">
      <c r="A45" s="656" t="s">
        <v>607</v>
      </c>
      <c r="B45" s="656"/>
      <c r="C45" s="656"/>
      <c r="D45" s="656"/>
      <c r="E45" s="656"/>
      <c r="F45" s="656"/>
    </row>
    <row r="46" spans="1:6" ht="15">
      <c r="A46" s="327" t="s">
        <v>396</v>
      </c>
      <c r="B46" s="214" t="s">
        <v>181</v>
      </c>
      <c r="C46" s="296">
        <v>156</v>
      </c>
      <c r="D46" s="295">
        <v>21207000</v>
      </c>
      <c r="E46" s="296">
        <v>578</v>
      </c>
      <c r="F46" s="295">
        <v>78195865</v>
      </c>
    </row>
    <row r="47" spans="1:6" ht="15">
      <c r="A47" s="327" t="s">
        <v>409</v>
      </c>
      <c r="B47" s="214" t="s">
        <v>194</v>
      </c>
      <c r="C47" s="296">
        <v>42</v>
      </c>
      <c r="D47" s="295">
        <v>6185000</v>
      </c>
      <c r="E47" s="296">
        <v>216</v>
      </c>
      <c r="F47" s="295">
        <v>36485000</v>
      </c>
    </row>
    <row r="48" spans="1:6" ht="15">
      <c r="A48" s="327" t="s">
        <v>436</v>
      </c>
      <c r="B48" s="214" t="s">
        <v>221</v>
      </c>
      <c r="C48" s="296">
        <v>11</v>
      </c>
      <c r="D48" s="295">
        <v>955000</v>
      </c>
      <c r="E48" s="296">
        <v>66</v>
      </c>
      <c r="F48" s="295">
        <v>7210000</v>
      </c>
    </row>
    <row r="49" spans="1:6" ht="15">
      <c r="A49" s="327" t="s">
        <v>369</v>
      </c>
      <c r="B49" s="214" t="s">
        <v>155</v>
      </c>
      <c r="C49" s="296">
        <v>13</v>
      </c>
      <c r="D49" s="295">
        <v>1980000</v>
      </c>
      <c r="E49" s="296">
        <v>43</v>
      </c>
      <c r="F49" s="295">
        <v>6430000</v>
      </c>
    </row>
    <row r="50" spans="1:6" ht="15" customHeight="1">
      <c r="A50" s="327" t="s">
        <v>432</v>
      </c>
      <c r="B50" s="214" t="s">
        <v>217</v>
      </c>
      <c r="C50" s="296">
        <v>20</v>
      </c>
      <c r="D50" s="295">
        <v>2645000</v>
      </c>
      <c r="E50" s="296">
        <v>68</v>
      </c>
      <c r="F50" s="295">
        <v>19440000</v>
      </c>
    </row>
    <row r="51" spans="1:6" ht="15" customHeight="1">
      <c r="A51" s="655" t="s">
        <v>596</v>
      </c>
      <c r="B51" s="655"/>
      <c r="C51" s="296">
        <v>242</v>
      </c>
      <c r="D51" s="295">
        <v>32972000</v>
      </c>
      <c r="E51" s="296">
        <v>971</v>
      </c>
      <c r="F51" s="295">
        <v>147760865</v>
      </c>
    </row>
    <row r="52" spans="1:6" ht="15" customHeight="1">
      <c r="A52" s="655" t="s">
        <v>597</v>
      </c>
      <c r="B52" s="655"/>
      <c r="C52" s="296">
        <v>548</v>
      </c>
      <c r="D52" s="295">
        <v>139159000</v>
      </c>
      <c r="E52" s="295">
        <v>2119</v>
      </c>
      <c r="F52" s="295">
        <v>392494115</v>
      </c>
    </row>
    <row r="53" spans="1:6" ht="15" customHeight="1">
      <c r="A53" s="658" t="s">
        <v>608</v>
      </c>
      <c r="B53" s="658"/>
      <c r="C53" s="658"/>
      <c r="D53" s="658"/>
      <c r="E53" s="658"/>
      <c r="F53" s="658"/>
    </row>
    <row r="54" spans="1:6" ht="15">
      <c r="A54" s="656" t="s">
        <v>609</v>
      </c>
      <c r="B54" s="656"/>
      <c r="C54" s="656"/>
      <c r="D54" s="656"/>
      <c r="E54" s="656"/>
      <c r="F54" s="656"/>
    </row>
    <row r="55" spans="1:6" ht="15" customHeight="1">
      <c r="A55" s="327" t="s">
        <v>361</v>
      </c>
      <c r="B55" s="214" t="s">
        <v>147</v>
      </c>
      <c r="C55" s="296">
        <v>690</v>
      </c>
      <c r="D55" s="295">
        <v>170995928</v>
      </c>
      <c r="E55" s="295">
        <v>2587</v>
      </c>
      <c r="F55" s="295">
        <v>599240965</v>
      </c>
    </row>
    <row r="56" spans="1:6" ht="15" customHeight="1">
      <c r="A56" s="655" t="s">
        <v>596</v>
      </c>
      <c r="B56" s="655"/>
      <c r="C56" s="296">
        <v>690</v>
      </c>
      <c r="D56" s="295">
        <v>170995928</v>
      </c>
      <c r="E56" s="295">
        <v>2587</v>
      </c>
      <c r="F56" s="295">
        <v>599240965</v>
      </c>
    </row>
    <row r="57" spans="1:6" ht="15">
      <c r="A57" s="656" t="s">
        <v>610</v>
      </c>
      <c r="B57" s="656"/>
      <c r="C57" s="656"/>
      <c r="D57" s="656"/>
      <c r="E57" s="656"/>
      <c r="F57" s="656"/>
    </row>
    <row r="58" spans="1:6" ht="15">
      <c r="A58" s="327" t="s">
        <v>397</v>
      </c>
      <c r="B58" s="214" t="s">
        <v>182</v>
      </c>
      <c r="C58" s="296">
        <v>121</v>
      </c>
      <c r="D58" s="295">
        <v>45827000</v>
      </c>
      <c r="E58" s="296">
        <v>513</v>
      </c>
      <c r="F58" s="295">
        <v>160796500</v>
      </c>
    </row>
    <row r="59" spans="1:6" ht="15" customHeight="1">
      <c r="A59" s="327" t="s">
        <v>425</v>
      </c>
      <c r="B59" s="214" t="s">
        <v>210</v>
      </c>
      <c r="C59" s="296">
        <v>9</v>
      </c>
      <c r="D59" s="295">
        <v>2360000</v>
      </c>
      <c r="E59" s="296">
        <v>41</v>
      </c>
      <c r="F59" s="295">
        <v>10505000</v>
      </c>
    </row>
    <row r="60" spans="1:6" ht="15" customHeight="1">
      <c r="A60" s="655" t="s">
        <v>596</v>
      </c>
      <c r="B60" s="655"/>
      <c r="C60" s="296">
        <v>130</v>
      </c>
      <c r="D60" s="295">
        <v>48187000</v>
      </c>
      <c r="E60" s="296">
        <v>554</v>
      </c>
      <c r="F60" s="295">
        <v>171301500</v>
      </c>
    </row>
    <row r="61" spans="1:6" ht="15" customHeight="1">
      <c r="A61" s="655" t="s">
        <v>597</v>
      </c>
      <c r="B61" s="655"/>
      <c r="C61" s="296">
        <v>820</v>
      </c>
      <c r="D61" s="295">
        <v>219182928</v>
      </c>
      <c r="E61" s="295">
        <v>3141</v>
      </c>
      <c r="F61" s="295">
        <v>770542465</v>
      </c>
    </row>
    <row r="62" spans="1:6" ht="15" customHeight="1">
      <c r="A62" s="658" t="s">
        <v>611</v>
      </c>
      <c r="B62" s="658"/>
      <c r="C62" s="658"/>
      <c r="D62" s="658"/>
      <c r="E62" s="658"/>
      <c r="F62" s="658"/>
    </row>
    <row r="63" spans="1:6" ht="15">
      <c r="A63" s="656" t="s">
        <v>612</v>
      </c>
      <c r="B63" s="656"/>
      <c r="C63" s="656"/>
      <c r="D63" s="656"/>
      <c r="E63" s="656"/>
      <c r="F63" s="656"/>
    </row>
    <row r="64" spans="1:6" ht="15">
      <c r="A64" s="327" t="s">
        <v>362</v>
      </c>
      <c r="B64" s="214" t="s">
        <v>148</v>
      </c>
      <c r="C64" s="296">
        <v>263</v>
      </c>
      <c r="D64" s="295">
        <v>52020500</v>
      </c>
      <c r="E64" s="295">
        <v>1009</v>
      </c>
      <c r="F64" s="295">
        <v>161549000</v>
      </c>
    </row>
    <row r="65" spans="1:6" ht="15">
      <c r="A65" s="327" t="s">
        <v>387</v>
      </c>
      <c r="B65" s="214" t="s">
        <v>173</v>
      </c>
      <c r="C65" s="296">
        <v>26</v>
      </c>
      <c r="D65" s="295">
        <v>2400000</v>
      </c>
      <c r="E65" s="296">
        <v>85</v>
      </c>
      <c r="F65" s="295">
        <v>8380000</v>
      </c>
    </row>
    <row r="66" spans="1:6" ht="15" customHeight="1">
      <c r="A66" s="327" t="s">
        <v>370</v>
      </c>
      <c r="B66" s="214" t="s">
        <v>156</v>
      </c>
      <c r="C66" s="296">
        <v>9</v>
      </c>
      <c r="D66" s="295">
        <v>3840000</v>
      </c>
      <c r="E66" s="296">
        <v>36</v>
      </c>
      <c r="F66" s="295">
        <v>8442000</v>
      </c>
    </row>
    <row r="67" spans="1:6" ht="15" customHeight="1">
      <c r="A67" s="655" t="s">
        <v>596</v>
      </c>
      <c r="B67" s="655"/>
      <c r="C67" s="296">
        <v>298</v>
      </c>
      <c r="D67" s="295">
        <v>58260500</v>
      </c>
      <c r="E67" s="295">
        <v>1130</v>
      </c>
      <c r="F67" s="295">
        <v>178371000</v>
      </c>
    </row>
    <row r="68" spans="1:6" ht="15">
      <c r="A68" s="656" t="s">
        <v>613</v>
      </c>
      <c r="B68" s="656"/>
      <c r="C68" s="656"/>
      <c r="D68" s="656"/>
      <c r="E68" s="656"/>
      <c r="F68" s="656"/>
    </row>
    <row r="69" spans="1:6" ht="15">
      <c r="A69" s="327" t="s">
        <v>356</v>
      </c>
      <c r="B69" s="214" t="s">
        <v>142</v>
      </c>
      <c r="C69" s="296">
        <v>133</v>
      </c>
      <c r="D69" s="295">
        <v>29672000</v>
      </c>
      <c r="E69" s="296">
        <v>554</v>
      </c>
      <c r="F69" s="295">
        <v>112989000</v>
      </c>
    </row>
    <row r="70" spans="1:6" ht="15" customHeight="1">
      <c r="A70" s="327" t="s">
        <v>388</v>
      </c>
      <c r="B70" s="214" t="s">
        <v>293</v>
      </c>
      <c r="C70" s="296">
        <v>158</v>
      </c>
      <c r="D70" s="295">
        <v>62100000</v>
      </c>
      <c r="E70" s="296">
        <v>548</v>
      </c>
      <c r="F70" s="295">
        <v>138819500</v>
      </c>
    </row>
    <row r="71" spans="1:6" ht="15" customHeight="1">
      <c r="A71" s="655" t="s">
        <v>596</v>
      </c>
      <c r="B71" s="655"/>
      <c r="C71" s="296">
        <v>291</v>
      </c>
      <c r="D71" s="295">
        <v>91772000</v>
      </c>
      <c r="E71" s="295">
        <v>1102</v>
      </c>
      <c r="F71" s="295">
        <v>251808500</v>
      </c>
    </row>
    <row r="72" spans="1:6" ht="15">
      <c r="A72" s="656" t="s">
        <v>614</v>
      </c>
      <c r="B72" s="656"/>
      <c r="C72" s="656"/>
      <c r="D72" s="656"/>
      <c r="E72" s="656"/>
      <c r="F72" s="656"/>
    </row>
    <row r="73" spans="1:6" ht="15">
      <c r="A73" s="327" t="s">
        <v>386</v>
      </c>
      <c r="B73" s="214" t="s">
        <v>172</v>
      </c>
      <c r="C73" s="296">
        <v>85</v>
      </c>
      <c r="D73" s="295">
        <v>23335000</v>
      </c>
      <c r="E73" s="296">
        <v>318</v>
      </c>
      <c r="F73" s="295">
        <v>77257000</v>
      </c>
    </row>
    <row r="74" spans="1:6" ht="15">
      <c r="A74" s="327" t="s">
        <v>401</v>
      </c>
      <c r="B74" s="214" t="s">
        <v>579</v>
      </c>
      <c r="C74" s="296">
        <v>49</v>
      </c>
      <c r="D74" s="295">
        <v>18165000</v>
      </c>
      <c r="E74" s="296">
        <v>112</v>
      </c>
      <c r="F74" s="295">
        <v>28135000</v>
      </c>
    </row>
    <row r="75" spans="1:6" ht="15" customHeight="1">
      <c r="A75" s="327" t="s">
        <v>435</v>
      </c>
      <c r="B75" s="214" t="s">
        <v>220</v>
      </c>
      <c r="C75" s="296">
        <v>10</v>
      </c>
      <c r="D75" s="295">
        <v>1460000</v>
      </c>
      <c r="E75" s="296">
        <v>42</v>
      </c>
      <c r="F75" s="295">
        <v>6989000</v>
      </c>
    </row>
    <row r="76" spans="1:6" ht="15" customHeight="1">
      <c r="A76" s="655" t="s">
        <v>596</v>
      </c>
      <c r="B76" s="655"/>
      <c r="C76" s="296">
        <v>144</v>
      </c>
      <c r="D76" s="295">
        <v>42960000</v>
      </c>
      <c r="E76" s="296">
        <v>472</v>
      </c>
      <c r="F76" s="295">
        <v>112381000</v>
      </c>
    </row>
    <row r="77" spans="1:6" ht="15" customHeight="1">
      <c r="A77" s="655" t="s">
        <v>597</v>
      </c>
      <c r="B77" s="655"/>
      <c r="C77" s="296">
        <v>733</v>
      </c>
      <c r="D77" s="295">
        <v>192992500</v>
      </c>
      <c r="E77" s="295">
        <v>2704</v>
      </c>
      <c r="F77" s="295">
        <v>542560500</v>
      </c>
    </row>
    <row r="78" spans="1:6" ht="15" customHeight="1">
      <c r="A78" s="658" t="s">
        <v>615</v>
      </c>
      <c r="B78" s="658"/>
      <c r="C78" s="658"/>
      <c r="D78" s="658"/>
      <c r="E78" s="658"/>
      <c r="F78" s="658"/>
    </row>
    <row r="79" spans="1:6" ht="15">
      <c r="A79" s="656" t="s">
        <v>616</v>
      </c>
      <c r="B79" s="656"/>
      <c r="C79" s="656"/>
      <c r="D79" s="656"/>
      <c r="E79" s="656"/>
      <c r="F79" s="656"/>
    </row>
    <row r="80" spans="1:6" ht="15">
      <c r="A80" s="327" t="s">
        <v>426</v>
      </c>
      <c r="B80" s="214" t="s">
        <v>211</v>
      </c>
      <c r="C80" s="296">
        <v>10</v>
      </c>
      <c r="D80" s="295">
        <v>1220000</v>
      </c>
      <c r="E80" s="296">
        <v>27</v>
      </c>
      <c r="F80" s="295">
        <v>10780000</v>
      </c>
    </row>
    <row r="81" spans="1:6" ht="15">
      <c r="A81" s="327" t="s">
        <v>423</v>
      </c>
      <c r="B81" s="214" t="s">
        <v>208</v>
      </c>
      <c r="C81" s="296">
        <v>24</v>
      </c>
      <c r="D81" s="295">
        <v>7870000</v>
      </c>
      <c r="E81" s="296">
        <v>105</v>
      </c>
      <c r="F81" s="295">
        <v>29695000</v>
      </c>
    </row>
    <row r="82" spans="1:6" ht="15">
      <c r="A82" s="327" t="s">
        <v>406</v>
      </c>
      <c r="B82" s="214" t="s">
        <v>191</v>
      </c>
      <c r="C82" s="296">
        <v>11</v>
      </c>
      <c r="D82" s="295">
        <v>8080000</v>
      </c>
      <c r="E82" s="296">
        <v>33</v>
      </c>
      <c r="F82" s="295">
        <v>14070000</v>
      </c>
    </row>
    <row r="83" spans="1:6" ht="15">
      <c r="A83" s="327" t="s">
        <v>405</v>
      </c>
      <c r="B83" s="214" t="s">
        <v>190</v>
      </c>
      <c r="C83" s="296">
        <v>19</v>
      </c>
      <c r="D83" s="295">
        <v>6460000</v>
      </c>
      <c r="E83" s="296">
        <v>43</v>
      </c>
      <c r="F83" s="295">
        <v>14610000</v>
      </c>
    </row>
    <row r="84" spans="1:6" ht="15" customHeight="1">
      <c r="A84" s="327" t="s">
        <v>395</v>
      </c>
      <c r="B84" s="214" t="s">
        <v>180</v>
      </c>
      <c r="C84" s="296">
        <v>7</v>
      </c>
      <c r="D84" s="295">
        <v>2470000</v>
      </c>
      <c r="E84" s="296">
        <v>21</v>
      </c>
      <c r="F84" s="295">
        <v>13840000</v>
      </c>
    </row>
    <row r="85" spans="1:6" ht="15" customHeight="1">
      <c r="A85" s="655" t="s">
        <v>596</v>
      </c>
      <c r="B85" s="655"/>
      <c r="C85" s="296">
        <v>71</v>
      </c>
      <c r="D85" s="295">
        <v>26100000</v>
      </c>
      <c r="E85" s="296">
        <v>229</v>
      </c>
      <c r="F85" s="295">
        <v>82995000</v>
      </c>
    </row>
    <row r="86" spans="1:6" ht="15">
      <c r="A86" s="656" t="s">
        <v>617</v>
      </c>
      <c r="B86" s="656"/>
      <c r="C86" s="656"/>
      <c r="D86" s="656"/>
      <c r="E86" s="656"/>
      <c r="F86" s="656"/>
    </row>
    <row r="87" spans="1:6" ht="15">
      <c r="A87" s="327" t="s">
        <v>393</v>
      </c>
      <c r="B87" s="214" t="s">
        <v>178</v>
      </c>
      <c r="C87" s="296">
        <v>82</v>
      </c>
      <c r="D87" s="295">
        <v>9610000</v>
      </c>
      <c r="E87" s="296">
        <v>331</v>
      </c>
      <c r="F87" s="295">
        <v>44174000</v>
      </c>
    </row>
    <row r="88" spans="1:6" ht="15">
      <c r="A88" s="327" t="s">
        <v>413</v>
      </c>
      <c r="B88" s="214" t="s">
        <v>198</v>
      </c>
      <c r="C88" s="296">
        <v>19</v>
      </c>
      <c r="D88" s="295">
        <v>17230000</v>
      </c>
      <c r="E88" s="296">
        <v>99</v>
      </c>
      <c r="F88" s="295">
        <v>31679000</v>
      </c>
    </row>
    <row r="89" spans="1:6" ht="15" customHeight="1">
      <c r="A89" s="327" t="s">
        <v>421</v>
      </c>
      <c r="B89" s="214" t="s">
        <v>206</v>
      </c>
      <c r="C89" s="296">
        <v>9</v>
      </c>
      <c r="D89" s="295">
        <v>9610000</v>
      </c>
      <c r="E89" s="296">
        <v>39</v>
      </c>
      <c r="F89" s="295">
        <v>20580000</v>
      </c>
    </row>
    <row r="90" spans="1:6" ht="15" customHeight="1">
      <c r="A90" s="655" t="s">
        <v>596</v>
      </c>
      <c r="B90" s="655"/>
      <c r="C90" s="296">
        <v>110</v>
      </c>
      <c r="D90" s="295">
        <v>36450000</v>
      </c>
      <c r="E90" s="296">
        <v>469</v>
      </c>
      <c r="F90" s="295">
        <v>96433000</v>
      </c>
    </row>
    <row r="91" spans="1:6" ht="15" customHeight="1">
      <c r="A91" s="655" t="s">
        <v>597</v>
      </c>
      <c r="B91" s="655"/>
      <c r="C91" s="296">
        <v>181</v>
      </c>
      <c r="D91" s="295">
        <v>62550000</v>
      </c>
      <c r="E91" s="296">
        <v>698</v>
      </c>
      <c r="F91" s="295">
        <v>179428000</v>
      </c>
    </row>
    <row r="92" spans="1:6" ht="15" customHeight="1">
      <c r="A92" s="658" t="s">
        <v>618</v>
      </c>
      <c r="B92" s="658"/>
      <c r="C92" s="658"/>
      <c r="D92" s="658"/>
      <c r="E92" s="658"/>
      <c r="F92" s="658"/>
    </row>
    <row r="93" spans="1:6" ht="15">
      <c r="A93" s="656" t="s">
        <v>619</v>
      </c>
      <c r="B93" s="656"/>
      <c r="C93" s="656"/>
      <c r="D93" s="656"/>
      <c r="E93" s="656"/>
      <c r="F93" s="656"/>
    </row>
    <row r="94" spans="1:6" ht="15">
      <c r="A94" s="327" t="s">
        <v>422</v>
      </c>
      <c r="B94" s="214" t="s">
        <v>207</v>
      </c>
      <c r="C94" s="296">
        <v>23</v>
      </c>
      <c r="D94" s="295">
        <v>3460000</v>
      </c>
      <c r="E94" s="296">
        <v>76</v>
      </c>
      <c r="F94" s="295">
        <v>19485000</v>
      </c>
    </row>
    <row r="95" spans="1:6" ht="15">
      <c r="A95" s="327" t="s">
        <v>433</v>
      </c>
      <c r="B95" s="214" t="s">
        <v>218</v>
      </c>
      <c r="C95" s="296">
        <v>7</v>
      </c>
      <c r="D95" s="295">
        <v>760000</v>
      </c>
      <c r="E95" s="296">
        <v>40</v>
      </c>
      <c r="F95" s="295">
        <v>6397000</v>
      </c>
    </row>
    <row r="96" spans="1:6" ht="15" customHeight="1">
      <c r="A96" s="327" t="s">
        <v>429</v>
      </c>
      <c r="B96" s="214" t="s">
        <v>214</v>
      </c>
      <c r="C96" s="296">
        <v>0</v>
      </c>
      <c r="D96" s="296">
        <v>0</v>
      </c>
      <c r="E96" s="296">
        <v>13</v>
      </c>
      <c r="F96" s="295">
        <v>2430000</v>
      </c>
    </row>
    <row r="97" spans="1:6" ht="15" customHeight="1">
      <c r="A97" s="655" t="s">
        <v>596</v>
      </c>
      <c r="B97" s="655"/>
      <c r="C97" s="296">
        <v>30</v>
      </c>
      <c r="D97" s="295">
        <v>4220000</v>
      </c>
      <c r="E97" s="296">
        <v>129</v>
      </c>
      <c r="F97" s="295">
        <v>28312000</v>
      </c>
    </row>
    <row r="98" spans="1:6" ht="15">
      <c r="A98" s="656" t="s">
        <v>620</v>
      </c>
      <c r="B98" s="656"/>
      <c r="C98" s="656"/>
      <c r="D98" s="656"/>
      <c r="E98" s="656"/>
      <c r="F98" s="656"/>
    </row>
    <row r="99" spans="1:6" ht="15">
      <c r="A99" s="327" t="s">
        <v>392</v>
      </c>
      <c r="B99" s="214" t="s">
        <v>177</v>
      </c>
      <c r="C99" s="296">
        <v>12</v>
      </c>
      <c r="D99" s="295">
        <v>2540000</v>
      </c>
      <c r="E99" s="296">
        <v>45</v>
      </c>
      <c r="F99" s="295">
        <v>13976000</v>
      </c>
    </row>
    <row r="100" spans="1:6" ht="15">
      <c r="A100" s="327" t="s">
        <v>373</v>
      </c>
      <c r="B100" s="214" t="s">
        <v>159</v>
      </c>
      <c r="C100" s="296">
        <v>7</v>
      </c>
      <c r="D100" s="295">
        <v>4900000</v>
      </c>
      <c r="E100" s="296">
        <v>19</v>
      </c>
      <c r="F100" s="295">
        <v>5780000</v>
      </c>
    </row>
    <row r="101" spans="1:6" ht="15" customHeight="1">
      <c r="A101" s="327" t="s">
        <v>412</v>
      </c>
      <c r="B101" s="214" t="s">
        <v>197</v>
      </c>
      <c r="C101" s="296">
        <v>7</v>
      </c>
      <c r="D101" s="295">
        <v>1880000</v>
      </c>
      <c r="E101" s="296">
        <v>14</v>
      </c>
      <c r="F101" s="295">
        <v>2570000</v>
      </c>
    </row>
    <row r="102" spans="1:6" ht="15" customHeight="1">
      <c r="A102" s="655" t="s">
        <v>596</v>
      </c>
      <c r="B102" s="655"/>
      <c r="C102" s="296">
        <v>26</v>
      </c>
      <c r="D102" s="295">
        <v>9320000</v>
      </c>
      <c r="E102" s="296">
        <v>78</v>
      </c>
      <c r="F102" s="295">
        <v>22326000</v>
      </c>
    </row>
    <row r="103" spans="1:6" ht="15">
      <c r="A103" s="656" t="s">
        <v>621</v>
      </c>
      <c r="B103" s="656"/>
      <c r="C103" s="656"/>
      <c r="D103" s="656"/>
      <c r="E103" s="656"/>
      <c r="F103" s="656"/>
    </row>
    <row r="104" spans="1:6" ht="15">
      <c r="A104" s="327" t="s">
        <v>410</v>
      </c>
      <c r="B104" s="214" t="s">
        <v>195</v>
      </c>
      <c r="C104" s="296">
        <v>65</v>
      </c>
      <c r="D104" s="295">
        <v>12050000</v>
      </c>
      <c r="E104" s="296">
        <v>219</v>
      </c>
      <c r="F104" s="295">
        <v>31081000</v>
      </c>
    </row>
    <row r="105" spans="1:6" ht="15">
      <c r="A105" s="327" t="s">
        <v>415</v>
      </c>
      <c r="B105" s="214" t="s">
        <v>200</v>
      </c>
      <c r="C105" s="296">
        <v>10</v>
      </c>
      <c r="D105" s="295">
        <v>1165000</v>
      </c>
      <c r="E105" s="296">
        <v>53</v>
      </c>
      <c r="F105" s="295">
        <v>9685000</v>
      </c>
    </row>
    <row r="106" spans="1:6" ht="15">
      <c r="A106" s="327" t="s">
        <v>374</v>
      </c>
      <c r="B106" s="214" t="s">
        <v>160</v>
      </c>
      <c r="C106" s="296">
        <v>27</v>
      </c>
      <c r="D106" s="295">
        <v>7840000</v>
      </c>
      <c r="E106" s="296">
        <v>88</v>
      </c>
      <c r="F106" s="295">
        <v>18037000</v>
      </c>
    </row>
    <row r="107" spans="1:6" ht="15" customHeight="1">
      <c r="A107" s="327" t="s">
        <v>360</v>
      </c>
      <c r="B107" s="214" t="s">
        <v>146</v>
      </c>
      <c r="C107" s="296">
        <v>10</v>
      </c>
      <c r="D107" s="295">
        <v>1080000</v>
      </c>
      <c r="E107" s="296">
        <v>40</v>
      </c>
      <c r="F107" s="295">
        <v>8790000</v>
      </c>
    </row>
    <row r="108" spans="1:6" ht="15" customHeight="1">
      <c r="A108" s="655" t="s">
        <v>596</v>
      </c>
      <c r="B108" s="655"/>
      <c r="C108" s="296">
        <v>112</v>
      </c>
      <c r="D108" s="295">
        <v>22135000</v>
      </c>
      <c r="E108" s="296">
        <v>400</v>
      </c>
      <c r="F108" s="295">
        <v>67593000</v>
      </c>
    </row>
    <row r="109" spans="1:6" ht="15" customHeight="1">
      <c r="A109" s="655" t="s">
        <v>597</v>
      </c>
      <c r="B109" s="655"/>
      <c r="C109" s="296">
        <v>168</v>
      </c>
      <c r="D109" s="295">
        <v>35675000</v>
      </c>
      <c r="E109" s="296">
        <v>607</v>
      </c>
      <c r="F109" s="295">
        <v>118231000</v>
      </c>
    </row>
    <row r="110" spans="1:6" ht="15" customHeight="1">
      <c r="A110" s="658" t="s">
        <v>622</v>
      </c>
      <c r="B110" s="658"/>
      <c r="C110" s="658"/>
      <c r="D110" s="658"/>
      <c r="E110" s="658"/>
      <c r="F110" s="658"/>
    </row>
    <row r="111" spans="1:6" ht="15">
      <c r="A111" s="656" t="s">
        <v>623</v>
      </c>
      <c r="B111" s="656"/>
      <c r="C111" s="656"/>
      <c r="D111" s="656"/>
      <c r="E111" s="656"/>
      <c r="F111" s="656"/>
    </row>
    <row r="112" spans="1:6" ht="15">
      <c r="A112" s="327" t="s">
        <v>416</v>
      </c>
      <c r="B112" s="214" t="s">
        <v>201</v>
      </c>
      <c r="C112" s="296">
        <v>44</v>
      </c>
      <c r="D112" s="295">
        <v>8681000</v>
      </c>
      <c r="E112" s="296">
        <v>152</v>
      </c>
      <c r="F112" s="295">
        <v>23886000</v>
      </c>
    </row>
    <row r="113" spans="1:6" ht="15">
      <c r="A113" s="327" t="s">
        <v>407</v>
      </c>
      <c r="B113" s="214" t="s">
        <v>192</v>
      </c>
      <c r="C113" s="296">
        <v>19</v>
      </c>
      <c r="D113" s="295">
        <v>3550000</v>
      </c>
      <c r="E113" s="296">
        <v>76</v>
      </c>
      <c r="F113" s="295">
        <v>14625000</v>
      </c>
    </row>
    <row r="114" spans="1:6" ht="15">
      <c r="A114" s="327" t="s">
        <v>383</v>
      </c>
      <c r="B114" s="214" t="s">
        <v>169</v>
      </c>
      <c r="C114" s="296">
        <v>9</v>
      </c>
      <c r="D114" s="295">
        <v>2160000</v>
      </c>
      <c r="E114" s="296">
        <v>33</v>
      </c>
      <c r="F114" s="295">
        <v>8280000</v>
      </c>
    </row>
    <row r="115" spans="1:6" ht="15">
      <c r="A115" s="327" t="s">
        <v>408</v>
      </c>
      <c r="B115" s="214" t="s">
        <v>193</v>
      </c>
      <c r="C115" s="296">
        <v>11</v>
      </c>
      <c r="D115" s="295">
        <v>5130000</v>
      </c>
      <c r="E115" s="296">
        <v>40</v>
      </c>
      <c r="F115" s="295">
        <v>11730000</v>
      </c>
    </row>
    <row r="116" spans="1:6" ht="15">
      <c r="A116" s="327" t="s">
        <v>363</v>
      </c>
      <c r="B116" s="214" t="s">
        <v>149</v>
      </c>
      <c r="C116" s="296">
        <v>5</v>
      </c>
      <c r="D116" s="295">
        <v>1000000</v>
      </c>
      <c r="E116" s="296">
        <v>24</v>
      </c>
      <c r="F116" s="295">
        <v>4045000</v>
      </c>
    </row>
    <row r="117" spans="1:6" ht="15" customHeight="1">
      <c r="A117" s="327" t="s">
        <v>384</v>
      </c>
      <c r="B117" s="214" t="s">
        <v>170</v>
      </c>
      <c r="C117" s="296">
        <v>0</v>
      </c>
      <c r="D117" s="296">
        <v>0</v>
      </c>
      <c r="E117" s="296">
        <v>4</v>
      </c>
      <c r="F117" s="295">
        <v>810000</v>
      </c>
    </row>
    <row r="118" spans="1:6" ht="15" customHeight="1">
      <c r="A118" s="655" t="s">
        <v>596</v>
      </c>
      <c r="B118" s="655"/>
      <c r="C118" s="296">
        <v>88</v>
      </c>
      <c r="D118" s="295">
        <v>20521000</v>
      </c>
      <c r="E118" s="296">
        <v>329</v>
      </c>
      <c r="F118" s="295">
        <v>63376000</v>
      </c>
    </row>
    <row r="119" spans="1:6" ht="15" customHeight="1">
      <c r="A119" s="655" t="s">
        <v>597</v>
      </c>
      <c r="B119" s="655"/>
      <c r="C119" s="296">
        <v>88</v>
      </c>
      <c r="D119" s="295">
        <v>20521000</v>
      </c>
      <c r="E119" s="296">
        <v>329</v>
      </c>
      <c r="F119" s="295">
        <v>63376000</v>
      </c>
    </row>
    <row r="120" spans="1:6" ht="15" customHeight="1">
      <c r="A120" s="658" t="s">
        <v>624</v>
      </c>
      <c r="B120" s="658"/>
      <c r="C120" s="658"/>
      <c r="D120" s="658"/>
      <c r="E120" s="658"/>
      <c r="F120" s="658"/>
    </row>
    <row r="121" spans="1:6" ht="15">
      <c r="A121" s="656" t="s">
        <v>625</v>
      </c>
      <c r="B121" s="656"/>
      <c r="C121" s="656"/>
      <c r="D121" s="656"/>
      <c r="E121" s="656"/>
      <c r="F121" s="656"/>
    </row>
    <row r="122" spans="1:6" ht="15">
      <c r="A122" s="327" t="s">
        <v>380</v>
      </c>
      <c r="B122" s="214" t="s">
        <v>166</v>
      </c>
      <c r="C122" s="296">
        <v>24</v>
      </c>
      <c r="D122" s="295">
        <v>3870000</v>
      </c>
      <c r="E122" s="296">
        <v>70</v>
      </c>
      <c r="F122" s="295">
        <v>12050000</v>
      </c>
    </row>
    <row r="123" spans="1:6" ht="15">
      <c r="A123" s="327" t="s">
        <v>379</v>
      </c>
      <c r="B123" s="214" t="s">
        <v>165</v>
      </c>
      <c r="C123" s="296">
        <v>10</v>
      </c>
      <c r="D123" s="295">
        <v>2720000</v>
      </c>
      <c r="E123" s="296">
        <v>27</v>
      </c>
      <c r="F123" s="295">
        <v>3820000</v>
      </c>
    </row>
    <row r="124" spans="1:6" ht="15" customHeight="1">
      <c r="A124" s="327" t="s">
        <v>424</v>
      </c>
      <c r="B124" s="214" t="s">
        <v>209</v>
      </c>
      <c r="C124" s="296">
        <v>3</v>
      </c>
      <c r="D124" s="295">
        <v>30000</v>
      </c>
      <c r="E124" s="296">
        <v>9</v>
      </c>
      <c r="F124" s="295">
        <v>900000</v>
      </c>
    </row>
    <row r="125" spans="1:6" ht="15" customHeight="1">
      <c r="A125" s="655" t="s">
        <v>596</v>
      </c>
      <c r="B125" s="655"/>
      <c r="C125" s="296">
        <v>37</v>
      </c>
      <c r="D125" s="295">
        <v>6620000</v>
      </c>
      <c r="E125" s="296">
        <v>106</v>
      </c>
      <c r="F125" s="295">
        <v>16770000</v>
      </c>
    </row>
    <row r="126" spans="1:6" ht="15">
      <c r="A126" s="656" t="s">
        <v>626</v>
      </c>
      <c r="B126" s="656"/>
      <c r="C126" s="656"/>
      <c r="D126" s="656"/>
      <c r="E126" s="656"/>
      <c r="F126" s="656"/>
    </row>
    <row r="127" spans="1:6" ht="15">
      <c r="A127" s="327" t="s">
        <v>359</v>
      </c>
      <c r="B127" s="214" t="s">
        <v>145</v>
      </c>
      <c r="C127" s="296">
        <v>13</v>
      </c>
      <c r="D127" s="295">
        <v>3750000</v>
      </c>
      <c r="E127" s="296">
        <v>34</v>
      </c>
      <c r="F127" s="295">
        <v>9920000</v>
      </c>
    </row>
    <row r="128" spans="1:6" ht="15">
      <c r="A128" s="327" t="s">
        <v>391</v>
      </c>
      <c r="B128" s="214" t="s">
        <v>176</v>
      </c>
      <c r="C128" s="296">
        <v>6</v>
      </c>
      <c r="D128" s="295">
        <v>530000</v>
      </c>
      <c r="E128" s="296">
        <v>22</v>
      </c>
      <c r="F128" s="295">
        <v>3600000</v>
      </c>
    </row>
    <row r="129" spans="1:6" ht="15">
      <c r="A129" s="327" t="s">
        <v>431</v>
      </c>
      <c r="B129" s="214" t="s">
        <v>216</v>
      </c>
      <c r="C129" s="296">
        <v>5</v>
      </c>
      <c r="D129" s="295">
        <v>1330000</v>
      </c>
      <c r="E129" s="296">
        <v>20</v>
      </c>
      <c r="F129" s="295">
        <v>4340000</v>
      </c>
    </row>
    <row r="130" spans="1:6" ht="15" customHeight="1">
      <c r="A130" s="327" t="s">
        <v>430</v>
      </c>
      <c r="B130" s="214" t="s">
        <v>215</v>
      </c>
      <c r="C130" s="296">
        <v>5</v>
      </c>
      <c r="D130" s="295">
        <v>800000</v>
      </c>
      <c r="E130" s="296">
        <v>16</v>
      </c>
      <c r="F130" s="295">
        <v>2700700</v>
      </c>
    </row>
    <row r="131" spans="1:6" ht="15" customHeight="1">
      <c r="A131" s="655" t="s">
        <v>596</v>
      </c>
      <c r="B131" s="655"/>
      <c r="C131" s="296">
        <v>29</v>
      </c>
      <c r="D131" s="295">
        <v>6410000</v>
      </c>
      <c r="E131" s="296">
        <v>92</v>
      </c>
      <c r="F131" s="295">
        <v>20560700</v>
      </c>
    </row>
    <row r="132" spans="1:6" ht="15" customHeight="1">
      <c r="A132" s="655" t="s">
        <v>597</v>
      </c>
      <c r="B132" s="655"/>
      <c r="C132" s="296">
        <v>66</v>
      </c>
      <c r="D132" s="295">
        <v>13030000</v>
      </c>
      <c r="E132" s="296">
        <v>198</v>
      </c>
      <c r="F132" s="295">
        <v>37330700</v>
      </c>
    </row>
    <row r="133" spans="1:6" ht="15" customHeight="1">
      <c r="A133" s="658" t="s">
        <v>627</v>
      </c>
      <c r="B133" s="658"/>
      <c r="C133" s="658"/>
      <c r="D133" s="658"/>
      <c r="E133" s="658"/>
      <c r="F133" s="658"/>
    </row>
    <row r="134" spans="1:6" ht="15">
      <c r="A134" s="656" t="s">
        <v>628</v>
      </c>
      <c r="B134" s="656"/>
      <c r="C134" s="656"/>
      <c r="D134" s="656"/>
      <c r="E134" s="656"/>
      <c r="F134" s="656"/>
    </row>
    <row r="135" spans="1:6" ht="15">
      <c r="A135" s="327" t="s">
        <v>399</v>
      </c>
      <c r="B135" s="214" t="s">
        <v>184</v>
      </c>
      <c r="C135" s="296">
        <v>26</v>
      </c>
      <c r="D135" s="295">
        <v>7395000</v>
      </c>
      <c r="E135" s="296">
        <v>117</v>
      </c>
      <c r="F135" s="295">
        <v>22545000</v>
      </c>
    </row>
    <row r="136" spans="1:6" ht="15">
      <c r="A136" s="327" t="s">
        <v>378</v>
      </c>
      <c r="B136" s="214" t="s">
        <v>164</v>
      </c>
      <c r="C136" s="296">
        <v>23</v>
      </c>
      <c r="D136" s="295">
        <v>5950000</v>
      </c>
      <c r="E136" s="296">
        <v>63</v>
      </c>
      <c r="F136" s="295">
        <v>25870000</v>
      </c>
    </row>
    <row r="137" spans="1:6" ht="15">
      <c r="A137" s="327" t="s">
        <v>367</v>
      </c>
      <c r="B137" s="214" t="s">
        <v>153</v>
      </c>
      <c r="C137" s="296">
        <v>10</v>
      </c>
      <c r="D137" s="295">
        <v>2810000</v>
      </c>
      <c r="E137" s="296">
        <v>45</v>
      </c>
      <c r="F137" s="295">
        <v>9070000</v>
      </c>
    </row>
    <row r="138" spans="1:6" ht="15" customHeight="1">
      <c r="A138" s="327" t="s">
        <v>417</v>
      </c>
      <c r="B138" s="214" t="s">
        <v>202</v>
      </c>
      <c r="C138" s="296">
        <v>1</v>
      </c>
      <c r="D138" s="295">
        <v>50000</v>
      </c>
      <c r="E138" s="296">
        <v>11</v>
      </c>
      <c r="F138" s="295">
        <v>1720000</v>
      </c>
    </row>
    <row r="139" spans="1:6" ht="15" customHeight="1">
      <c r="A139" s="655" t="s">
        <v>596</v>
      </c>
      <c r="B139" s="655"/>
      <c r="C139" s="296">
        <v>60</v>
      </c>
      <c r="D139" s="295">
        <v>16205000</v>
      </c>
      <c r="E139" s="296">
        <v>236</v>
      </c>
      <c r="F139" s="295">
        <v>59205000</v>
      </c>
    </row>
    <row r="140" spans="1:6" ht="15">
      <c r="A140" s="656" t="s">
        <v>629</v>
      </c>
      <c r="B140" s="656"/>
      <c r="C140" s="656"/>
      <c r="D140" s="656"/>
      <c r="E140" s="656"/>
      <c r="F140" s="656"/>
    </row>
    <row r="141" spans="1:6" ht="15">
      <c r="A141" s="327" t="s">
        <v>420</v>
      </c>
      <c r="B141" s="214" t="s">
        <v>205</v>
      </c>
      <c r="C141" s="296">
        <v>26</v>
      </c>
      <c r="D141" s="295">
        <v>9740000</v>
      </c>
      <c r="E141" s="296">
        <v>123</v>
      </c>
      <c r="F141" s="295">
        <v>36327500</v>
      </c>
    </row>
    <row r="142" spans="1:6" ht="15">
      <c r="A142" s="327" t="s">
        <v>404</v>
      </c>
      <c r="B142" s="214" t="s">
        <v>189</v>
      </c>
      <c r="C142" s="296">
        <v>9</v>
      </c>
      <c r="D142" s="295">
        <v>8720000</v>
      </c>
      <c r="E142" s="296">
        <v>31</v>
      </c>
      <c r="F142" s="295">
        <v>14100000</v>
      </c>
    </row>
    <row r="143" spans="1:6" ht="15">
      <c r="A143" s="327" t="s">
        <v>368</v>
      </c>
      <c r="B143" s="214" t="s">
        <v>154</v>
      </c>
      <c r="C143" s="296">
        <v>16</v>
      </c>
      <c r="D143" s="295">
        <v>7650000</v>
      </c>
      <c r="E143" s="296">
        <v>42</v>
      </c>
      <c r="F143" s="295">
        <v>15700000</v>
      </c>
    </row>
    <row r="144" spans="1:6" ht="15" customHeight="1">
      <c r="A144" s="327" t="s">
        <v>385</v>
      </c>
      <c r="B144" s="214" t="s">
        <v>171</v>
      </c>
      <c r="C144" s="296">
        <v>11</v>
      </c>
      <c r="D144" s="295">
        <v>1546000</v>
      </c>
      <c r="E144" s="296">
        <v>37</v>
      </c>
      <c r="F144" s="295">
        <v>8646000</v>
      </c>
    </row>
    <row r="145" spans="1:6" ht="15" customHeight="1">
      <c r="A145" s="655" t="s">
        <v>596</v>
      </c>
      <c r="B145" s="655"/>
      <c r="C145" s="296">
        <v>62</v>
      </c>
      <c r="D145" s="295">
        <v>27656000</v>
      </c>
      <c r="E145" s="296">
        <v>233</v>
      </c>
      <c r="F145" s="295">
        <v>74773500</v>
      </c>
    </row>
    <row r="146" spans="1:6" ht="15" customHeight="1">
      <c r="A146" s="655" t="s">
        <v>597</v>
      </c>
      <c r="B146" s="655"/>
      <c r="C146" s="296">
        <v>122</v>
      </c>
      <c r="D146" s="295">
        <v>43861000</v>
      </c>
      <c r="E146" s="296">
        <v>469</v>
      </c>
      <c r="F146" s="295">
        <v>133978500</v>
      </c>
    </row>
    <row r="147" spans="1:6" ht="15" customHeight="1">
      <c r="A147" s="658" t="s">
        <v>630</v>
      </c>
      <c r="B147" s="658"/>
      <c r="C147" s="658"/>
      <c r="D147" s="658"/>
      <c r="E147" s="658"/>
      <c r="F147" s="658"/>
    </row>
    <row r="148" spans="1:6" ht="15">
      <c r="A148" s="656" t="s">
        <v>631</v>
      </c>
      <c r="B148" s="656"/>
      <c r="C148" s="656"/>
      <c r="D148" s="656"/>
      <c r="E148" s="656"/>
      <c r="F148" s="656"/>
    </row>
    <row r="149" spans="1:6" ht="15">
      <c r="A149" s="327" t="s">
        <v>382</v>
      </c>
      <c r="B149" s="214" t="s">
        <v>168</v>
      </c>
      <c r="C149" s="296">
        <v>159</v>
      </c>
      <c r="D149" s="295">
        <v>41283000</v>
      </c>
      <c r="E149" s="296">
        <v>633</v>
      </c>
      <c r="F149" s="295">
        <v>198488000</v>
      </c>
    </row>
    <row r="150" spans="1:6" ht="15">
      <c r="A150" s="327" t="s">
        <v>357</v>
      </c>
      <c r="B150" s="214" t="s">
        <v>143</v>
      </c>
      <c r="C150" s="296">
        <v>19</v>
      </c>
      <c r="D150" s="295">
        <v>4470000</v>
      </c>
      <c r="E150" s="296">
        <v>63</v>
      </c>
      <c r="F150" s="295">
        <v>15270000</v>
      </c>
    </row>
    <row r="151" spans="1:6" ht="15" customHeight="1">
      <c r="A151" s="327" t="s">
        <v>434</v>
      </c>
      <c r="B151" s="214" t="s">
        <v>219</v>
      </c>
      <c r="C151" s="296">
        <v>2</v>
      </c>
      <c r="D151" s="295">
        <v>250000</v>
      </c>
      <c r="E151" s="296">
        <v>17</v>
      </c>
      <c r="F151" s="295">
        <v>2900000</v>
      </c>
    </row>
    <row r="152" spans="1:6" ht="15" customHeight="1">
      <c r="A152" s="655" t="s">
        <v>596</v>
      </c>
      <c r="B152" s="655"/>
      <c r="C152" s="296">
        <v>180</v>
      </c>
      <c r="D152" s="295">
        <v>46003000</v>
      </c>
      <c r="E152" s="296">
        <v>713</v>
      </c>
      <c r="F152" s="295">
        <v>216658000</v>
      </c>
    </row>
    <row r="153" spans="1:6" ht="15">
      <c r="A153" s="656" t="s">
        <v>632</v>
      </c>
      <c r="B153" s="656"/>
      <c r="C153" s="656"/>
      <c r="D153" s="656"/>
      <c r="E153" s="656"/>
      <c r="F153" s="656"/>
    </row>
    <row r="154" spans="1:6" ht="15">
      <c r="A154" s="327" t="s">
        <v>418</v>
      </c>
      <c r="B154" s="214" t="s">
        <v>578</v>
      </c>
      <c r="C154" s="296">
        <v>62</v>
      </c>
      <c r="D154" s="295">
        <v>18997000</v>
      </c>
      <c r="E154" s="296">
        <v>191</v>
      </c>
      <c r="F154" s="295">
        <v>61767000</v>
      </c>
    </row>
    <row r="155" spans="1:6" ht="15" customHeight="1">
      <c r="A155" s="327" t="s">
        <v>376</v>
      </c>
      <c r="B155" s="214" t="s">
        <v>162</v>
      </c>
      <c r="C155" s="296">
        <v>78</v>
      </c>
      <c r="D155" s="295">
        <v>139860000</v>
      </c>
      <c r="E155" s="296">
        <v>298</v>
      </c>
      <c r="F155" s="295">
        <v>202305000</v>
      </c>
    </row>
    <row r="156" spans="1:6" ht="15" customHeight="1">
      <c r="A156" s="655" t="s">
        <v>596</v>
      </c>
      <c r="B156" s="655"/>
      <c r="C156" s="296">
        <v>140</v>
      </c>
      <c r="D156" s="295">
        <v>158857000</v>
      </c>
      <c r="E156" s="296">
        <v>489</v>
      </c>
      <c r="F156" s="295">
        <v>264072000</v>
      </c>
    </row>
    <row r="157" spans="1:6" ht="15">
      <c r="A157" s="656" t="s">
        <v>633</v>
      </c>
      <c r="B157" s="656"/>
      <c r="C157" s="656"/>
      <c r="D157" s="656"/>
      <c r="E157" s="656"/>
      <c r="F157" s="656"/>
    </row>
    <row r="158" spans="1:6" ht="15">
      <c r="A158" s="327" t="s">
        <v>402</v>
      </c>
      <c r="B158" s="214" t="s">
        <v>187</v>
      </c>
      <c r="C158" s="296">
        <v>37</v>
      </c>
      <c r="D158" s="295">
        <v>23950000</v>
      </c>
      <c r="E158" s="296">
        <v>126</v>
      </c>
      <c r="F158" s="295">
        <v>71625000</v>
      </c>
    </row>
    <row r="159" spans="1:6" ht="15">
      <c r="A159" s="327" t="s">
        <v>427</v>
      </c>
      <c r="B159" s="214" t="s">
        <v>212</v>
      </c>
      <c r="C159" s="296">
        <v>34</v>
      </c>
      <c r="D159" s="295">
        <v>11230000</v>
      </c>
      <c r="E159" s="296">
        <v>92</v>
      </c>
      <c r="F159" s="295">
        <v>44580000</v>
      </c>
    </row>
    <row r="160" spans="1:6" ht="15">
      <c r="A160" s="327" t="s">
        <v>428</v>
      </c>
      <c r="B160" s="214" t="s">
        <v>213</v>
      </c>
      <c r="C160" s="296">
        <v>17</v>
      </c>
      <c r="D160" s="295">
        <v>13340000</v>
      </c>
      <c r="E160" s="296">
        <v>84</v>
      </c>
      <c r="F160" s="295">
        <v>48900000</v>
      </c>
    </row>
    <row r="161" spans="1:6" ht="15" customHeight="1">
      <c r="A161" s="327" t="s">
        <v>411</v>
      </c>
      <c r="B161" s="214" t="s">
        <v>196</v>
      </c>
      <c r="C161" s="296">
        <v>9</v>
      </c>
      <c r="D161" s="295">
        <v>6550000</v>
      </c>
      <c r="E161" s="296">
        <v>45</v>
      </c>
      <c r="F161" s="295">
        <v>22780000</v>
      </c>
    </row>
    <row r="162" spans="1:6" ht="15" customHeight="1">
      <c r="A162" s="655" t="s">
        <v>596</v>
      </c>
      <c r="B162" s="655"/>
      <c r="C162" s="296">
        <v>97</v>
      </c>
      <c r="D162" s="295">
        <v>55070000</v>
      </c>
      <c r="E162" s="296">
        <v>347</v>
      </c>
      <c r="F162" s="295">
        <v>187885000</v>
      </c>
    </row>
    <row r="163" spans="1:6" ht="15" customHeight="1">
      <c r="A163" s="655" t="s">
        <v>597</v>
      </c>
      <c r="B163" s="655"/>
      <c r="C163" s="296">
        <v>417</v>
      </c>
      <c r="D163" s="295">
        <v>259930000</v>
      </c>
      <c r="E163" s="295">
        <v>1549</v>
      </c>
      <c r="F163" s="295">
        <v>668615000</v>
      </c>
    </row>
    <row r="164" spans="1:6" ht="15" customHeight="1">
      <c r="A164" s="657" t="s">
        <v>634</v>
      </c>
      <c r="B164" s="657"/>
      <c r="C164" s="380">
        <v>6353</v>
      </c>
      <c r="D164" s="380">
        <v>1782969348</v>
      </c>
      <c r="E164" s="380">
        <v>24072</v>
      </c>
      <c r="F164" s="380">
        <v>6140796830</v>
      </c>
    </row>
    <row r="165" spans="1:6" ht="15">
      <c r="A165" s="515"/>
      <c r="B165" s="515"/>
      <c r="C165" s="515"/>
      <c r="D165" s="515"/>
      <c r="E165" s="515"/>
      <c r="F165" s="515"/>
    </row>
    <row r="166" spans="1:6" ht="15">
      <c r="A166" s="516"/>
      <c r="B166" s="516"/>
      <c r="C166" s="516"/>
      <c r="D166" s="516"/>
      <c r="E166" s="516"/>
      <c r="F166" s="516"/>
    </row>
  </sheetData>
  <sheetProtection/>
  <mergeCells count="80">
    <mergeCell ref="A98:F98"/>
    <mergeCell ref="A108:B108"/>
    <mergeCell ref="A165:F166"/>
    <mergeCell ref="A162:B162"/>
    <mergeCell ref="A163:B163"/>
    <mergeCell ref="A147:F147"/>
    <mergeCell ref="A131:B131"/>
    <mergeCell ref="A125:B125"/>
    <mergeCell ref="A126:F126"/>
    <mergeCell ref="A133:F133"/>
    <mergeCell ref="A85:B85"/>
    <mergeCell ref="A86:F86"/>
    <mergeCell ref="A92:F92"/>
    <mergeCell ref="A91:B91"/>
    <mergeCell ref="A93:F93"/>
    <mergeCell ref="A97:B97"/>
    <mergeCell ref="A62:F62"/>
    <mergeCell ref="A76:B76"/>
    <mergeCell ref="A68:F68"/>
    <mergeCell ref="A71:B71"/>
    <mergeCell ref="A72:F72"/>
    <mergeCell ref="A63:F63"/>
    <mergeCell ref="A67:B67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12:F12"/>
    <mergeCell ref="A21:B21"/>
    <mergeCell ref="A7:F7"/>
    <mergeCell ref="A10:B10"/>
    <mergeCell ref="A8:F8"/>
    <mergeCell ref="E5:F5"/>
    <mergeCell ref="C5:D5"/>
    <mergeCell ref="A61:B61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09:B109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33">
      <selection activeCell="C26" sqref="C26"/>
    </sheetView>
  </sheetViews>
  <sheetFormatPr defaultColWidth="9.140625" defaultRowHeight="15"/>
  <cols>
    <col min="1" max="1" width="9.140625" style="373" customWidth="1"/>
    <col min="2" max="2" width="13.28125" style="373" customWidth="1"/>
    <col min="3" max="10" width="6.8515625" style="373" customWidth="1"/>
    <col min="11" max="11" width="9.140625" style="373" bestFit="1" customWidth="1"/>
    <col min="12" max="18" width="6.8515625" style="373" customWidth="1"/>
  </cols>
  <sheetData>
    <row r="1" spans="1:18" s="438" customFormat="1" ht="18.75" thickBot="1">
      <c r="A1" s="661" t="s">
        <v>544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</row>
    <row r="2" spans="1:18" s="438" customFormat="1" ht="15.75" thickTop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18" ht="18">
      <c r="A3" s="54" t="s">
        <v>661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5" spans="1:18" ht="15" customHeight="1">
      <c r="A5" s="662" t="s">
        <v>355</v>
      </c>
      <c r="B5" s="662" t="s">
        <v>486</v>
      </c>
      <c r="C5" s="665" t="s">
        <v>548</v>
      </c>
      <c r="D5" s="666"/>
      <c r="E5" s="666"/>
      <c r="F5" s="666"/>
      <c r="G5" s="666"/>
      <c r="H5" s="666"/>
      <c r="I5" s="666"/>
      <c r="J5" s="667"/>
      <c r="K5" s="665" t="s">
        <v>549</v>
      </c>
      <c r="L5" s="666"/>
      <c r="M5" s="666"/>
      <c r="N5" s="666"/>
      <c r="O5" s="666"/>
      <c r="P5" s="666"/>
      <c r="Q5" s="666"/>
      <c r="R5" s="667"/>
    </row>
    <row r="6" spans="1:18" ht="15" customHeight="1">
      <c r="A6" s="663"/>
      <c r="B6" s="663"/>
      <c r="C6" s="665" t="s">
        <v>226</v>
      </c>
      <c r="D6" s="666"/>
      <c r="E6" s="667"/>
      <c r="F6" s="665" t="s">
        <v>484</v>
      </c>
      <c r="G6" s="667"/>
      <c r="H6" s="665" t="s">
        <v>593</v>
      </c>
      <c r="I6" s="666"/>
      <c r="J6" s="667"/>
      <c r="K6" s="665" t="s">
        <v>226</v>
      </c>
      <c r="L6" s="666"/>
      <c r="M6" s="667"/>
      <c r="N6" s="665" t="s">
        <v>484</v>
      </c>
      <c r="O6" s="667"/>
      <c r="P6" s="665" t="s">
        <v>593</v>
      </c>
      <c r="Q6" s="666"/>
      <c r="R6" s="667"/>
    </row>
    <row r="7" spans="1:18" ht="15">
      <c r="A7" s="664"/>
      <c r="B7" s="664"/>
      <c r="C7" s="450" t="s">
        <v>571</v>
      </c>
      <c r="D7" s="450" t="s">
        <v>573</v>
      </c>
      <c r="E7" s="450" t="s">
        <v>574</v>
      </c>
      <c r="F7" s="450" t="s">
        <v>571</v>
      </c>
      <c r="G7" s="450" t="s">
        <v>573</v>
      </c>
      <c r="H7" s="450" t="s">
        <v>571</v>
      </c>
      <c r="I7" s="450" t="s">
        <v>573</v>
      </c>
      <c r="J7" s="450" t="s">
        <v>574</v>
      </c>
      <c r="K7" s="450" t="s">
        <v>571</v>
      </c>
      <c r="L7" s="450" t="s">
        <v>573</v>
      </c>
      <c r="M7" s="450" t="s">
        <v>574</v>
      </c>
      <c r="N7" s="450" t="s">
        <v>571</v>
      </c>
      <c r="O7" s="450" t="s">
        <v>573</v>
      </c>
      <c r="P7" s="450" t="s">
        <v>571</v>
      </c>
      <c r="Q7" s="450" t="s">
        <v>573</v>
      </c>
      <c r="R7" s="450" t="s">
        <v>574</v>
      </c>
    </row>
    <row r="8" spans="1:18" ht="15">
      <c r="A8" s="658" t="s">
        <v>594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</row>
    <row r="9" spans="1:18" ht="15">
      <c r="A9" s="656" t="s">
        <v>595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</row>
    <row r="10" spans="1:18" ht="15">
      <c r="A10" s="374" t="s">
        <v>389</v>
      </c>
      <c r="B10" s="214" t="s">
        <v>174</v>
      </c>
      <c r="C10" s="375">
        <v>2307</v>
      </c>
      <c r="D10" s="376">
        <v>343</v>
      </c>
      <c r="E10" s="376">
        <v>368</v>
      </c>
      <c r="F10" s="375">
        <v>2003</v>
      </c>
      <c r="G10" s="376">
        <v>386</v>
      </c>
      <c r="H10" s="376">
        <v>4</v>
      </c>
      <c r="I10" s="376">
        <v>14</v>
      </c>
      <c r="J10" s="376">
        <v>13</v>
      </c>
      <c r="K10" s="375">
        <v>8985</v>
      </c>
      <c r="L10" s="375">
        <v>2121</v>
      </c>
      <c r="M10" s="375">
        <v>1994</v>
      </c>
      <c r="N10" s="375">
        <v>7860</v>
      </c>
      <c r="O10" s="375">
        <v>2441</v>
      </c>
      <c r="P10" s="376">
        <v>15</v>
      </c>
      <c r="Q10" s="376">
        <v>39</v>
      </c>
      <c r="R10" s="376">
        <v>34</v>
      </c>
    </row>
    <row r="11" spans="1:18" ht="15">
      <c r="A11" s="668" t="s">
        <v>596</v>
      </c>
      <c r="B11" s="668"/>
      <c r="C11" s="376">
        <v>2307</v>
      </c>
      <c r="D11" s="376">
        <v>343</v>
      </c>
      <c r="E11" s="376">
        <v>368</v>
      </c>
      <c r="F11" s="376">
        <v>2003</v>
      </c>
      <c r="G11" s="376">
        <v>386</v>
      </c>
      <c r="H11" s="376">
        <v>4</v>
      </c>
      <c r="I11" s="376">
        <v>14</v>
      </c>
      <c r="J11" s="376">
        <v>13</v>
      </c>
      <c r="K11" s="375">
        <v>8985</v>
      </c>
      <c r="L11" s="376">
        <v>2121</v>
      </c>
      <c r="M11" s="376">
        <v>1994</v>
      </c>
      <c r="N11" s="375">
        <v>7860</v>
      </c>
      <c r="O11" s="376">
        <v>2441</v>
      </c>
      <c r="P11" s="376">
        <v>15</v>
      </c>
      <c r="Q11" s="376">
        <v>39</v>
      </c>
      <c r="R11" s="376">
        <v>34</v>
      </c>
    </row>
    <row r="12" spans="1:18" ht="15">
      <c r="A12" s="668" t="s">
        <v>597</v>
      </c>
      <c r="B12" s="668"/>
      <c r="C12" s="376">
        <v>2307</v>
      </c>
      <c r="D12" s="376">
        <v>343</v>
      </c>
      <c r="E12" s="376">
        <v>368</v>
      </c>
      <c r="F12" s="376">
        <v>2003</v>
      </c>
      <c r="G12" s="376">
        <v>386</v>
      </c>
      <c r="H12" s="376">
        <v>4</v>
      </c>
      <c r="I12" s="376">
        <v>14</v>
      </c>
      <c r="J12" s="376">
        <v>13</v>
      </c>
      <c r="K12" s="375">
        <v>8985</v>
      </c>
      <c r="L12" s="376">
        <v>2121</v>
      </c>
      <c r="M12" s="376">
        <v>1994</v>
      </c>
      <c r="N12" s="375">
        <v>7860</v>
      </c>
      <c r="O12" s="376">
        <v>2441</v>
      </c>
      <c r="P12" s="376">
        <v>15</v>
      </c>
      <c r="Q12" s="376">
        <v>39</v>
      </c>
      <c r="R12" s="376">
        <v>34</v>
      </c>
    </row>
    <row r="13" spans="1:18" ht="15">
      <c r="A13" s="658" t="s">
        <v>598</v>
      </c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</row>
    <row r="14" spans="1:18" ht="15">
      <c r="A14" s="656" t="s">
        <v>599</v>
      </c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</row>
    <row r="15" spans="1:18" ht="15">
      <c r="A15" s="374" t="s">
        <v>414</v>
      </c>
      <c r="B15" s="214" t="s">
        <v>199</v>
      </c>
      <c r="C15" s="376">
        <v>71</v>
      </c>
      <c r="D15" s="376">
        <v>5</v>
      </c>
      <c r="E15" s="376">
        <v>8</v>
      </c>
      <c r="F15" s="376">
        <v>75</v>
      </c>
      <c r="G15" s="376">
        <v>27</v>
      </c>
      <c r="H15" s="376"/>
      <c r="I15" s="376"/>
      <c r="J15" s="376">
        <v>1</v>
      </c>
      <c r="K15" s="376">
        <v>231</v>
      </c>
      <c r="L15" s="376">
        <v>22</v>
      </c>
      <c r="M15" s="376">
        <v>24</v>
      </c>
      <c r="N15" s="376">
        <v>307</v>
      </c>
      <c r="O15" s="376">
        <v>177</v>
      </c>
      <c r="P15" s="376">
        <v>3</v>
      </c>
      <c r="Q15" s="376">
        <v>4</v>
      </c>
      <c r="R15" s="376">
        <v>6</v>
      </c>
    </row>
    <row r="16" spans="1:18" ht="15">
      <c r="A16" s="374" t="s">
        <v>377</v>
      </c>
      <c r="B16" s="214" t="s">
        <v>163</v>
      </c>
      <c r="C16" s="376">
        <v>11</v>
      </c>
      <c r="D16" s="376">
        <v>2</v>
      </c>
      <c r="E16" s="376">
        <v>0</v>
      </c>
      <c r="F16" s="376">
        <v>7</v>
      </c>
      <c r="G16" s="376">
        <v>5</v>
      </c>
      <c r="H16" s="376">
        <v>2</v>
      </c>
      <c r="I16" s="376"/>
      <c r="J16" s="376">
        <v>1</v>
      </c>
      <c r="K16" s="376">
        <v>54</v>
      </c>
      <c r="L16" s="376">
        <v>8</v>
      </c>
      <c r="M16" s="376">
        <v>6</v>
      </c>
      <c r="N16" s="376">
        <v>44</v>
      </c>
      <c r="O16" s="376">
        <v>39</v>
      </c>
      <c r="P16" s="376">
        <v>4</v>
      </c>
      <c r="Q16" s="376">
        <v>5</v>
      </c>
      <c r="R16" s="376">
        <v>3</v>
      </c>
    </row>
    <row r="17" spans="1:18" ht="15">
      <c r="A17" s="374" t="s">
        <v>394</v>
      </c>
      <c r="B17" s="214" t="s">
        <v>179</v>
      </c>
      <c r="C17" s="376">
        <v>22</v>
      </c>
      <c r="D17" s="376">
        <v>2</v>
      </c>
      <c r="E17" s="376">
        <v>1</v>
      </c>
      <c r="F17" s="376">
        <v>17</v>
      </c>
      <c r="G17" s="376">
        <v>8</v>
      </c>
      <c r="H17" s="376"/>
      <c r="I17" s="376"/>
      <c r="J17" s="376">
        <v>1</v>
      </c>
      <c r="K17" s="376">
        <v>62</v>
      </c>
      <c r="L17" s="376">
        <v>9</v>
      </c>
      <c r="M17" s="376">
        <v>2</v>
      </c>
      <c r="N17" s="376">
        <v>71</v>
      </c>
      <c r="O17" s="376">
        <v>49</v>
      </c>
      <c r="P17" s="376">
        <v>1</v>
      </c>
      <c r="Q17" s="376">
        <v>1</v>
      </c>
      <c r="R17" s="376">
        <v>1</v>
      </c>
    </row>
    <row r="18" spans="1:18" ht="15">
      <c r="A18" s="668" t="s">
        <v>596</v>
      </c>
      <c r="B18" s="668"/>
      <c r="C18" s="376">
        <v>104</v>
      </c>
      <c r="D18" s="376">
        <v>9</v>
      </c>
      <c r="E18" s="376">
        <v>9</v>
      </c>
      <c r="F18" s="376">
        <v>99</v>
      </c>
      <c r="G18" s="376">
        <v>40</v>
      </c>
      <c r="H18" s="376">
        <v>2</v>
      </c>
      <c r="I18" s="376">
        <v>0</v>
      </c>
      <c r="J18" s="376">
        <v>3</v>
      </c>
      <c r="K18" s="376">
        <v>347</v>
      </c>
      <c r="L18" s="376">
        <v>39</v>
      </c>
      <c r="M18" s="376">
        <v>32</v>
      </c>
      <c r="N18" s="376">
        <v>422</v>
      </c>
      <c r="O18" s="376">
        <v>265</v>
      </c>
      <c r="P18" s="376">
        <v>8</v>
      </c>
      <c r="Q18" s="376">
        <v>10</v>
      </c>
      <c r="R18" s="376">
        <v>10</v>
      </c>
    </row>
    <row r="19" spans="1:18" ht="15">
      <c r="A19" s="656" t="s">
        <v>600</v>
      </c>
      <c r="B19" s="656"/>
      <c r="C19" s="656"/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</row>
    <row r="20" spans="1:18" ht="15">
      <c r="A20" s="374" t="s">
        <v>365</v>
      </c>
      <c r="B20" s="214" t="s">
        <v>151</v>
      </c>
      <c r="C20" s="376">
        <v>42</v>
      </c>
      <c r="D20" s="376">
        <v>8</v>
      </c>
      <c r="E20" s="376">
        <v>7</v>
      </c>
      <c r="F20" s="376">
        <v>36</v>
      </c>
      <c r="G20" s="376">
        <v>18</v>
      </c>
      <c r="H20" s="376">
        <v>2</v>
      </c>
      <c r="I20" s="376">
        <v>5</v>
      </c>
      <c r="J20" s="376">
        <v>4</v>
      </c>
      <c r="K20" s="376">
        <v>165</v>
      </c>
      <c r="L20" s="376">
        <v>21</v>
      </c>
      <c r="M20" s="376">
        <v>11</v>
      </c>
      <c r="N20" s="376">
        <v>174</v>
      </c>
      <c r="O20" s="376">
        <v>102</v>
      </c>
      <c r="P20" s="376">
        <v>6</v>
      </c>
      <c r="Q20" s="376">
        <v>9</v>
      </c>
      <c r="R20" s="376">
        <v>6</v>
      </c>
    </row>
    <row r="21" spans="1:18" ht="15">
      <c r="A21" s="374" t="s">
        <v>372</v>
      </c>
      <c r="B21" s="214" t="s">
        <v>158</v>
      </c>
      <c r="C21" s="376">
        <v>25</v>
      </c>
      <c r="D21" s="376">
        <v>3</v>
      </c>
      <c r="E21" s="376">
        <v>3</v>
      </c>
      <c r="F21" s="376">
        <v>22</v>
      </c>
      <c r="G21" s="376">
        <v>6</v>
      </c>
      <c r="H21" s="376">
        <v>8</v>
      </c>
      <c r="I21" s="376">
        <v>1</v>
      </c>
      <c r="J21" s="376">
        <v>1</v>
      </c>
      <c r="K21" s="376">
        <v>100</v>
      </c>
      <c r="L21" s="376">
        <v>14</v>
      </c>
      <c r="M21" s="376">
        <v>8</v>
      </c>
      <c r="N21" s="376">
        <v>67</v>
      </c>
      <c r="O21" s="376">
        <v>38</v>
      </c>
      <c r="P21" s="376">
        <v>17</v>
      </c>
      <c r="Q21" s="376">
        <v>3</v>
      </c>
      <c r="R21" s="376">
        <v>2</v>
      </c>
    </row>
    <row r="22" spans="1:18" ht="15">
      <c r="A22" s="668" t="s">
        <v>596</v>
      </c>
      <c r="B22" s="668"/>
      <c r="C22" s="376">
        <v>67</v>
      </c>
      <c r="D22" s="376">
        <v>11</v>
      </c>
      <c r="E22" s="376">
        <v>10</v>
      </c>
      <c r="F22" s="376">
        <v>58</v>
      </c>
      <c r="G22" s="376">
        <v>24</v>
      </c>
      <c r="H22" s="376">
        <v>10</v>
      </c>
      <c r="I22" s="376">
        <v>6</v>
      </c>
      <c r="J22" s="376">
        <v>5</v>
      </c>
      <c r="K22" s="376">
        <v>265</v>
      </c>
      <c r="L22" s="376">
        <v>35</v>
      </c>
      <c r="M22" s="376">
        <v>19</v>
      </c>
      <c r="N22" s="376">
        <v>241</v>
      </c>
      <c r="O22" s="376">
        <v>140</v>
      </c>
      <c r="P22" s="376">
        <v>23</v>
      </c>
      <c r="Q22" s="376">
        <v>12</v>
      </c>
      <c r="R22" s="376">
        <v>8</v>
      </c>
    </row>
    <row r="23" spans="1:18" ht="15">
      <c r="A23" s="668" t="s">
        <v>597</v>
      </c>
      <c r="B23" s="668"/>
      <c r="C23" s="376">
        <v>171</v>
      </c>
      <c r="D23" s="376">
        <v>20</v>
      </c>
      <c r="E23" s="376">
        <v>19</v>
      </c>
      <c r="F23" s="376">
        <v>157</v>
      </c>
      <c r="G23" s="376">
        <v>64</v>
      </c>
      <c r="H23" s="376">
        <v>12</v>
      </c>
      <c r="I23" s="376">
        <v>6</v>
      </c>
      <c r="J23" s="376">
        <v>8</v>
      </c>
      <c r="K23" s="376">
        <v>612</v>
      </c>
      <c r="L23" s="376">
        <v>74</v>
      </c>
      <c r="M23" s="376">
        <v>51</v>
      </c>
      <c r="N23" s="376">
        <v>663</v>
      </c>
      <c r="O23" s="376">
        <v>405</v>
      </c>
      <c r="P23" s="376">
        <v>31</v>
      </c>
      <c r="Q23" s="376">
        <v>22</v>
      </c>
      <c r="R23" s="376">
        <v>18</v>
      </c>
    </row>
    <row r="24" spans="1:18" ht="15">
      <c r="A24" s="658" t="s">
        <v>601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</row>
    <row r="25" spans="1:18" ht="15">
      <c r="A25" s="656" t="s">
        <v>602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</row>
    <row r="26" spans="1:18" ht="15">
      <c r="A26" s="374" t="s">
        <v>390</v>
      </c>
      <c r="B26" s="214" t="s">
        <v>175</v>
      </c>
      <c r="C26" s="376">
        <v>418</v>
      </c>
      <c r="D26" s="376">
        <v>47</v>
      </c>
      <c r="E26" s="376">
        <v>38</v>
      </c>
      <c r="F26" s="376">
        <v>265</v>
      </c>
      <c r="G26" s="376">
        <v>34</v>
      </c>
      <c r="H26" s="376">
        <v>4</v>
      </c>
      <c r="I26" s="376">
        <v>3</v>
      </c>
      <c r="J26" s="376">
        <v>1</v>
      </c>
      <c r="K26" s="375">
        <v>1498</v>
      </c>
      <c r="L26" s="376">
        <v>219</v>
      </c>
      <c r="M26" s="376">
        <v>190</v>
      </c>
      <c r="N26" s="376">
        <v>967</v>
      </c>
      <c r="O26" s="376">
        <v>266</v>
      </c>
      <c r="P26" s="376">
        <v>13</v>
      </c>
      <c r="Q26" s="376">
        <v>21</v>
      </c>
      <c r="R26" s="376">
        <v>11</v>
      </c>
    </row>
    <row r="27" spans="1:18" ht="15">
      <c r="A27" s="668" t="s">
        <v>596</v>
      </c>
      <c r="B27" s="668"/>
      <c r="C27" s="376">
        <v>418</v>
      </c>
      <c r="D27" s="376">
        <v>47</v>
      </c>
      <c r="E27" s="376">
        <v>38</v>
      </c>
      <c r="F27" s="376">
        <v>265</v>
      </c>
      <c r="G27" s="376">
        <v>34</v>
      </c>
      <c r="H27" s="376">
        <v>4</v>
      </c>
      <c r="I27" s="376">
        <v>3</v>
      </c>
      <c r="J27" s="376">
        <v>1</v>
      </c>
      <c r="K27" s="375">
        <v>1498</v>
      </c>
      <c r="L27" s="376">
        <v>219</v>
      </c>
      <c r="M27" s="376">
        <v>190</v>
      </c>
      <c r="N27" s="376">
        <v>967</v>
      </c>
      <c r="O27" s="376">
        <v>266</v>
      </c>
      <c r="P27" s="376">
        <v>13</v>
      </c>
      <c r="Q27" s="376">
        <v>21</v>
      </c>
      <c r="R27" s="376">
        <v>11</v>
      </c>
    </row>
    <row r="28" spans="1:18" ht="15">
      <c r="A28" s="656" t="s">
        <v>603</v>
      </c>
      <c r="B28" s="656"/>
      <c r="C28" s="656"/>
      <c r="D28" s="656"/>
      <c r="E28" s="656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</row>
    <row r="29" spans="1:18" ht="15">
      <c r="A29" s="374" t="s">
        <v>364</v>
      </c>
      <c r="B29" s="214" t="s">
        <v>150</v>
      </c>
      <c r="C29" s="376">
        <v>65</v>
      </c>
      <c r="D29" s="376">
        <v>2</v>
      </c>
      <c r="E29" s="376">
        <v>1</v>
      </c>
      <c r="F29" s="376">
        <v>61</v>
      </c>
      <c r="G29" s="376">
        <v>58</v>
      </c>
      <c r="H29" s="376">
        <v>1</v>
      </c>
      <c r="I29" s="376">
        <v>3</v>
      </c>
      <c r="J29" s="376">
        <v>1</v>
      </c>
      <c r="K29" s="376">
        <v>229</v>
      </c>
      <c r="L29" s="376">
        <v>33</v>
      </c>
      <c r="M29" s="376">
        <v>17</v>
      </c>
      <c r="N29" s="376">
        <v>354</v>
      </c>
      <c r="O29" s="376">
        <v>208</v>
      </c>
      <c r="P29" s="376">
        <v>3</v>
      </c>
      <c r="Q29" s="376">
        <v>13</v>
      </c>
      <c r="R29" s="376">
        <v>5</v>
      </c>
    </row>
    <row r="30" spans="1:18" ht="15">
      <c r="A30" s="374" t="s">
        <v>375</v>
      </c>
      <c r="B30" s="214" t="s">
        <v>161</v>
      </c>
      <c r="C30" s="376">
        <v>62</v>
      </c>
      <c r="D30" s="376">
        <v>3</v>
      </c>
      <c r="E30" s="376">
        <v>5</v>
      </c>
      <c r="F30" s="376">
        <v>72</v>
      </c>
      <c r="G30" s="376">
        <v>16</v>
      </c>
      <c r="H30" s="376">
        <v>1</v>
      </c>
      <c r="I30" s="376">
        <v>5</v>
      </c>
      <c r="J30" s="376">
        <v>3</v>
      </c>
      <c r="K30" s="376">
        <v>247</v>
      </c>
      <c r="L30" s="376">
        <v>18</v>
      </c>
      <c r="M30" s="376">
        <v>27</v>
      </c>
      <c r="N30" s="376">
        <v>273</v>
      </c>
      <c r="O30" s="376">
        <v>88</v>
      </c>
      <c r="P30" s="376">
        <v>2</v>
      </c>
      <c r="Q30" s="376">
        <v>9</v>
      </c>
      <c r="R30" s="376">
        <v>6</v>
      </c>
    </row>
    <row r="31" spans="1:18" ht="15">
      <c r="A31" s="374" t="s">
        <v>403</v>
      </c>
      <c r="B31" s="214" t="s">
        <v>188</v>
      </c>
      <c r="C31" s="376">
        <v>72</v>
      </c>
      <c r="D31" s="376">
        <v>9</v>
      </c>
      <c r="E31" s="376">
        <v>8</v>
      </c>
      <c r="F31" s="376">
        <v>57</v>
      </c>
      <c r="G31" s="376">
        <v>22</v>
      </c>
      <c r="H31" s="376">
        <v>2</v>
      </c>
      <c r="I31" s="376">
        <v>2</v>
      </c>
      <c r="J31" s="376">
        <v>2</v>
      </c>
      <c r="K31" s="376">
        <v>276</v>
      </c>
      <c r="L31" s="376">
        <v>59</v>
      </c>
      <c r="M31" s="376">
        <v>47</v>
      </c>
      <c r="N31" s="376">
        <v>271</v>
      </c>
      <c r="O31" s="376">
        <v>170</v>
      </c>
      <c r="P31" s="376">
        <v>7</v>
      </c>
      <c r="Q31" s="376">
        <v>10</v>
      </c>
      <c r="R31" s="376">
        <v>4</v>
      </c>
    </row>
    <row r="32" spans="1:18" ht="15">
      <c r="A32" s="668" t="s">
        <v>596</v>
      </c>
      <c r="B32" s="668"/>
      <c r="C32" s="376">
        <v>199</v>
      </c>
      <c r="D32" s="376">
        <v>14</v>
      </c>
      <c r="E32" s="376">
        <v>14</v>
      </c>
      <c r="F32" s="376">
        <v>190</v>
      </c>
      <c r="G32" s="376">
        <v>96</v>
      </c>
      <c r="H32" s="376">
        <v>4</v>
      </c>
      <c r="I32" s="376">
        <v>10</v>
      </c>
      <c r="J32" s="376">
        <v>6</v>
      </c>
      <c r="K32" s="376">
        <v>752</v>
      </c>
      <c r="L32" s="376">
        <v>110</v>
      </c>
      <c r="M32" s="376">
        <v>91</v>
      </c>
      <c r="N32" s="376">
        <v>898</v>
      </c>
      <c r="O32" s="376">
        <v>466</v>
      </c>
      <c r="P32" s="376">
        <v>12</v>
      </c>
      <c r="Q32" s="376">
        <v>32</v>
      </c>
      <c r="R32" s="376">
        <v>15</v>
      </c>
    </row>
    <row r="33" spans="1:18" ht="15">
      <c r="A33" s="656" t="s">
        <v>604</v>
      </c>
      <c r="B33" s="656"/>
      <c r="C33" s="656"/>
      <c r="D33" s="656"/>
      <c r="E33" s="656"/>
      <c r="F33" s="656"/>
      <c r="G33" s="656"/>
      <c r="H33" s="656"/>
      <c r="I33" s="656"/>
      <c r="J33" s="656"/>
      <c r="K33" s="656"/>
      <c r="L33" s="656"/>
      <c r="M33" s="656"/>
      <c r="N33" s="656"/>
      <c r="O33" s="656"/>
      <c r="P33" s="656"/>
      <c r="Q33" s="656"/>
      <c r="R33" s="656"/>
    </row>
    <row r="34" spans="1:18" ht="15">
      <c r="A34" s="374" t="s">
        <v>400</v>
      </c>
      <c r="B34" s="214" t="s">
        <v>185</v>
      </c>
      <c r="C34" s="376">
        <v>59</v>
      </c>
      <c r="D34" s="376">
        <v>7</v>
      </c>
      <c r="E34" s="376">
        <v>3</v>
      </c>
      <c r="F34" s="376">
        <v>57</v>
      </c>
      <c r="G34" s="376">
        <v>18</v>
      </c>
      <c r="H34" s="376">
        <v>1</v>
      </c>
      <c r="I34" s="376">
        <v>1</v>
      </c>
      <c r="J34" s="376">
        <v>1</v>
      </c>
      <c r="K34" s="376">
        <v>183</v>
      </c>
      <c r="L34" s="376">
        <v>19</v>
      </c>
      <c r="M34" s="376">
        <v>14</v>
      </c>
      <c r="N34" s="376">
        <v>255</v>
      </c>
      <c r="O34" s="376">
        <v>108</v>
      </c>
      <c r="P34" s="376">
        <v>2</v>
      </c>
      <c r="Q34" s="376">
        <v>6</v>
      </c>
      <c r="R34" s="376">
        <v>3</v>
      </c>
    </row>
    <row r="35" spans="1:18" ht="15">
      <c r="A35" s="374" t="s">
        <v>358</v>
      </c>
      <c r="B35" s="214" t="s">
        <v>144</v>
      </c>
      <c r="C35" s="376">
        <v>27</v>
      </c>
      <c r="D35" s="376">
        <v>2</v>
      </c>
      <c r="E35" s="376">
        <v>2</v>
      </c>
      <c r="F35" s="376">
        <v>29</v>
      </c>
      <c r="G35" s="376">
        <v>4</v>
      </c>
      <c r="H35" s="376"/>
      <c r="I35" s="376"/>
      <c r="J35" s="376">
        <v>1</v>
      </c>
      <c r="K35" s="376">
        <v>104</v>
      </c>
      <c r="L35" s="376">
        <v>25</v>
      </c>
      <c r="M35" s="376">
        <v>19</v>
      </c>
      <c r="N35" s="376">
        <v>114</v>
      </c>
      <c r="O35" s="376">
        <v>29</v>
      </c>
      <c r="P35" s="376">
        <v>1</v>
      </c>
      <c r="Q35" s="376">
        <v>2</v>
      </c>
      <c r="R35" s="376">
        <v>2</v>
      </c>
    </row>
    <row r="36" spans="1:18" ht="15">
      <c r="A36" s="374" t="s">
        <v>398</v>
      </c>
      <c r="B36" s="214" t="s">
        <v>183</v>
      </c>
      <c r="C36" s="376">
        <v>17</v>
      </c>
      <c r="D36" s="376">
        <v>2</v>
      </c>
      <c r="E36" s="376">
        <v>1</v>
      </c>
      <c r="F36" s="376">
        <v>28</v>
      </c>
      <c r="G36" s="376">
        <v>5</v>
      </c>
      <c r="H36" s="376"/>
      <c r="I36" s="376">
        <v>2</v>
      </c>
      <c r="J36" s="376">
        <v>0</v>
      </c>
      <c r="K36" s="376">
        <v>63</v>
      </c>
      <c r="L36" s="376">
        <v>7</v>
      </c>
      <c r="M36" s="376">
        <v>7</v>
      </c>
      <c r="N36" s="376">
        <v>95</v>
      </c>
      <c r="O36" s="376">
        <v>51</v>
      </c>
      <c r="P36" s="376">
        <v>3</v>
      </c>
      <c r="Q36" s="376">
        <v>6</v>
      </c>
      <c r="R36" s="376">
        <v>1</v>
      </c>
    </row>
    <row r="37" spans="1:18" ht="15">
      <c r="A37" s="374" t="s">
        <v>419</v>
      </c>
      <c r="B37" s="214" t="s">
        <v>204</v>
      </c>
      <c r="C37" s="376">
        <v>12</v>
      </c>
      <c r="D37" s="376">
        <v>3</v>
      </c>
      <c r="E37" s="376">
        <v>3</v>
      </c>
      <c r="F37" s="376">
        <v>19</v>
      </c>
      <c r="G37" s="376">
        <v>5</v>
      </c>
      <c r="H37" s="376"/>
      <c r="I37" s="376"/>
      <c r="J37" s="376">
        <v>0</v>
      </c>
      <c r="K37" s="376">
        <v>61</v>
      </c>
      <c r="L37" s="376">
        <v>7</v>
      </c>
      <c r="M37" s="376">
        <v>9</v>
      </c>
      <c r="N37" s="376">
        <v>82</v>
      </c>
      <c r="O37" s="376">
        <v>23</v>
      </c>
      <c r="P37" s="376"/>
      <c r="Q37" s="376">
        <v>3</v>
      </c>
      <c r="R37" s="376">
        <v>0</v>
      </c>
    </row>
    <row r="38" spans="1:18" ht="15">
      <c r="A38" s="668" t="s">
        <v>596</v>
      </c>
      <c r="B38" s="668"/>
      <c r="C38" s="376">
        <v>115</v>
      </c>
      <c r="D38" s="376">
        <v>14</v>
      </c>
      <c r="E38" s="376">
        <v>9</v>
      </c>
      <c r="F38" s="376">
        <v>133</v>
      </c>
      <c r="G38" s="376">
        <v>32</v>
      </c>
      <c r="H38" s="376">
        <v>1</v>
      </c>
      <c r="I38" s="376">
        <v>3</v>
      </c>
      <c r="J38" s="376">
        <v>2</v>
      </c>
      <c r="K38" s="376">
        <v>411</v>
      </c>
      <c r="L38" s="376">
        <v>58</v>
      </c>
      <c r="M38" s="376">
        <v>49</v>
      </c>
      <c r="N38" s="376">
        <v>546</v>
      </c>
      <c r="O38" s="376">
        <v>211</v>
      </c>
      <c r="P38" s="376">
        <v>6</v>
      </c>
      <c r="Q38" s="376">
        <v>17</v>
      </c>
      <c r="R38" s="376">
        <v>6</v>
      </c>
    </row>
    <row r="39" spans="1:18" ht="15">
      <c r="A39" s="668" t="s">
        <v>597</v>
      </c>
      <c r="B39" s="668"/>
      <c r="C39" s="376">
        <v>732</v>
      </c>
      <c r="D39" s="376">
        <v>75</v>
      </c>
      <c r="E39" s="376">
        <v>61</v>
      </c>
      <c r="F39" s="376">
        <v>588</v>
      </c>
      <c r="G39" s="376">
        <v>162</v>
      </c>
      <c r="H39" s="376">
        <v>9</v>
      </c>
      <c r="I39" s="376">
        <v>16</v>
      </c>
      <c r="J39" s="376">
        <v>9</v>
      </c>
      <c r="K39" s="375">
        <v>2661</v>
      </c>
      <c r="L39" s="376">
        <v>387</v>
      </c>
      <c r="M39" s="376">
        <v>330</v>
      </c>
      <c r="N39" s="376">
        <v>2411</v>
      </c>
      <c r="O39" s="376">
        <v>943</v>
      </c>
      <c r="P39" s="376">
        <v>31</v>
      </c>
      <c r="Q39" s="376">
        <v>70</v>
      </c>
      <c r="R39" s="376">
        <v>32</v>
      </c>
    </row>
    <row r="40" spans="1:18" ht="15">
      <c r="A40" s="658" t="s">
        <v>605</v>
      </c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</row>
    <row r="41" spans="1:18" ht="15">
      <c r="A41" s="656" t="s">
        <v>606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</row>
    <row r="42" spans="1:18" ht="15">
      <c r="A42" s="374" t="s">
        <v>371</v>
      </c>
      <c r="B42" s="214" t="s">
        <v>157</v>
      </c>
      <c r="C42" s="376">
        <v>256</v>
      </c>
      <c r="D42" s="376">
        <v>18</v>
      </c>
      <c r="E42" s="376">
        <v>13</v>
      </c>
      <c r="F42" s="376">
        <v>83</v>
      </c>
      <c r="G42" s="376">
        <v>18</v>
      </c>
      <c r="H42" s="376"/>
      <c r="I42" s="376">
        <v>1</v>
      </c>
      <c r="J42" s="376">
        <v>2</v>
      </c>
      <c r="K42" s="376">
        <v>926</v>
      </c>
      <c r="L42" s="376">
        <v>105</v>
      </c>
      <c r="M42" s="376">
        <v>92</v>
      </c>
      <c r="N42" s="376">
        <v>398</v>
      </c>
      <c r="O42" s="376">
        <v>175</v>
      </c>
      <c r="P42" s="376">
        <v>11</v>
      </c>
      <c r="Q42" s="376">
        <v>25</v>
      </c>
      <c r="R42" s="376">
        <v>5</v>
      </c>
    </row>
    <row r="43" spans="1:18" ht="15">
      <c r="A43" s="374" t="s">
        <v>381</v>
      </c>
      <c r="B43" s="214" t="s">
        <v>167</v>
      </c>
      <c r="C43" s="376">
        <v>40</v>
      </c>
      <c r="D43" s="376">
        <v>2</v>
      </c>
      <c r="E43" s="376">
        <v>6</v>
      </c>
      <c r="F43" s="376">
        <v>89</v>
      </c>
      <c r="G43" s="376">
        <v>26</v>
      </c>
      <c r="H43" s="376"/>
      <c r="I43" s="376"/>
      <c r="J43" s="376">
        <v>0</v>
      </c>
      <c r="K43" s="376">
        <v>196</v>
      </c>
      <c r="L43" s="376">
        <v>29</v>
      </c>
      <c r="M43" s="376">
        <v>35</v>
      </c>
      <c r="N43" s="376">
        <v>363</v>
      </c>
      <c r="O43" s="376">
        <v>149</v>
      </c>
      <c r="P43" s="376">
        <v>1</v>
      </c>
      <c r="Q43" s="376">
        <v>4</v>
      </c>
      <c r="R43" s="376">
        <v>2</v>
      </c>
    </row>
    <row r="44" spans="1:18" ht="15">
      <c r="A44" s="374" t="s">
        <v>366</v>
      </c>
      <c r="B44" s="214" t="s">
        <v>152</v>
      </c>
      <c r="C44" s="376">
        <v>10</v>
      </c>
      <c r="D44" s="376">
        <v>2</v>
      </c>
      <c r="E44" s="376">
        <v>0</v>
      </c>
      <c r="F44" s="376">
        <v>2</v>
      </c>
      <c r="G44" s="376">
        <v>4</v>
      </c>
      <c r="H44" s="376">
        <v>1</v>
      </c>
      <c r="I44" s="376"/>
      <c r="J44" s="376">
        <v>0</v>
      </c>
      <c r="K44" s="376">
        <v>26</v>
      </c>
      <c r="L44" s="376">
        <v>10</v>
      </c>
      <c r="M44" s="376">
        <v>1</v>
      </c>
      <c r="N44" s="376">
        <v>25</v>
      </c>
      <c r="O44" s="376">
        <v>18</v>
      </c>
      <c r="P44" s="376">
        <v>1</v>
      </c>
      <c r="Q44" s="376"/>
      <c r="R44" s="376">
        <v>1</v>
      </c>
    </row>
    <row r="45" spans="1:18" ht="15">
      <c r="A45" s="668" t="s">
        <v>596</v>
      </c>
      <c r="B45" s="668"/>
      <c r="C45" s="376">
        <v>306</v>
      </c>
      <c r="D45" s="376">
        <v>22</v>
      </c>
      <c r="E45" s="376">
        <v>19</v>
      </c>
      <c r="F45" s="376">
        <v>174</v>
      </c>
      <c r="G45" s="376">
        <v>48</v>
      </c>
      <c r="H45" s="376">
        <v>1</v>
      </c>
      <c r="I45" s="376">
        <v>1</v>
      </c>
      <c r="J45" s="376">
        <v>2</v>
      </c>
      <c r="K45" s="376">
        <v>1148</v>
      </c>
      <c r="L45" s="376">
        <v>144</v>
      </c>
      <c r="M45" s="376">
        <v>128</v>
      </c>
      <c r="N45" s="376">
        <v>786</v>
      </c>
      <c r="O45" s="376">
        <v>342</v>
      </c>
      <c r="P45" s="376">
        <v>13</v>
      </c>
      <c r="Q45" s="376">
        <v>29</v>
      </c>
      <c r="R45" s="376">
        <v>8</v>
      </c>
    </row>
    <row r="46" spans="1:18" ht="15">
      <c r="A46" s="656" t="s">
        <v>607</v>
      </c>
      <c r="B46" s="656"/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</row>
    <row r="47" spans="1:18" ht="15">
      <c r="A47" s="374" t="s">
        <v>396</v>
      </c>
      <c r="B47" s="214" t="s">
        <v>181</v>
      </c>
      <c r="C47" s="376">
        <v>156</v>
      </c>
      <c r="D47" s="376">
        <v>13</v>
      </c>
      <c r="E47" s="376">
        <v>12</v>
      </c>
      <c r="F47" s="376">
        <v>83</v>
      </c>
      <c r="G47" s="376">
        <v>10</v>
      </c>
      <c r="H47" s="376">
        <v>1</v>
      </c>
      <c r="I47" s="376">
        <v>1</v>
      </c>
      <c r="J47" s="376">
        <v>0</v>
      </c>
      <c r="K47" s="376">
        <v>578</v>
      </c>
      <c r="L47" s="376">
        <v>75</v>
      </c>
      <c r="M47" s="376">
        <v>71</v>
      </c>
      <c r="N47" s="376">
        <v>388</v>
      </c>
      <c r="O47" s="376">
        <v>67</v>
      </c>
      <c r="P47" s="376">
        <v>2</v>
      </c>
      <c r="Q47" s="376">
        <v>12</v>
      </c>
      <c r="R47" s="376">
        <v>2</v>
      </c>
    </row>
    <row r="48" spans="1:18" ht="15">
      <c r="A48" s="374" t="s">
        <v>409</v>
      </c>
      <c r="B48" s="214" t="s">
        <v>194</v>
      </c>
      <c r="C48" s="376">
        <v>42</v>
      </c>
      <c r="D48" s="376">
        <v>3</v>
      </c>
      <c r="E48" s="376">
        <v>6</v>
      </c>
      <c r="F48" s="376">
        <v>32</v>
      </c>
      <c r="G48" s="376">
        <v>6</v>
      </c>
      <c r="H48" s="376"/>
      <c r="I48" s="376">
        <v>1</v>
      </c>
      <c r="J48" s="376">
        <v>2</v>
      </c>
      <c r="K48" s="376">
        <v>216</v>
      </c>
      <c r="L48" s="376">
        <v>32</v>
      </c>
      <c r="M48" s="376">
        <v>16</v>
      </c>
      <c r="N48" s="376">
        <v>151</v>
      </c>
      <c r="O48" s="376">
        <v>45</v>
      </c>
      <c r="P48" s="376">
        <v>1</v>
      </c>
      <c r="Q48" s="376">
        <v>4</v>
      </c>
      <c r="R48" s="376">
        <v>3</v>
      </c>
    </row>
    <row r="49" spans="1:18" ht="15">
      <c r="A49" s="374" t="s">
        <v>436</v>
      </c>
      <c r="B49" s="214" t="s">
        <v>221</v>
      </c>
      <c r="C49" s="376">
        <v>11</v>
      </c>
      <c r="D49" s="376">
        <v>0</v>
      </c>
      <c r="E49" s="376">
        <v>4</v>
      </c>
      <c r="F49" s="376">
        <v>10</v>
      </c>
      <c r="G49" s="376"/>
      <c r="H49" s="376">
        <v>1</v>
      </c>
      <c r="I49" s="376"/>
      <c r="J49" s="376">
        <v>0</v>
      </c>
      <c r="K49" s="376">
        <v>66</v>
      </c>
      <c r="L49" s="376">
        <v>5</v>
      </c>
      <c r="M49" s="376">
        <v>10</v>
      </c>
      <c r="N49" s="376">
        <v>50</v>
      </c>
      <c r="O49" s="376">
        <v>13</v>
      </c>
      <c r="P49" s="376">
        <v>1</v>
      </c>
      <c r="Q49" s="376">
        <v>2</v>
      </c>
      <c r="R49" s="376">
        <v>1</v>
      </c>
    </row>
    <row r="50" spans="1:18" ht="15">
      <c r="A50" s="374" t="s">
        <v>369</v>
      </c>
      <c r="B50" s="214" t="s">
        <v>155</v>
      </c>
      <c r="C50" s="376">
        <v>13</v>
      </c>
      <c r="D50" s="376">
        <v>3</v>
      </c>
      <c r="E50" s="376">
        <v>0</v>
      </c>
      <c r="F50" s="376">
        <v>6</v>
      </c>
      <c r="G50" s="376">
        <v>4</v>
      </c>
      <c r="H50" s="376"/>
      <c r="I50" s="376"/>
      <c r="J50" s="376">
        <v>0</v>
      </c>
      <c r="K50" s="376">
        <v>43</v>
      </c>
      <c r="L50" s="376">
        <v>5</v>
      </c>
      <c r="M50" s="376">
        <v>4</v>
      </c>
      <c r="N50" s="376">
        <v>34</v>
      </c>
      <c r="O50" s="376">
        <v>13</v>
      </c>
      <c r="P50" s="376"/>
      <c r="Q50" s="376">
        <v>1</v>
      </c>
      <c r="R50" s="376">
        <v>0</v>
      </c>
    </row>
    <row r="51" spans="1:18" ht="15">
      <c r="A51" s="374" t="s">
        <v>432</v>
      </c>
      <c r="B51" s="214" t="s">
        <v>217</v>
      </c>
      <c r="C51" s="376">
        <v>20</v>
      </c>
      <c r="D51" s="376">
        <v>2</v>
      </c>
      <c r="E51" s="376">
        <v>2</v>
      </c>
      <c r="F51" s="376">
        <v>20</v>
      </c>
      <c r="G51" s="376">
        <v>2</v>
      </c>
      <c r="H51" s="376">
        <v>2</v>
      </c>
      <c r="I51" s="376">
        <v>1</v>
      </c>
      <c r="J51" s="376">
        <v>0</v>
      </c>
      <c r="K51" s="376">
        <v>68</v>
      </c>
      <c r="L51" s="376">
        <v>9</v>
      </c>
      <c r="M51" s="376">
        <v>5</v>
      </c>
      <c r="N51" s="376">
        <v>70</v>
      </c>
      <c r="O51" s="376">
        <v>12</v>
      </c>
      <c r="P51" s="376">
        <v>3</v>
      </c>
      <c r="Q51" s="376">
        <v>4</v>
      </c>
      <c r="R51" s="376">
        <v>0</v>
      </c>
    </row>
    <row r="52" spans="1:18" ht="15">
      <c r="A52" s="668" t="s">
        <v>596</v>
      </c>
      <c r="B52" s="668"/>
      <c r="C52" s="376">
        <v>242</v>
      </c>
      <c r="D52" s="376">
        <v>21</v>
      </c>
      <c r="E52" s="376">
        <v>24</v>
      </c>
      <c r="F52" s="376">
        <v>151</v>
      </c>
      <c r="G52" s="376">
        <v>22</v>
      </c>
      <c r="H52" s="376">
        <v>4</v>
      </c>
      <c r="I52" s="376">
        <v>3</v>
      </c>
      <c r="J52" s="376">
        <v>2</v>
      </c>
      <c r="K52" s="376">
        <v>971</v>
      </c>
      <c r="L52" s="376">
        <v>126</v>
      </c>
      <c r="M52" s="376">
        <v>106</v>
      </c>
      <c r="N52" s="376">
        <v>693</v>
      </c>
      <c r="O52" s="376">
        <v>150</v>
      </c>
      <c r="P52" s="376">
        <v>7</v>
      </c>
      <c r="Q52" s="376">
        <v>23</v>
      </c>
      <c r="R52" s="376">
        <v>6</v>
      </c>
    </row>
    <row r="53" spans="1:18" ht="15">
      <c r="A53" s="668" t="s">
        <v>597</v>
      </c>
      <c r="B53" s="668"/>
      <c r="C53" s="376">
        <v>548</v>
      </c>
      <c r="D53" s="376">
        <v>43</v>
      </c>
      <c r="E53" s="376">
        <v>43</v>
      </c>
      <c r="F53" s="376">
        <v>325</v>
      </c>
      <c r="G53" s="376">
        <v>70</v>
      </c>
      <c r="H53" s="376">
        <v>5</v>
      </c>
      <c r="I53" s="376">
        <v>4</v>
      </c>
      <c r="J53" s="376">
        <v>4</v>
      </c>
      <c r="K53" s="376">
        <v>2119</v>
      </c>
      <c r="L53" s="376">
        <v>270</v>
      </c>
      <c r="M53" s="376">
        <v>234</v>
      </c>
      <c r="N53" s="376">
        <v>1479</v>
      </c>
      <c r="O53" s="376">
        <v>492</v>
      </c>
      <c r="P53" s="376">
        <v>20</v>
      </c>
      <c r="Q53" s="376">
        <v>52</v>
      </c>
      <c r="R53" s="376">
        <v>14</v>
      </c>
    </row>
    <row r="54" spans="1:18" ht="15">
      <c r="A54" s="658" t="s">
        <v>608</v>
      </c>
      <c r="B54" s="658"/>
      <c r="C54" s="658"/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</row>
    <row r="55" spans="1:18" ht="15">
      <c r="A55" s="656" t="s">
        <v>609</v>
      </c>
      <c r="B55" s="656"/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</row>
    <row r="56" spans="1:18" ht="15">
      <c r="A56" s="374" t="s">
        <v>361</v>
      </c>
      <c r="B56" s="214" t="s">
        <v>147</v>
      </c>
      <c r="C56" s="376">
        <v>690</v>
      </c>
      <c r="D56" s="376">
        <v>100</v>
      </c>
      <c r="E56" s="376">
        <v>72</v>
      </c>
      <c r="F56" s="376">
        <v>179</v>
      </c>
      <c r="G56" s="376">
        <v>121</v>
      </c>
      <c r="H56" s="376">
        <v>13</v>
      </c>
      <c r="I56" s="376">
        <v>4</v>
      </c>
      <c r="J56" s="376">
        <v>13</v>
      </c>
      <c r="K56" s="375">
        <v>2587</v>
      </c>
      <c r="L56" s="376">
        <v>368</v>
      </c>
      <c r="M56" s="376">
        <v>342</v>
      </c>
      <c r="N56" s="376">
        <v>821</v>
      </c>
      <c r="O56" s="376">
        <v>706</v>
      </c>
      <c r="P56" s="376">
        <v>50</v>
      </c>
      <c r="Q56" s="376">
        <v>37</v>
      </c>
      <c r="R56" s="376">
        <v>35</v>
      </c>
    </row>
    <row r="57" spans="1:18" ht="15">
      <c r="A57" s="668" t="s">
        <v>596</v>
      </c>
      <c r="B57" s="668"/>
      <c r="C57" s="376">
        <v>690</v>
      </c>
      <c r="D57" s="376">
        <v>100</v>
      </c>
      <c r="E57" s="376">
        <v>72</v>
      </c>
      <c r="F57" s="376">
        <v>179</v>
      </c>
      <c r="G57" s="376">
        <v>121</v>
      </c>
      <c r="H57" s="376">
        <v>13</v>
      </c>
      <c r="I57" s="376">
        <v>4</v>
      </c>
      <c r="J57" s="376">
        <v>13</v>
      </c>
      <c r="K57" s="375">
        <v>2587</v>
      </c>
      <c r="L57" s="376">
        <v>368</v>
      </c>
      <c r="M57" s="376">
        <v>342</v>
      </c>
      <c r="N57" s="376">
        <v>821</v>
      </c>
      <c r="O57" s="376">
        <v>706</v>
      </c>
      <c r="P57" s="376">
        <v>50</v>
      </c>
      <c r="Q57" s="376">
        <v>37</v>
      </c>
      <c r="R57" s="376">
        <v>35</v>
      </c>
    </row>
    <row r="58" spans="1:18" ht="15">
      <c r="A58" s="656" t="s">
        <v>610</v>
      </c>
      <c r="B58" s="656"/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P58" s="656"/>
      <c r="Q58" s="656"/>
      <c r="R58" s="656"/>
    </row>
    <row r="59" spans="1:18" ht="15">
      <c r="A59" s="374" t="s">
        <v>397</v>
      </c>
      <c r="B59" s="214" t="s">
        <v>182</v>
      </c>
      <c r="C59" s="376">
        <v>121</v>
      </c>
      <c r="D59" s="376">
        <v>11</v>
      </c>
      <c r="E59" s="376">
        <v>9</v>
      </c>
      <c r="F59" s="376">
        <v>85</v>
      </c>
      <c r="G59" s="376">
        <v>12</v>
      </c>
      <c r="H59" s="376">
        <v>5</v>
      </c>
      <c r="I59" s="376">
        <v>2</v>
      </c>
      <c r="J59" s="376">
        <v>2</v>
      </c>
      <c r="K59" s="376">
        <v>513</v>
      </c>
      <c r="L59" s="376">
        <v>56</v>
      </c>
      <c r="M59" s="376">
        <v>65</v>
      </c>
      <c r="N59" s="376">
        <v>314</v>
      </c>
      <c r="O59" s="376">
        <v>137</v>
      </c>
      <c r="P59" s="376">
        <v>11</v>
      </c>
      <c r="Q59" s="376">
        <v>14</v>
      </c>
      <c r="R59" s="376">
        <v>8</v>
      </c>
    </row>
    <row r="60" spans="1:18" ht="15">
      <c r="A60" s="374" t="s">
        <v>425</v>
      </c>
      <c r="B60" s="214" t="s">
        <v>210</v>
      </c>
      <c r="C60" s="376">
        <v>9</v>
      </c>
      <c r="D60" s="376">
        <v>3</v>
      </c>
      <c r="E60" s="376">
        <v>0</v>
      </c>
      <c r="F60" s="376">
        <v>19</v>
      </c>
      <c r="G60" s="376">
        <v>1</v>
      </c>
      <c r="H60" s="376"/>
      <c r="I60" s="376"/>
      <c r="J60" s="376">
        <v>0</v>
      </c>
      <c r="K60" s="376">
        <v>41</v>
      </c>
      <c r="L60" s="376">
        <v>8</v>
      </c>
      <c r="M60" s="376">
        <v>1</v>
      </c>
      <c r="N60" s="376">
        <v>72</v>
      </c>
      <c r="O60" s="376">
        <v>15</v>
      </c>
      <c r="P60" s="376">
        <v>5</v>
      </c>
      <c r="Q60" s="376"/>
      <c r="R60" s="376">
        <v>0</v>
      </c>
    </row>
    <row r="61" spans="1:18" ht="15">
      <c r="A61" s="668" t="s">
        <v>596</v>
      </c>
      <c r="B61" s="668"/>
      <c r="C61" s="376">
        <v>130</v>
      </c>
      <c r="D61" s="376">
        <v>14</v>
      </c>
      <c r="E61" s="376">
        <v>9</v>
      </c>
      <c r="F61" s="376">
        <v>104</v>
      </c>
      <c r="G61" s="376">
        <v>13</v>
      </c>
      <c r="H61" s="376">
        <v>5</v>
      </c>
      <c r="I61" s="376">
        <v>2</v>
      </c>
      <c r="J61" s="376">
        <v>2</v>
      </c>
      <c r="K61" s="376">
        <v>554</v>
      </c>
      <c r="L61" s="376">
        <v>64</v>
      </c>
      <c r="M61" s="376">
        <v>66</v>
      </c>
      <c r="N61" s="376">
        <v>386</v>
      </c>
      <c r="O61" s="376">
        <v>152</v>
      </c>
      <c r="P61" s="376">
        <v>16</v>
      </c>
      <c r="Q61" s="376">
        <v>14</v>
      </c>
      <c r="R61" s="376">
        <v>8</v>
      </c>
    </row>
    <row r="62" spans="1:18" ht="15">
      <c r="A62" s="668" t="s">
        <v>597</v>
      </c>
      <c r="B62" s="668"/>
      <c r="C62" s="376">
        <v>820</v>
      </c>
      <c r="D62" s="376">
        <v>114</v>
      </c>
      <c r="E62" s="376">
        <v>81</v>
      </c>
      <c r="F62" s="376">
        <v>283</v>
      </c>
      <c r="G62" s="376">
        <v>134</v>
      </c>
      <c r="H62" s="376">
        <v>18</v>
      </c>
      <c r="I62" s="376">
        <v>6</v>
      </c>
      <c r="J62" s="376">
        <v>15</v>
      </c>
      <c r="K62" s="375">
        <v>3141</v>
      </c>
      <c r="L62" s="376">
        <v>432</v>
      </c>
      <c r="M62" s="376">
        <v>408</v>
      </c>
      <c r="N62" s="376">
        <v>1207</v>
      </c>
      <c r="O62" s="376">
        <v>858</v>
      </c>
      <c r="P62" s="376">
        <v>66</v>
      </c>
      <c r="Q62" s="376">
        <v>51</v>
      </c>
      <c r="R62" s="376">
        <v>43</v>
      </c>
    </row>
    <row r="63" spans="1:18" ht="15">
      <c r="A63" s="658" t="s">
        <v>611</v>
      </c>
      <c r="B63" s="658"/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</row>
    <row r="64" spans="1:18" ht="15">
      <c r="A64" s="656" t="s">
        <v>612</v>
      </c>
      <c r="B64" s="656"/>
      <c r="C64" s="656"/>
      <c r="D64" s="656"/>
      <c r="E64" s="656"/>
      <c r="F64" s="656"/>
      <c r="G64" s="656"/>
      <c r="H64" s="656"/>
      <c r="I64" s="656"/>
      <c r="J64" s="656"/>
      <c r="K64" s="656"/>
      <c r="L64" s="656"/>
      <c r="M64" s="656"/>
      <c r="N64" s="656"/>
      <c r="O64" s="656"/>
      <c r="P64" s="656"/>
      <c r="Q64" s="656"/>
      <c r="R64" s="656"/>
    </row>
    <row r="65" spans="1:18" ht="15">
      <c r="A65" s="374" t="s">
        <v>362</v>
      </c>
      <c r="B65" s="214" t="s">
        <v>148</v>
      </c>
      <c r="C65" s="376">
        <v>263</v>
      </c>
      <c r="D65" s="376">
        <v>20</v>
      </c>
      <c r="E65" s="376">
        <v>14</v>
      </c>
      <c r="F65" s="376">
        <v>127</v>
      </c>
      <c r="G65" s="376">
        <v>47</v>
      </c>
      <c r="H65" s="376">
        <v>2</v>
      </c>
      <c r="I65" s="376">
        <v>2</v>
      </c>
      <c r="J65" s="376">
        <v>6</v>
      </c>
      <c r="K65" s="375">
        <v>1009</v>
      </c>
      <c r="L65" s="376">
        <v>112</v>
      </c>
      <c r="M65" s="376">
        <v>80</v>
      </c>
      <c r="N65" s="376">
        <v>467</v>
      </c>
      <c r="O65" s="376">
        <v>292</v>
      </c>
      <c r="P65" s="376">
        <v>11</v>
      </c>
      <c r="Q65" s="376">
        <v>13</v>
      </c>
      <c r="R65" s="376">
        <v>11</v>
      </c>
    </row>
    <row r="66" spans="1:18" ht="15">
      <c r="A66" s="374" t="s">
        <v>387</v>
      </c>
      <c r="B66" s="214" t="s">
        <v>173</v>
      </c>
      <c r="C66" s="376">
        <v>26</v>
      </c>
      <c r="D66" s="376">
        <v>0</v>
      </c>
      <c r="E66" s="376">
        <v>4</v>
      </c>
      <c r="F66" s="376">
        <v>10</v>
      </c>
      <c r="G66" s="376">
        <v>2</v>
      </c>
      <c r="H66" s="376"/>
      <c r="I66" s="376">
        <v>3</v>
      </c>
      <c r="J66" s="376">
        <v>1</v>
      </c>
      <c r="K66" s="376">
        <v>85</v>
      </c>
      <c r="L66" s="376">
        <v>7</v>
      </c>
      <c r="M66" s="376">
        <v>13</v>
      </c>
      <c r="N66" s="376">
        <v>52</v>
      </c>
      <c r="O66" s="376">
        <v>36</v>
      </c>
      <c r="P66" s="376">
        <v>1</v>
      </c>
      <c r="Q66" s="376">
        <v>12</v>
      </c>
      <c r="R66" s="376">
        <v>2</v>
      </c>
    </row>
    <row r="67" spans="1:18" ht="15">
      <c r="A67" s="374" t="s">
        <v>370</v>
      </c>
      <c r="B67" s="214" t="s">
        <v>156</v>
      </c>
      <c r="C67" s="376">
        <v>9</v>
      </c>
      <c r="D67" s="376">
        <v>1</v>
      </c>
      <c r="E67" s="376">
        <v>0</v>
      </c>
      <c r="F67" s="376">
        <v>17</v>
      </c>
      <c r="G67" s="376">
        <v>18</v>
      </c>
      <c r="H67" s="376"/>
      <c r="I67" s="376"/>
      <c r="J67" s="376">
        <v>0</v>
      </c>
      <c r="K67" s="376">
        <v>36</v>
      </c>
      <c r="L67" s="376">
        <v>1</v>
      </c>
      <c r="M67" s="376">
        <v>3</v>
      </c>
      <c r="N67" s="376">
        <v>43</v>
      </c>
      <c r="O67" s="376">
        <v>35</v>
      </c>
      <c r="P67" s="376"/>
      <c r="Q67" s="376"/>
      <c r="R67" s="376">
        <v>2</v>
      </c>
    </row>
    <row r="68" spans="1:18" ht="15">
      <c r="A68" s="668" t="s">
        <v>596</v>
      </c>
      <c r="B68" s="668"/>
      <c r="C68" s="376">
        <v>298</v>
      </c>
      <c r="D68" s="376">
        <v>21</v>
      </c>
      <c r="E68" s="376">
        <v>18</v>
      </c>
      <c r="F68" s="376">
        <v>154</v>
      </c>
      <c r="G68" s="376">
        <v>67</v>
      </c>
      <c r="H68" s="376">
        <v>2</v>
      </c>
      <c r="I68" s="376">
        <v>5</v>
      </c>
      <c r="J68" s="376">
        <v>7</v>
      </c>
      <c r="K68" s="375">
        <v>1130</v>
      </c>
      <c r="L68" s="376">
        <v>120</v>
      </c>
      <c r="M68" s="376">
        <v>96</v>
      </c>
      <c r="N68" s="376">
        <v>562</v>
      </c>
      <c r="O68" s="376">
        <v>363</v>
      </c>
      <c r="P68" s="376">
        <v>12</v>
      </c>
      <c r="Q68" s="376">
        <v>25</v>
      </c>
      <c r="R68" s="376">
        <v>15</v>
      </c>
    </row>
    <row r="69" spans="1:18" ht="15">
      <c r="A69" s="656" t="s">
        <v>613</v>
      </c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656"/>
      <c r="N69" s="656"/>
      <c r="O69" s="656"/>
      <c r="P69" s="656"/>
      <c r="Q69" s="656"/>
      <c r="R69" s="656"/>
    </row>
    <row r="70" spans="1:18" ht="15">
      <c r="A70" s="374" t="s">
        <v>356</v>
      </c>
      <c r="B70" s="214" t="s">
        <v>142</v>
      </c>
      <c r="C70" s="376">
        <v>133</v>
      </c>
      <c r="D70" s="376">
        <v>6</v>
      </c>
      <c r="E70" s="376">
        <v>14</v>
      </c>
      <c r="F70" s="376">
        <v>59</v>
      </c>
      <c r="G70" s="376">
        <v>21</v>
      </c>
      <c r="H70" s="376">
        <v>4</v>
      </c>
      <c r="I70" s="376">
        <v>1</v>
      </c>
      <c r="J70" s="376">
        <v>0</v>
      </c>
      <c r="K70" s="376">
        <v>554</v>
      </c>
      <c r="L70" s="376">
        <v>80</v>
      </c>
      <c r="M70" s="376">
        <v>81</v>
      </c>
      <c r="N70" s="376">
        <v>249</v>
      </c>
      <c r="O70" s="376">
        <v>105</v>
      </c>
      <c r="P70" s="376">
        <v>6</v>
      </c>
      <c r="Q70" s="376">
        <v>4</v>
      </c>
      <c r="R70" s="376">
        <v>0</v>
      </c>
    </row>
    <row r="71" spans="1:18" ht="15">
      <c r="A71" s="374" t="s">
        <v>388</v>
      </c>
      <c r="B71" s="214" t="s">
        <v>293</v>
      </c>
      <c r="C71" s="376">
        <v>158</v>
      </c>
      <c r="D71" s="376">
        <v>12</v>
      </c>
      <c r="E71" s="376">
        <v>10</v>
      </c>
      <c r="F71" s="376">
        <v>72</v>
      </c>
      <c r="G71" s="376">
        <v>72</v>
      </c>
      <c r="H71" s="376">
        <v>4</v>
      </c>
      <c r="I71" s="376"/>
      <c r="J71" s="376">
        <v>1</v>
      </c>
      <c r="K71" s="376">
        <v>548</v>
      </c>
      <c r="L71" s="376">
        <v>75</v>
      </c>
      <c r="M71" s="376">
        <v>75</v>
      </c>
      <c r="N71" s="376">
        <v>326</v>
      </c>
      <c r="O71" s="376">
        <v>208</v>
      </c>
      <c r="P71" s="376">
        <v>9</v>
      </c>
      <c r="Q71" s="376">
        <v>7</v>
      </c>
      <c r="R71" s="376">
        <v>2</v>
      </c>
    </row>
    <row r="72" spans="1:18" ht="15">
      <c r="A72" s="668" t="s">
        <v>596</v>
      </c>
      <c r="B72" s="668"/>
      <c r="C72" s="376">
        <v>291</v>
      </c>
      <c r="D72" s="376">
        <v>18</v>
      </c>
      <c r="E72" s="376">
        <v>24</v>
      </c>
      <c r="F72" s="376">
        <v>131</v>
      </c>
      <c r="G72" s="376">
        <v>93</v>
      </c>
      <c r="H72" s="376">
        <v>8</v>
      </c>
      <c r="I72" s="376">
        <v>1</v>
      </c>
      <c r="J72" s="376">
        <v>1</v>
      </c>
      <c r="K72" s="376">
        <v>1102</v>
      </c>
      <c r="L72" s="376">
        <v>155</v>
      </c>
      <c r="M72" s="376">
        <v>156</v>
      </c>
      <c r="N72" s="376">
        <v>575</v>
      </c>
      <c r="O72" s="376">
        <v>313</v>
      </c>
      <c r="P72" s="376">
        <v>15</v>
      </c>
      <c r="Q72" s="376">
        <v>11</v>
      </c>
      <c r="R72" s="376">
        <v>2</v>
      </c>
    </row>
    <row r="73" spans="1:18" ht="15">
      <c r="A73" s="656" t="s">
        <v>614</v>
      </c>
      <c r="B73" s="656"/>
      <c r="C73" s="656"/>
      <c r="D73" s="656"/>
      <c r="E73" s="656"/>
      <c r="F73" s="656"/>
      <c r="G73" s="656"/>
      <c r="H73" s="656"/>
      <c r="I73" s="656"/>
      <c r="J73" s="656"/>
      <c r="K73" s="656"/>
      <c r="L73" s="656"/>
      <c r="M73" s="656"/>
      <c r="N73" s="656"/>
      <c r="O73" s="656"/>
      <c r="P73" s="656"/>
      <c r="Q73" s="656"/>
      <c r="R73" s="656"/>
    </row>
    <row r="74" spans="1:18" ht="15">
      <c r="A74" s="374" t="s">
        <v>386</v>
      </c>
      <c r="B74" s="214" t="s">
        <v>172</v>
      </c>
      <c r="C74" s="376">
        <v>85</v>
      </c>
      <c r="D74" s="376">
        <v>7</v>
      </c>
      <c r="E74" s="376">
        <v>8</v>
      </c>
      <c r="F74" s="376">
        <v>41</v>
      </c>
      <c r="G74" s="376">
        <v>8</v>
      </c>
      <c r="H74" s="376"/>
      <c r="I74" s="376">
        <v>1</v>
      </c>
      <c r="J74" s="376">
        <v>1</v>
      </c>
      <c r="K74" s="376">
        <v>318</v>
      </c>
      <c r="L74" s="376">
        <v>35</v>
      </c>
      <c r="M74" s="376">
        <v>34</v>
      </c>
      <c r="N74" s="376">
        <v>193</v>
      </c>
      <c r="O74" s="376">
        <v>45</v>
      </c>
      <c r="P74" s="376">
        <v>2</v>
      </c>
      <c r="Q74" s="376">
        <v>2</v>
      </c>
      <c r="R74" s="376">
        <v>2</v>
      </c>
    </row>
    <row r="75" spans="1:18" ht="15">
      <c r="A75" s="374" t="s">
        <v>401</v>
      </c>
      <c r="B75" s="214" t="s">
        <v>579</v>
      </c>
      <c r="C75" s="376">
        <v>49</v>
      </c>
      <c r="D75" s="376">
        <v>4</v>
      </c>
      <c r="E75" s="376">
        <v>3</v>
      </c>
      <c r="F75" s="376">
        <v>51</v>
      </c>
      <c r="G75" s="376">
        <v>8</v>
      </c>
      <c r="H75" s="376">
        <v>1</v>
      </c>
      <c r="I75" s="376"/>
      <c r="J75" s="376">
        <v>1</v>
      </c>
      <c r="K75" s="376">
        <v>150</v>
      </c>
      <c r="L75" s="376">
        <v>13</v>
      </c>
      <c r="M75" s="376">
        <v>20</v>
      </c>
      <c r="N75" s="376">
        <v>207</v>
      </c>
      <c r="O75" s="376">
        <v>66</v>
      </c>
      <c r="P75" s="376">
        <v>3</v>
      </c>
      <c r="Q75" s="376">
        <v>9</v>
      </c>
      <c r="R75" s="376">
        <v>1</v>
      </c>
    </row>
    <row r="76" spans="1:18" ht="15">
      <c r="A76" s="374" t="s">
        <v>435</v>
      </c>
      <c r="B76" s="214" t="s">
        <v>220</v>
      </c>
      <c r="C76" s="376">
        <v>10</v>
      </c>
      <c r="D76" s="376">
        <v>0</v>
      </c>
      <c r="E76" s="376">
        <v>1</v>
      </c>
      <c r="F76" s="376">
        <v>11</v>
      </c>
      <c r="G76" s="376">
        <v>5</v>
      </c>
      <c r="H76" s="376"/>
      <c r="I76" s="376">
        <v>1</v>
      </c>
      <c r="J76" s="376">
        <v>1</v>
      </c>
      <c r="K76" s="376">
        <v>42</v>
      </c>
      <c r="L76" s="376">
        <v>7</v>
      </c>
      <c r="M76" s="376">
        <v>9</v>
      </c>
      <c r="N76" s="376">
        <v>40</v>
      </c>
      <c r="O76" s="376">
        <v>16</v>
      </c>
      <c r="P76" s="376"/>
      <c r="Q76" s="376">
        <v>3</v>
      </c>
      <c r="R76" s="376">
        <v>1</v>
      </c>
    </row>
    <row r="77" spans="1:18" ht="15">
      <c r="A77" s="668" t="s">
        <v>596</v>
      </c>
      <c r="B77" s="668"/>
      <c r="C77" s="376">
        <v>144</v>
      </c>
      <c r="D77" s="376">
        <v>11</v>
      </c>
      <c r="E77" s="376">
        <v>12</v>
      </c>
      <c r="F77" s="376">
        <v>103</v>
      </c>
      <c r="G77" s="376">
        <v>21</v>
      </c>
      <c r="H77" s="376">
        <v>1</v>
      </c>
      <c r="I77" s="376">
        <v>2</v>
      </c>
      <c r="J77" s="376">
        <v>3</v>
      </c>
      <c r="K77" s="376">
        <v>510</v>
      </c>
      <c r="L77" s="376">
        <v>55</v>
      </c>
      <c r="M77" s="376">
        <v>63</v>
      </c>
      <c r="N77" s="376">
        <v>440</v>
      </c>
      <c r="O77" s="376">
        <v>127</v>
      </c>
      <c r="P77" s="376">
        <v>5</v>
      </c>
      <c r="Q77" s="376">
        <v>14</v>
      </c>
      <c r="R77" s="376">
        <v>4</v>
      </c>
    </row>
    <row r="78" spans="1:18" ht="15">
      <c r="A78" s="668" t="s">
        <v>597</v>
      </c>
      <c r="B78" s="668"/>
      <c r="C78" s="376">
        <v>733</v>
      </c>
      <c r="D78" s="376">
        <v>50</v>
      </c>
      <c r="E78" s="376">
        <v>54</v>
      </c>
      <c r="F78" s="376">
        <v>388</v>
      </c>
      <c r="G78" s="376">
        <v>181</v>
      </c>
      <c r="H78" s="376">
        <v>11</v>
      </c>
      <c r="I78" s="376">
        <v>8</v>
      </c>
      <c r="J78" s="376">
        <v>11</v>
      </c>
      <c r="K78" s="375">
        <v>2742</v>
      </c>
      <c r="L78" s="376">
        <v>330</v>
      </c>
      <c r="M78" s="376">
        <v>315</v>
      </c>
      <c r="N78" s="376">
        <v>1577</v>
      </c>
      <c r="O78" s="376">
        <v>803</v>
      </c>
      <c r="P78" s="376">
        <v>32</v>
      </c>
      <c r="Q78" s="376">
        <v>50</v>
      </c>
      <c r="R78" s="376">
        <v>21</v>
      </c>
    </row>
    <row r="79" spans="1:18" ht="15">
      <c r="A79" s="658" t="s">
        <v>615</v>
      </c>
      <c r="B79" s="658"/>
      <c r="C79" s="658"/>
      <c r="D79" s="658"/>
      <c r="E79" s="658"/>
      <c r="F79" s="658"/>
      <c r="G79" s="658"/>
      <c r="H79" s="658"/>
      <c r="I79" s="658"/>
      <c r="J79" s="658"/>
      <c r="K79" s="658"/>
      <c r="L79" s="658"/>
      <c r="M79" s="658"/>
      <c r="N79" s="658"/>
      <c r="O79" s="658"/>
      <c r="P79" s="658"/>
      <c r="Q79" s="658"/>
      <c r="R79" s="658"/>
    </row>
    <row r="80" spans="1:18" ht="15">
      <c r="A80" s="656" t="s">
        <v>616</v>
      </c>
      <c r="B80" s="656"/>
      <c r="C80" s="656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</row>
    <row r="81" spans="1:18" ht="15">
      <c r="A81" s="374" t="s">
        <v>426</v>
      </c>
      <c r="B81" s="214" t="s">
        <v>211</v>
      </c>
      <c r="C81" s="376">
        <v>10</v>
      </c>
      <c r="D81" s="376">
        <v>0</v>
      </c>
      <c r="E81" s="376">
        <v>1</v>
      </c>
      <c r="F81" s="376">
        <v>4</v>
      </c>
      <c r="G81" s="376"/>
      <c r="H81" s="376"/>
      <c r="I81" s="376">
        <v>1</v>
      </c>
      <c r="J81" s="376">
        <v>1</v>
      </c>
      <c r="K81" s="376">
        <v>27</v>
      </c>
      <c r="L81" s="376">
        <v>1</v>
      </c>
      <c r="M81" s="376">
        <v>2</v>
      </c>
      <c r="N81" s="376">
        <v>27</v>
      </c>
      <c r="O81" s="376">
        <v>4</v>
      </c>
      <c r="P81" s="376">
        <v>1</v>
      </c>
      <c r="Q81" s="376">
        <v>1</v>
      </c>
      <c r="R81" s="376">
        <v>1</v>
      </c>
    </row>
    <row r="82" spans="1:18" ht="15">
      <c r="A82" s="374" t="s">
        <v>423</v>
      </c>
      <c r="B82" s="214" t="s">
        <v>208</v>
      </c>
      <c r="C82" s="376">
        <v>24</v>
      </c>
      <c r="D82" s="376">
        <v>2</v>
      </c>
      <c r="E82" s="376">
        <v>0</v>
      </c>
      <c r="F82" s="376">
        <v>12</v>
      </c>
      <c r="G82" s="376">
        <v>5</v>
      </c>
      <c r="H82" s="376"/>
      <c r="I82" s="376"/>
      <c r="J82" s="376">
        <v>0</v>
      </c>
      <c r="K82" s="376">
        <v>105</v>
      </c>
      <c r="L82" s="376">
        <v>7</v>
      </c>
      <c r="M82" s="376">
        <v>4</v>
      </c>
      <c r="N82" s="376">
        <v>48</v>
      </c>
      <c r="O82" s="376">
        <v>16</v>
      </c>
      <c r="P82" s="376">
        <v>4</v>
      </c>
      <c r="Q82" s="376"/>
      <c r="R82" s="376">
        <v>0</v>
      </c>
    </row>
    <row r="83" spans="1:18" ht="15">
      <c r="A83" s="374" t="s">
        <v>406</v>
      </c>
      <c r="B83" s="214" t="s">
        <v>191</v>
      </c>
      <c r="C83" s="376">
        <v>11</v>
      </c>
      <c r="D83" s="376">
        <v>2</v>
      </c>
      <c r="E83" s="376">
        <v>1</v>
      </c>
      <c r="F83" s="376">
        <v>8</v>
      </c>
      <c r="G83" s="376">
        <v>4</v>
      </c>
      <c r="H83" s="376">
        <v>1</v>
      </c>
      <c r="I83" s="376"/>
      <c r="J83" s="376">
        <v>0</v>
      </c>
      <c r="K83" s="376">
        <v>33</v>
      </c>
      <c r="L83" s="376">
        <v>11</v>
      </c>
      <c r="M83" s="376">
        <v>9</v>
      </c>
      <c r="N83" s="376">
        <v>41</v>
      </c>
      <c r="O83" s="376">
        <v>9</v>
      </c>
      <c r="P83" s="376">
        <v>1</v>
      </c>
      <c r="Q83" s="376">
        <v>1</v>
      </c>
      <c r="R83" s="376">
        <v>2</v>
      </c>
    </row>
    <row r="84" spans="1:18" ht="15">
      <c r="A84" s="374" t="s">
        <v>405</v>
      </c>
      <c r="B84" s="214" t="s">
        <v>190</v>
      </c>
      <c r="C84" s="376">
        <v>19</v>
      </c>
      <c r="D84" s="376">
        <v>1</v>
      </c>
      <c r="E84" s="376">
        <v>2</v>
      </c>
      <c r="F84" s="376">
        <v>9</v>
      </c>
      <c r="G84" s="376">
        <v>3</v>
      </c>
      <c r="H84" s="376">
        <v>3</v>
      </c>
      <c r="I84" s="376">
        <v>4</v>
      </c>
      <c r="J84" s="376">
        <v>0</v>
      </c>
      <c r="K84" s="376">
        <v>43</v>
      </c>
      <c r="L84" s="376">
        <v>2</v>
      </c>
      <c r="M84" s="376">
        <v>4</v>
      </c>
      <c r="N84" s="376">
        <v>53</v>
      </c>
      <c r="O84" s="376">
        <v>29</v>
      </c>
      <c r="P84" s="376">
        <v>11</v>
      </c>
      <c r="Q84" s="376">
        <v>16</v>
      </c>
      <c r="R84" s="376">
        <v>3</v>
      </c>
    </row>
    <row r="85" spans="1:18" ht="15">
      <c r="A85" s="374" t="s">
        <v>395</v>
      </c>
      <c r="B85" s="214" t="s">
        <v>180</v>
      </c>
      <c r="C85" s="376">
        <v>7</v>
      </c>
      <c r="D85" s="376">
        <v>0</v>
      </c>
      <c r="E85" s="376">
        <v>1</v>
      </c>
      <c r="F85" s="376">
        <v>8</v>
      </c>
      <c r="G85" s="376">
        <v>2</v>
      </c>
      <c r="H85" s="376"/>
      <c r="I85" s="376"/>
      <c r="J85" s="376">
        <v>0</v>
      </c>
      <c r="K85" s="376">
        <v>21</v>
      </c>
      <c r="L85" s="376">
        <v>2</v>
      </c>
      <c r="M85" s="376">
        <v>6</v>
      </c>
      <c r="N85" s="376">
        <v>34</v>
      </c>
      <c r="O85" s="376">
        <v>40</v>
      </c>
      <c r="P85" s="376">
        <v>3</v>
      </c>
      <c r="Q85" s="376">
        <v>1</v>
      </c>
      <c r="R85" s="376">
        <v>0</v>
      </c>
    </row>
    <row r="86" spans="1:18" ht="15">
      <c r="A86" s="668" t="s">
        <v>596</v>
      </c>
      <c r="B86" s="668"/>
      <c r="C86" s="376">
        <v>71</v>
      </c>
      <c r="D86" s="376">
        <v>5</v>
      </c>
      <c r="E86" s="376">
        <v>5</v>
      </c>
      <c r="F86" s="376">
        <v>41</v>
      </c>
      <c r="G86" s="376">
        <v>14</v>
      </c>
      <c r="H86" s="376">
        <v>4</v>
      </c>
      <c r="I86" s="376">
        <v>5</v>
      </c>
      <c r="J86" s="376">
        <v>1</v>
      </c>
      <c r="K86" s="376">
        <v>229</v>
      </c>
      <c r="L86" s="376">
        <v>23</v>
      </c>
      <c r="M86" s="376">
        <v>25</v>
      </c>
      <c r="N86" s="376">
        <v>203</v>
      </c>
      <c r="O86" s="376">
        <v>98</v>
      </c>
      <c r="P86" s="376">
        <v>20</v>
      </c>
      <c r="Q86" s="376">
        <v>19</v>
      </c>
      <c r="R86" s="376">
        <v>6</v>
      </c>
    </row>
    <row r="87" spans="1:18" ht="15">
      <c r="A87" s="656" t="s">
        <v>617</v>
      </c>
      <c r="B87" s="656"/>
      <c r="C87" s="656"/>
      <c r="D87" s="656"/>
      <c r="E87" s="656"/>
      <c r="F87" s="656"/>
      <c r="G87" s="656"/>
      <c r="H87" s="656"/>
      <c r="I87" s="656"/>
      <c r="J87" s="656"/>
      <c r="K87" s="656"/>
      <c r="L87" s="656"/>
      <c r="M87" s="656"/>
      <c r="N87" s="656"/>
      <c r="O87" s="656"/>
      <c r="P87" s="656"/>
      <c r="Q87" s="656"/>
      <c r="R87" s="656"/>
    </row>
    <row r="88" spans="1:18" ht="15">
      <c r="A88" s="374" t="s">
        <v>393</v>
      </c>
      <c r="B88" s="214" t="s">
        <v>178</v>
      </c>
      <c r="C88" s="376">
        <v>82</v>
      </c>
      <c r="D88" s="376">
        <v>10</v>
      </c>
      <c r="E88" s="376">
        <v>17</v>
      </c>
      <c r="F88" s="376">
        <v>50</v>
      </c>
      <c r="G88" s="376">
        <v>9</v>
      </c>
      <c r="H88" s="376">
        <v>1</v>
      </c>
      <c r="I88" s="376">
        <v>4</v>
      </c>
      <c r="J88" s="376">
        <v>4</v>
      </c>
      <c r="K88" s="376">
        <v>331</v>
      </c>
      <c r="L88" s="376">
        <v>72</v>
      </c>
      <c r="M88" s="376">
        <v>39</v>
      </c>
      <c r="N88" s="376">
        <v>197</v>
      </c>
      <c r="O88" s="376">
        <v>79</v>
      </c>
      <c r="P88" s="376">
        <v>4</v>
      </c>
      <c r="Q88" s="376">
        <v>11</v>
      </c>
      <c r="R88" s="376">
        <v>4</v>
      </c>
    </row>
    <row r="89" spans="1:18" ht="15">
      <c r="A89" s="374" t="s">
        <v>413</v>
      </c>
      <c r="B89" s="214" t="s">
        <v>198</v>
      </c>
      <c r="C89" s="376">
        <v>19</v>
      </c>
      <c r="D89" s="376">
        <v>0</v>
      </c>
      <c r="E89" s="376">
        <v>0</v>
      </c>
      <c r="F89" s="376">
        <v>9</v>
      </c>
      <c r="G89" s="376">
        <v>3</v>
      </c>
      <c r="H89" s="376"/>
      <c r="I89" s="376"/>
      <c r="J89" s="376">
        <v>0</v>
      </c>
      <c r="K89" s="376">
        <v>99</v>
      </c>
      <c r="L89" s="376">
        <v>7</v>
      </c>
      <c r="M89" s="376">
        <v>7</v>
      </c>
      <c r="N89" s="376">
        <v>71</v>
      </c>
      <c r="O89" s="376">
        <v>28</v>
      </c>
      <c r="P89" s="376">
        <v>3</v>
      </c>
      <c r="Q89" s="376">
        <v>2</v>
      </c>
      <c r="R89" s="376">
        <v>0</v>
      </c>
    </row>
    <row r="90" spans="1:18" ht="15">
      <c r="A90" s="374" t="s">
        <v>421</v>
      </c>
      <c r="B90" s="214" t="s">
        <v>206</v>
      </c>
      <c r="C90" s="376">
        <v>9</v>
      </c>
      <c r="D90" s="376">
        <v>0</v>
      </c>
      <c r="E90" s="376">
        <v>2</v>
      </c>
      <c r="F90" s="376">
        <v>9</v>
      </c>
      <c r="G90" s="376">
        <v>4</v>
      </c>
      <c r="H90" s="376"/>
      <c r="I90" s="376"/>
      <c r="J90" s="376">
        <v>0</v>
      </c>
      <c r="K90" s="376">
        <v>39</v>
      </c>
      <c r="L90" s="376">
        <v>2</v>
      </c>
      <c r="M90" s="376">
        <v>4</v>
      </c>
      <c r="N90" s="376">
        <v>54</v>
      </c>
      <c r="O90" s="376">
        <v>29</v>
      </c>
      <c r="P90" s="376">
        <v>1</v>
      </c>
      <c r="Q90" s="376"/>
      <c r="R90" s="376">
        <v>2</v>
      </c>
    </row>
    <row r="91" spans="1:18" ht="15">
      <c r="A91" s="668" t="s">
        <v>596</v>
      </c>
      <c r="B91" s="668"/>
      <c r="C91" s="376">
        <v>110</v>
      </c>
      <c r="D91" s="376">
        <v>10</v>
      </c>
      <c r="E91" s="376">
        <v>19</v>
      </c>
      <c r="F91" s="376">
        <v>68</v>
      </c>
      <c r="G91" s="376">
        <v>16</v>
      </c>
      <c r="H91" s="376">
        <v>1</v>
      </c>
      <c r="I91" s="376">
        <v>4</v>
      </c>
      <c r="J91" s="376">
        <v>4</v>
      </c>
      <c r="K91" s="376">
        <v>469</v>
      </c>
      <c r="L91" s="376">
        <v>81</v>
      </c>
      <c r="M91" s="376">
        <v>50</v>
      </c>
      <c r="N91" s="376">
        <v>322</v>
      </c>
      <c r="O91" s="376">
        <v>136</v>
      </c>
      <c r="P91" s="376">
        <v>8</v>
      </c>
      <c r="Q91" s="376">
        <v>13</v>
      </c>
      <c r="R91" s="376">
        <v>6</v>
      </c>
    </row>
    <row r="92" spans="1:18" ht="15">
      <c r="A92" s="668" t="s">
        <v>597</v>
      </c>
      <c r="B92" s="668"/>
      <c r="C92" s="376">
        <v>181</v>
      </c>
      <c r="D92" s="376">
        <v>15</v>
      </c>
      <c r="E92" s="376">
        <v>24</v>
      </c>
      <c r="F92" s="376">
        <v>109</v>
      </c>
      <c r="G92" s="376">
        <v>30</v>
      </c>
      <c r="H92" s="376">
        <v>5</v>
      </c>
      <c r="I92" s="376">
        <v>9</v>
      </c>
      <c r="J92" s="376">
        <v>5</v>
      </c>
      <c r="K92" s="376">
        <v>698</v>
      </c>
      <c r="L92" s="376">
        <v>104</v>
      </c>
      <c r="M92" s="376">
        <v>75</v>
      </c>
      <c r="N92" s="376">
        <v>525</v>
      </c>
      <c r="O92" s="376">
        <v>234</v>
      </c>
      <c r="P92" s="376">
        <v>28</v>
      </c>
      <c r="Q92" s="376">
        <v>32</v>
      </c>
      <c r="R92" s="376">
        <v>12</v>
      </c>
    </row>
    <row r="93" spans="1:18" ht="15">
      <c r="A93" s="658" t="s">
        <v>618</v>
      </c>
      <c r="B93" s="658"/>
      <c r="C93" s="658"/>
      <c r="D93" s="658"/>
      <c r="E93" s="658"/>
      <c r="F93" s="658"/>
      <c r="G93" s="658"/>
      <c r="H93" s="658"/>
      <c r="I93" s="658"/>
      <c r="J93" s="658"/>
      <c r="K93" s="658"/>
      <c r="L93" s="658"/>
      <c r="M93" s="658"/>
      <c r="N93" s="658"/>
      <c r="O93" s="658"/>
      <c r="P93" s="658"/>
      <c r="Q93" s="658"/>
      <c r="R93" s="658"/>
    </row>
    <row r="94" spans="1:18" ht="15">
      <c r="A94" s="656" t="s">
        <v>619</v>
      </c>
      <c r="B94" s="656"/>
      <c r="C94" s="656"/>
      <c r="D94" s="656"/>
      <c r="E94" s="656"/>
      <c r="F94" s="656"/>
      <c r="G94" s="656"/>
      <c r="H94" s="656"/>
      <c r="I94" s="656"/>
      <c r="J94" s="656"/>
      <c r="K94" s="656"/>
      <c r="L94" s="656"/>
      <c r="M94" s="656"/>
      <c r="N94" s="656"/>
      <c r="O94" s="656"/>
      <c r="P94" s="656"/>
      <c r="Q94" s="656"/>
      <c r="R94" s="656"/>
    </row>
    <row r="95" spans="1:18" ht="15">
      <c r="A95" s="374" t="s">
        <v>422</v>
      </c>
      <c r="B95" s="214" t="s">
        <v>207</v>
      </c>
      <c r="C95" s="376">
        <v>23</v>
      </c>
      <c r="D95" s="376">
        <v>2</v>
      </c>
      <c r="E95" s="376">
        <v>2</v>
      </c>
      <c r="F95" s="376">
        <v>13</v>
      </c>
      <c r="G95" s="376">
        <v>2</v>
      </c>
      <c r="H95" s="376"/>
      <c r="I95" s="376"/>
      <c r="J95" s="376">
        <v>0</v>
      </c>
      <c r="K95" s="376">
        <v>76</v>
      </c>
      <c r="L95" s="376">
        <v>7</v>
      </c>
      <c r="M95" s="376">
        <v>7</v>
      </c>
      <c r="N95" s="376">
        <v>62</v>
      </c>
      <c r="O95" s="376">
        <v>58</v>
      </c>
      <c r="P95" s="376">
        <v>2</v>
      </c>
      <c r="Q95" s="376">
        <v>1</v>
      </c>
      <c r="R95" s="376">
        <v>1</v>
      </c>
    </row>
    <row r="96" spans="1:18" ht="15">
      <c r="A96" s="374" t="s">
        <v>433</v>
      </c>
      <c r="B96" s="214" t="s">
        <v>218</v>
      </c>
      <c r="C96" s="376">
        <v>7</v>
      </c>
      <c r="D96" s="376">
        <v>0</v>
      </c>
      <c r="E96" s="376">
        <v>0</v>
      </c>
      <c r="F96" s="376">
        <v>9</v>
      </c>
      <c r="G96" s="376">
        <v>3</v>
      </c>
      <c r="H96" s="376">
        <v>1</v>
      </c>
      <c r="I96" s="376">
        <v>2</v>
      </c>
      <c r="J96" s="376">
        <v>0</v>
      </c>
      <c r="K96" s="376">
        <v>40</v>
      </c>
      <c r="L96" s="376">
        <v>4</v>
      </c>
      <c r="M96" s="376">
        <v>3</v>
      </c>
      <c r="N96" s="376">
        <v>34</v>
      </c>
      <c r="O96" s="376">
        <v>21</v>
      </c>
      <c r="P96" s="376">
        <v>1</v>
      </c>
      <c r="Q96" s="376">
        <v>6</v>
      </c>
      <c r="R96" s="376">
        <v>1</v>
      </c>
    </row>
    <row r="97" spans="1:18" ht="15">
      <c r="A97" s="374" t="s">
        <v>429</v>
      </c>
      <c r="B97" s="214" t="s">
        <v>214</v>
      </c>
      <c r="C97" s="376">
        <v>0</v>
      </c>
      <c r="D97" s="376">
        <v>2</v>
      </c>
      <c r="E97" s="376">
        <v>0</v>
      </c>
      <c r="F97" s="376">
        <v>9</v>
      </c>
      <c r="G97" s="376">
        <v>6</v>
      </c>
      <c r="H97" s="376"/>
      <c r="I97" s="376">
        <v>2</v>
      </c>
      <c r="J97" s="376">
        <v>0</v>
      </c>
      <c r="K97" s="376">
        <v>13</v>
      </c>
      <c r="L97" s="376">
        <v>5</v>
      </c>
      <c r="M97" s="376">
        <v>3</v>
      </c>
      <c r="N97" s="376">
        <v>34</v>
      </c>
      <c r="O97" s="376">
        <v>16</v>
      </c>
      <c r="P97" s="376"/>
      <c r="Q97" s="376">
        <v>3</v>
      </c>
      <c r="R97" s="376">
        <v>1</v>
      </c>
    </row>
    <row r="98" spans="1:18" ht="15">
      <c r="A98" s="668" t="s">
        <v>596</v>
      </c>
      <c r="B98" s="668"/>
      <c r="C98" s="376">
        <v>30</v>
      </c>
      <c r="D98" s="376">
        <v>4</v>
      </c>
      <c r="E98" s="376">
        <v>2</v>
      </c>
      <c r="F98" s="376">
        <v>31</v>
      </c>
      <c r="G98" s="376">
        <v>11</v>
      </c>
      <c r="H98" s="376">
        <v>1</v>
      </c>
      <c r="I98" s="376">
        <v>4</v>
      </c>
      <c r="J98" s="376">
        <v>0</v>
      </c>
      <c r="K98" s="376">
        <v>129</v>
      </c>
      <c r="L98" s="376">
        <v>16</v>
      </c>
      <c r="M98" s="376">
        <v>13</v>
      </c>
      <c r="N98" s="376">
        <v>130</v>
      </c>
      <c r="O98" s="376">
        <v>95</v>
      </c>
      <c r="P98" s="376">
        <v>3</v>
      </c>
      <c r="Q98" s="376">
        <v>10</v>
      </c>
      <c r="R98" s="376">
        <v>3</v>
      </c>
    </row>
    <row r="99" spans="1:18" ht="15">
      <c r="A99" s="656" t="s">
        <v>620</v>
      </c>
      <c r="B99" s="656"/>
      <c r="C99" s="656"/>
      <c r="D99" s="656"/>
      <c r="E99" s="656"/>
      <c r="F99" s="656"/>
      <c r="G99" s="656"/>
      <c r="H99" s="656"/>
      <c r="I99" s="656"/>
      <c r="J99" s="656"/>
      <c r="K99" s="656"/>
      <c r="L99" s="656"/>
      <c r="M99" s="656"/>
      <c r="N99" s="656"/>
      <c r="O99" s="656"/>
      <c r="P99" s="656"/>
      <c r="Q99" s="656"/>
      <c r="R99" s="656"/>
    </row>
    <row r="100" spans="1:18" ht="15">
      <c r="A100" s="374" t="s">
        <v>392</v>
      </c>
      <c r="B100" s="214" t="s">
        <v>177</v>
      </c>
      <c r="C100" s="376">
        <v>12</v>
      </c>
      <c r="D100" s="376">
        <v>3</v>
      </c>
      <c r="E100" s="376">
        <v>1</v>
      </c>
      <c r="F100" s="376">
        <v>12</v>
      </c>
      <c r="G100" s="376">
        <v>2</v>
      </c>
      <c r="H100" s="376">
        <v>1</v>
      </c>
      <c r="I100" s="376"/>
      <c r="J100" s="376">
        <v>0</v>
      </c>
      <c r="K100" s="376">
        <v>45</v>
      </c>
      <c r="L100" s="376">
        <v>7</v>
      </c>
      <c r="M100" s="376">
        <v>9</v>
      </c>
      <c r="N100" s="376">
        <v>34</v>
      </c>
      <c r="O100" s="376">
        <v>14</v>
      </c>
      <c r="P100" s="376">
        <v>3</v>
      </c>
      <c r="Q100" s="376"/>
      <c r="R100" s="376">
        <v>1</v>
      </c>
    </row>
    <row r="101" spans="1:18" ht="15">
      <c r="A101" s="374" t="s">
        <v>373</v>
      </c>
      <c r="B101" s="214" t="s">
        <v>159</v>
      </c>
      <c r="C101" s="376">
        <v>7</v>
      </c>
      <c r="D101" s="376">
        <v>0</v>
      </c>
      <c r="E101" s="376">
        <v>1</v>
      </c>
      <c r="F101" s="376">
        <v>1</v>
      </c>
      <c r="G101" s="376">
        <v>4</v>
      </c>
      <c r="H101" s="376">
        <v>2</v>
      </c>
      <c r="I101" s="376">
        <v>1</v>
      </c>
      <c r="J101" s="376">
        <v>1</v>
      </c>
      <c r="K101" s="376">
        <v>19</v>
      </c>
      <c r="L101" s="376">
        <v>3</v>
      </c>
      <c r="M101" s="376">
        <v>1</v>
      </c>
      <c r="N101" s="376">
        <v>8</v>
      </c>
      <c r="O101" s="376">
        <v>9</v>
      </c>
      <c r="P101" s="376">
        <v>3</v>
      </c>
      <c r="Q101" s="376">
        <v>3</v>
      </c>
      <c r="R101" s="376">
        <v>2</v>
      </c>
    </row>
    <row r="102" spans="1:18" ht="15">
      <c r="A102" s="374" t="s">
        <v>412</v>
      </c>
      <c r="B102" s="214" t="s">
        <v>197</v>
      </c>
      <c r="C102" s="376">
        <v>7</v>
      </c>
      <c r="D102" s="376">
        <v>0</v>
      </c>
      <c r="E102" s="376">
        <v>0</v>
      </c>
      <c r="F102" s="376">
        <v>11</v>
      </c>
      <c r="G102" s="376"/>
      <c r="H102" s="376">
        <v>2</v>
      </c>
      <c r="I102" s="376"/>
      <c r="J102" s="376">
        <v>1</v>
      </c>
      <c r="K102" s="376">
        <v>14</v>
      </c>
      <c r="L102" s="376">
        <v>4</v>
      </c>
      <c r="M102" s="376">
        <v>2</v>
      </c>
      <c r="N102" s="376">
        <v>29</v>
      </c>
      <c r="O102" s="376">
        <v>7</v>
      </c>
      <c r="P102" s="376">
        <v>2</v>
      </c>
      <c r="Q102" s="376">
        <v>1</v>
      </c>
      <c r="R102" s="376">
        <v>1</v>
      </c>
    </row>
    <row r="103" spans="1:18" ht="15">
      <c r="A103" s="668" t="s">
        <v>596</v>
      </c>
      <c r="B103" s="668"/>
      <c r="C103" s="376">
        <v>26</v>
      </c>
      <c r="D103" s="376">
        <v>3</v>
      </c>
      <c r="E103" s="376">
        <v>2</v>
      </c>
      <c r="F103" s="376">
        <v>24</v>
      </c>
      <c r="G103" s="376">
        <v>6</v>
      </c>
      <c r="H103" s="376">
        <v>5</v>
      </c>
      <c r="I103" s="376">
        <v>1</v>
      </c>
      <c r="J103" s="376">
        <v>2</v>
      </c>
      <c r="K103" s="376">
        <v>78</v>
      </c>
      <c r="L103" s="376">
        <v>14</v>
      </c>
      <c r="M103" s="376">
        <v>12</v>
      </c>
      <c r="N103" s="376">
        <v>71</v>
      </c>
      <c r="O103" s="376">
        <v>30</v>
      </c>
      <c r="P103" s="376">
        <v>8</v>
      </c>
      <c r="Q103" s="376">
        <v>4</v>
      </c>
      <c r="R103" s="376">
        <v>4</v>
      </c>
    </row>
    <row r="104" spans="1:18" ht="15">
      <c r="A104" s="656" t="s">
        <v>621</v>
      </c>
      <c r="B104" s="656"/>
      <c r="C104" s="656"/>
      <c r="D104" s="656"/>
      <c r="E104" s="656"/>
      <c r="F104" s="656"/>
      <c r="G104" s="656"/>
      <c r="H104" s="656"/>
      <c r="I104" s="656"/>
      <c r="J104" s="656"/>
      <c r="K104" s="656"/>
      <c r="L104" s="656"/>
      <c r="M104" s="656"/>
      <c r="N104" s="656"/>
      <c r="O104" s="656"/>
      <c r="P104" s="656"/>
      <c r="Q104" s="656"/>
      <c r="R104" s="656"/>
    </row>
    <row r="105" spans="1:18" ht="15">
      <c r="A105" s="374" t="s">
        <v>410</v>
      </c>
      <c r="B105" s="214" t="s">
        <v>195</v>
      </c>
      <c r="C105" s="376">
        <v>65</v>
      </c>
      <c r="D105" s="376">
        <v>6</v>
      </c>
      <c r="E105" s="376">
        <v>4</v>
      </c>
      <c r="F105" s="376">
        <v>69</v>
      </c>
      <c r="G105" s="376">
        <v>11</v>
      </c>
      <c r="H105" s="376">
        <v>3</v>
      </c>
      <c r="I105" s="376"/>
      <c r="J105" s="376">
        <v>2</v>
      </c>
      <c r="K105" s="376">
        <v>219</v>
      </c>
      <c r="L105" s="376">
        <v>21</v>
      </c>
      <c r="M105" s="376">
        <v>20</v>
      </c>
      <c r="N105" s="376">
        <v>208</v>
      </c>
      <c r="O105" s="376">
        <v>82</v>
      </c>
      <c r="P105" s="376">
        <v>5</v>
      </c>
      <c r="Q105" s="376">
        <v>3</v>
      </c>
      <c r="R105" s="376">
        <v>3</v>
      </c>
    </row>
    <row r="106" spans="1:18" ht="15">
      <c r="A106" s="374" t="s">
        <v>415</v>
      </c>
      <c r="B106" s="214" t="s">
        <v>200</v>
      </c>
      <c r="C106" s="376">
        <v>10</v>
      </c>
      <c r="D106" s="376">
        <v>3</v>
      </c>
      <c r="E106" s="376">
        <v>2</v>
      </c>
      <c r="F106" s="376">
        <v>13</v>
      </c>
      <c r="G106" s="376">
        <v>5</v>
      </c>
      <c r="H106" s="376"/>
      <c r="I106" s="376">
        <v>1</v>
      </c>
      <c r="J106" s="376">
        <v>0</v>
      </c>
      <c r="K106" s="376">
        <v>53</v>
      </c>
      <c r="L106" s="376">
        <v>10</v>
      </c>
      <c r="M106" s="376">
        <v>9</v>
      </c>
      <c r="N106" s="376">
        <v>86</v>
      </c>
      <c r="O106" s="376">
        <v>69</v>
      </c>
      <c r="P106" s="376">
        <v>1</v>
      </c>
      <c r="Q106" s="376">
        <v>3</v>
      </c>
      <c r="R106" s="376">
        <v>0</v>
      </c>
    </row>
    <row r="107" spans="1:18" ht="15">
      <c r="A107" s="374" t="s">
        <v>374</v>
      </c>
      <c r="B107" s="214" t="s">
        <v>160</v>
      </c>
      <c r="C107" s="376">
        <v>27</v>
      </c>
      <c r="D107" s="376">
        <v>1</v>
      </c>
      <c r="E107" s="376">
        <v>1</v>
      </c>
      <c r="F107" s="376">
        <v>14</v>
      </c>
      <c r="G107" s="376">
        <v>6</v>
      </c>
      <c r="H107" s="376">
        <v>3</v>
      </c>
      <c r="I107" s="376">
        <v>1</v>
      </c>
      <c r="J107" s="376">
        <v>1</v>
      </c>
      <c r="K107" s="376">
        <v>88</v>
      </c>
      <c r="L107" s="376">
        <v>5</v>
      </c>
      <c r="M107" s="376">
        <v>7</v>
      </c>
      <c r="N107" s="376">
        <v>69</v>
      </c>
      <c r="O107" s="376">
        <v>44</v>
      </c>
      <c r="P107" s="376">
        <v>10</v>
      </c>
      <c r="Q107" s="376">
        <v>3</v>
      </c>
      <c r="R107" s="376">
        <v>1</v>
      </c>
    </row>
    <row r="108" spans="1:18" ht="15">
      <c r="A108" s="374" t="s">
        <v>360</v>
      </c>
      <c r="B108" s="214" t="s">
        <v>146</v>
      </c>
      <c r="C108" s="376">
        <v>10</v>
      </c>
      <c r="D108" s="376">
        <v>0</v>
      </c>
      <c r="E108" s="376">
        <v>0</v>
      </c>
      <c r="F108" s="376">
        <v>3</v>
      </c>
      <c r="G108" s="376">
        <v>2</v>
      </c>
      <c r="H108" s="376"/>
      <c r="I108" s="376">
        <v>1</v>
      </c>
      <c r="J108" s="376">
        <v>0</v>
      </c>
      <c r="K108" s="376">
        <v>40</v>
      </c>
      <c r="L108" s="376">
        <v>7</v>
      </c>
      <c r="M108" s="376">
        <v>8</v>
      </c>
      <c r="N108" s="376">
        <v>27</v>
      </c>
      <c r="O108" s="376">
        <v>11</v>
      </c>
      <c r="P108" s="376"/>
      <c r="Q108" s="376">
        <v>2</v>
      </c>
      <c r="R108" s="376">
        <v>1</v>
      </c>
    </row>
    <row r="109" spans="1:18" ht="15">
      <c r="A109" s="668" t="s">
        <v>596</v>
      </c>
      <c r="B109" s="668"/>
      <c r="C109" s="376">
        <v>112</v>
      </c>
      <c r="D109" s="376">
        <v>10</v>
      </c>
      <c r="E109" s="376">
        <v>7</v>
      </c>
      <c r="F109" s="376">
        <v>99</v>
      </c>
      <c r="G109" s="376">
        <v>24</v>
      </c>
      <c r="H109" s="376">
        <v>6</v>
      </c>
      <c r="I109" s="376">
        <v>3</v>
      </c>
      <c r="J109" s="376">
        <v>3</v>
      </c>
      <c r="K109" s="376">
        <v>400</v>
      </c>
      <c r="L109" s="376">
        <v>43</v>
      </c>
      <c r="M109" s="376">
        <v>44</v>
      </c>
      <c r="N109" s="376">
        <v>390</v>
      </c>
      <c r="O109" s="376">
        <v>206</v>
      </c>
      <c r="P109" s="376">
        <v>16</v>
      </c>
      <c r="Q109" s="376">
        <v>11</v>
      </c>
      <c r="R109" s="376">
        <v>5</v>
      </c>
    </row>
    <row r="110" spans="1:18" ht="15">
      <c r="A110" s="668" t="s">
        <v>597</v>
      </c>
      <c r="B110" s="668"/>
      <c r="C110" s="376">
        <v>168</v>
      </c>
      <c r="D110" s="376">
        <v>17</v>
      </c>
      <c r="E110" s="376">
        <v>11</v>
      </c>
      <c r="F110" s="376">
        <v>154</v>
      </c>
      <c r="G110" s="376">
        <v>41</v>
      </c>
      <c r="H110" s="376">
        <v>12</v>
      </c>
      <c r="I110" s="376">
        <v>8</v>
      </c>
      <c r="J110" s="376">
        <v>5</v>
      </c>
      <c r="K110" s="376">
        <v>607</v>
      </c>
      <c r="L110" s="376">
        <v>73</v>
      </c>
      <c r="M110" s="376">
        <v>69</v>
      </c>
      <c r="N110" s="376">
        <v>591</v>
      </c>
      <c r="O110" s="376">
        <v>331</v>
      </c>
      <c r="P110" s="376">
        <v>27</v>
      </c>
      <c r="Q110" s="376">
        <v>25</v>
      </c>
      <c r="R110" s="376">
        <v>12</v>
      </c>
    </row>
    <row r="111" spans="1:18" ht="15">
      <c r="A111" s="658" t="s">
        <v>622</v>
      </c>
      <c r="B111" s="658"/>
      <c r="C111" s="658"/>
      <c r="D111" s="658"/>
      <c r="E111" s="658"/>
      <c r="F111" s="658"/>
      <c r="G111" s="658"/>
      <c r="H111" s="658"/>
      <c r="I111" s="658"/>
      <c r="J111" s="658"/>
      <c r="K111" s="658"/>
      <c r="L111" s="658"/>
      <c r="M111" s="658"/>
      <c r="N111" s="658"/>
      <c r="O111" s="658"/>
      <c r="P111" s="658"/>
      <c r="Q111" s="658"/>
      <c r="R111" s="658"/>
    </row>
    <row r="112" spans="1:18" ht="15">
      <c r="A112" s="656" t="s">
        <v>623</v>
      </c>
      <c r="B112" s="656"/>
      <c r="C112" s="656"/>
      <c r="D112" s="656"/>
      <c r="E112" s="656"/>
      <c r="F112" s="656"/>
      <c r="G112" s="656"/>
      <c r="H112" s="656"/>
      <c r="I112" s="656"/>
      <c r="J112" s="656"/>
      <c r="K112" s="656"/>
      <c r="L112" s="656"/>
      <c r="M112" s="656"/>
      <c r="N112" s="656"/>
      <c r="O112" s="656"/>
      <c r="P112" s="656"/>
      <c r="Q112" s="656"/>
      <c r="R112" s="656"/>
    </row>
    <row r="113" spans="1:18" ht="15">
      <c r="A113" s="374" t="s">
        <v>416</v>
      </c>
      <c r="B113" s="214" t="s">
        <v>201</v>
      </c>
      <c r="C113" s="376">
        <v>44</v>
      </c>
      <c r="D113" s="376">
        <v>4</v>
      </c>
      <c r="E113" s="376">
        <v>2</v>
      </c>
      <c r="F113" s="376">
        <v>17</v>
      </c>
      <c r="G113" s="376">
        <v>5</v>
      </c>
      <c r="H113" s="376"/>
      <c r="I113" s="376"/>
      <c r="J113" s="376">
        <v>1</v>
      </c>
      <c r="K113" s="376">
        <v>152</v>
      </c>
      <c r="L113" s="376">
        <v>9</v>
      </c>
      <c r="M113" s="376">
        <v>5</v>
      </c>
      <c r="N113" s="376">
        <v>59</v>
      </c>
      <c r="O113" s="376">
        <v>27</v>
      </c>
      <c r="P113" s="376"/>
      <c r="Q113" s="376">
        <v>2</v>
      </c>
      <c r="R113" s="376">
        <v>2</v>
      </c>
    </row>
    <row r="114" spans="1:18" ht="15">
      <c r="A114" s="374" t="s">
        <v>407</v>
      </c>
      <c r="B114" s="214" t="s">
        <v>192</v>
      </c>
      <c r="C114" s="376">
        <v>19</v>
      </c>
      <c r="D114" s="376">
        <v>0</v>
      </c>
      <c r="E114" s="376">
        <v>0</v>
      </c>
      <c r="F114" s="376">
        <v>8</v>
      </c>
      <c r="G114" s="376">
        <v>6</v>
      </c>
      <c r="H114" s="376">
        <v>1</v>
      </c>
      <c r="I114" s="376">
        <v>1</v>
      </c>
      <c r="J114" s="376">
        <v>0</v>
      </c>
      <c r="K114" s="376">
        <v>76</v>
      </c>
      <c r="L114" s="376">
        <v>9</v>
      </c>
      <c r="M114" s="376">
        <v>8</v>
      </c>
      <c r="N114" s="376">
        <v>80</v>
      </c>
      <c r="O114" s="376">
        <v>46</v>
      </c>
      <c r="P114" s="376">
        <v>1</v>
      </c>
      <c r="Q114" s="376">
        <v>2</v>
      </c>
      <c r="R114" s="376">
        <v>0</v>
      </c>
    </row>
    <row r="115" spans="1:18" ht="15">
      <c r="A115" s="374" t="s">
        <v>383</v>
      </c>
      <c r="B115" s="214" t="s">
        <v>169</v>
      </c>
      <c r="C115" s="376">
        <v>9</v>
      </c>
      <c r="D115" s="376">
        <v>1</v>
      </c>
      <c r="E115" s="376">
        <v>0</v>
      </c>
      <c r="F115" s="376">
        <v>10</v>
      </c>
      <c r="G115" s="376">
        <v>2</v>
      </c>
      <c r="H115" s="376"/>
      <c r="I115" s="376"/>
      <c r="J115" s="376">
        <v>0</v>
      </c>
      <c r="K115" s="376">
        <v>33</v>
      </c>
      <c r="L115" s="376">
        <v>9</v>
      </c>
      <c r="M115" s="376">
        <v>3</v>
      </c>
      <c r="N115" s="376">
        <v>48</v>
      </c>
      <c r="O115" s="376">
        <v>16</v>
      </c>
      <c r="P115" s="376"/>
      <c r="Q115" s="376">
        <v>6</v>
      </c>
      <c r="R115" s="376">
        <v>3</v>
      </c>
    </row>
    <row r="116" spans="1:18" ht="15">
      <c r="A116" s="374" t="s">
        <v>408</v>
      </c>
      <c r="B116" s="214" t="s">
        <v>193</v>
      </c>
      <c r="C116" s="376">
        <v>11</v>
      </c>
      <c r="D116" s="376">
        <v>0</v>
      </c>
      <c r="E116" s="376">
        <v>1</v>
      </c>
      <c r="F116" s="376">
        <v>13</v>
      </c>
      <c r="G116" s="376">
        <v>1</v>
      </c>
      <c r="H116" s="376"/>
      <c r="I116" s="376"/>
      <c r="J116" s="376">
        <v>0</v>
      </c>
      <c r="K116" s="376">
        <v>40</v>
      </c>
      <c r="L116" s="376">
        <v>9</v>
      </c>
      <c r="M116" s="376">
        <v>6</v>
      </c>
      <c r="N116" s="376">
        <v>45</v>
      </c>
      <c r="O116" s="376">
        <v>26</v>
      </c>
      <c r="P116" s="376"/>
      <c r="Q116" s="376">
        <v>3</v>
      </c>
      <c r="R116" s="376">
        <v>1</v>
      </c>
    </row>
    <row r="117" spans="1:18" ht="15">
      <c r="A117" s="374" t="s">
        <v>363</v>
      </c>
      <c r="B117" s="214" t="s">
        <v>149</v>
      </c>
      <c r="C117" s="376">
        <v>5</v>
      </c>
      <c r="D117" s="376">
        <v>0</v>
      </c>
      <c r="E117" s="376">
        <v>0</v>
      </c>
      <c r="F117" s="376">
        <v>6</v>
      </c>
      <c r="G117" s="376">
        <v>3</v>
      </c>
      <c r="H117" s="376"/>
      <c r="I117" s="376"/>
      <c r="J117" s="376">
        <v>0</v>
      </c>
      <c r="K117" s="376">
        <v>24</v>
      </c>
      <c r="L117" s="376">
        <v>3</v>
      </c>
      <c r="M117" s="376">
        <v>3</v>
      </c>
      <c r="N117" s="376">
        <v>25</v>
      </c>
      <c r="O117" s="376">
        <v>14</v>
      </c>
      <c r="P117" s="376">
        <v>1</v>
      </c>
      <c r="Q117" s="376"/>
      <c r="R117" s="376">
        <v>0</v>
      </c>
    </row>
    <row r="118" spans="1:18" ht="15">
      <c r="A118" s="374" t="s">
        <v>384</v>
      </c>
      <c r="B118" s="214" t="s">
        <v>170</v>
      </c>
      <c r="C118" s="376">
        <v>0</v>
      </c>
      <c r="D118" s="376">
        <v>0</v>
      </c>
      <c r="E118" s="376">
        <v>0</v>
      </c>
      <c r="F118" s="376">
        <v>2</v>
      </c>
      <c r="G118" s="376"/>
      <c r="H118" s="376"/>
      <c r="I118" s="376"/>
      <c r="J118" s="376">
        <v>0</v>
      </c>
      <c r="K118" s="376">
        <v>4</v>
      </c>
      <c r="L118" s="376">
        <v>1</v>
      </c>
      <c r="M118" s="376">
        <v>1</v>
      </c>
      <c r="N118" s="376">
        <v>18</v>
      </c>
      <c r="O118" s="376">
        <v>8</v>
      </c>
      <c r="P118" s="376">
        <v>3</v>
      </c>
      <c r="Q118" s="376">
        <v>1</v>
      </c>
      <c r="R118" s="376">
        <v>1</v>
      </c>
    </row>
    <row r="119" spans="1:18" ht="15">
      <c r="A119" s="668" t="s">
        <v>596</v>
      </c>
      <c r="B119" s="668"/>
      <c r="C119" s="376">
        <v>88</v>
      </c>
      <c r="D119" s="376">
        <v>5</v>
      </c>
      <c r="E119" s="376">
        <v>3</v>
      </c>
      <c r="F119" s="376">
        <v>56</v>
      </c>
      <c r="G119" s="376">
        <v>17</v>
      </c>
      <c r="H119" s="376">
        <v>1</v>
      </c>
      <c r="I119" s="376">
        <v>1</v>
      </c>
      <c r="J119" s="376">
        <v>1</v>
      </c>
      <c r="K119" s="376">
        <v>329</v>
      </c>
      <c r="L119" s="376">
        <v>40</v>
      </c>
      <c r="M119" s="376">
        <v>26</v>
      </c>
      <c r="N119" s="376">
        <v>275</v>
      </c>
      <c r="O119" s="376">
        <v>137</v>
      </c>
      <c r="P119" s="376">
        <v>5</v>
      </c>
      <c r="Q119" s="376">
        <v>14</v>
      </c>
      <c r="R119" s="376">
        <v>7</v>
      </c>
    </row>
    <row r="120" spans="1:18" ht="15">
      <c r="A120" s="668" t="s">
        <v>597</v>
      </c>
      <c r="B120" s="668"/>
      <c r="C120" s="376">
        <v>88</v>
      </c>
      <c r="D120" s="376">
        <v>5</v>
      </c>
      <c r="E120" s="376">
        <v>3</v>
      </c>
      <c r="F120" s="376">
        <v>56</v>
      </c>
      <c r="G120" s="376">
        <v>17</v>
      </c>
      <c r="H120" s="376">
        <v>1</v>
      </c>
      <c r="I120" s="376">
        <v>1</v>
      </c>
      <c r="J120" s="376">
        <v>1</v>
      </c>
      <c r="K120" s="376">
        <v>329</v>
      </c>
      <c r="L120" s="376">
        <v>40</v>
      </c>
      <c r="M120" s="376">
        <v>26</v>
      </c>
      <c r="N120" s="376">
        <v>275</v>
      </c>
      <c r="O120" s="376">
        <v>137</v>
      </c>
      <c r="P120" s="376">
        <v>5</v>
      </c>
      <c r="Q120" s="376">
        <v>14</v>
      </c>
      <c r="R120" s="376">
        <v>7</v>
      </c>
    </row>
    <row r="121" spans="1:18" ht="15">
      <c r="A121" s="658" t="s">
        <v>624</v>
      </c>
      <c r="B121" s="658"/>
      <c r="C121" s="658"/>
      <c r="D121" s="658"/>
      <c r="E121" s="658"/>
      <c r="F121" s="658"/>
      <c r="G121" s="658"/>
      <c r="H121" s="658"/>
      <c r="I121" s="658"/>
      <c r="J121" s="658"/>
      <c r="K121" s="658"/>
      <c r="L121" s="658"/>
      <c r="M121" s="658"/>
      <c r="N121" s="658"/>
      <c r="O121" s="658"/>
      <c r="P121" s="658"/>
      <c r="Q121" s="658"/>
      <c r="R121" s="658"/>
    </row>
    <row r="122" spans="1:18" ht="15">
      <c r="A122" s="656" t="s">
        <v>625</v>
      </c>
      <c r="B122" s="656"/>
      <c r="C122" s="656"/>
      <c r="D122" s="656"/>
      <c r="E122" s="656"/>
      <c r="F122" s="656"/>
      <c r="G122" s="656"/>
      <c r="H122" s="656"/>
      <c r="I122" s="656"/>
      <c r="J122" s="656"/>
      <c r="K122" s="656"/>
      <c r="L122" s="656"/>
      <c r="M122" s="656"/>
      <c r="N122" s="656"/>
      <c r="O122" s="656"/>
      <c r="P122" s="656"/>
      <c r="Q122" s="656"/>
      <c r="R122" s="656"/>
    </row>
    <row r="123" spans="1:18" ht="15">
      <c r="A123" s="374" t="s">
        <v>380</v>
      </c>
      <c r="B123" s="214" t="s">
        <v>166</v>
      </c>
      <c r="C123" s="376">
        <v>24</v>
      </c>
      <c r="D123" s="376">
        <v>0</v>
      </c>
      <c r="E123" s="376">
        <v>1</v>
      </c>
      <c r="F123" s="376">
        <v>6</v>
      </c>
      <c r="G123" s="376">
        <v>1</v>
      </c>
      <c r="H123" s="376">
        <v>1</v>
      </c>
      <c r="I123" s="376"/>
      <c r="J123" s="376">
        <v>0</v>
      </c>
      <c r="K123" s="376">
        <v>70</v>
      </c>
      <c r="L123" s="376">
        <v>7</v>
      </c>
      <c r="M123" s="376">
        <v>11</v>
      </c>
      <c r="N123" s="376">
        <v>31</v>
      </c>
      <c r="O123" s="376">
        <v>17</v>
      </c>
      <c r="P123" s="376">
        <v>3</v>
      </c>
      <c r="Q123" s="376">
        <v>5</v>
      </c>
      <c r="R123" s="376">
        <v>2</v>
      </c>
    </row>
    <row r="124" spans="1:18" ht="15">
      <c r="A124" s="374" t="s">
        <v>379</v>
      </c>
      <c r="B124" s="214" t="s">
        <v>165</v>
      </c>
      <c r="C124" s="376">
        <v>10</v>
      </c>
      <c r="D124" s="376">
        <v>0</v>
      </c>
      <c r="E124" s="376">
        <v>2</v>
      </c>
      <c r="F124" s="376">
        <v>21</v>
      </c>
      <c r="G124" s="376">
        <v>5</v>
      </c>
      <c r="H124" s="376"/>
      <c r="I124" s="376">
        <v>1</v>
      </c>
      <c r="J124" s="376">
        <v>0</v>
      </c>
      <c r="K124" s="376">
        <v>27</v>
      </c>
      <c r="L124" s="376">
        <v>3</v>
      </c>
      <c r="M124" s="376">
        <v>6</v>
      </c>
      <c r="N124" s="376">
        <v>62</v>
      </c>
      <c r="O124" s="376">
        <v>28</v>
      </c>
      <c r="P124" s="376"/>
      <c r="Q124" s="376">
        <v>4</v>
      </c>
      <c r="R124" s="376">
        <v>0</v>
      </c>
    </row>
    <row r="125" spans="1:18" ht="15">
      <c r="A125" s="374" t="s">
        <v>424</v>
      </c>
      <c r="B125" s="214" t="s">
        <v>209</v>
      </c>
      <c r="C125" s="376">
        <v>3</v>
      </c>
      <c r="D125" s="376">
        <v>0</v>
      </c>
      <c r="E125" s="376">
        <v>0</v>
      </c>
      <c r="F125" s="376">
        <v>3</v>
      </c>
      <c r="G125" s="376"/>
      <c r="H125" s="376"/>
      <c r="I125" s="376"/>
      <c r="J125" s="376">
        <v>0</v>
      </c>
      <c r="K125" s="376">
        <v>9</v>
      </c>
      <c r="L125" s="376">
        <v>0</v>
      </c>
      <c r="M125" s="376">
        <v>0</v>
      </c>
      <c r="N125" s="376">
        <v>9</v>
      </c>
      <c r="O125" s="376">
        <v>6</v>
      </c>
      <c r="P125" s="376">
        <v>1</v>
      </c>
      <c r="Q125" s="376">
        <v>2</v>
      </c>
      <c r="R125" s="376">
        <v>0</v>
      </c>
    </row>
    <row r="126" spans="1:18" ht="15">
      <c r="A126" s="668" t="s">
        <v>596</v>
      </c>
      <c r="B126" s="668"/>
      <c r="C126" s="376">
        <v>37</v>
      </c>
      <c r="D126" s="376">
        <v>0</v>
      </c>
      <c r="E126" s="376">
        <v>3</v>
      </c>
      <c r="F126" s="376">
        <v>30</v>
      </c>
      <c r="G126" s="376">
        <v>6</v>
      </c>
      <c r="H126" s="376">
        <v>1</v>
      </c>
      <c r="I126" s="376">
        <v>1</v>
      </c>
      <c r="J126" s="376">
        <v>0</v>
      </c>
      <c r="K126" s="376">
        <v>106</v>
      </c>
      <c r="L126" s="376">
        <v>10</v>
      </c>
      <c r="M126" s="376">
        <v>17</v>
      </c>
      <c r="N126" s="376">
        <v>102</v>
      </c>
      <c r="O126" s="376">
        <v>51</v>
      </c>
      <c r="P126" s="376">
        <v>4</v>
      </c>
      <c r="Q126" s="376">
        <v>11</v>
      </c>
      <c r="R126" s="376">
        <v>2</v>
      </c>
    </row>
    <row r="127" spans="1:18" ht="15">
      <c r="A127" s="656" t="s">
        <v>626</v>
      </c>
      <c r="B127" s="656"/>
      <c r="C127" s="656"/>
      <c r="D127" s="656"/>
      <c r="E127" s="656"/>
      <c r="F127" s="656"/>
      <c r="G127" s="656"/>
      <c r="H127" s="656"/>
      <c r="I127" s="656"/>
      <c r="J127" s="656"/>
      <c r="K127" s="656"/>
      <c r="L127" s="656"/>
      <c r="M127" s="656"/>
      <c r="N127" s="656"/>
      <c r="O127" s="656"/>
      <c r="P127" s="656"/>
      <c r="Q127" s="656"/>
      <c r="R127" s="656"/>
    </row>
    <row r="128" spans="1:18" ht="15">
      <c r="A128" s="374" t="s">
        <v>359</v>
      </c>
      <c r="B128" s="214" t="s">
        <v>145</v>
      </c>
      <c r="C128" s="376">
        <v>13</v>
      </c>
      <c r="D128" s="376">
        <v>1</v>
      </c>
      <c r="E128" s="376">
        <v>0</v>
      </c>
      <c r="F128" s="376">
        <v>13</v>
      </c>
      <c r="G128" s="376"/>
      <c r="H128" s="376"/>
      <c r="I128" s="376">
        <v>1</v>
      </c>
      <c r="J128" s="376">
        <v>0</v>
      </c>
      <c r="K128" s="376">
        <v>34</v>
      </c>
      <c r="L128" s="376">
        <v>2</v>
      </c>
      <c r="M128" s="376">
        <v>1</v>
      </c>
      <c r="N128" s="376">
        <v>49</v>
      </c>
      <c r="O128" s="376">
        <v>6</v>
      </c>
      <c r="P128" s="376"/>
      <c r="Q128" s="376">
        <v>2</v>
      </c>
      <c r="R128" s="376">
        <v>1</v>
      </c>
    </row>
    <row r="129" spans="1:18" ht="15">
      <c r="A129" s="374" t="s">
        <v>391</v>
      </c>
      <c r="B129" s="214" t="s">
        <v>176</v>
      </c>
      <c r="C129" s="376">
        <v>6</v>
      </c>
      <c r="D129" s="376">
        <v>0</v>
      </c>
      <c r="E129" s="376">
        <v>0</v>
      </c>
      <c r="F129" s="376">
        <v>10</v>
      </c>
      <c r="G129" s="376">
        <v>1</v>
      </c>
      <c r="H129" s="376"/>
      <c r="I129" s="376"/>
      <c r="J129" s="376">
        <v>0</v>
      </c>
      <c r="K129" s="376">
        <v>22</v>
      </c>
      <c r="L129" s="376">
        <v>2</v>
      </c>
      <c r="M129" s="376">
        <v>2</v>
      </c>
      <c r="N129" s="376">
        <v>25</v>
      </c>
      <c r="O129" s="376">
        <v>7</v>
      </c>
      <c r="P129" s="376">
        <v>1</v>
      </c>
      <c r="Q129" s="376"/>
      <c r="R129" s="376">
        <v>0</v>
      </c>
    </row>
    <row r="130" spans="1:18" ht="15">
      <c r="A130" s="374" t="s">
        <v>431</v>
      </c>
      <c r="B130" s="214" t="s">
        <v>216</v>
      </c>
      <c r="C130" s="376">
        <v>5</v>
      </c>
      <c r="D130" s="376">
        <v>0</v>
      </c>
      <c r="E130" s="376">
        <v>0</v>
      </c>
      <c r="F130" s="376">
        <v>7</v>
      </c>
      <c r="G130" s="376"/>
      <c r="H130" s="376"/>
      <c r="I130" s="376"/>
      <c r="J130" s="376">
        <v>0</v>
      </c>
      <c r="K130" s="376">
        <v>20</v>
      </c>
      <c r="L130" s="376">
        <v>2</v>
      </c>
      <c r="M130" s="376">
        <v>1</v>
      </c>
      <c r="N130" s="376">
        <v>23</v>
      </c>
      <c r="O130" s="376">
        <v>9</v>
      </c>
      <c r="P130" s="376"/>
      <c r="Q130" s="376">
        <v>1</v>
      </c>
      <c r="R130" s="376">
        <v>0</v>
      </c>
    </row>
    <row r="131" spans="1:18" ht="15">
      <c r="A131" s="374" t="s">
        <v>430</v>
      </c>
      <c r="B131" s="214" t="s">
        <v>215</v>
      </c>
      <c r="C131" s="376">
        <v>5</v>
      </c>
      <c r="D131" s="376">
        <v>0</v>
      </c>
      <c r="E131" s="376">
        <v>1</v>
      </c>
      <c r="F131" s="376">
        <v>2</v>
      </c>
      <c r="G131" s="376">
        <v>2</v>
      </c>
      <c r="H131" s="376"/>
      <c r="I131" s="376"/>
      <c r="J131" s="376">
        <v>0</v>
      </c>
      <c r="K131" s="376">
        <v>16</v>
      </c>
      <c r="L131" s="376">
        <v>0</v>
      </c>
      <c r="M131" s="376">
        <v>2</v>
      </c>
      <c r="N131" s="376">
        <v>12</v>
      </c>
      <c r="O131" s="376">
        <v>8</v>
      </c>
      <c r="P131" s="376">
        <v>1</v>
      </c>
      <c r="Q131" s="376">
        <v>1</v>
      </c>
      <c r="R131" s="376">
        <v>0</v>
      </c>
    </row>
    <row r="132" spans="1:18" ht="15">
      <c r="A132" s="668" t="s">
        <v>596</v>
      </c>
      <c r="B132" s="668"/>
      <c r="C132" s="376">
        <v>29</v>
      </c>
      <c r="D132" s="376">
        <v>1</v>
      </c>
      <c r="E132" s="376">
        <v>1</v>
      </c>
      <c r="F132" s="376">
        <v>32</v>
      </c>
      <c r="G132" s="376">
        <v>3</v>
      </c>
      <c r="H132" s="376">
        <v>0</v>
      </c>
      <c r="I132" s="376">
        <v>1</v>
      </c>
      <c r="J132" s="376">
        <v>0</v>
      </c>
      <c r="K132" s="376">
        <v>92</v>
      </c>
      <c r="L132" s="376">
        <v>6</v>
      </c>
      <c r="M132" s="376">
        <v>6</v>
      </c>
      <c r="N132" s="376">
        <v>109</v>
      </c>
      <c r="O132" s="376">
        <v>30</v>
      </c>
      <c r="P132" s="376">
        <v>2</v>
      </c>
      <c r="Q132" s="376">
        <v>4</v>
      </c>
      <c r="R132" s="376">
        <v>1</v>
      </c>
    </row>
    <row r="133" spans="1:18" ht="15">
      <c r="A133" s="668" t="s">
        <v>597</v>
      </c>
      <c r="B133" s="668"/>
      <c r="C133" s="376">
        <v>66</v>
      </c>
      <c r="D133" s="376">
        <v>1</v>
      </c>
      <c r="E133" s="376">
        <v>4</v>
      </c>
      <c r="F133" s="376">
        <v>62</v>
      </c>
      <c r="G133" s="376">
        <v>9</v>
      </c>
      <c r="H133" s="376">
        <v>1</v>
      </c>
      <c r="I133" s="376">
        <v>2</v>
      </c>
      <c r="J133" s="376">
        <v>0</v>
      </c>
      <c r="K133" s="376">
        <v>198</v>
      </c>
      <c r="L133" s="376">
        <v>16</v>
      </c>
      <c r="M133" s="376">
        <v>23</v>
      </c>
      <c r="N133" s="376">
        <v>211</v>
      </c>
      <c r="O133" s="376">
        <v>81</v>
      </c>
      <c r="P133" s="376">
        <v>6</v>
      </c>
      <c r="Q133" s="376">
        <v>15</v>
      </c>
      <c r="R133" s="376">
        <v>3</v>
      </c>
    </row>
    <row r="134" spans="1:18" ht="15">
      <c r="A134" s="658" t="s">
        <v>627</v>
      </c>
      <c r="B134" s="658"/>
      <c r="C134" s="658"/>
      <c r="D134" s="658"/>
      <c r="E134" s="658"/>
      <c r="F134" s="658"/>
      <c r="G134" s="658"/>
      <c r="H134" s="658"/>
      <c r="I134" s="658"/>
      <c r="J134" s="658"/>
      <c r="K134" s="658"/>
      <c r="L134" s="658"/>
      <c r="M134" s="658"/>
      <c r="N134" s="658"/>
      <c r="O134" s="658"/>
      <c r="P134" s="658"/>
      <c r="Q134" s="658"/>
      <c r="R134" s="658"/>
    </row>
    <row r="135" spans="1:18" ht="15">
      <c r="A135" s="656" t="s">
        <v>628</v>
      </c>
      <c r="B135" s="656"/>
      <c r="C135" s="656"/>
      <c r="D135" s="656"/>
      <c r="E135" s="656"/>
      <c r="F135" s="656"/>
      <c r="G135" s="656"/>
      <c r="H135" s="656"/>
      <c r="I135" s="656"/>
      <c r="J135" s="656"/>
      <c r="K135" s="656"/>
      <c r="L135" s="656"/>
      <c r="M135" s="656"/>
      <c r="N135" s="656"/>
      <c r="O135" s="656"/>
      <c r="P135" s="656"/>
      <c r="Q135" s="656"/>
      <c r="R135" s="656"/>
    </row>
    <row r="136" spans="1:18" ht="15">
      <c r="A136" s="374" t="s">
        <v>399</v>
      </c>
      <c r="B136" s="214" t="s">
        <v>184</v>
      </c>
      <c r="C136" s="376">
        <v>26</v>
      </c>
      <c r="D136" s="376">
        <v>2</v>
      </c>
      <c r="E136" s="376">
        <v>3</v>
      </c>
      <c r="F136" s="376">
        <v>30</v>
      </c>
      <c r="G136" s="376">
        <v>4</v>
      </c>
      <c r="H136" s="376">
        <v>1</v>
      </c>
      <c r="I136" s="376"/>
      <c r="J136" s="376">
        <v>1</v>
      </c>
      <c r="K136" s="376">
        <v>117</v>
      </c>
      <c r="L136" s="376">
        <v>16</v>
      </c>
      <c r="M136" s="376">
        <v>14</v>
      </c>
      <c r="N136" s="376">
        <v>98</v>
      </c>
      <c r="O136" s="376">
        <v>32</v>
      </c>
      <c r="P136" s="376">
        <v>3</v>
      </c>
      <c r="Q136" s="376"/>
      <c r="R136" s="376">
        <v>2</v>
      </c>
    </row>
    <row r="137" spans="1:18" ht="15">
      <c r="A137" s="374" t="s">
        <v>378</v>
      </c>
      <c r="B137" s="214" t="s">
        <v>164</v>
      </c>
      <c r="C137" s="376">
        <v>23</v>
      </c>
      <c r="D137" s="376">
        <v>4</v>
      </c>
      <c r="E137" s="376">
        <v>4</v>
      </c>
      <c r="F137" s="376">
        <v>23</v>
      </c>
      <c r="G137" s="376">
        <v>5</v>
      </c>
      <c r="H137" s="376"/>
      <c r="I137" s="376">
        <v>2</v>
      </c>
      <c r="J137" s="376">
        <v>0</v>
      </c>
      <c r="K137" s="376">
        <v>63</v>
      </c>
      <c r="L137" s="376">
        <v>22</v>
      </c>
      <c r="M137" s="376">
        <v>24</v>
      </c>
      <c r="N137" s="376">
        <v>59</v>
      </c>
      <c r="O137" s="376">
        <v>29</v>
      </c>
      <c r="P137" s="376">
        <v>2</v>
      </c>
      <c r="Q137" s="376">
        <v>2</v>
      </c>
      <c r="R137" s="376">
        <v>2</v>
      </c>
    </row>
    <row r="138" spans="1:18" ht="15">
      <c r="A138" s="374" t="s">
        <v>367</v>
      </c>
      <c r="B138" s="214" t="s">
        <v>153</v>
      </c>
      <c r="C138" s="376">
        <v>10</v>
      </c>
      <c r="D138" s="376">
        <v>1</v>
      </c>
      <c r="E138" s="376">
        <v>1</v>
      </c>
      <c r="F138" s="376">
        <v>8</v>
      </c>
      <c r="G138" s="376">
        <v>1</v>
      </c>
      <c r="H138" s="376">
        <v>1</v>
      </c>
      <c r="I138" s="376"/>
      <c r="J138" s="376">
        <v>0</v>
      </c>
      <c r="K138" s="376">
        <v>45</v>
      </c>
      <c r="L138" s="376">
        <v>1</v>
      </c>
      <c r="M138" s="376">
        <v>1</v>
      </c>
      <c r="N138" s="376">
        <v>38</v>
      </c>
      <c r="O138" s="376">
        <v>6</v>
      </c>
      <c r="P138" s="376">
        <v>1</v>
      </c>
      <c r="Q138" s="376">
        <v>1</v>
      </c>
      <c r="R138" s="376">
        <v>2</v>
      </c>
    </row>
    <row r="139" spans="1:18" ht="15">
      <c r="A139" s="374" t="s">
        <v>417</v>
      </c>
      <c r="B139" s="214" t="s">
        <v>202</v>
      </c>
      <c r="C139" s="376">
        <v>1</v>
      </c>
      <c r="D139" s="376">
        <v>0</v>
      </c>
      <c r="E139" s="376">
        <v>0</v>
      </c>
      <c r="F139" s="376">
        <v>2</v>
      </c>
      <c r="G139" s="376"/>
      <c r="H139" s="376"/>
      <c r="I139" s="376"/>
      <c r="J139" s="376">
        <v>0</v>
      </c>
      <c r="K139" s="376">
        <v>11</v>
      </c>
      <c r="L139" s="376">
        <v>1</v>
      </c>
      <c r="M139" s="376">
        <v>0</v>
      </c>
      <c r="N139" s="376">
        <v>10</v>
      </c>
      <c r="O139" s="376">
        <v>3</v>
      </c>
      <c r="P139" s="376">
        <v>1</v>
      </c>
      <c r="Q139" s="376"/>
      <c r="R139" s="376">
        <v>0</v>
      </c>
    </row>
    <row r="140" spans="1:18" ht="15">
      <c r="A140" s="668" t="s">
        <v>596</v>
      </c>
      <c r="B140" s="668"/>
      <c r="C140" s="376">
        <v>60</v>
      </c>
      <c r="D140" s="376">
        <v>7</v>
      </c>
      <c r="E140" s="376">
        <v>8</v>
      </c>
      <c r="F140" s="376">
        <v>63</v>
      </c>
      <c r="G140" s="376">
        <v>10</v>
      </c>
      <c r="H140" s="376">
        <v>2</v>
      </c>
      <c r="I140" s="376">
        <v>2</v>
      </c>
      <c r="J140" s="376">
        <v>1</v>
      </c>
      <c r="K140" s="376">
        <v>236</v>
      </c>
      <c r="L140" s="376">
        <v>40</v>
      </c>
      <c r="M140" s="376">
        <v>39</v>
      </c>
      <c r="N140" s="376">
        <v>205</v>
      </c>
      <c r="O140" s="376">
        <v>70</v>
      </c>
      <c r="P140" s="376">
        <v>7</v>
      </c>
      <c r="Q140" s="376">
        <v>3</v>
      </c>
      <c r="R140" s="376">
        <v>6</v>
      </c>
    </row>
    <row r="141" spans="1:18" ht="15">
      <c r="A141" s="656" t="s">
        <v>629</v>
      </c>
      <c r="B141" s="656"/>
      <c r="C141" s="656"/>
      <c r="D141" s="656"/>
      <c r="E141" s="656"/>
      <c r="F141" s="656"/>
      <c r="G141" s="656"/>
      <c r="H141" s="656"/>
      <c r="I141" s="656"/>
      <c r="J141" s="656"/>
      <c r="K141" s="656"/>
      <c r="L141" s="656"/>
      <c r="M141" s="656"/>
      <c r="N141" s="656"/>
      <c r="O141" s="656"/>
      <c r="P141" s="656"/>
      <c r="Q141" s="656"/>
      <c r="R141" s="656"/>
    </row>
    <row r="142" spans="1:18" ht="15">
      <c r="A142" s="374" t="s">
        <v>420</v>
      </c>
      <c r="B142" s="214" t="s">
        <v>205</v>
      </c>
      <c r="C142" s="376">
        <v>26</v>
      </c>
      <c r="D142" s="376">
        <v>6</v>
      </c>
      <c r="E142" s="376">
        <v>3</v>
      </c>
      <c r="F142" s="376">
        <v>47</v>
      </c>
      <c r="G142" s="376">
        <v>14</v>
      </c>
      <c r="H142" s="376">
        <v>0</v>
      </c>
      <c r="I142" s="376">
        <v>0</v>
      </c>
      <c r="J142" s="376">
        <v>1</v>
      </c>
      <c r="K142" s="376">
        <v>123</v>
      </c>
      <c r="L142" s="376">
        <v>28</v>
      </c>
      <c r="M142" s="376">
        <v>13</v>
      </c>
      <c r="N142" s="376">
        <v>144</v>
      </c>
      <c r="O142" s="376">
        <v>39</v>
      </c>
      <c r="P142" s="376">
        <v>2</v>
      </c>
      <c r="Q142" s="376">
        <v>5</v>
      </c>
      <c r="R142" s="376">
        <v>5</v>
      </c>
    </row>
    <row r="143" spans="1:18" ht="15">
      <c r="A143" s="374" t="s">
        <v>404</v>
      </c>
      <c r="B143" s="214" t="s">
        <v>189</v>
      </c>
      <c r="C143" s="376">
        <v>9</v>
      </c>
      <c r="D143" s="376">
        <v>0</v>
      </c>
      <c r="E143" s="376">
        <v>1</v>
      </c>
      <c r="F143" s="376">
        <v>6</v>
      </c>
      <c r="G143" s="376">
        <v>0</v>
      </c>
      <c r="H143" s="376">
        <v>0</v>
      </c>
      <c r="I143" s="376">
        <v>0</v>
      </c>
      <c r="J143" s="376">
        <v>0</v>
      </c>
      <c r="K143" s="376">
        <v>31</v>
      </c>
      <c r="L143" s="376">
        <v>6</v>
      </c>
      <c r="M143" s="376">
        <v>1</v>
      </c>
      <c r="N143" s="376">
        <v>19</v>
      </c>
      <c r="O143" s="376">
        <v>6</v>
      </c>
      <c r="P143" s="376">
        <v>3</v>
      </c>
      <c r="Q143" s="376">
        <v>3</v>
      </c>
      <c r="R143" s="376">
        <v>1</v>
      </c>
    </row>
    <row r="144" spans="1:18" ht="15">
      <c r="A144" s="374" t="s">
        <v>368</v>
      </c>
      <c r="B144" s="214" t="s">
        <v>154</v>
      </c>
      <c r="C144" s="376">
        <v>16</v>
      </c>
      <c r="D144" s="376">
        <v>0</v>
      </c>
      <c r="E144" s="376">
        <v>0</v>
      </c>
      <c r="F144" s="376">
        <v>9</v>
      </c>
      <c r="G144" s="376">
        <v>0</v>
      </c>
      <c r="H144" s="376">
        <v>0</v>
      </c>
      <c r="I144" s="376">
        <v>0</v>
      </c>
      <c r="J144" s="376">
        <v>0</v>
      </c>
      <c r="K144" s="376">
        <v>42</v>
      </c>
      <c r="L144" s="376">
        <v>4</v>
      </c>
      <c r="M144" s="376">
        <v>2</v>
      </c>
      <c r="N144" s="376">
        <v>32</v>
      </c>
      <c r="O144" s="376">
        <v>11</v>
      </c>
      <c r="P144" s="376">
        <v>0</v>
      </c>
      <c r="Q144" s="376">
        <v>1</v>
      </c>
      <c r="R144" s="376">
        <v>2</v>
      </c>
    </row>
    <row r="145" spans="1:18" ht="15">
      <c r="A145" s="374" t="s">
        <v>385</v>
      </c>
      <c r="B145" s="214" t="s">
        <v>171</v>
      </c>
      <c r="C145" s="376">
        <v>11</v>
      </c>
      <c r="D145" s="376">
        <v>0</v>
      </c>
      <c r="E145" s="376">
        <v>0</v>
      </c>
      <c r="F145" s="376">
        <v>8</v>
      </c>
      <c r="G145" s="376">
        <v>0</v>
      </c>
      <c r="H145" s="376">
        <v>1</v>
      </c>
      <c r="I145" s="376">
        <v>0</v>
      </c>
      <c r="J145" s="376">
        <v>0</v>
      </c>
      <c r="K145" s="376">
        <v>37</v>
      </c>
      <c r="L145" s="376">
        <v>0</v>
      </c>
      <c r="M145" s="376">
        <v>0</v>
      </c>
      <c r="N145" s="376">
        <v>29</v>
      </c>
      <c r="O145" s="376">
        <v>9</v>
      </c>
      <c r="P145" s="376">
        <v>1</v>
      </c>
      <c r="Q145" s="376">
        <v>0</v>
      </c>
      <c r="R145" s="376">
        <v>0</v>
      </c>
    </row>
    <row r="146" spans="1:18" ht="15">
      <c r="A146" s="668" t="s">
        <v>596</v>
      </c>
      <c r="B146" s="668"/>
      <c r="C146" s="376">
        <v>62</v>
      </c>
      <c r="D146" s="376">
        <v>6</v>
      </c>
      <c r="E146" s="376">
        <v>4</v>
      </c>
      <c r="F146" s="376">
        <v>70</v>
      </c>
      <c r="G146" s="376">
        <v>14</v>
      </c>
      <c r="H146" s="376">
        <v>1</v>
      </c>
      <c r="I146" s="376">
        <v>0</v>
      </c>
      <c r="J146" s="376">
        <v>1</v>
      </c>
      <c r="K146" s="376">
        <v>233</v>
      </c>
      <c r="L146" s="376">
        <v>38</v>
      </c>
      <c r="M146" s="376">
        <v>16</v>
      </c>
      <c r="N146" s="376">
        <v>224</v>
      </c>
      <c r="O146" s="376">
        <v>65</v>
      </c>
      <c r="P146" s="376">
        <v>6</v>
      </c>
      <c r="Q146" s="376">
        <v>9</v>
      </c>
      <c r="R146" s="376">
        <v>8</v>
      </c>
    </row>
    <row r="147" spans="1:18" ht="15">
      <c r="A147" s="668" t="s">
        <v>597</v>
      </c>
      <c r="B147" s="668"/>
      <c r="C147" s="376">
        <v>122</v>
      </c>
      <c r="D147" s="376">
        <v>13</v>
      </c>
      <c r="E147" s="376">
        <v>12</v>
      </c>
      <c r="F147" s="376">
        <v>133</v>
      </c>
      <c r="G147" s="376">
        <v>24</v>
      </c>
      <c r="H147" s="376">
        <v>3</v>
      </c>
      <c r="I147" s="376">
        <v>2</v>
      </c>
      <c r="J147" s="376">
        <v>2</v>
      </c>
      <c r="K147" s="376">
        <v>469</v>
      </c>
      <c r="L147" s="376">
        <v>78</v>
      </c>
      <c r="M147" s="376">
        <v>55</v>
      </c>
      <c r="N147" s="376">
        <v>429</v>
      </c>
      <c r="O147" s="376">
        <v>135</v>
      </c>
      <c r="P147" s="376">
        <v>13</v>
      </c>
      <c r="Q147" s="376">
        <v>12</v>
      </c>
      <c r="R147" s="376">
        <v>14</v>
      </c>
    </row>
    <row r="148" spans="1:18" ht="15">
      <c r="A148" s="658" t="s">
        <v>630</v>
      </c>
      <c r="B148" s="658"/>
      <c r="C148" s="658"/>
      <c r="D148" s="658"/>
      <c r="E148" s="658"/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8"/>
    </row>
    <row r="149" spans="1:18" ht="15">
      <c r="A149" s="656" t="s">
        <v>631</v>
      </c>
      <c r="B149" s="656"/>
      <c r="C149" s="656"/>
      <c r="D149" s="656"/>
      <c r="E149" s="656"/>
      <c r="F149" s="656"/>
      <c r="G149" s="656"/>
      <c r="H149" s="656"/>
      <c r="I149" s="656"/>
      <c r="J149" s="656"/>
      <c r="K149" s="656"/>
      <c r="L149" s="656"/>
      <c r="M149" s="656"/>
      <c r="N149" s="656"/>
      <c r="O149" s="656"/>
      <c r="P149" s="656"/>
      <c r="Q149" s="656"/>
      <c r="R149" s="656"/>
    </row>
    <row r="150" spans="1:18" ht="15">
      <c r="A150" s="374" t="s">
        <v>382</v>
      </c>
      <c r="B150" s="214" t="s">
        <v>168</v>
      </c>
      <c r="C150" s="376">
        <v>159</v>
      </c>
      <c r="D150" s="376">
        <v>19</v>
      </c>
      <c r="E150" s="376">
        <v>4</v>
      </c>
      <c r="F150" s="376">
        <v>99</v>
      </c>
      <c r="G150" s="376">
        <v>11</v>
      </c>
      <c r="H150" s="376">
        <v>2</v>
      </c>
      <c r="I150" s="376"/>
      <c r="J150" s="376">
        <v>1</v>
      </c>
      <c r="K150" s="376">
        <v>633</v>
      </c>
      <c r="L150" s="376">
        <v>72</v>
      </c>
      <c r="M150" s="376">
        <v>52</v>
      </c>
      <c r="N150" s="376">
        <v>400</v>
      </c>
      <c r="O150" s="376">
        <v>68</v>
      </c>
      <c r="P150" s="376">
        <v>4</v>
      </c>
      <c r="Q150" s="376">
        <v>4</v>
      </c>
      <c r="R150" s="376">
        <v>3</v>
      </c>
    </row>
    <row r="151" spans="1:18" ht="15">
      <c r="A151" s="374" t="s">
        <v>357</v>
      </c>
      <c r="B151" s="214" t="s">
        <v>143</v>
      </c>
      <c r="C151" s="376">
        <v>19</v>
      </c>
      <c r="D151" s="376">
        <v>7</v>
      </c>
      <c r="E151" s="376">
        <v>2</v>
      </c>
      <c r="F151" s="376">
        <v>18</v>
      </c>
      <c r="G151" s="376">
        <v>1</v>
      </c>
      <c r="H151" s="376">
        <v>1</v>
      </c>
      <c r="I151" s="376"/>
      <c r="J151" s="376">
        <v>0</v>
      </c>
      <c r="K151" s="376">
        <v>63</v>
      </c>
      <c r="L151" s="376">
        <v>14</v>
      </c>
      <c r="M151" s="376">
        <v>11</v>
      </c>
      <c r="N151" s="376">
        <v>50</v>
      </c>
      <c r="O151" s="376">
        <v>17</v>
      </c>
      <c r="P151" s="376">
        <v>2</v>
      </c>
      <c r="Q151" s="376"/>
      <c r="R151" s="376">
        <v>0</v>
      </c>
    </row>
    <row r="152" spans="1:18" ht="15">
      <c r="A152" s="374" t="s">
        <v>434</v>
      </c>
      <c r="B152" s="214" t="s">
        <v>219</v>
      </c>
      <c r="C152" s="376">
        <v>2</v>
      </c>
      <c r="D152" s="376">
        <v>0</v>
      </c>
      <c r="E152" s="376">
        <v>0</v>
      </c>
      <c r="F152" s="376">
        <v>3</v>
      </c>
      <c r="G152" s="376"/>
      <c r="H152" s="376"/>
      <c r="I152" s="376"/>
      <c r="J152" s="376">
        <v>0</v>
      </c>
      <c r="K152" s="376">
        <v>17</v>
      </c>
      <c r="L152" s="376">
        <v>0</v>
      </c>
      <c r="M152" s="376">
        <v>0</v>
      </c>
      <c r="N152" s="376">
        <v>30</v>
      </c>
      <c r="O152" s="376">
        <v>11</v>
      </c>
      <c r="P152" s="376"/>
      <c r="Q152" s="376"/>
      <c r="R152" s="376">
        <v>0</v>
      </c>
    </row>
    <row r="153" spans="1:18" ht="15">
      <c r="A153" s="668" t="s">
        <v>596</v>
      </c>
      <c r="B153" s="668"/>
      <c r="C153" s="376">
        <v>180</v>
      </c>
      <c r="D153" s="376">
        <v>26</v>
      </c>
      <c r="E153" s="376">
        <v>6</v>
      </c>
      <c r="F153" s="376">
        <v>120</v>
      </c>
      <c r="G153" s="376">
        <v>12</v>
      </c>
      <c r="H153" s="376">
        <v>3</v>
      </c>
      <c r="I153" s="376">
        <v>0</v>
      </c>
      <c r="J153" s="376">
        <v>1</v>
      </c>
      <c r="K153" s="376">
        <v>713</v>
      </c>
      <c r="L153" s="376">
        <v>86</v>
      </c>
      <c r="M153" s="376">
        <v>63</v>
      </c>
      <c r="N153" s="376">
        <v>480</v>
      </c>
      <c r="O153" s="376">
        <v>96</v>
      </c>
      <c r="P153" s="376">
        <v>6</v>
      </c>
      <c r="Q153" s="376">
        <v>4</v>
      </c>
      <c r="R153" s="376">
        <v>3</v>
      </c>
    </row>
    <row r="154" spans="1:18" ht="15">
      <c r="A154" s="656" t="s">
        <v>632</v>
      </c>
      <c r="B154" s="656"/>
      <c r="C154" s="656"/>
      <c r="D154" s="656"/>
      <c r="E154" s="656"/>
      <c r="F154" s="656"/>
      <c r="G154" s="656"/>
      <c r="H154" s="656"/>
      <c r="I154" s="656"/>
      <c r="J154" s="656"/>
      <c r="K154" s="656"/>
      <c r="L154" s="656"/>
      <c r="M154" s="656"/>
      <c r="N154" s="656"/>
      <c r="O154" s="656"/>
      <c r="P154" s="656"/>
      <c r="Q154" s="656"/>
      <c r="R154" s="656"/>
    </row>
    <row r="155" spans="1:18" ht="15">
      <c r="A155" s="374" t="s">
        <v>418</v>
      </c>
      <c r="B155" s="214" t="s">
        <v>578</v>
      </c>
      <c r="C155" s="376">
        <v>62</v>
      </c>
      <c r="D155" s="376">
        <v>3</v>
      </c>
      <c r="E155" s="376">
        <v>4</v>
      </c>
      <c r="F155" s="376">
        <v>47</v>
      </c>
      <c r="G155" s="376">
        <v>7</v>
      </c>
      <c r="H155" s="376">
        <v>2</v>
      </c>
      <c r="I155" s="376"/>
      <c r="J155" s="376">
        <v>1</v>
      </c>
      <c r="K155" s="376">
        <v>270</v>
      </c>
      <c r="L155" s="376">
        <v>31</v>
      </c>
      <c r="M155" s="376">
        <v>27</v>
      </c>
      <c r="N155" s="376">
        <v>169</v>
      </c>
      <c r="O155" s="376">
        <v>28</v>
      </c>
      <c r="P155" s="376">
        <v>3</v>
      </c>
      <c r="Q155" s="376"/>
      <c r="R155" s="376">
        <v>1</v>
      </c>
    </row>
    <row r="156" spans="1:18" ht="15">
      <c r="A156" s="374" t="s">
        <v>376</v>
      </c>
      <c r="B156" s="214" t="s">
        <v>162</v>
      </c>
      <c r="C156" s="376">
        <v>78</v>
      </c>
      <c r="D156" s="376">
        <v>4</v>
      </c>
      <c r="E156" s="376">
        <v>2</v>
      </c>
      <c r="F156" s="376">
        <v>49</v>
      </c>
      <c r="G156" s="376"/>
      <c r="H156" s="376"/>
      <c r="I156" s="376">
        <v>1</v>
      </c>
      <c r="J156" s="376">
        <v>0</v>
      </c>
      <c r="K156" s="376">
        <v>298</v>
      </c>
      <c r="L156" s="376">
        <v>29</v>
      </c>
      <c r="M156" s="376">
        <v>21</v>
      </c>
      <c r="N156" s="376">
        <v>246</v>
      </c>
      <c r="O156" s="376">
        <v>24</v>
      </c>
      <c r="P156" s="376"/>
      <c r="Q156" s="376">
        <v>3</v>
      </c>
      <c r="R156" s="376">
        <v>0</v>
      </c>
    </row>
    <row r="157" spans="1:18" ht="15">
      <c r="A157" s="668" t="s">
        <v>596</v>
      </c>
      <c r="B157" s="668"/>
      <c r="C157" s="376">
        <v>140</v>
      </c>
      <c r="D157" s="376">
        <v>7</v>
      </c>
      <c r="E157" s="376">
        <v>6</v>
      </c>
      <c r="F157" s="376">
        <v>96</v>
      </c>
      <c r="G157" s="376">
        <v>7</v>
      </c>
      <c r="H157" s="376">
        <v>2</v>
      </c>
      <c r="I157" s="376">
        <v>1</v>
      </c>
      <c r="J157" s="376">
        <v>1</v>
      </c>
      <c r="K157" s="376">
        <v>568</v>
      </c>
      <c r="L157" s="376">
        <v>60</v>
      </c>
      <c r="M157" s="376">
        <v>48</v>
      </c>
      <c r="N157" s="376">
        <v>415</v>
      </c>
      <c r="O157" s="376">
        <v>52</v>
      </c>
      <c r="P157" s="376">
        <v>3</v>
      </c>
      <c r="Q157" s="376">
        <v>3</v>
      </c>
      <c r="R157" s="376">
        <v>1</v>
      </c>
    </row>
    <row r="158" spans="1:18" ht="15">
      <c r="A158" s="656" t="s">
        <v>633</v>
      </c>
      <c r="B158" s="656"/>
      <c r="C158" s="656"/>
      <c r="D158" s="656"/>
      <c r="E158" s="656"/>
      <c r="F158" s="656"/>
      <c r="G158" s="656"/>
      <c r="H158" s="656"/>
      <c r="I158" s="656"/>
      <c r="J158" s="656"/>
      <c r="K158" s="656"/>
      <c r="L158" s="656"/>
      <c r="M158" s="656"/>
      <c r="N158" s="656"/>
      <c r="O158" s="656"/>
      <c r="P158" s="656"/>
      <c r="Q158" s="656"/>
      <c r="R158" s="656"/>
    </row>
    <row r="159" spans="1:18" ht="15">
      <c r="A159" s="374" t="s">
        <v>402</v>
      </c>
      <c r="B159" s="214" t="s">
        <v>187</v>
      </c>
      <c r="C159" s="376">
        <v>37</v>
      </c>
      <c r="D159" s="376">
        <v>0</v>
      </c>
      <c r="E159" s="376">
        <v>1</v>
      </c>
      <c r="F159" s="376">
        <v>13</v>
      </c>
      <c r="G159" s="376">
        <v>3</v>
      </c>
      <c r="H159" s="376">
        <v>3</v>
      </c>
      <c r="I159" s="376">
        <v>1</v>
      </c>
      <c r="J159" s="376">
        <v>0</v>
      </c>
      <c r="K159" s="376">
        <v>126</v>
      </c>
      <c r="L159" s="376">
        <v>4</v>
      </c>
      <c r="M159" s="376">
        <v>5</v>
      </c>
      <c r="N159" s="376">
        <v>67</v>
      </c>
      <c r="O159" s="376">
        <v>12</v>
      </c>
      <c r="P159" s="376">
        <v>5</v>
      </c>
      <c r="Q159" s="376">
        <v>7</v>
      </c>
      <c r="R159" s="376">
        <v>3</v>
      </c>
    </row>
    <row r="160" spans="1:18" ht="15">
      <c r="A160" s="374" t="s">
        <v>427</v>
      </c>
      <c r="B160" s="214" t="s">
        <v>212</v>
      </c>
      <c r="C160" s="376">
        <v>34</v>
      </c>
      <c r="D160" s="376">
        <v>2</v>
      </c>
      <c r="E160" s="376">
        <v>3</v>
      </c>
      <c r="F160" s="376">
        <v>17</v>
      </c>
      <c r="G160" s="376">
        <v>4</v>
      </c>
      <c r="H160" s="376">
        <v>2</v>
      </c>
      <c r="I160" s="376"/>
      <c r="J160" s="376">
        <v>1</v>
      </c>
      <c r="K160" s="376">
        <v>92</v>
      </c>
      <c r="L160" s="376">
        <v>10</v>
      </c>
      <c r="M160" s="376">
        <v>10</v>
      </c>
      <c r="N160" s="376">
        <v>60</v>
      </c>
      <c r="O160" s="376">
        <v>15</v>
      </c>
      <c r="P160" s="376">
        <v>4</v>
      </c>
      <c r="Q160" s="376"/>
      <c r="R160" s="376">
        <v>2</v>
      </c>
    </row>
    <row r="161" spans="1:18" ht="15">
      <c r="A161" s="374" t="s">
        <v>428</v>
      </c>
      <c r="B161" s="214" t="s">
        <v>213</v>
      </c>
      <c r="C161" s="376">
        <v>17</v>
      </c>
      <c r="D161" s="376">
        <v>1</v>
      </c>
      <c r="E161" s="376">
        <v>0</v>
      </c>
      <c r="F161" s="376">
        <v>5</v>
      </c>
      <c r="G161" s="376"/>
      <c r="H161" s="376">
        <v>1</v>
      </c>
      <c r="I161" s="376"/>
      <c r="J161" s="376">
        <v>0</v>
      </c>
      <c r="K161" s="376">
        <v>84</v>
      </c>
      <c r="L161" s="376">
        <v>4</v>
      </c>
      <c r="M161" s="376">
        <v>3</v>
      </c>
      <c r="N161" s="376">
        <v>27</v>
      </c>
      <c r="O161" s="376"/>
      <c r="P161" s="376">
        <v>1</v>
      </c>
      <c r="Q161" s="376">
        <v>1</v>
      </c>
      <c r="R161" s="376">
        <v>0</v>
      </c>
    </row>
    <row r="162" spans="1:18" ht="15">
      <c r="A162" s="374" t="s">
        <v>411</v>
      </c>
      <c r="B162" s="214" t="s">
        <v>196</v>
      </c>
      <c r="C162" s="376">
        <v>9</v>
      </c>
      <c r="D162" s="376">
        <v>0</v>
      </c>
      <c r="E162" s="376">
        <v>0</v>
      </c>
      <c r="F162" s="376">
        <v>1</v>
      </c>
      <c r="G162" s="376"/>
      <c r="H162" s="376">
        <v>2</v>
      </c>
      <c r="I162" s="376"/>
      <c r="J162" s="376">
        <v>0</v>
      </c>
      <c r="K162" s="376">
        <v>45</v>
      </c>
      <c r="L162" s="376">
        <v>1</v>
      </c>
      <c r="M162" s="376">
        <v>2</v>
      </c>
      <c r="N162" s="376">
        <v>14</v>
      </c>
      <c r="O162" s="376">
        <v>1</v>
      </c>
      <c r="P162" s="376">
        <v>3</v>
      </c>
      <c r="Q162" s="376"/>
      <c r="R162" s="376">
        <v>1</v>
      </c>
    </row>
    <row r="163" spans="1:18" ht="15">
      <c r="A163" s="668" t="s">
        <v>596</v>
      </c>
      <c r="B163" s="668"/>
      <c r="C163" s="376">
        <v>97</v>
      </c>
      <c r="D163" s="376">
        <v>3</v>
      </c>
      <c r="E163" s="376">
        <v>4</v>
      </c>
      <c r="F163" s="376">
        <v>36</v>
      </c>
      <c r="G163" s="376">
        <v>7</v>
      </c>
      <c r="H163" s="376">
        <v>8</v>
      </c>
      <c r="I163" s="376">
        <v>1</v>
      </c>
      <c r="J163" s="376">
        <v>1</v>
      </c>
      <c r="K163" s="376">
        <v>347</v>
      </c>
      <c r="L163" s="376">
        <v>19</v>
      </c>
      <c r="M163" s="376">
        <v>20</v>
      </c>
      <c r="N163" s="376">
        <v>168</v>
      </c>
      <c r="O163" s="376">
        <v>28</v>
      </c>
      <c r="P163" s="376">
        <v>13</v>
      </c>
      <c r="Q163" s="376">
        <v>8</v>
      </c>
      <c r="R163" s="376">
        <v>6</v>
      </c>
    </row>
    <row r="164" spans="1:18" ht="15">
      <c r="A164" s="668" t="s">
        <v>597</v>
      </c>
      <c r="B164" s="668"/>
      <c r="C164" s="376">
        <v>417</v>
      </c>
      <c r="D164" s="376">
        <v>36</v>
      </c>
      <c r="E164" s="376">
        <v>16</v>
      </c>
      <c r="F164" s="376">
        <v>252</v>
      </c>
      <c r="G164" s="376">
        <v>26</v>
      </c>
      <c r="H164" s="376">
        <v>13</v>
      </c>
      <c r="I164" s="376">
        <v>2</v>
      </c>
      <c r="J164" s="376">
        <v>3</v>
      </c>
      <c r="K164" s="376">
        <v>1628</v>
      </c>
      <c r="L164" s="376">
        <v>165</v>
      </c>
      <c r="M164" s="376">
        <v>131</v>
      </c>
      <c r="N164" s="376">
        <v>1063</v>
      </c>
      <c r="O164" s="376">
        <v>176</v>
      </c>
      <c r="P164" s="376">
        <v>22</v>
      </c>
      <c r="Q164" s="376">
        <v>15</v>
      </c>
      <c r="R164" s="376">
        <v>10</v>
      </c>
    </row>
    <row r="165" spans="1:18" ht="15">
      <c r="A165" s="669" t="s">
        <v>634</v>
      </c>
      <c r="B165" s="669"/>
      <c r="C165" s="377">
        <v>6353</v>
      </c>
      <c r="D165" s="378">
        <v>732</v>
      </c>
      <c r="E165" s="378">
        <v>696</v>
      </c>
      <c r="F165" s="377">
        <v>4510</v>
      </c>
      <c r="G165" s="377">
        <v>1144</v>
      </c>
      <c r="H165" s="378">
        <v>94</v>
      </c>
      <c r="I165" s="378">
        <v>78</v>
      </c>
      <c r="J165" s="378">
        <v>76</v>
      </c>
      <c r="K165" s="377">
        <v>24189</v>
      </c>
      <c r="L165" s="377">
        <v>4090</v>
      </c>
      <c r="M165" s="377">
        <v>3711</v>
      </c>
      <c r="N165" s="377">
        <v>18291</v>
      </c>
      <c r="O165" s="377">
        <v>7036</v>
      </c>
      <c r="P165" s="378">
        <v>296</v>
      </c>
      <c r="Q165" s="378">
        <v>397</v>
      </c>
      <c r="R165" s="378">
        <v>220</v>
      </c>
    </row>
    <row r="166" ht="15">
      <c r="A166" s="373" t="s">
        <v>635</v>
      </c>
    </row>
  </sheetData>
  <sheetProtection/>
  <mergeCells count="88"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12:R112"/>
    <mergeCell ref="A119:B119"/>
    <mergeCell ref="A120:B120"/>
    <mergeCell ref="A121:R121"/>
    <mergeCell ref="A122:R122"/>
    <mergeCell ref="A126:B126"/>
    <mergeCell ref="A99:R99"/>
    <mergeCell ref="A103:B103"/>
    <mergeCell ref="A104:R104"/>
    <mergeCell ref="A109:B109"/>
    <mergeCell ref="A110:B110"/>
    <mergeCell ref="A111:R111"/>
    <mergeCell ref="A87:R87"/>
    <mergeCell ref="A91:B91"/>
    <mergeCell ref="A92:B92"/>
    <mergeCell ref="A93:R93"/>
    <mergeCell ref="A94:R94"/>
    <mergeCell ref="A98:B98"/>
    <mergeCell ref="A73:R73"/>
    <mergeCell ref="A77:B77"/>
    <mergeCell ref="A78:B78"/>
    <mergeCell ref="A79:R79"/>
    <mergeCell ref="A80:R80"/>
    <mergeCell ref="A86:B86"/>
    <mergeCell ref="A62:B62"/>
    <mergeCell ref="A63:R63"/>
    <mergeCell ref="A64:R64"/>
    <mergeCell ref="A68:B68"/>
    <mergeCell ref="A69:R69"/>
    <mergeCell ref="A72:B72"/>
    <mergeCell ref="A53:B53"/>
    <mergeCell ref="A54:R54"/>
    <mergeCell ref="A55:R55"/>
    <mergeCell ref="A57:B57"/>
    <mergeCell ref="A58:R58"/>
    <mergeCell ref="A61:B61"/>
    <mergeCell ref="A39:B39"/>
    <mergeCell ref="A40:R40"/>
    <mergeCell ref="A41:R41"/>
    <mergeCell ref="A45:B45"/>
    <mergeCell ref="A46:R46"/>
    <mergeCell ref="A52:B52"/>
    <mergeCell ref="A25:R25"/>
    <mergeCell ref="A27:B27"/>
    <mergeCell ref="A28:R28"/>
    <mergeCell ref="A32:B32"/>
    <mergeCell ref="A33:R33"/>
    <mergeCell ref="A38:B38"/>
    <mergeCell ref="A14:R14"/>
    <mergeCell ref="A18:B18"/>
    <mergeCell ref="A19:R19"/>
    <mergeCell ref="A22:B22"/>
    <mergeCell ref="A23:B23"/>
    <mergeCell ref="A24:R24"/>
    <mergeCell ref="P6:R6"/>
    <mergeCell ref="A8:R8"/>
    <mergeCell ref="A9:R9"/>
    <mergeCell ref="A11:B11"/>
    <mergeCell ref="A12:B12"/>
    <mergeCell ref="A13:R13"/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&amp;L22.05.2017&amp;CTÜRKİYE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G8" sqref="G8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3" t="s">
        <v>542</v>
      </c>
      <c r="B2" s="463"/>
      <c r="C2" s="463"/>
      <c r="D2" s="463"/>
      <c r="E2" s="463"/>
      <c r="F2" s="463"/>
      <c r="G2" s="463"/>
      <c r="H2" s="463"/>
      <c r="I2" s="26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69" t="s">
        <v>656</v>
      </c>
      <c r="D6" s="469"/>
      <c r="E6" s="469"/>
      <c r="F6" s="469"/>
    </row>
    <row r="8" ht="15.75" thickBot="1"/>
    <row r="9" spans="1:8" ht="16.5" thickBot="1">
      <c r="A9" s="470"/>
      <c r="B9" s="471"/>
      <c r="C9" s="474" t="s">
        <v>1</v>
      </c>
      <c r="D9" s="475"/>
      <c r="E9" s="475"/>
      <c r="F9" s="475"/>
      <c r="G9" s="476"/>
      <c r="H9" s="459" t="s">
        <v>2</v>
      </c>
    </row>
    <row r="10" spans="1:8" ht="16.5" thickBot="1">
      <c r="A10" s="472"/>
      <c r="B10" s="473"/>
      <c r="C10" s="163" t="s">
        <v>3</v>
      </c>
      <c r="D10" s="161" t="s">
        <v>4</v>
      </c>
      <c r="E10" s="161" t="s">
        <v>5</v>
      </c>
      <c r="F10" s="161" t="s">
        <v>6</v>
      </c>
      <c r="G10" s="162" t="s">
        <v>7</v>
      </c>
      <c r="H10" s="460"/>
    </row>
    <row r="11" spans="1:8" ht="15" customHeight="1">
      <c r="A11" s="461" t="s">
        <v>8</v>
      </c>
      <c r="B11" s="148" t="s">
        <v>9</v>
      </c>
      <c r="C11" s="143">
        <v>1148</v>
      </c>
      <c r="D11" s="136">
        <v>4</v>
      </c>
      <c r="E11" s="136"/>
      <c r="F11" s="136">
        <v>5201</v>
      </c>
      <c r="G11" s="156">
        <v>94</v>
      </c>
      <c r="H11" s="155">
        <v>6447</v>
      </c>
    </row>
    <row r="12" spans="1:8" ht="15.75" customHeight="1" thickBot="1">
      <c r="A12" s="462"/>
      <c r="B12" s="149" t="s">
        <v>10</v>
      </c>
      <c r="C12" s="144">
        <v>870224298</v>
      </c>
      <c r="D12" s="141">
        <v>170000</v>
      </c>
      <c r="E12" s="141"/>
      <c r="F12" s="135">
        <v>912575050</v>
      </c>
      <c r="G12" s="171"/>
      <c r="H12" s="169">
        <v>1782969348</v>
      </c>
    </row>
    <row r="13" spans="1:8" ht="15.75" customHeight="1">
      <c r="A13" s="464" t="s">
        <v>12</v>
      </c>
      <c r="B13" s="173" t="s">
        <v>9</v>
      </c>
      <c r="C13" s="208">
        <v>687</v>
      </c>
      <c r="D13" s="209">
        <v>2</v>
      </c>
      <c r="E13" s="209"/>
      <c r="F13" s="209">
        <v>1566</v>
      </c>
      <c r="G13" s="210"/>
      <c r="H13" s="211">
        <v>2255</v>
      </c>
    </row>
    <row r="14" spans="1:8" ht="15.75" customHeight="1">
      <c r="A14" s="465"/>
      <c r="B14" s="150" t="s">
        <v>285</v>
      </c>
      <c r="C14" s="143">
        <v>117307110906</v>
      </c>
      <c r="D14" s="136">
        <v>50000</v>
      </c>
      <c r="E14" s="136"/>
      <c r="F14" s="174">
        <v>2732620275</v>
      </c>
      <c r="G14" s="156"/>
      <c r="H14" s="155">
        <v>120039781181</v>
      </c>
    </row>
    <row r="15" spans="1:8" ht="15.75" thickBot="1">
      <c r="A15" s="462"/>
      <c r="B15" s="149" t="s">
        <v>11</v>
      </c>
      <c r="C15" s="146">
        <v>152010208227</v>
      </c>
      <c r="D15" s="137">
        <v>500000</v>
      </c>
      <c r="E15" s="137"/>
      <c r="F15" s="138">
        <v>5282356072</v>
      </c>
      <c r="G15" s="158"/>
      <c r="H15" s="169">
        <v>157293064299</v>
      </c>
    </row>
    <row r="16" spans="1:8" ht="15">
      <c r="A16" s="466" t="s">
        <v>13</v>
      </c>
      <c r="B16" s="151" t="s">
        <v>9</v>
      </c>
      <c r="C16" s="143" t="s">
        <v>483</v>
      </c>
      <c r="D16" s="136" t="s">
        <v>483</v>
      </c>
      <c r="E16" s="136" t="s">
        <v>483</v>
      </c>
      <c r="F16" s="136" t="s">
        <v>483</v>
      </c>
      <c r="G16" s="156" t="s">
        <v>483</v>
      </c>
      <c r="H16" s="155">
        <v>41</v>
      </c>
    </row>
    <row r="17" spans="1:8" ht="15">
      <c r="A17" s="467"/>
      <c r="B17" s="152" t="s">
        <v>285</v>
      </c>
      <c r="C17" s="145" t="s">
        <v>483</v>
      </c>
      <c r="D17" s="2" t="s">
        <v>483</v>
      </c>
      <c r="E17" s="2" t="s">
        <v>483</v>
      </c>
      <c r="F17" s="2" t="s">
        <v>483</v>
      </c>
      <c r="G17" s="157" t="s">
        <v>483</v>
      </c>
      <c r="H17" s="155">
        <v>1081002279</v>
      </c>
    </row>
    <row r="18" spans="1:8" ht="15.75" thickBot="1">
      <c r="A18" s="468"/>
      <c r="B18" s="153" t="s">
        <v>11</v>
      </c>
      <c r="C18" s="144" t="s">
        <v>483</v>
      </c>
      <c r="D18" s="134" t="s">
        <v>483</v>
      </c>
      <c r="E18" s="134" t="s">
        <v>483</v>
      </c>
      <c r="F18" s="135" t="s">
        <v>483</v>
      </c>
      <c r="G18" s="159" t="s">
        <v>483</v>
      </c>
      <c r="H18" s="169">
        <v>424270665</v>
      </c>
    </row>
    <row r="19" spans="1:8" ht="16.5" thickBot="1">
      <c r="A19" s="142" t="s">
        <v>14</v>
      </c>
      <c r="B19" s="154" t="s">
        <v>9</v>
      </c>
      <c r="C19" s="147">
        <v>137</v>
      </c>
      <c r="D19" s="139">
        <v>5</v>
      </c>
      <c r="E19" s="139"/>
      <c r="F19" s="140">
        <v>590</v>
      </c>
      <c r="G19" s="160">
        <v>78</v>
      </c>
      <c r="H19" s="172">
        <v>810</v>
      </c>
    </row>
    <row r="21" spans="1:2" ht="15">
      <c r="A21" s="132" t="s">
        <v>15</v>
      </c>
      <c r="B21" s="132"/>
    </row>
    <row r="22" spans="1:2" ht="15">
      <c r="A22" s="435" t="s">
        <v>657</v>
      </c>
      <c r="B22" s="435"/>
    </row>
    <row r="24" ht="15">
      <c r="A24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2:B22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&amp;L22.05.2017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G19" sqref="G19"/>
    </sheetView>
  </sheetViews>
  <sheetFormatPr defaultColWidth="9.140625" defaultRowHeight="15"/>
  <cols>
    <col min="1" max="1" width="20.8515625" style="216" customWidth="1"/>
    <col min="2" max="2" width="16.421875" style="216" customWidth="1"/>
    <col min="3" max="3" width="21.140625" style="216" customWidth="1"/>
    <col min="4" max="4" width="16.00390625" style="216" customWidth="1"/>
    <col min="5" max="5" width="15.57421875" style="216" customWidth="1"/>
    <col min="6" max="6" width="19.140625" style="216" customWidth="1"/>
    <col min="7" max="7" width="16.8515625" style="216" customWidth="1"/>
    <col min="8" max="8" width="19.28125" style="216" customWidth="1"/>
    <col min="9" max="16384" width="9.140625" style="21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3" t="s">
        <v>658</v>
      </c>
      <c r="B2" s="463"/>
      <c r="C2" s="463"/>
      <c r="D2" s="463"/>
      <c r="E2" s="463"/>
      <c r="F2" s="463"/>
      <c r="G2" s="463"/>
      <c r="H2" s="463"/>
      <c r="I2" s="26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69" t="s">
        <v>659</v>
      </c>
      <c r="D6" s="469"/>
      <c r="E6" s="469"/>
      <c r="F6" s="469"/>
    </row>
    <row r="8" ht="15.75" thickBot="1"/>
    <row r="9" spans="1:8" ht="16.5" thickBot="1">
      <c r="A9" s="470"/>
      <c r="B9" s="471"/>
      <c r="C9" s="474" t="s">
        <v>1</v>
      </c>
      <c r="D9" s="475"/>
      <c r="E9" s="475"/>
      <c r="F9" s="475"/>
      <c r="G9" s="476"/>
      <c r="H9" s="459" t="s">
        <v>2</v>
      </c>
    </row>
    <row r="10" spans="1:8" ht="16.5" thickBot="1">
      <c r="A10" s="472"/>
      <c r="B10" s="473"/>
      <c r="C10" s="163" t="s">
        <v>3</v>
      </c>
      <c r="D10" s="161" t="s">
        <v>4</v>
      </c>
      <c r="E10" s="161" t="s">
        <v>5</v>
      </c>
      <c r="F10" s="161" t="s">
        <v>6</v>
      </c>
      <c r="G10" s="162" t="s">
        <v>7</v>
      </c>
      <c r="H10" s="460"/>
    </row>
    <row r="11" spans="1:8" ht="15" customHeight="1">
      <c r="A11" s="461" t="s">
        <v>8</v>
      </c>
      <c r="B11" s="148" t="s">
        <v>9</v>
      </c>
      <c r="C11" s="143">
        <v>4223</v>
      </c>
      <c r="D11" s="136">
        <v>6</v>
      </c>
      <c r="E11" s="136"/>
      <c r="F11" s="136">
        <v>19960</v>
      </c>
      <c r="G11" s="156">
        <v>296</v>
      </c>
      <c r="H11" s="155">
        <v>24485</v>
      </c>
    </row>
    <row r="12" spans="1:8" ht="15.75" customHeight="1" thickBot="1">
      <c r="A12" s="462"/>
      <c r="B12" s="149" t="s">
        <v>10</v>
      </c>
      <c r="C12" s="144">
        <v>3251944880</v>
      </c>
      <c r="D12" s="141">
        <v>320000</v>
      </c>
      <c r="E12" s="141"/>
      <c r="F12" s="135">
        <v>2913826950</v>
      </c>
      <c r="G12" s="171"/>
      <c r="H12" s="155">
        <v>6166091830</v>
      </c>
    </row>
    <row r="13" spans="1:8" ht="15.75" customHeight="1">
      <c r="A13" s="464" t="s">
        <v>12</v>
      </c>
      <c r="B13" s="173" t="s">
        <v>9</v>
      </c>
      <c r="C13" s="208">
        <v>2373</v>
      </c>
      <c r="D13" s="209">
        <v>7</v>
      </c>
      <c r="E13" s="209"/>
      <c r="F13" s="209">
        <v>6779</v>
      </c>
      <c r="G13" s="210">
        <v>7</v>
      </c>
      <c r="H13" s="211">
        <v>9166</v>
      </c>
    </row>
    <row r="14" spans="1:8" ht="15.75" customHeight="1">
      <c r="A14" s="465"/>
      <c r="B14" s="150" t="s">
        <v>285</v>
      </c>
      <c r="C14" s="143">
        <v>227123079732</v>
      </c>
      <c r="D14" s="136">
        <v>434060</v>
      </c>
      <c r="E14" s="136"/>
      <c r="F14" s="174">
        <v>10068536722</v>
      </c>
      <c r="G14" s="156">
        <v>8715</v>
      </c>
      <c r="H14" s="155">
        <v>237192059229</v>
      </c>
    </row>
    <row r="15" spans="1:8" ht="15.75" thickBot="1">
      <c r="A15" s="462"/>
      <c r="B15" s="149" t="s">
        <v>11</v>
      </c>
      <c r="C15" s="146">
        <v>615621564414</v>
      </c>
      <c r="D15" s="137">
        <v>3926000</v>
      </c>
      <c r="E15" s="137"/>
      <c r="F15" s="138">
        <v>21069646308</v>
      </c>
      <c r="G15" s="158">
        <v>357400</v>
      </c>
      <c r="H15" s="169">
        <v>636695494122</v>
      </c>
    </row>
    <row r="16" spans="1:8" ht="15">
      <c r="A16" s="466" t="s">
        <v>13</v>
      </c>
      <c r="B16" s="151" t="s">
        <v>9</v>
      </c>
      <c r="C16" s="143" t="s">
        <v>483</v>
      </c>
      <c r="D16" s="136" t="s">
        <v>483</v>
      </c>
      <c r="E16" s="136" t="s">
        <v>483</v>
      </c>
      <c r="F16" s="136" t="s">
        <v>483</v>
      </c>
      <c r="G16" s="156" t="s">
        <v>483</v>
      </c>
      <c r="H16" s="155">
        <v>140</v>
      </c>
    </row>
    <row r="17" spans="1:8" ht="15">
      <c r="A17" s="467"/>
      <c r="B17" s="152" t="s">
        <v>285</v>
      </c>
      <c r="C17" s="145" t="s">
        <v>483</v>
      </c>
      <c r="D17" s="2" t="s">
        <v>483</v>
      </c>
      <c r="E17" s="2" t="s">
        <v>483</v>
      </c>
      <c r="F17" s="2" t="s">
        <v>483</v>
      </c>
      <c r="G17" s="157" t="s">
        <v>483</v>
      </c>
      <c r="H17" s="155">
        <v>4838577699</v>
      </c>
    </row>
    <row r="18" spans="1:8" ht="15.75" thickBot="1">
      <c r="A18" s="468"/>
      <c r="B18" s="153" t="s">
        <v>11</v>
      </c>
      <c r="C18" s="144" t="s">
        <v>483</v>
      </c>
      <c r="D18" s="134" t="s">
        <v>483</v>
      </c>
      <c r="E18" s="134" t="s">
        <v>483</v>
      </c>
      <c r="F18" s="135" t="s">
        <v>483</v>
      </c>
      <c r="G18" s="159" t="s">
        <v>483</v>
      </c>
      <c r="H18" s="169">
        <v>2016724309</v>
      </c>
    </row>
    <row r="19" spans="1:8" ht="16.5" thickBot="1">
      <c r="A19" s="142" t="s">
        <v>14</v>
      </c>
      <c r="B19" s="154" t="s">
        <v>9</v>
      </c>
      <c r="C19" s="147">
        <v>680</v>
      </c>
      <c r="D19" s="139">
        <v>23</v>
      </c>
      <c r="E19" s="139">
        <v>1</v>
      </c>
      <c r="F19" s="140">
        <v>3386</v>
      </c>
      <c r="G19" s="160">
        <v>397</v>
      </c>
      <c r="H19" s="172">
        <v>4487</v>
      </c>
    </row>
    <row r="21" spans="1:2" ht="15">
      <c r="A21" s="132" t="s">
        <v>15</v>
      </c>
      <c r="B21" s="132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&amp;L22.05.2017&amp;CTÜRKİYE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="130" zoomScaleNormal="130" zoomScalePageLayoutView="85" workbookViewId="0" topLeftCell="A4">
      <selection activeCell="G8" sqref="G8"/>
    </sheetView>
  </sheetViews>
  <sheetFormatPr defaultColWidth="6.7109375" defaultRowHeight="15"/>
  <cols>
    <col min="1" max="1" width="19.421875" style="41" customWidth="1"/>
    <col min="2" max="2" width="5.7109375" style="40" bestFit="1" customWidth="1"/>
    <col min="3" max="3" width="10.140625" style="42" customWidth="1"/>
    <col min="4" max="4" width="11.28125" style="40" customWidth="1"/>
    <col min="5" max="5" width="11.7109375" style="40" customWidth="1"/>
    <col min="6" max="6" width="12.7109375" style="40" bestFit="1" customWidth="1"/>
    <col min="7" max="7" width="6.7109375" style="40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80" t="s">
        <v>543</v>
      </c>
      <c r="B1" s="458"/>
      <c r="C1" s="458"/>
      <c r="D1" s="458"/>
      <c r="E1" s="458"/>
      <c r="F1" s="458"/>
      <c r="G1" s="458"/>
    </row>
    <row r="2" spans="1:7" ht="15.75" customHeight="1" thickBot="1">
      <c r="A2" s="481" t="s">
        <v>16</v>
      </c>
      <c r="B2" s="481"/>
      <c r="C2" s="481"/>
      <c r="D2" s="481"/>
      <c r="E2" s="481"/>
      <c r="F2" s="481"/>
      <c r="G2" s="481"/>
    </row>
    <row r="3" spans="1:7" ht="9.75" customHeight="1">
      <c r="A3" s="482" t="s">
        <v>446</v>
      </c>
      <c r="B3" s="485" t="s">
        <v>8</v>
      </c>
      <c r="C3" s="485"/>
      <c r="D3" s="486" t="s">
        <v>17</v>
      </c>
      <c r="E3" s="487"/>
      <c r="F3" s="488"/>
      <c r="G3" s="6" t="s">
        <v>14</v>
      </c>
    </row>
    <row r="4" spans="1:7" ht="12.75" customHeight="1">
      <c r="A4" s="483"/>
      <c r="B4" s="7"/>
      <c r="C4" s="8"/>
      <c r="D4" s="7"/>
      <c r="E4" s="7"/>
      <c r="F4" s="336"/>
      <c r="G4" s="9"/>
    </row>
    <row r="5" spans="1:7" ht="9">
      <c r="A5" s="483"/>
      <c r="B5" s="124" t="s">
        <v>9</v>
      </c>
      <c r="C5" s="124" t="s">
        <v>10</v>
      </c>
      <c r="D5" s="124" t="s">
        <v>9</v>
      </c>
      <c r="E5" s="7" t="s">
        <v>562</v>
      </c>
      <c r="F5" s="336" t="s">
        <v>563</v>
      </c>
      <c r="G5" s="10" t="s">
        <v>9</v>
      </c>
    </row>
    <row r="6" spans="1:7" ht="9.75" thickBot="1">
      <c r="A6" s="484"/>
      <c r="B6" s="11"/>
      <c r="C6" s="12"/>
      <c r="D6" s="11"/>
      <c r="E6" s="11"/>
      <c r="F6" s="337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6447</v>
      </c>
      <c r="C7" s="15">
        <f>C14+C21+C28+C35+C42+C49+C56+C63+C70+C77+C84+C91+C98+C105+C112+C119+C126+C133+C140+C147+C154</f>
        <v>2210125964</v>
      </c>
      <c r="D7" s="15">
        <f aca="true" t="shared" si="0" ref="B7:G12">D14+D21+D28+D35+D42+D49+D56+D63+D70+D77+D84+D91+D98+D105+D112+D119+D126+D133+D140+D147+D154</f>
        <v>2254</v>
      </c>
      <c r="E7" s="15">
        <f t="shared" si="0"/>
        <v>119979781181</v>
      </c>
      <c r="F7" s="15">
        <f>F14+F21+F28+F35+F42+F49+F56+F63+F70+F77+F84+F91+F98+F105+F112+F119+F126+F133+F140+F147+F154</f>
        <v>157244399951</v>
      </c>
      <c r="G7" s="164">
        <f>G14+G21+G28+G35+G42+G49+G56+G63+G70+G77+G84+G91+G98+G105+G112+G119+G126+G133+G140+G147+G154</f>
        <v>810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1148</v>
      </c>
      <c r="C8" s="15">
        <f t="shared" si="0"/>
        <v>1297400914</v>
      </c>
      <c r="D8" s="15">
        <f t="shared" si="0"/>
        <v>687</v>
      </c>
      <c r="E8" s="15">
        <f t="shared" si="0"/>
        <v>117307110906</v>
      </c>
      <c r="F8" s="15">
        <f>F15+F22+F29+F36+F43+F50+F57+F64+F71+F78+F85+F92+F99+F106+F113+F120+F127+F134+F141+F148+F155</f>
        <v>152010208226</v>
      </c>
      <c r="G8" s="165">
        <f t="shared" si="0"/>
        <v>137</v>
      </c>
    </row>
    <row r="9" spans="1:7" s="16" customFormat="1" ht="11.25">
      <c r="A9" s="14" t="s">
        <v>20</v>
      </c>
      <c r="B9" s="15">
        <f t="shared" si="0"/>
        <v>4</v>
      </c>
      <c r="C9" s="15">
        <f t="shared" si="0"/>
        <v>170000</v>
      </c>
      <c r="D9" s="15">
        <f t="shared" si="0"/>
        <v>2</v>
      </c>
      <c r="E9" s="15">
        <f t="shared" si="0"/>
        <v>50000</v>
      </c>
      <c r="F9" s="15">
        <f>F16+F23+F30+F37+F44+F51+F58+F65+F72+F79+F86+F93+F100+F107+F114+F121+F128+F135+F142+F149+F156</f>
        <v>500000</v>
      </c>
      <c r="G9" s="165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5">
        <f t="shared" si="0"/>
        <v>0</v>
      </c>
    </row>
    <row r="11" spans="1:7" s="16" customFormat="1" ht="11.25">
      <c r="A11" s="14" t="s">
        <v>22</v>
      </c>
      <c r="B11" s="15">
        <f t="shared" si="0"/>
        <v>5200</v>
      </c>
      <c r="C11" s="15">
        <f t="shared" si="0"/>
        <v>912555050</v>
      </c>
      <c r="D11" s="15">
        <f t="shared" si="0"/>
        <v>1565</v>
      </c>
      <c r="E11" s="15">
        <f t="shared" si="0"/>
        <v>2672620275</v>
      </c>
      <c r="F11" s="15">
        <f>F18+F25+F32+F39+F46+F53+F60+F67+F74+F81+F88+F95+F102+F109+F116+F123+F130+F137+F144+F151+F158</f>
        <v>5233691725</v>
      </c>
      <c r="G11" s="165">
        <f t="shared" si="0"/>
        <v>590</v>
      </c>
    </row>
    <row r="12" spans="1:7" s="16" customFormat="1" ht="12" thickBot="1">
      <c r="A12" s="17" t="s">
        <v>23</v>
      </c>
      <c r="B12" s="15">
        <f t="shared" si="0"/>
        <v>94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66">
        <f t="shared" si="0"/>
        <v>78</v>
      </c>
    </row>
    <row r="13" spans="1:7" s="16" customFormat="1" ht="12.75" customHeight="1" thickBot="1">
      <c r="A13" s="477" t="s">
        <v>24</v>
      </c>
      <c r="B13" s="478"/>
      <c r="C13" s="478"/>
      <c r="D13" s="478"/>
      <c r="E13" s="478"/>
      <c r="F13" s="478"/>
      <c r="G13" s="479"/>
    </row>
    <row r="14" spans="1:7" s="16" customFormat="1" ht="11.25" customHeight="1">
      <c r="A14" s="18" t="s">
        <v>25</v>
      </c>
      <c r="B14" s="19">
        <v>94</v>
      </c>
      <c r="C14" s="19">
        <v>19015000</v>
      </c>
      <c r="D14" s="19">
        <v>37</v>
      </c>
      <c r="E14" s="19">
        <v>50355000</v>
      </c>
      <c r="F14" s="338">
        <v>140367500</v>
      </c>
      <c r="G14" s="167">
        <v>16</v>
      </c>
    </row>
    <row r="15" spans="1:7" s="16" customFormat="1" ht="11.25">
      <c r="A15" s="18" t="s">
        <v>26</v>
      </c>
      <c r="B15" s="20">
        <v>11</v>
      </c>
      <c r="C15" s="21">
        <v>1850000</v>
      </c>
      <c r="D15" s="23">
        <v>17</v>
      </c>
      <c r="E15" s="22">
        <v>36370000</v>
      </c>
      <c r="F15" s="339">
        <v>78550000</v>
      </c>
      <c r="G15" s="25">
        <v>2</v>
      </c>
    </row>
    <row r="16" spans="1:7" s="16" customFormat="1" ht="11.25">
      <c r="A16" s="18" t="s">
        <v>27</v>
      </c>
      <c r="B16" s="20">
        <v>0</v>
      </c>
      <c r="C16" s="21">
        <v>0</v>
      </c>
      <c r="D16" s="22">
        <v>0</v>
      </c>
      <c r="E16" s="22">
        <v>0</v>
      </c>
      <c r="F16" s="339">
        <v>0</v>
      </c>
      <c r="G16" s="26">
        <v>0</v>
      </c>
    </row>
    <row r="17" spans="1:7" ht="11.25">
      <c r="A17" s="18" t="s">
        <v>28</v>
      </c>
      <c r="B17" s="20">
        <v>0</v>
      </c>
      <c r="C17" s="21">
        <v>0</v>
      </c>
      <c r="D17" s="22">
        <v>0</v>
      </c>
      <c r="E17" s="22">
        <v>0</v>
      </c>
      <c r="F17" s="339">
        <v>0</v>
      </c>
      <c r="G17" s="26">
        <v>0</v>
      </c>
    </row>
    <row r="18" spans="1:8" ht="11.25">
      <c r="A18" s="18" t="s">
        <v>29</v>
      </c>
      <c r="B18" s="20">
        <v>59</v>
      </c>
      <c r="C18" s="21">
        <v>17165000</v>
      </c>
      <c r="D18" s="23">
        <v>20</v>
      </c>
      <c r="E18" s="22">
        <v>13985000</v>
      </c>
      <c r="F18" s="339">
        <v>61817500</v>
      </c>
      <c r="G18" s="25">
        <v>7</v>
      </c>
      <c r="H18" s="27"/>
    </row>
    <row r="19" spans="1:7" ht="12" thickBot="1">
      <c r="A19" s="28" t="s">
        <v>23</v>
      </c>
      <c r="B19" s="29">
        <v>24</v>
      </c>
      <c r="C19" s="30">
        <v>0</v>
      </c>
      <c r="D19" s="32">
        <v>0</v>
      </c>
      <c r="E19" s="31">
        <v>0</v>
      </c>
      <c r="F19" s="340">
        <v>0</v>
      </c>
      <c r="G19" s="33">
        <v>7</v>
      </c>
    </row>
    <row r="20" spans="1:7" ht="12.75" customHeight="1" thickBot="1">
      <c r="A20" s="477" t="s">
        <v>30</v>
      </c>
      <c r="B20" s="490"/>
      <c r="C20" s="490"/>
      <c r="D20" s="490"/>
      <c r="E20" s="490"/>
      <c r="F20" s="490"/>
      <c r="G20" s="492"/>
    </row>
    <row r="21" spans="1:7" ht="11.25" customHeight="1">
      <c r="A21" s="18" t="s">
        <v>25</v>
      </c>
      <c r="B21" s="19">
        <v>44</v>
      </c>
      <c r="C21" s="19">
        <v>7455000</v>
      </c>
      <c r="D21" s="19">
        <v>20</v>
      </c>
      <c r="E21" s="19">
        <v>92466824</v>
      </c>
      <c r="F21" s="338">
        <v>158976247</v>
      </c>
      <c r="G21" s="167">
        <v>2</v>
      </c>
    </row>
    <row r="22" spans="1:7" ht="11.25">
      <c r="A22" s="18" t="s">
        <v>26</v>
      </c>
      <c r="B22" s="20">
        <v>19</v>
      </c>
      <c r="C22" s="21">
        <v>1810000</v>
      </c>
      <c r="D22" s="23">
        <v>11</v>
      </c>
      <c r="E22" s="22">
        <v>88016824</v>
      </c>
      <c r="F22" s="339">
        <v>143966247</v>
      </c>
      <c r="G22" s="26">
        <v>1</v>
      </c>
    </row>
    <row r="23" spans="1:7" s="16" customFormat="1" ht="11.25">
      <c r="A23" s="18" t="s">
        <v>27</v>
      </c>
      <c r="B23" s="20">
        <v>0</v>
      </c>
      <c r="C23" s="21">
        <v>0</v>
      </c>
      <c r="D23" s="22">
        <v>0</v>
      </c>
      <c r="E23" s="22">
        <v>0</v>
      </c>
      <c r="F23" s="339">
        <v>0</v>
      </c>
      <c r="G23" s="26">
        <v>0</v>
      </c>
    </row>
    <row r="24" spans="1:7" ht="11.25">
      <c r="A24" s="18" t="s">
        <v>28</v>
      </c>
      <c r="B24" s="20">
        <v>0</v>
      </c>
      <c r="C24" s="21">
        <v>0</v>
      </c>
      <c r="D24" s="22">
        <v>0</v>
      </c>
      <c r="E24" s="22">
        <v>0</v>
      </c>
      <c r="F24" s="339">
        <v>0</v>
      </c>
      <c r="G24" s="26">
        <v>0</v>
      </c>
    </row>
    <row r="25" spans="1:7" ht="11.25">
      <c r="A25" s="18" t="s">
        <v>29</v>
      </c>
      <c r="B25" s="20">
        <v>25</v>
      </c>
      <c r="C25" s="21">
        <v>5645000</v>
      </c>
      <c r="D25" s="23">
        <v>9</v>
      </c>
      <c r="E25" s="22">
        <v>4450000</v>
      </c>
      <c r="F25" s="339">
        <v>15010000</v>
      </c>
      <c r="G25" s="26">
        <v>1</v>
      </c>
    </row>
    <row r="26" spans="1:7" ht="12" thickBot="1">
      <c r="A26" s="28" t="s">
        <v>23</v>
      </c>
      <c r="B26" s="29">
        <v>0</v>
      </c>
      <c r="C26" s="30">
        <v>0</v>
      </c>
      <c r="D26" s="31">
        <v>0</v>
      </c>
      <c r="E26" s="31">
        <v>0</v>
      </c>
      <c r="F26" s="340">
        <v>0</v>
      </c>
      <c r="G26" s="34">
        <v>0</v>
      </c>
    </row>
    <row r="27" spans="1:7" ht="12" customHeight="1" thickBot="1">
      <c r="A27" s="477" t="s">
        <v>31</v>
      </c>
      <c r="B27" s="490"/>
      <c r="C27" s="490"/>
      <c r="D27" s="490"/>
      <c r="E27" s="490"/>
      <c r="F27" s="490"/>
      <c r="G27" s="492"/>
    </row>
    <row r="28" spans="1:7" ht="11.25">
      <c r="A28" s="18" t="s">
        <v>25</v>
      </c>
      <c r="B28" s="19">
        <v>934</v>
      </c>
      <c r="C28" s="19">
        <v>361996746</v>
      </c>
      <c r="D28" s="19">
        <v>525</v>
      </c>
      <c r="E28" s="19">
        <v>9834975187</v>
      </c>
      <c r="F28" s="338">
        <v>16578315622</v>
      </c>
      <c r="G28" s="167">
        <v>109</v>
      </c>
    </row>
    <row r="29" spans="1:7" ht="11.25">
      <c r="A29" s="18" t="s">
        <v>26</v>
      </c>
      <c r="B29" s="20">
        <v>179</v>
      </c>
      <c r="C29" s="21">
        <v>185982246</v>
      </c>
      <c r="D29" s="23">
        <v>194</v>
      </c>
      <c r="E29" s="22">
        <v>9411405387</v>
      </c>
      <c r="F29" s="339">
        <v>15603690172</v>
      </c>
      <c r="G29" s="25">
        <v>23</v>
      </c>
    </row>
    <row r="30" spans="1:7" ht="11.25">
      <c r="A30" s="18" t="s">
        <v>27</v>
      </c>
      <c r="B30" s="20">
        <v>2</v>
      </c>
      <c r="C30" s="21">
        <v>80000</v>
      </c>
      <c r="D30" s="22">
        <v>0</v>
      </c>
      <c r="E30" s="22">
        <v>0</v>
      </c>
      <c r="F30" s="339">
        <v>0</v>
      </c>
      <c r="G30" s="25">
        <v>0</v>
      </c>
    </row>
    <row r="31" spans="1:7" ht="11.25">
      <c r="A31" s="18" t="s">
        <v>28</v>
      </c>
      <c r="B31" s="20">
        <v>0</v>
      </c>
      <c r="C31" s="21">
        <v>0</v>
      </c>
      <c r="D31" s="22">
        <v>0</v>
      </c>
      <c r="E31" s="22">
        <v>0</v>
      </c>
      <c r="F31" s="339">
        <v>0</v>
      </c>
      <c r="G31" s="25">
        <v>0</v>
      </c>
    </row>
    <row r="32" spans="1:7" ht="11.25">
      <c r="A32" s="18" t="s">
        <v>29</v>
      </c>
      <c r="B32" s="20">
        <v>753</v>
      </c>
      <c r="C32" s="21">
        <v>175934500</v>
      </c>
      <c r="D32" s="23">
        <v>331</v>
      </c>
      <c r="E32" s="22">
        <v>423569800</v>
      </c>
      <c r="F32" s="339">
        <v>974625450</v>
      </c>
      <c r="G32" s="25">
        <v>86</v>
      </c>
    </row>
    <row r="33" spans="1:7" ht="12" thickBot="1">
      <c r="A33" s="28" t="s">
        <v>23</v>
      </c>
      <c r="B33" s="29">
        <v>0</v>
      </c>
      <c r="C33" s="30">
        <v>0</v>
      </c>
      <c r="D33" s="32">
        <v>0</v>
      </c>
      <c r="E33" s="31">
        <v>0</v>
      </c>
      <c r="F33" s="340">
        <v>0</v>
      </c>
      <c r="G33" s="34">
        <v>0</v>
      </c>
    </row>
    <row r="34" spans="1:7" ht="12.75" customHeight="1" thickBot="1">
      <c r="A34" s="477" t="s">
        <v>32</v>
      </c>
      <c r="B34" s="490"/>
      <c r="C34" s="490"/>
      <c r="D34" s="490"/>
      <c r="E34" s="490"/>
      <c r="F34" s="490"/>
      <c r="G34" s="492"/>
    </row>
    <row r="35" spans="1:7" ht="11.25" customHeight="1">
      <c r="A35" s="18" t="s">
        <v>25</v>
      </c>
      <c r="B35" s="19">
        <v>52</v>
      </c>
      <c r="C35" s="19">
        <v>110390000</v>
      </c>
      <c r="D35" s="19">
        <v>72</v>
      </c>
      <c r="E35" s="19">
        <v>4743768565</v>
      </c>
      <c r="F35" s="338">
        <v>6714941822</v>
      </c>
      <c r="G35" s="167">
        <v>14</v>
      </c>
    </row>
    <row r="36" spans="1:7" ht="11.25">
      <c r="A36" s="18" t="s">
        <v>26</v>
      </c>
      <c r="B36" s="20">
        <v>25</v>
      </c>
      <c r="C36" s="21">
        <v>102610000</v>
      </c>
      <c r="D36" s="23">
        <v>45</v>
      </c>
      <c r="E36" s="22">
        <v>4733093565</v>
      </c>
      <c r="F36" s="339">
        <v>6626877372</v>
      </c>
      <c r="G36" s="25">
        <v>8</v>
      </c>
    </row>
    <row r="37" spans="1:7" s="16" customFormat="1" ht="11.25">
      <c r="A37" s="18" t="s">
        <v>27</v>
      </c>
      <c r="B37" s="20">
        <v>0</v>
      </c>
      <c r="C37" s="21">
        <v>0</v>
      </c>
      <c r="D37" s="22">
        <v>0</v>
      </c>
      <c r="E37" s="22">
        <v>0</v>
      </c>
      <c r="F37" s="339">
        <v>0</v>
      </c>
      <c r="G37" s="26">
        <v>0</v>
      </c>
    </row>
    <row r="38" spans="1:7" ht="11.25">
      <c r="A38" s="18" t="s">
        <v>28</v>
      </c>
      <c r="B38" s="20">
        <v>0</v>
      </c>
      <c r="C38" s="21">
        <v>0</v>
      </c>
      <c r="D38" s="22">
        <v>0</v>
      </c>
      <c r="E38" s="22">
        <v>0</v>
      </c>
      <c r="F38" s="339">
        <v>0</v>
      </c>
      <c r="G38" s="26">
        <v>0</v>
      </c>
    </row>
    <row r="39" spans="1:7" ht="11.25">
      <c r="A39" s="18" t="s">
        <v>29</v>
      </c>
      <c r="B39" s="20">
        <v>25</v>
      </c>
      <c r="C39" s="21">
        <v>7780000</v>
      </c>
      <c r="D39" s="23">
        <v>27</v>
      </c>
      <c r="E39" s="22">
        <v>10675000</v>
      </c>
      <c r="F39" s="339">
        <v>88064450</v>
      </c>
      <c r="G39" s="25">
        <v>6</v>
      </c>
    </row>
    <row r="40" spans="1:7" ht="12" thickBot="1">
      <c r="A40" s="28" t="s">
        <v>23</v>
      </c>
      <c r="B40" s="29">
        <v>2</v>
      </c>
      <c r="C40" s="30">
        <v>0</v>
      </c>
      <c r="D40" s="31">
        <v>0</v>
      </c>
      <c r="E40" s="31">
        <v>0</v>
      </c>
      <c r="F40" s="340">
        <v>0</v>
      </c>
      <c r="G40" s="33">
        <v>0</v>
      </c>
    </row>
    <row r="41" spans="1:7" ht="11.25" customHeight="1" thickBot="1">
      <c r="A41" s="477" t="s">
        <v>33</v>
      </c>
      <c r="B41" s="490"/>
      <c r="C41" s="490"/>
      <c r="D41" s="490"/>
      <c r="E41" s="490"/>
      <c r="F41" s="490"/>
      <c r="G41" s="492"/>
    </row>
    <row r="42" spans="1:7" ht="11.25" customHeight="1">
      <c r="A42" s="18" t="s">
        <v>25</v>
      </c>
      <c r="B42" s="19">
        <v>16</v>
      </c>
      <c r="C42" s="19">
        <v>6365000</v>
      </c>
      <c r="D42" s="19">
        <v>9</v>
      </c>
      <c r="E42" s="19">
        <v>20250000</v>
      </c>
      <c r="F42" s="338">
        <v>75200775</v>
      </c>
      <c r="G42" s="167">
        <v>1</v>
      </c>
    </row>
    <row r="43" spans="1:7" ht="11.25">
      <c r="A43" s="18" t="s">
        <v>26</v>
      </c>
      <c r="B43" s="20">
        <v>5</v>
      </c>
      <c r="C43" s="21">
        <v>940000</v>
      </c>
      <c r="D43" s="23">
        <v>2</v>
      </c>
      <c r="E43" s="22">
        <v>12050000</v>
      </c>
      <c r="F43" s="339">
        <v>38800775</v>
      </c>
      <c r="G43" s="25">
        <v>1</v>
      </c>
    </row>
    <row r="44" spans="1:7" s="16" customFormat="1" ht="11.25">
      <c r="A44" s="18" t="s">
        <v>27</v>
      </c>
      <c r="B44" s="20">
        <v>0</v>
      </c>
      <c r="C44" s="21">
        <v>0</v>
      </c>
      <c r="D44" s="22">
        <v>0</v>
      </c>
      <c r="E44" s="22">
        <v>0</v>
      </c>
      <c r="F44" s="339">
        <v>0</v>
      </c>
      <c r="G44" s="26">
        <v>0</v>
      </c>
    </row>
    <row r="45" spans="1:7" ht="11.25">
      <c r="A45" s="18" t="s">
        <v>28</v>
      </c>
      <c r="B45" s="20">
        <v>0</v>
      </c>
      <c r="C45" s="21">
        <v>0</v>
      </c>
      <c r="D45" s="22">
        <v>0</v>
      </c>
      <c r="E45" s="22">
        <v>0</v>
      </c>
      <c r="F45" s="339">
        <v>0</v>
      </c>
      <c r="G45" s="26">
        <v>0</v>
      </c>
    </row>
    <row r="46" spans="1:7" ht="11.25">
      <c r="A46" s="18" t="s">
        <v>29</v>
      </c>
      <c r="B46" s="20">
        <v>11</v>
      </c>
      <c r="C46" s="21">
        <v>5425000</v>
      </c>
      <c r="D46" s="23">
        <v>7</v>
      </c>
      <c r="E46" s="22">
        <v>8200000</v>
      </c>
      <c r="F46" s="339">
        <v>36400000</v>
      </c>
      <c r="G46" s="25">
        <v>0</v>
      </c>
    </row>
    <row r="47" spans="1:7" ht="12" thickBot="1">
      <c r="A47" s="28" t="s">
        <v>23</v>
      </c>
      <c r="B47" s="29">
        <v>0</v>
      </c>
      <c r="C47" s="30">
        <v>0</v>
      </c>
      <c r="D47" s="31">
        <v>0</v>
      </c>
      <c r="E47" s="31">
        <v>0</v>
      </c>
      <c r="F47" s="340">
        <v>0</v>
      </c>
      <c r="G47" s="34">
        <v>0</v>
      </c>
    </row>
    <row r="48" spans="1:7" ht="11.25" customHeight="1" thickBot="1">
      <c r="A48" s="477" t="s">
        <v>34</v>
      </c>
      <c r="B48" s="490"/>
      <c r="C48" s="490"/>
      <c r="D48" s="490"/>
      <c r="E48" s="490"/>
      <c r="F48" s="490"/>
      <c r="G48" s="492"/>
    </row>
    <row r="49" spans="1:7" ht="11.25">
      <c r="A49" s="18" t="s">
        <v>25</v>
      </c>
      <c r="B49" s="19">
        <v>1298</v>
      </c>
      <c r="C49" s="19">
        <v>402604529</v>
      </c>
      <c r="D49" s="19">
        <v>352</v>
      </c>
      <c r="E49" s="19">
        <v>79807478937</v>
      </c>
      <c r="F49" s="338">
        <v>90253176983</v>
      </c>
      <c r="G49" s="167">
        <v>148</v>
      </c>
    </row>
    <row r="50" spans="1:8" ht="11.25">
      <c r="A50" s="18" t="s">
        <v>26</v>
      </c>
      <c r="B50" s="35">
        <v>206</v>
      </c>
      <c r="C50" s="24">
        <v>179621529</v>
      </c>
      <c r="D50" s="23">
        <v>88</v>
      </c>
      <c r="E50" s="22">
        <v>79472287937</v>
      </c>
      <c r="F50" s="339">
        <v>89574830483</v>
      </c>
      <c r="G50" s="25">
        <v>24</v>
      </c>
      <c r="H50" s="16"/>
    </row>
    <row r="51" spans="1:7" s="16" customFormat="1" ht="11.25">
      <c r="A51" s="18" t="s">
        <v>27</v>
      </c>
      <c r="B51" s="35">
        <v>1</v>
      </c>
      <c r="C51" s="24">
        <v>40000</v>
      </c>
      <c r="D51" s="22">
        <v>0</v>
      </c>
      <c r="E51" s="22">
        <v>0</v>
      </c>
      <c r="F51" s="339">
        <v>0</v>
      </c>
      <c r="G51" s="25">
        <v>0</v>
      </c>
    </row>
    <row r="52" spans="1:8" ht="11.25">
      <c r="A52" s="18" t="s">
        <v>28</v>
      </c>
      <c r="B52" s="20">
        <v>0</v>
      </c>
      <c r="C52" s="21">
        <v>0</v>
      </c>
      <c r="D52" s="23">
        <v>0</v>
      </c>
      <c r="E52" s="22">
        <v>0</v>
      </c>
      <c r="F52" s="339">
        <v>0</v>
      </c>
      <c r="G52" s="26">
        <v>0</v>
      </c>
      <c r="H52" s="16"/>
    </row>
    <row r="53" spans="1:8" ht="11.25">
      <c r="A53" s="18" t="s">
        <v>29</v>
      </c>
      <c r="B53" s="35">
        <v>1046</v>
      </c>
      <c r="C53" s="24">
        <v>222943000</v>
      </c>
      <c r="D53" s="23">
        <v>264</v>
      </c>
      <c r="E53" s="22">
        <v>335191000</v>
      </c>
      <c r="F53" s="339">
        <v>678346500</v>
      </c>
      <c r="G53" s="25">
        <v>61</v>
      </c>
      <c r="H53" s="16"/>
    </row>
    <row r="54" spans="1:8" ht="12" thickBot="1">
      <c r="A54" s="28" t="s">
        <v>23</v>
      </c>
      <c r="B54" s="29">
        <v>45</v>
      </c>
      <c r="C54" s="30">
        <v>0</v>
      </c>
      <c r="D54" s="32">
        <v>0</v>
      </c>
      <c r="E54" s="31">
        <v>0</v>
      </c>
      <c r="F54" s="340">
        <v>0</v>
      </c>
      <c r="G54" s="33">
        <v>63</v>
      </c>
      <c r="H54" s="16"/>
    </row>
    <row r="55" spans="1:7" ht="22.5" customHeight="1" thickBot="1">
      <c r="A55" s="493" t="s">
        <v>35</v>
      </c>
      <c r="B55" s="494"/>
      <c r="C55" s="494"/>
      <c r="D55" s="494"/>
      <c r="E55" s="494"/>
      <c r="F55" s="494"/>
      <c r="G55" s="495"/>
    </row>
    <row r="56" spans="1:7" ht="11.25" customHeight="1">
      <c r="A56" s="18" t="s">
        <v>25</v>
      </c>
      <c r="B56" s="19">
        <v>1842</v>
      </c>
      <c r="C56" s="19">
        <v>464040500</v>
      </c>
      <c r="D56" s="19">
        <v>668</v>
      </c>
      <c r="E56" s="19">
        <v>2147941818</v>
      </c>
      <c r="F56" s="338">
        <v>6964859432</v>
      </c>
      <c r="G56" s="167">
        <v>235</v>
      </c>
    </row>
    <row r="57" spans="1:7" ht="11.25">
      <c r="A57" s="18" t="s">
        <v>26</v>
      </c>
      <c r="B57" s="35">
        <v>266</v>
      </c>
      <c r="C57" s="24">
        <v>155531000</v>
      </c>
      <c r="D57" s="23">
        <v>141</v>
      </c>
      <c r="E57" s="22">
        <v>1215147968</v>
      </c>
      <c r="F57" s="339">
        <v>5131117057</v>
      </c>
      <c r="G57" s="25">
        <v>38</v>
      </c>
    </row>
    <row r="58" spans="1:7" s="16" customFormat="1" ht="12" customHeight="1">
      <c r="A58" s="18" t="s">
        <v>27</v>
      </c>
      <c r="B58" s="20">
        <v>0</v>
      </c>
      <c r="C58" s="21">
        <v>0</v>
      </c>
      <c r="D58" s="23">
        <v>2</v>
      </c>
      <c r="E58" s="22">
        <v>50000</v>
      </c>
      <c r="F58" s="339">
        <v>500000</v>
      </c>
      <c r="G58" s="25">
        <v>4</v>
      </c>
    </row>
    <row r="59" spans="1:7" ht="11.25">
      <c r="A59" s="18" t="s">
        <v>28</v>
      </c>
      <c r="B59" s="20">
        <v>0</v>
      </c>
      <c r="C59" s="21">
        <v>0</v>
      </c>
      <c r="D59" s="23">
        <v>0</v>
      </c>
      <c r="E59" s="22">
        <v>0</v>
      </c>
      <c r="F59" s="339">
        <v>0</v>
      </c>
      <c r="G59" s="26">
        <v>0</v>
      </c>
    </row>
    <row r="60" spans="1:7" ht="11.25">
      <c r="A60" s="18" t="s">
        <v>29</v>
      </c>
      <c r="B60" s="35">
        <v>1571</v>
      </c>
      <c r="C60" s="24">
        <v>308509500</v>
      </c>
      <c r="D60" s="23">
        <v>525</v>
      </c>
      <c r="E60" s="22">
        <v>932743850</v>
      </c>
      <c r="F60" s="339">
        <v>1833242375</v>
      </c>
      <c r="G60" s="25">
        <v>192</v>
      </c>
    </row>
    <row r="61" spans="1:7" ht="12" thickBot="1">
      <c r="A61" s="28" t="s">
        <v>23</v>
      </c>
      <c r="B61" s="29">
        <v>4</v>
      </c>
      <c r="C61" s="30">
        <v>0</v>
      </c>
      <c r="D61" s="31">
        <v>0</v>
      </c>
      <c r="E61" s="31">
        <v>0</v>
      </c>
      <c r="F61" s="340">
        <v>0</v>
      </c>
      <c r="G61" s="34">
        <v>1</v>
      </c>
    </row>
    <row r="62" spans="1:7" s="16" customFormat="1" ht="11.25" customHeight="1" thickBot="1">
      <c r="A62" s="477" t="s">
        <v>36</v>
      </c>
      <c r="B62" s="478"/>
      <c r="C62" s="478"/>
      <c r="D62" s="478"/>
      <c r="E62" s="478"/>
      <c r="F62" s="478"/>
      <c r="G62" s="496"/>
    </row>
    <row r="63" spans="1:7" ht="11.25" customHeight="1">
      <c r="A63" s="18" t="s">
        <v>25</v>
      </c>
      <c r="B63" s="19">
        <v>259</v>
      </c>
      <c r="C63" s="19">
        <v>476342643</v>
      </c>
      <c r="D63" s="19">
        <v>114</v>
      </c>
      <c r="E63" s="19">
        <v>1770888652</v>
      </c>
      <c r="F63" s="338">
        <v>3635475491</v>
      </c>
      <c r="G63" s="167">
        <v>40</v>
      </c>
    </row>
    <row r="64" spans="1:7" ht="11.25">
      <c r="A64" s="18" t="s">
        <v>26</v>
      </c>
      <c r="B64" s="35">
        <v>44</v>
      </c>
      <c r="C64" s="24">
        <v>443722643</v>
      </c>
      <c r="D64" s="23">
        <v>23</v>
      </c>
      <c r="E64" s="22">
        <v>1658238152</v>
      </c>
      <c r="F64" s="339">
        <v>3244145416</v>
      </c>
      <c r="G64" s="25">
        <v>6</v>
      </c>
    </row>
    <row r="65" spans="1:7" ht="11.25">
      <c r="A65" s="18" t="s">
        <v>27</v>
      </c>
      <c r="B65" s="20">
        <v>0</v>
      </c>
      <c r="C65" s="21">
        <v>0</v>
      </c>
      <c r="D65" s="22">
        <v>0</v>
      </c>
      <c r="E65" s="22">
        <v>0</v>
      </c>
      <c r="F65" s="339">
        <v>0</v>
      </c>
      <c r="G65" s="26">
        <v>0</v>
      </c>
    </row>
    <row r="66" spans="1:7" ht="11.25">
      <c r="A66" s="18" t="s">
        <v>28</v>
      </c>
      <c r="B66" s="20">
        <v>0</v>
      </c>
      <c r="C66" s="21">
        <v>0</v>
      </c>
      <c r="D66" s="22">
        <v>0</v>
      </c>
      <c r="E66" s="22">
        <v>0</v>
      </c>
      <c r="F66" s="339">
        <v>0</v>
      </c>
      <c r="G66" s="25">
        <v>0</v>
      </c>
    </row>
    <row r="67" spans="1:7" ht="11.25">
      <c r="A67" s="18" t="s">
        <v>29</v>
      </c>
      <c r="B67" s="35">
        <v>202</v>
      </c>
      <c r="C67" s="24">
        <v>32620000</v>
      </c>
      <c r="D67" s="23">
        <v>91</v>
      </c>
      <c r="E67" s="22">
        <v>112650500</v>
      </c>
      <c r="F67" s="339">
        <v>391330075</v>
      </c>
      <c r="G67" s="25">
        <v>30</v>
      </c>
    </row>
    <row r="68" spans="1:7" ht="12" thickBot="1">
      <c r="A68" s="28" t="s">
        <v>23</v>
      </c>
      <c r="B68" s="36">
        <v>13</v>
      </c>
      <c r="C68" s="37">
        <v>0</v>
      </c>
      <c r="D68" s="32">
        <v>0</v>
      </c>
      <c r="E68" s="31">
        <v>0</v>
      </c>
      <c r="F68" s="340">
        <v>0</v>
      </c>
      <c r="G68" s="33">
        <v>4</v>
      </c>
    </row>
    <row r="69" spans="1:7" ht="14.25" customHeight="1" thickBot="1">
      <c r="A69" s="477" t="s">
        <v>37</v>
      </c>
      <c r="B69" s="478"/>
      <c r="C69" s="478"/>
      <c r="D69" s="478"/>
      <c r="E69" s="478"/>
      <c r="F69" s="478"/>
      <c r="G69" s="479"/>
    </row>
    <row r="70" spans="1:7" ht="11.25">
      <c r="A70" s="18" t="s">
        <v>25</v>
      </c>
      <c r="B70" s="19">
        <v>326</v>
      </c>
      <c r="C70" s="19">
        <v>34138960</v>
      </c>
      <c r="D70" s="19">
        <v>57</v>
      </c>
      <c r="E70" s="19">
        <v>350343198</v>
      </c>
      <c r="F70" s="338">
        <v>863222848</v>
      </c>
      <c r="G70" s="167">
        <v>20</v>
      </c>
    </row>
    <row r="71" spans="1:7" ht="11.25">
      <c r="A71" s="18" t="s">
        <v>26</v>
      </c>
      <c r="B71" s="35">
        <v>43</v>
      </c>
      <c r="C71" s="24">
        <v>8535960</v>
      </c>
      <c r="D71" s="23">
        <v>28</v>
      </c>
      <c r="E71" s="22">
        <v>344008198</v>
      </c>
      <c r="F71" s="339">
        <v>825614573</v>
      </c>
      <c r="G71" s="25">
        <v>2</v>
      </c>
    </row>
    <row r="72" spans="1:7" s="16" customFormat="1" ht="11.25">
      <c r="A72" s="18" t="s">
        <v>27</v>
      </c>
      <c r="B72" s="20">
        <v>0</v>
      </c>
      <c r="C72" s="21">
        <v>0</v>
      </c>
      <c r="D72" s="22">
        <v>0</v>
      </c>
      <c r="E72" s="22">
        <v>0</v>
      </c>
      <c r="F72" s="339">
        <v>0</v>
      </c>
      <c r="G72" s="26">
        <v>0</v>
      </c>
    </row>
    <row r="73" spans="1:7" ht="11.25">
      <c r="A73" s="18" t="s">
        <v>28</v>
      </c>
      <c r="B73" s="20">
        <v>0</v>
      </c>
      <c r="C73" s="21">
        <v>0</v>
      </c>
      <c r="D73" s="22">
        <v>0</v>
      </c>
      <c r="E73" s="22">
        <v>0</v>
      </c>
      <c r="F73" s="339">
        <v>0</v>
      </c>
      <c r="G73" s="26">
        <v>0</v>
      </c>
    </row>
    <row r="74" spans="1:7" ht="11.25">
      <c r="A74" s="18" t="s">
        <v>29</v>
      </c>
      <c r="B74" s="35">
        <v>281</v>
      </c>
      <c r="C74" s="24">
        <v>25603000</v>
      </c>
      <c r="D74" s="23">
        <v>29</v>
      </c>
      <c r="E74" s="22">
        <v>6335000</v>
      </c>
      <c r="F74" s="339">
        <v>37608275</v>
      </c>
      <c r="G74" s="25">
        <v>18</v>
      </c>
    </row>
    <row r="75" spans="1:7" ht="12" customHeight="1" thickBot="1">
      <c r="A75" s="28" t="s">
        <v>23</v>
      </c>
      <c r="B75" s="29">
        <v>2</v>
      </c>
      <c r="C75" s="30">
        <v>0</v>
      </c>
      <c r="D75" s="31">
        <v>0</v>
      </c>
      <c r="E75" s="31">
        <v>0</v>
      </c>
      <c r="F75" s="340">
        <v>0</v>
      </c>
      <c r="G75" s="34">
        <v>0</v>
      </c>
    </row>
    <row r="76" spans="1:7" ht="12.75" customHeight="1" thickBot="1">
      <c r="A76" s="477" t="s">
        <v>38</v>
      </c>
      <c r="B76" s="490"/>
      <c r="C76" s="490"/>
      <c r="D76" s="490"/>
      <c r="E76" s="490"/>
      <c r="F76" s="490"/>
      <c r="G76" s="492"/>
    </row>
    <row r="77" spans="1:7" ht="11.25">
      <c r="A77" s="18" t="s">
        <v>25</v>
      </c>
      <c r="B77" s="19">
        <v>180</v>
      </c>
      <c r="C77" s="19">
        <v>66575500</v>
      </c>
      <c r="D77" s="19">
        <v>55</v>
      </c>
      <c r="E77" s="19">
        <v>2996512794</v>
      </c>
      <c r="F77" s="338">
        <v>4667638256</v>
      </c>
      <c r="G77" s="167">
        <v>31</v>
      </c>
    </row>
    <row r="78" spans="1:7" ht="11.25">
      <c r="A78" s="18" t="s">
        <v>26</v>
      </c>
      <c r="B78" s="35">
        <v>55</v>
      </c>
      <c r="C78" s="24">
        <v>56363500</v>
      </c>
      <c r="D78" s="23">
        <v>28</v>
      </c>
      <c r="E78" s="22">
        <v>2285595494</v>
      </c>
      <c r="F78" s="339">
        <v>3904798556</v>
      </c>
      <c r="G78" s="25">
        <v>4</v>
      </c>
    </row>
    <row r="79" spans="1:7" s="16" customFormat="1" ht="11.25">
      <c r="A79" s="18" t="s">
        <v>27</v>
      </c>
      <c r="B79" s="20">
        <v>1</v>
      </c>
      <c r="C79" s="21">
        <v>50000</v>
      </c>
      <c r="D79" s="22">
        <v>0</v>
      </c>
      <c r="E79" s="22">
        <v>0</v>
      </c>
      <c r="F79" s="339">
        <v>0</v>
      </c>
      <c r="G79" s="26">
        <v>0</v>
      </c>
    </row>
    <row r="80" spans="1:7" ht="11.25">
      <c r="A80" s="18" t="s">
        <v>28</v>
      </c>
      <c r="B80" s="20">
        <v>0</v>
      </c>
      <c r="C80" s="21">
        <v>0</v>
      </c>
      <c r="D80" s="22">
        <v>0</v>
      </c>
      <c r="E80" s="22">
        <v>0</v>
      </c>
      <c r="F80" s="339">
        <v>0</v>
      </c>
      <c r="G80" s="26">
        <v>0</v>
      </c>
    </row>
    <row r="81" spans="1:7" ht="11.25">
      <c r="A81" s="18" t="s">
        <v>29</v>
      </c>
      <c r="B81" s="35">
        <v>124</v>
      </c>
      <c r="C81" s="24">
        <v>10162000</v>
      </c>
      <c r="D81" s="23">
        <v>27</v>
      </c>
      <c r="E81" s="22">
        <v>710917300</v>
      </c>
      <c r="F81" s="339">
        <v>762839700</v>
      </c>
      <c r="G81" s="25">
        <v>27</v>
      </c>
    </row>
    <row r="82" spans="1:7" ht="12" customHeight="1" thickBot="1">
      <c r="A82" s="28" t="s">
        <v>23</v>
      </c>
      <c r="B82" s="29">
        <v>0</v>
      </c>
      <c r="C82" s="30">
        <v>0</v>
      </c>
      <c r="D82" s="31">
        <v>0</v>
      </c>
      <c r="E82" s="31">
        <v>0</v>
      </c>
      <c r="F82" s="340">
        <v>0</v>
      </c>
      <c r="G82" s="34">
        <v>0</v>
      </c>
    </row>
    <row r="83" spans="1:7" ht="12.75" customHeight="1" thickBot="1">
      <c r="A83" s="477" t="s">
        <v>39</v>
      </c>
      <c r="B83" s="490"/>
      <c r="C83" s="490"/>
      <c r="D83" s="490"/>
      <c r="E83" s="490"/>
      <c r="F83" s="490"/>
      <c r="G83" s="492"/>
    </row>
    <row r="84" spans="1:7" ht="11.25">
      <c r="A84" s="18" t="s">
        <v>25</v>
      </c>
      <c r="B84" s="19">
        <v>57</v>
      </c>
      <c r="C84" s="19">
        <v>5697000</v>
      </c>
      <c r="D84" s="19">
        <v>41</v>
      </c>
      <c r="E84" s="19">
        <v>11500096524</v>
      </c>
      <c r="F84" s="338">
        <v>17848597940</v>
      </c>
      <c r="G84" s="167">
        <v>16</v>
      </c>
    </row>
    <row r="85" spans="1:7" ht="11.25">
      <c r="A85" s="18" t="s">
        <v>26</v>
      </c>
      <c r="B85" s="35">
        <v>15</v>
      </c>
      <c r="C85" s="24">
        <v>3350000</v>
      </c>
      <c r="D85" s="23">
        <v>29</v>
      </c>
      <c r="E85" s="22">
        <v>11499780524</v>
      </c>
      <c r="F85" s="339">
        <v>17844942940</v>
      </c>
      <c r="G85" s="25">
        <v>3</v>
      </c>
    </row>
    <row r="86" spans="1:7" s="16" customFormat="1" ht="11.25">
      <c r="A86" s="18" t="s">
        <v>27</v>
      </c>
      <c r="B86" s="20">
        <v>0</v>
      </c>
      <c r="C86" s="21">
        <v>0</v>
      </c>
      <c r="D86" s="22">
        <v>0</v>
      </c>
      <c r="E86" s="22">
        <v>0</v>
      </c>
      <c r="F86" s="339">
        <v>0</v>
      </c>
      <c r="G86" s="26">
        <v>0</v>
      </c>
    </row>
    <row r="87" spans="1:7" ht="11.25">
      <c r="A87" s="18" t="s">
        <v>28</v>
      </c>
      <c r="B87" s="20">
        <v>0</v>
      </c>
      <c r="C87" s="21">
        <v>0</v>
      </c>
      <c r="D87" s="22">
        <v>0</v>
      </c>
      <c r="E87" s="22">
        <v>0</v>
      </c>
      <c r="F87" s="339">
        <v>0</v>
      </c>
      <c r="G87" s="26">
        <v>0</v>
      </c>
    </row>
    <row r="88" spans="1:7" ht="11.25">
      <c r="A88" s="18" t="s">
        <v>29</v>
      </c>
      <c r="B88" s="35">
        <v>41</v>
      </c>
      <c r="C88" s="24">
        <v>2347000</v>
      </c>
      <c r="D88" s="23">
        <v>12</v>
      </c>
      <c r="E88" s="22">
        <v>316000</v>
      </c>
      <c r="F88" s="339">
        <v>3655000</v>
      </c>
      <c r="G88" s="25">
        <v>12</v>
      </c>
    </row>
    <row r="89" spans="1:7" ht="12" customHeight="1" thickBot="1">
      <c r="A89" s="28" t="s">
        <v>23</v>
      </c>
      <c r="B89" s="29">
        <v>1</v>
      </c>
      <c r="C89" s="30">
        <v>0</v>
      </c>
      <c r="D89" s="31">
        <v>0</v>
      </c>
      <c r="E89" s="31">
        <v>0</v>
      </c>
      <c r="F89" s="340">
        <v>0</v>
      </c>
      <c r="G89" s="34">
        <v>1</v>
      </c>
    </row>
    <row r="90" spans="1:7" ht="12" customHeight="1" thickBot="1">
      <c r="A90" s="477" t="s">
        <v>40</v>
      </c>
      <c r="B90" s="490"/>
      <c r="C90" s="490"/>
      <c r="D90" s="490"/>
      <c r="E90" s="490"/>
      <c r="F90" s="490"/>
      <c r="G90" s="492"/>
    </row>
    <row r="91" spans="1:7" ht="11.25">
      <c r="A91" s="18" t="s">
        <v>25</v>
      </c>
      <c r="B91" s="19">
        <v>136</v>
      </c>
      <c r="C91" s="19">
        <v>106805536</v>
      </c>
      <c r="D91" s="19">
        <v>37</v>
      </c>
      <c r="E91" s="19">
        <v>1459852530</v>
      </c>
      <c r="F91" s="338">
        <v>2041395527</v>
      </c>
      <c r="G91" s="167">
        <v>13</v>
      </c>
    </row>
    <row r="92" spans="1:7" ht="11.25">
      <c r="A92" s="18" t="s">
        <v>26</v>
      </c>
      <c r="B92" s="35">
        <v>32</v>
      </c>
      <c r="C92" s="24">
        <v>95575036</v>
      </c>
      <c r="D92" s="23">
        <v>20</v>
      </c>
      <c r="E92" s="22">
        <v>1456631530</v>
      </c>
      <c r="F92" s="339">
        <v>2016788127</v>
      </c>
      <c r="G92" s="25">
        <v>1</v>
      </c>
    </row>
    <row r="93" spans="1:7" s="16" customFormat="1" ht="11.25">
      <c r="A93" s="18" t="s">
        <v>27</v>
      </c>
      <c r="B93" s="20">
        <v>0</v>
      </c>
      <c r="C93" s="21">
        <v>0</v>
      </c>
      <c r="D93" s="22">
        <v>0</v>
      </c>
      <c r="E93" s="22">
        <v>0</v>
      </c>
      <c r="F93" s="339">
        <v>0</v>
      </c>
      <c r="G93" s="26">
        <v>0</v>
      </c>
    </row>
    <row r="94" spans="1:7" ht="11.25">
      <c r="A94" s="18" t="s">
        <v>28</v>
      </c>
      <c r="B94" s="20">
        <v>0</v>
      </c>
      <c r="C94" s="21">
        <v>0</v>
      </c>
      <c r="D94" s="22">
        <v>0</v>
      </c>
      <c r="E94" s="22">
        <v>0</v>
      </c>
      <c r="F94" s="339">
        <v>0</v>
      </c>
      <c r="G94" s="26">
        <v>0</v>
      </c>
    </row>
    <row r="95" spans="1:7" ht="11.25">
      <c r="A95" s="18" t="s">
        <v>29</v>
      </c>
      <c r="B95" s="35">
        <v>101</v>
      </c>
      <c r="C95" s="24">
        <v>11230500</v>
      </c>
      <c r="D95" s="23">
        <v>17</v>
      </c>
      <c r="E95" s="22">
        <v>3221000</v>
      </c>
      <c r="F95" s="339">
        <v>24607400</v>
      </c>
      <c r="G95" s="25">
        <v>12</v>
      </c>
    </row>
    <row r="96" spans="1:7" ht="12" customHeight="1" thickBot="1">
      <c r="A96" s="28" t="s">
        <v>23</v>
      </c>
      <c r="B96" s="36">
        <v>3</v>
      </c>
      <c r="C96" s="37">
        <v>0</v>
      </c>
      <c r="D96" s="31">
        <v>0</v>
      </c>
      <c r="E96" s="31">
        <v>0</v>
      </c>
      <c r="F96" s="340">
        <v>0</v>
      </c>
      <c r="G96" s="33">
        <v>0</v>
      </c>
    </row>
    <row r="97" spans="1:8" ht="12" customHeight="1" thickBot="1">
      <c r="A97" s="497" t="s">
        <v>62</v>
      </c>
      <c r="B97" s="497"/>
      <c r="C97" s="497"/>
      <c r="D97" s="497"/>
      <c r="E97" s="497"/>
      <c r="F97" s="497"/>
      <c r="G97" s="498"/>
      <c r="H97" s="16"/>
    </row>
    <row r="98" spans="1:8" ht="11.25">
      <c r="A98" s="18" t="s">
        <v>25</v>
      </c>
      <c r="B98" s="19">
        <v>499</v>
      </c>
      <c r="C98" s="19">
        <v>53879500</v>
      </c>
      <c r="D98" s="19">
        <v>115</v>
      </c>
      <c r="E98" s="19">
        <v>4562798000</v>
      </c>
      <c r="F98" s="338">
        <v>6249762600</v>
      </c>
      <c r="G98" s="167">
        <v>92</v>
      </c>
      <c r="H98" s="16"/>
    </row>
    <row r="99" spans="1:8" ht="11.25">
      <c r="A99" s="18" t="s">
        <v>26</v>
      </c>
      <c r="B99" s="35">
        <v>111</v>
      </c>
      <c r="C99" s="24">
        <v>20252000</v>
      </c>
      <c r="D99" s="23">
        <v>26</v>
      </c>
      <c r="E99" s="22">
        <v>4503375000</v>
      </c>
      <c r="F99" s="339">
        <v>6115314100</v>
      </c>
      <c r="G99" s="25">
        <v>12</v>
      </c>
      <c r="H99" s="16"/>
    </row>
    <row r="100" spans="1:7" s="16" customFormat="1" ht="11.25">
      <c r="A100" s="18" t="s">
        <v>27</v>
      </c>
      <c r="B100" s="20">
        <v>0</v>
      </c>
      <c r="C100" s="21">
        <v>0</v>
      </c>
      <c r="D100" s="22">
        <v>0</v>
      </c>
      <c r="E100" s="22">
        <v>0</v>
      </c>
      <c r="F100" s="339">
        <v>0</v>
      </c>
      <c r="G100" s="26">
        <v>1</v>
      </c>
    </row>
    <row r="101" spans="1:7" ht="11.25">
      <c r="A101" s="18" t="s">
        <v>28</v>
      </c>
      <c r="B101" s="20">
        <v>0</v>
      </c>
      <c r="C101" s="21">
        <v>0</v>
      </c>
      <c r="D101" s="22">
        <v>0</v>
      </c>
      <c r="E101" s="22">
        <v>0</v>
      </c>
      <c r="F101" s="339">
        <v>0</v>
      </c>
      <c r="G101" s="26">
        <v>0</v>
      </c>
    </row>
    <row r="102" spans="1:7" ht="11.25">
      <c r="A102" s="18" t="s">
        <v>29</v>
      </c>
      <c r="B102" s="35">
        <v>388</v>
      </c>
      <c r="C102" s="24">
        <v>33627500</v>
      </c>
      <c r="D102" s="23">
        <v>89</v>
      </c>
      <c r="E102" s="22">
        <v>59423000</v>
      </c>
      <c r="F102" s="339">
        <v>134448500</v>
      </c>
      <c r="G102" s="25">
        <v>79</v>
      </c>
    </row>
    <row r="103" spans="1:7" ht="12" customHeight="1" thickBot="1">
      <c r="A103" s="28" t="s">
        <v>23</v>
      </c>
      <c r="B103" s="29">
        <v>0</v>
      </c>
      <c r="C103" s="30">
        <v>0</v>
      </c>
      <c r="D103" s="31">
        <v>0</v>
      </c>
      <c r="E103" s="31">
        <v>0</v>
      </c>
      <c r="F103" s="340">
        <v>0</v>
      </c>
      <c r="G103" s="34">
        <v>0</v>
      </c>
    </row>
    <row r="104" spans="1:7" ht="14.25" customHeight="1" thickBot="1">
      <c r="A104" s="477" t="s">
        <v>41</v>
      </c>
      <c r="B104" s="490"/>
      <c r="C104" s="490"/>
      <c r="D104" s="490"/>
      <c r="E104" s="490"/>
      <c r="F104" s="490"/>
      <c r="G104" s="492"/>
    </row>
    <row r="105" spans="1:7" ht="11.25">
      <c r="A105" s="18" t="s">
        <v>25</v>
      </c>
      <c r="B105" s="19">
        <v>303</v>
      </c>
      <c r="C105" s="19">
        <v>39006000</v>
      </c>
      <c r="D105" s="19">
        <v>91</v>
      </c>
      <c r="E105" s="19">
        <v>296340504</v>
      </c>
      <c r="F105" s="338">
        <v>474856237</v>
      </c>
      <c r="G105" s="167">
        <v>29</v>
      </c>
    </row>
    <row r="106" spans="1:7" ht="11.25">
      <c r="A106" s="18" t="s">
        <v>26</v>
      </c>
      <c r="B106" s="35">
        <v>63</v>
      </c>
      <c r="C106" s="24">
        <v>14391000</v>
      </c>
      <c r="D106" s="23">
        <v>17</v>
      </c>
      <c r="E106" s="22">
        <v>275169679</v>
      </c>
      <c r="F106" s="339">
        <v>356140237</v>
      </c>
      <c r="G106" s="25">
        <v>6</v>
      </c>
    </row>
    <row r="107" spans="1:7" s="16" customFormat="1" ht="11.25">
      <c r="A107" s="18" t="s">
        <v>27</v>
      </c>
      <c r="B107" s="20">
        <v>0</v>
      </c>
      <c r="C107" s="21">
        <v>0</v>
      </c>
      <c r="D107" s="22">
        <v>0</v>
      </c>
      <c r="E107" s="22">
        <v>0</v>
      </c>
      <c r="F107" s="339">
        <v>0</v>
      </c>
      <c r="G107" s="26">
        <v>0</v>
      </c>
    </row>
    <row r="108" spans="1:7" ht="11.25">
      <c r="A108" s="18" t="s">
        <v>28</v>
      </c>
      <c r="B108" s="20">
        <v>0</v>
      </c>
      <c r="C108" s="21">
        <v>0</v>
      </c>
      <c r="D108" s="22">
        <v>0</v>
      </c>
      <c r="E108" s="22">
        <v>0</v>
      </c>
      <c r="F108" s="339">
        <v>0</v>
      </c>
      <c r="G108" s="26">
        <v>0</v>
      </c>
    </row>
    <row r="109" spans="1:7" ht="11.25">
      <c r="A109" s="18" t="s">
        <v>29</v>
      </c>
      <c r="B109" s="35">
        <v>240</v>
      </c>
      <c r="C109" s="24">
        <v>24615000</v>
      </c>
      <c r="D109" s="23">
        <v>74</v>
      </c>
      <c r="E109" s="22">
        <v>21170825</v>
      </c>
      <c r="F109" s="339">
        <v>118716000</v>
      </c>
      <c r="G109" s="25">
        <v>23</v>
      </c>
    </row>
    <row r="110" spans="1:7" ht="12" customHeight="1" thickBot="1">
      <c r="A110" s="28" t="s">
        <v>23</v>
      </c>
      <c r="B110" s="29">
        <v>0</v>
      </c>
      <c r="C110" s="30">
        <v>0</v>
      </c>
      <c r="D110" s="31">
        <v>0</v>
      </c>
      <c r="E110" s="31">
        <v>0</v>
      </c>
      <c r="F110" s="340">
        <v>0</v>
      </c>
      <c r="G110" s="34">
        <v>0</v>
      </c>
    </row>
    <row r="111" spans="1:7" ht="13.5" customHeight="1" thickBot="1">
      <c r="A111" s="489" t="s">
        <v>42</v>
      </c>
      <c r="B111" s="490"/>
      <c r="C111" s="490"/>
      <c r="D111" s="490"/>
      <c r="E111" s="490"/>
      <c r="F111" s="490"/>
      <c r="G111" s="492"/>
    </row>
    <row r="112" spans="1:7" ht="11.25">
      <c r="A112" s="18" t="s">
        <v>25</v>
      </c>
      <c r="B112" s="19">
        <v>13</v>
      </c>
      <c r="C112" s="19">
        <v>1912000</v>
      </c>
      <c r="D112" s="19">
        <v>1</v>
      </c>
      <c r="E112" s="19">
        <v>35588977</v>
      </c>
      <c r="F112" s="338">
        <v>36850000</v>
      </c>
      <c r="G112" s="167">
        <v>3</v>
      </c>
    </row>
    <row r="113" spans="1:7" ht="11.25">
      <c r="A113" s="18" t="s">
        <v>26</v>
      </c>
      <c r="B113" s="20">
        <v>6</v>
      </c>
      <c r="C113" s="21">
        <v>702000</v>
      </c>
      <c r="D113" s="23">
        <v>1</v>
      </c>
      <c r="E113" s="22">
        <v>35588977</v>
      </c>
      <c r="F113" s="339">
        <v>36850000</v>
      </c>
      <c r="G113" s="26">
        <v>2</v>
      </c>
    </row>
    <row r="114" spans="1:7" ht="11.25">
      <c r="A114" s="18" t="s">
        <v>27</v>
      </c>
      <c r="B114" s="20">
        <v>0</v>
      </c>
      <c r="C114" s="21">
        <v>0</v>
      </c>
      <c r="D114" s="22">
        <v>0</v>
      </c>
      <c r="E114" s="22">
        <v>0</v>
      </c>
      <c r="F114" s="339">
        <v>0</v>
      </c>
      <c r="G114" s="26">
        <v>0</v>
      </c>
    </row>
    <row r="115" spans="1:7" s="16" customFormat="1" ht="11.25">
      <c r="A115" s="18" t="s">
        <v>28</v>
      </c>
      <c r="B115" s="20">
        <v>0</v>
      </c>
      <c r="C115" s="21">
        <v>0</v>
      </c>
      <c r="D115" s="22">
        <v>0</v>
      </c>
      <c r="E115" s="22">
        <v>0</v>
      </c>
      <c r="F115" s="339">
        <v>0</v>
      </c>
      <c r="G115" s="26">
        <v>0</v>
      </c>
    </row>
    <row r="116" spans="1:7" ht="11.25">
      <c r="A116" s="18" t="s">
        <v>29</v>
      </c>
      <c r="B116" s="35">
        <v>7</v>
      </c>
      <c r="C116" s="24">
        <v>1210000</v>
      </c>
      <c r="D116" s="23">
        <v>0</v>
      </c>
      <c r="E116" s="22">
        <v>0</v>
      </c>
      <c r="F116" s="339">
        <v>0</v>
      </c>
      <c r="G116" s="26">
        <v>0</v>
      </c>
    </row>
    <row r="117" spans="1:7" ht="12" thickBot="1">
      <c r="A117" s="28" t="s">
        <v>23</v>
      </c>
      <c r="B117" s="36">
        <v>0</v>
      </c>
      <c r="C117" s="37">
        <v>0</v>
      </c>
      <c r="D117" s="31">
        <v>0</v>
      </c>
      <c r="E117" s="31">
        <v>0</v>
      </c>
      <c r="F117" s="340">
        <v>0</v>
      </c>
      <c r="G117" s="34">
        <v>1</v>
      </c>
    </row>
    <row r="118" spans="1:7" ht="12.75" customHeight="1" thickBot="1">
      <c r="A118" s="477" t="s">
        <v>43</v>
      </c>
      <c r="B118" s="490"/>
      <c r="C118" s="490"/>
      <c r="D118" s="490"/>
      <c r="E118" s="490"/>
      <c r="F118" s="490"/>
      <c r="G118" s="492"/>
    </row>
    <row r="119" spans="1:7" ht="11.25">
      <c r="A119" s="18" t="s">
        <v>25</v>
      </c>
      <c r="B119" s="19">
        <v>161</v>
      </c>
      <c r="C119" s="19">
        <v>21279050</v>
      </c>
      <c r="D119" s="19">
        <v>33</v>
      </c>
      <c r="E119" s="19">
        <v>21106000</v>
      </c>
      <c r="F119" s="338">
        <v>57698000</v>
      </c>
      <c r="G119" s="167">
        <v>12</v>
      </c>
    </row>
    <row r="120" spans="1:7" ht="11.25">
      <c r="A120" s="18" t="s">
        <v>26</v>
      </c>
      <c r="B120" s="35">
        <v>33</v>
      </c>
      <c r="C120" s="24">
        <v>7280000</v>
      </c>
      <c r="D120" s="23">
        <v>8</v>
      </c>
      <c r="E120" s="22">
        <v>12000000</v>
      </c>
      <c r="F120" s="339">
        <v>25434500</v>
      </c>
      <c r="G120" s="25">
        <v>2</v>
      </c>
    </row>
    <row r="121" spans="1:7" ht="11.25">
      <c r="A121" s="18" t="s">
        <v>27</v>
      </c>
      <c r="B121" s="20">
        <v>0</v>
      </c>
      <c r="C121" s="21">
        <v>0</v>
      </c>
      <c r="D121" s="22">
        <v>0</v>
      </c>
      <c r="E121" s="22">
        <v>0</v>
      </c>
      <c r="F121" s="339">
        <v>0</v>
      </c>
      <c r="G121" s="26">
        <v>0</v>
      </c>
    </row>
    <row r="122" spans="1:7" ht="11.25">
      <c r="A122" s="18" t="s">
        <v>28</v>
      </c>
      <c r="B122" s="20">
        <v>0</v>
      </c>
      <c r="C122" s="21">
        <v>0</v>
      </c>
      <c r="D122" s="22">
        <v>0</v>
      </c>
      <c r="E122" s="22">
        <v>0</v>
      </c>
      <c r="F122" s="339">
        <v>0</v>
      </c>
      <c r="G122" s="26">
        <v>0</v>
      </c>
    </row>
    <row r="123" spans="1:7" ht="11.25">
      <c r="A123" s="18" t="s">
        <v>29</v>
      </c>
      <c r="B123" s="35">
        <v>128</v>
      </c>
      <c r="C123" s="24">
        <v>13999050</v>
      </c>
      <c r="D123" s="23">
        <v>25</v>
      </c>
      <c r="E123" s="22">
        <v>9106000</v>
      </c>
      <c r="F123" s="339">
        <v>32263500</v>
      </c>
      <c r="G123" s="25">
        <v>9</v>
      </c>
    </row>
    <row r="124" spans="1:7" ht="12" customHeight="1" thickBot="1">
      <c r="A124" s="28" t="s">
        <v>23</v>
      </c>
      <c r="B124" s="36">
        <v>0</v>
      </c>
      <c r="C124" s="37">
        <v>0</v>
      </c>
      <c r="D124" s="31">
        <v>0</v>
      </c>
      <c r="E124" s="31">
        <v>0</v>
      </c>
      <c r="F124" s="340">
        <v>0</v>
      </c>
      <c r="G124" s="34">
        <v>1</v>
      </c>
    </row>
    <row r="125" spans="1:7" ht="13.5" customHeight="1" thickBot="1">
      <c r="A125" s="489" t="s">
        <v>44</v>
      </c>
      <c r="B125" s="490"/>
      <c r="C125" s="490"/>
      <c r="D125" s="490"/>
      <c r="E125" s="490"/>
      <c r="F125" s="490"/>
      <c r="G125" s="491"/>
    </row>
    <row r="126" spans="1:8" ht="11.25">
      <c r="A126" s="18" t="s">
        <v>25</v>
      </c>
      <c r="B126" s="19">
        <v>147</v>
      </c>
      <c r="C126" s="19">
        <v>10337000</v>
      </c>
      <c r="D126" s="19">
        <v>17</v>
      </c>
      <c r="E126" s="19">
        <v>242687671</v>
      </c>
      <c r="F126" s="338">
        <v>412717671</v>
      </c>
      <c r="G126" s="167">
        <v>18</v>
      </c>
      <c r="H126" s="38"/>
    </row>
    <row r="127" spans="1:7" ht="11.25">
      <c r="A127" s="18" t="s">
        <v>26</v>
      </c>
      <c r="B127" s="35">
        <v>17</v>
      </c>
      <c r="C127" s="24">
        <v>4750000</v>
      </c>
      <c r="D127" s="23">
        <v>6</v>
      </c>
      <c r="E127" s="22">
        <v>231851671</v>
      </c>
      <c r="F127" s="339">
        <v>389782671</v>
      </c>
      <c r="G127" s="25">
        <v>0</v>
      </c>
    </row>
    <row r="128" spans="1:7" ht="11.25">
      <c r="A128" s="18" t="s">
        <v>27</v>
      </c>
      <c r="B128" s="20">
        <v>0</v>
      </c>
      <c r="C128" s="21">
        <v>0</v>
      </c>
      <c r="D128" s="22">
        <v>0</v>
      </c>
      <c r="E128" s="22">
        <v>0</v>
      </c>
      <c r="F128" s="339">
        <v>0</v>
      </c>
      <c r="G128" s="26">
        <v>0</v>
      </c>
    </row>
    <row r="129" spans="1:7" s="16" customFormat="1" ht="11.25">
      <c r="A129" s="18" t="s">
        <v>28</v>
      </c>
      <c r="B129" s="20">
        <v>0</v>
      </c>
      <c r="C129" s="21">
        <v>0</v>
      </c>
      <c r="D129" s="22">
        <v>0</v>
      </c>
      <c r="E129" s="22">
        <v>0</v>
      </c>
      <c r="F129" s="339">
        <v>0</v>
      </c>
      <c r="G129" s="26">
        <v>0</v>
      </c>
    </row>
    <row r="130" spans="1:7" ht="11.25">
      <c r="A130" s="18" t="s">
        <v>29</v>
      </c>
      <c r="B130" s="35">
        <v>130</v>
      </c>
      <c r="C130" s="24">
        <v>5587000</v>
      </c>
      <c r="D130" s="23">
        <v>11</v>
      </c>
      <c r="E130" s="22">
        <v>10836000</v>
      </c>
      <c r="F130" s="339">
        <v>22935000</v>
      </c>
      <c r="G130" s="25">
        <v>18</v>
      </c>
    </row>
    <row r="131" spans="1:7" ht="12" customHeight="1" thickBot="1">
      <c r="A131" s="125" t="s">
        <v>23</v>
      </c>
      <c r="B131" s="29">
        <v>0</v>
      </c>
      <c r="C131" s="30">
        <v>0</v>
      </c>
      <c r="D131" s="31">
        <v>0</v>
      </c>
      <c r="E131" s="31">
        <v>0</v>
      </c>
      <c r="F131" s="340">
        <v>0</v>
      </c>
      <c r="G131" s="34">
        <v>0</v>
      </c>
    </row>
    <row r="132" spans="1:7" ht="14.25" customHeight="1" thickBot="1">
      <c r="A132" s="477" t="s">
        <v>45</v>
      </c>
      <c r="B132" s="478"/>
      <c r="C132" s="478"/>
      <c r="D132" s="478"/>
      <c r="E132" s="478"/>
      <c r="F132" s="478"/>
      <c r="G132" s="479"/>
    </row>
    <row r="133" spans="1:7" ht="11.25">
      <c r="A133" s="18" t="s">
        <v>25</v>
      </c>
      <c r="B133" s="19">
        <v>42</v>
      </c>
      <c r="C133" s="19">
        <v>15494000</v>
      </c>
      <c r="D133" s="19">
        <v>6</v>
      </c>
      <c r="E133" s="19">
        <v>40160000</v>
      </c>
      <c r="F133" s="338">
        <v>58125000</v>
      </c>
      <c r="G133" s="167">
        <v>5</v>
      </c>
    </row>
    <row r="134" spans="1:7" ht="11.25">
      <c r="A134" s="18" t="s">
        <v>26</v>
      </c>
      <c r="B134" s="35">
        <v>9</v>
      </c>
      <c r="C134" s="24">
        <v>12784000</v>
      </c>
      <c r="D134" s="23">
        <v>3</v>
      </c>
      <c r="E134" s="22">
        <v>36500000</v>
      </c>
      <c r="F134" s="339">
        <v>52565000</v>
      </c>
      <c r="G134" s="25">
        <v>1</v>
      </c>
    </row>
    <row r="135" spans="1:7" ht="11.25" customHeight="1">
      <c r="A135" s="18" t="s">
        <v>27</v>
      </c>
      <c r="B135" s="20">
        <v>0</v>
      </c>
      <c r="C135" s="21">
        <v>0</v>
      </c>
      <c r="D135" s="22">
        <v>0</v>
      </c>
      <c r="E135" s="22">
        <v>0</v>
      </c>
      <c r="F135" s="339">
        <v>0</v>
      </c>
      <c r="G135" s="26">
        <v>0</v>
      </c>
    </row>
    <row r="136" spans="1:7" s="16" customFormat="1" ht="11.25" customHeight="1">
      <c r="A136" s="18" t="s">
        <v>28</v>
      </c>
      <c r="B136" s="20">
        <v>0</v>
      </c>
      <c r="C136" s="21">
        <v>0</v>
      </c>
      <c r="D136" s="22">
        <v>0</v>
      </c>
      <c r="E136" s="22">
        <v>0</v>
      </c>
      <c r="F136" s="339">
        <v>0</v>
      </c>
      <c r="G136" s="26">
        <v>0</v>
      </c>
    </row>
    <row r="137" spans="1:7" ht="11.25">
      <c r="A137" s="18" t="s">
        <v>29</v>
      </c>
      <c r="B137" s="35">
        <v>33</v>
      </c>
      <c r="C137" s="24">
        <v>2710000</v>
      </c>
      <c r="D137" s="23">
        <v>3</v>
      </c>
      <c r="E137" s="22">
        <v>3660000</v>
      </c>
      <c r="F137" s="339">
        <v>5560000</v>
      </c>
      <c r="G137" s="25">
        <v>4</v>
      </c>
    </row>
    <row r="138" spans="1:7" ht="12" customHeight="1" thickBot="1">
      <c r="A138" s="28" t="s">
        <v>23</v>
      </c>
      <c r="B138" s="29">
        <v>0</v>
      </c>
      <c r="C138" s="30">
        <v>0</v>
      </c>
      <c r="D138" s="31">
        <v>0</v>
      </c>
      <c r="E138" s="31">
        <v>0</v>
      </c>
      <c r="F138" s="340">
        <v>0</v>
      </c>
      <c r="G138" s="34">
        <v>0</v>
      </c>
    </row>
    <row r="139" spans="1:7" ht="12" customHeight="1" thickBot="1">
      <c r="A139" s="477" t="s">
        <v>68</v>
      </c>
      <c r="B139" s="490"/>
      <c r="C139" s="490"/>
      <c r="D139" s="490"/>
      <c r="E139" s="490"/>
      <c r="F139" s="490"/>
      <c r="G139" s="492"/>
    </row>
    <row r="140" spans="1:7" ht="12.75" customHeight="1">
      <c r="A140" s="18" t="s">
        <v>25</v>
      </c>
      <c r="B140" s="19">
        <v>44</v>
      </c>
      <c r="C140" s="19">
        <v>6792000</v>
      </c>
      <c r="D140" s="19">
        <v>4</v>
      </c>
      <c r="E140" s="19">
        <v>6170000</v>
      </c>
      <c r="F140" s="338">
        <v>12222000</v>
      </c>
      <c r="G140" s="167">
        <v>6</v>
      </c>
    </row>
    <row r="141" spans="1:7" ht="11.25">
      <c r="A141" s="18" t="s">
        <v>26</v>
      </c>
      <c r="B141" s="20">
        <v>9</v>
      </c>
      <c r="C141" s="21">
        <v>1350000</v>
      </c>
      <c r="D141" s="22">
        <v>0</v>
      </c>
      <c r="E141" s="22">
        <v>0</v>
      </c>
      <c r="F141" s="339">
        <v>0</v>
      </c>
      <c r="G141" s="25">
        <v>1</v>
      </c>
    </row>
    <row r="142" spans="1:7" ht="11.25">
      <c r="A142" s="18" t="s">
        <v>27</v>
      </c>
      <c r="B142" s="20">
        <v>0</v>
      </c>
      <c r="C142" s="21">
        <v>0</v>
      </c>
      <c r="D142" s="22">
        <v>0</v>
      </c>
      <c r="E142" s="22">
        <v>0</v>
      </c>
      <c r="F142" s="339">
        <v>0</v>
      </c>
      <c r="G142" s="26">
        <v>0</v>
      </c>
    </row>
    <row r="143" spans="1:7" ht="11.25" customHeight="1">
      <c r="A143" s="18" t="s">
        <v>28</v>
      </c>
      <c r="B143" s="20">
        <v>0</v>
      </c>
      <c r="C143" s="21">
        <v>0</v>
      </c>
      <c r="D143" s="22">
        <v>0</v>
      </c>
      <c r="E143" s="22">
        <v>0</v>
      </c>
      <c r="F143" s="339">
        <v>0</v>
      </c>
      <c r="G143" s="26">
        <v>0</v>
      </c>
    </row>
    <row r="144" spans="1:7" ht="11.25">
      <c r="A144" s="18" t="s">
        <v>29</v>
      </c>
      <c r="B144" s="35">
        <v>35</v>
      </c>
      <c r="C144" s="21">
        <v>5442000</v>
      </c>
      <c r="D144" s="23">
        <v>4</v>
      </c>
      <c r="E144" s="22">
        <v>6170000</v>
      </c>
      <c r="F144" s="339">
        <v>12222000</v>
      </c>
      <c r="G144" s="26">
        <v>5</v>
      </c>
    </row>
    <row r="145" spans="1:7" ht="12" customHeight="1" thickBot="1">
      <c r="A145" s="28" t="s">
        <v>23</v>
      </c>
      <c r="B145" s="36">
        <v>0</v>
      </c>
      <c r="C145" s="37">
        <v>0</v>
      </c>
      <c r="D145" s="31">
        <v>0</v>
      </c>
      <c r="E145" s="31">
        <v>0</v>
      </c>
      <c r="F145" s="340">
        <v>0</v>
      </c>
      <c r="G145" s="34">
        <v>0</v>
      </c>
    </row>
    <row r="146" spans="1:7" ht="24.75" customHeight="1" thickBot="1">
      <c r="A146" s="477" t="s">
        <v>46</v>
      </c>
      <c r="B146" s="490"/>
      <c r="C146" s="490"/>
      <c r="D146" s="490"/>
      <c r="E146" s="490"/>
      <c r="F146" s="490"/>
      <c r="G146" s="492"/>
    </row>
    <row r="147" spans="1:7" ht="11.25">
      <c r="A147" s="18" t="s">
        <v>25</v>
      </c>
      <c r="B147" s="19">
        <v>0</v>
      </c>
      <c r="C147" s="19">
        <v>0</v>
      </c>
      <c r="D147" s="19">
        <v>0</v>
      </c>
      <c r="E147" s="19">
        <v>0</v>
      </c>
      <c r="F147" s="338">
        <v>0</v>
      </c>
      <c r="G147" s="167">
        <v>0</v>
      </c>
    </row>
    <row r="148" spans="1:7" ht="11.25">
      <c r="A148" s="18" t="s">
        <v>26</v>
      </c>
      <c r="B148" s="20">
        <v>0</v>
      </c>
      <c r="C148" s="21">
        <v>0</v>
      </c>
      <c r="D148" s="22">
        <v>0</v>
      </c>
      <c r="E148" s="22">
        <v>0</v>
      </c>
      <c r="F148" s="339">
        <v>0</v>
      </c>
      <c r="G148" s="25">
        <v>0</v>
      </c>
    </row>
    <row r="149" spans="1:7" ht="11.25" customHeight="1">
      <c r="A149" s="18" t="s">
        <v>27</v>
      </c>
      <c r="B149" s="20">
        <v>0</v>
      </c>
      <c r="C149" s="21">
        <v>0</v>
      </c>
      <c r="D149" s="22">
        <v>0</v>
      </c>
      <c r="E149" s="22">
        <v>0</v>
      </c>
      <c r="F149" s="339">
        <v>0</v>
      </c>
      <c r="G149" s="26">
        <v>0</v>
      </c>
    </row>
    <row r="150" spans="1:7" s="16" customFormat="1" ht="11.25" customHeight="1">
      <c r="A150" s="18" t="s">
        <v>28</v>
      </c>
      <c r="B150" s="20">
        <v>0</v>
      </c>
      <c r="C150" s="21">
        <v>0</v>
      </c>
      <c r="D150" s="22">
        <v>0</v>
      </c>
      <c r="E150" s="22">
        <v>0</v>
      </c>
      <c r="F150" s="339">
        <v>0</v>
      </c>
      <c r="G150" s="26">
        <v>0</v>
      </c>
    </row>
    <row r="151" spans="1:7" ht="11.25">
      <c r="A151" s="18" t="s">
        <v>29</v>
      </c>
      <c r="B151" s="35">
        <v>0</v>
      </c>
      <c r="C151" s="24">
        <v>0</v>
      </c>
      <c r="D151" s="23">
        <v>0</v>
      </c>
      <c r="E151" s="22">
        <v>0</v>
      </c>
      <c r="F151" s="339">
        <v>0</v>
      </c>
      <c r="G151" s="26">
        <v>0</v>
      </c>
    </row>
    <row r="152" spans="1:7" ht="12" customHeight="1" thickBot="1">
      <c r="A152" s="28" t="s">
        <v>23</v>
      </c>
      <c r="B152" s="36">
        <v>0</v>
      </c>
      <c r="C152" s="37">
        <v>0</v>
      </c>
      <c r="D152" s="31">
        <v>0</v>
      </c>
      <c r="E152" s="31">
        <v>0</v>
      </c>
      <c r="F152" s="340">
        <v>0</v>
      </c>
      <c r="G152" s="34">
        <v>0</v>
      </c>
    </row>
    <row r="153" spans="1:7" ht="13.5" customHeight="1" thickBot="1">
      <c r="A153" s="477" t="s">
        <v>47</v>
      </c>
      <c r="B153" s="490"/>
      <c r="C153" s="490"/>
      <c r="D153" s="490"/>
      <c r="E153" s="490"/>
      <c r="F153" s="490"/>
      <c r="G153" s="492"/>
    </row>
    <row r="154" spans="1:7" ht="11.25">
      <c r="A154" s="18" t="s">
        <v>25</v>
      </c>
      <c r="B154" s="19">
        <v>0</v>
      </c>
      <c r="C154" s="19">
        <v>0</v>
      </c>
      <c r="D154" s="19">
        <v>0</v>
      </c>
      <c r="E154" s="19">
        <v>0</v>
      </c>
      <c r="F154" s="338">
        <v>0</v>
      </c>
      <c r="G154" s="167">
        <v>0</v>
      </c>
    </row>
    <row r="155" spans="1:7" ht="11.25">
      <c r="A155" s="18" t="s">
        <v>26</v>
      </c>
      <c r="B155" s="20">
        <v>0</v>
      </c>
      <c r="C155" s="21">
        <v>0</v>
      </c>
      <c r="D155" s="22">
        <v>0</v>
      </c>
      <c r="E155" s="22">
        <v>0</v>
      </c>
      <c r="F155" s="339">
        <v>0</v>
      </c>
      <c r="G155" s="26">
        <v>0</v>
      </c>
    </row>
    <row r="156" spans="1:7" ht="11.25">
      <c r="A156" s="18" t="s">
        <v>27</v>
      </c>
      <c r="B156" s="20">
        <v>0</v>
      </c>
      <c r="C156" s="21">
        <v>0</v>
      </c>
      <c r="D156" s="22">
        <v>0</v>
      </c>
      <c r="E156" s="22">
        <v>0</v>
      </c>
      <c r="F156" s="339">
        <v>0</v>
      </c>
      <c r="G156" s="26">
        <v>0</v>
      </c>
    </row>
    <row r="157" spans="1:7" ht="11.25">
      <c r="A157" s="18" t="s">
        <v>28</v>
      </c>
      <c r="B157" s="20">
        <v>0</v>
      </c>
      <c r="C157" s="21">
        <v>0</v>
      </c>
      <c r="D157" s="22">
        <v>0</v>
      </c>
      <c r="E157" s="22">
        <v>0</v>
      </c>
      <c r="F157" s="339">
        <v>0</v>
      </c>
      <c r="G157" s="26">
        <v>0</v>
      </c>
    </row>
    <row r="158" spans="1:7" ht="11.25" customHeight="1">
      <c r="A158" s="18" t="s">
        <v>29</v>
      </c>
      <c r="B158" s="20">
        <v>0</v>
      </c>
      <c r="C158" s="21">
        <v>0</v>
      </c>
      <c r="D158" s="22">
        <v>0</v>
      </c>
      <c r="E158" s="22">
        <v>0</v>
      </c>
      <c r="F158" s="339">
        <v>0</v>
      </c>
      <c r="G158" s="26">
        <v>0</v>
      </c>
    </row>
    <row r="159" spans="1:7" ht="12" customHeight="1" thickBot="1">
      <c r="A159" s="28" t="s">
        <v>48</v>
      </c>
      <c r="B159" s="29">
        <v>0</v>
      </c>
      <c r="C159" s="30">
        <v>0</v>
      </c>
      <c r="D159" s="31">
        <v>0</v>
      </c>
      <c r="E159" s="31">
        <v>0</v>
      </c>
      <c r="F159" s="340">
        <v>0</v>
      </c>
      <c r="G159" s="34">
        <v>0</v>
      </c>
    </row>
    <row r="160" ht="13.5" customHeight="1"/>
    <row r="161" ht="27" customHeight="1">
      <c r="A161" s="39" t="s">
        <v>15</v>
      </c>
    </row>
    <row r="162" ht="27" customHeight="1"/>
  </sheetData>
  <sheetProtection/>
  <mergeCells count="26">
    <mergeCell ref="A132:G132"/>
    <mergeCell ref="A76:G76"/>
    <mergeCell ref="A83:G83"/>
    <mergeCell ref="A139:G139"/>
    <mergeCell ref="A146:G146"/>
    <mergeCell ref="A153:G153"/>
    <mergeCell ref="A97:G97"/>
    <mergeCell ref="A104:G104"/>
    <mergeCell ref="A111:G111"/>
    <mergeCell ref="A118:G118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69:G69"/>
    <mergeCell ref="A1:G1"/>
    <mergeCell ref="A2:G2"/>
    <mergeCell ref="A3:A6"/>
    <mergeCell ref="B3:C3"/>
    <mergeCell ref="D3:F3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22.05.2017&amp;C&amp;"Arial,Normal"&amp;9TÜRKİYE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0"/>
  <sheetViews>
    <sheetView zoomScale="115" zoomScaleNormal="115" zoomScalePageLayoutView="0" workbookViewId="0" topLeftCell="A1">
      <selection activeCell="D5" sqref="D1:E16384"/>
    </sheetView>
  </sheetViews>
  <sheetFormatPr defaultColWidth="9.140625" defaultRowHeight="15"/>
  <cols>
    <col min="1" max="1" width="19.28125" style="372" bestFit="1" customWidth="1"/>
    <col min="2" max="2" width="4.8515625" style="0" bestFit="1" customWidth="1"/>
    <col min="3" max="3" width="3.710937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481" t="s">
        <v>544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</row>
    <row r="2" spans="1:30" ht="18.75" customHeight="1" thickBot="1">
      <c r="A2" s="481" t="s">
        <v>286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</row>
    <row r="3" spans="1:31" ht="15" customHeight="1">
      <c r="A3" s="509" t="s">
        <v>647</v>
      </c>
      <c r="B3" s="510" t="s">
        <v>487</v>
      </c>
      <c r="C3" s="511"/>
      <c r="D3" s="511"/>
      <c r="E3" s="511"/>
      <c r="F3" s="511"/>
      <c r="G3" s="512"/>
      <c r="H3" s="501" t="s">
        <v>174</v>
      </c>
      <c r="I3" s="502"/>
      <c r="J3" s="502"/>
      <c r="K3" s="502"/>
      <c r="L3" s="502"/>
      <c r="M3" s="503"/>
      <c r="N3" s="504" t="s">
        <v>147</v>
      </c>
      <c r="O3" s="502"/>
      <c r="P3" s="502"/>
      <c r="Q3" s="502"/>
      <c r="R3" s="502"/>
      <c r="S3" s="505"/>
      <c r="T3" s="504" t="s">
        <v>175</v>
      </c>
      <c r="U3" s="502"/>
      <c r="V3" s="502"/>
      <c r="W3" s="502"/>
      <c r="X3" s="502"/>
      <c r="Y3" s="505"/>
      <c r="Z3" s="506" t="s">
        <v>648</v>
      </c>
      <c r="AA3" s="507"/>
      <c r="AB3" s="507"/>
      <c r="AC3" s="507"/>
      <c r="AD3" s="507"/>
      <c r="AE3" s="507"/>
    </row>
    <row r="4" spans="1:31" ht="18.75" customHeight="1">
      <c r="A4" s="509"/>
      <c r="B4" s="508" t="s">
        <v>226</v>
      </c>
      <c r="C4" s="500"/>
      <c r="D4" s="500" t="s">
        <v>484</v>
      </c>
      <c r="E4" s="500"/>
      <c r="F4" s="500" t="s">
        <v>593</v>
      </c>
      <c r="G4" s="513"/>
      <c r="H4" s="499" t="s">
        <v>226</v>
      </c>
      <c r="I4" s="500"/>
      <c r="J4" s="500" t="s">
        <v>484</v>
      </c>
      <c r="K4" s="500"/>
      <c r="L4" s="500" t="s">
        <v>7</v>
      </c>
      <c r="M4" s="514"/>
      <c r="N4" s="508" t="s">
        <v>226</v>
      </c>
      <c r="O4" s="500"/>
      <c r="P4" s="500" t="s">
        <v>484</v>
      </c>
      <c r="Q4" s="500"/>
      <c r="R4" s="500" t="s">
        <v>593</v>
      </c>
      <c r="S4" s="513"/>
      <c r="T4" s="508" t="s">
        <v>226</v>
      </c>
      <c r="U4" s="500"/>
      <c r="V4" s="500" t="s">
        <v>484</v>
      </c>
      <c r="W4" s="500"/>
      <c r="X4" s="500" t="s">
        <v>7</v>
      </c>
      <c r="Y4" s="513"/>
      <c r="Z4" s="499" t="s">
        <v>226</v>
      </c>
      <c r="AA4" s="500"/>
      <c r="AB4" s="500" t="s">
        <v>484</v>
      </c>
      <c r="AC4" s="500"/>
      <c r="AD4" s="500" t="s">
        <v>593</v>
      </c>
      <c r="AE4" s="500"/>
    </row>
    <row r="5" spans="1:31" ht="48.75" customHeight="1">
      <c r="A5" s="509"/>
      <c r="B5" s="392" t="s">
        <v>8</v>
      </c>
      <c r="C5" s="369" t="s">
        <v>14</v>
      </c>
      <c r="D5" s="369" t="s">
        <v>8</v>
      </c>
      <c r="E5" s="369" t="s">
        <v>14</v>
      </c>
      <c r="F5" s="369" t="s">
        <v>8</v>
      </c>
      <c r="G5" s="393" t="s">
        <v>14</v>
      </c>
      <c r="H5" s="388" t="s">
        <v>8</v>
      </c>
      <c r="I5" s="369" t="s">
        <v>14</v>
      </c>
      <c r="J5" s="369" t="s">
        <v>8</v>
      </c>
      <c r="K5" s="369" t="s">
        <v>14</v>
      </c>
      <c r="L5" s="369" t="s">
        <v>8</v>
      </c>
      <c r="M5" s="386" t="s">
        <v>649</v>
      </c>
      <c r="N5" s="392" t="s">
        <v>8</v>
      </c>
      <c r="O5" s="369" t="s">
        <v>14</v>
      </c>
      <c r="P5" s="369" t="s">
        <v>8</v>
      </c>
      <c r="Q5" s="369" t="s">
        <v>14</v>
      </c>
      <c r="R5" s="369" t="s">
        <v>8</v>
      </c>
      <c r="S5" s="393" t="s">
        <v>14</v>
      </c>
      <c r="T5" s="392" t="s">
        <v>8</v>
      </c>
      <c r="U5" s="369" t="s">
        <v>14</v>
      </c>
      <c r="V5" s="369" t="s">
        <v>8</v>
      </c>
      <c r="W5" s="369" t="s">
        <v>14</v>
      </c>
      <c r="X5" s="369" t="s">
        <v>8</v>
      </c>
      <c r="Y5" s="393" t="s">
        <v>649</v>
      </c>
      <c r="Z5" s="388" t="s">
        <v>8</v>
      </c>
      <c r="AA5" s="369" t="s">
        <v>14</v>
      </c>
      <c r="AB5" s="369" t="s">
        <v>8</v>
      </c>
      <c r="AC5" s="369" t="s">
        <v>14</v>
      </c>
      <c r="AD5" s="369" t="s">
        <v>8</v>
      </c>
      <c r="AE5" s="369" t="s">
        <v>14</v>
      </c>
    </row>
    <row r="6" spans="1:31" ht="16.5">
      <c r="A6" s="403" t="s">
        <v>50</v>
      </c>
      <c r="B6" s="394">
        <v>70</v>
      </c>
      <c r="C6" s="310">
        <v>9</v>
      </c>
      <c r="D6" s="310">
        <v>33</v>
      </c>
      <c r="E6" s="310">
        <v>8</v>
      </c>
      <c r="F6" s="310">
        <v>24</v>
      </c>
      <c r="G6" s="395">
        <v>7</v>
      </c>
      <c r="H6" s="389">
        <v>12</v>
      </c>
      <c r="I6" s="310">
        <v>1</v>
      </c>
      <c r="J6" s="310">
        <v>3</v>
      </c>
      <c r="K6" s="310">
        <v>0</v>
      </c>
      <c r="L6" s="310">
        <v>0</v>
      </c>
      <c r="M6" s="387">
        <v>0</v>
      </c>
      <c r="N6" s="394">
        <v>6</v>
      </c>
      <c r="O6" s="310">
        <v>1</v>
      </c>
      <c r="P6" s="310">
        <v>1</v>
      </c>
      <c r="Q6" s="310">
        <v>1</v>
      </c>
      <c r="R6" s="310">
        <v>1</v>
      </c>
      <c r="S6" s="395">
        <v>1</v>
      </c>
      <c r="T6" s="394">
        <v>3</v>
      </c>
      <c r="U6" s="310">
        <v>1</v>
      </c>
      <c r="V6" s="310">
        <v>2</v>
      </c>
      <c r="W6" s="310">
        <v>0</v>
      </c>
      <c r="X6" s="310">
        <v>2</v>
      </c>
      <c r="Y6" s="395">
        <v>0</v>
      </c>
      <c r="Z6" s="389">
        <v>49</v>
      </c>
      <c r="AA6" s="310">
        <v>6</v>
      </c>
      <c r="AB6" s="310">
        <v>27</v>
      </c>
      <c r="AC6" s="310">
        <v>7</v>
      </c>
      <c r="AD6" s="310">
        <v>21</v>
      </c>
      <c r="AE6" s="310">
        <v>6</v>
      </c>
    </row>
    <row r="7" spans="1:31" ht="16.5">
      <c r="A7" s="403" t="s">
        <v>51</v>
      </c>
      <c r="B7" s="394">
        <v>44</v>
      </c>
      <c r="C7" s="310">
        <v>2</v>
      </c>
      <c r="D7" s="310">
        <v>13</v>
      </c>
      <c r="E7" s="310">
        <v>0</v>
      </c>
      <c r="F7" s="310">
        <v>0</v>
      </c>
      <c r="G7" s="395">
        <v>0</v>
      </c>
      <c r="H7" s="389">
        <v>6</v>
      </c>
      <c r="I7" s="310">
        <v>0</v>
      </c>
      <c r="J7" s="310">
        <v>3</v>
      </c>
      <c r="K7" s="310">
        <v>0</v>
      </c>
      <c r="L7" s="310">
        <v>0</v>
      </c>
      <c r="M7" s="387">
        <v>0</v>
      </c>
      <c r="N7" s="394">
        <v>12</v>
      </c>
      <c r="O7" s="310">
        <v>0</v>
      </c>
      <c r="P7" s="310">
        <v>0</v>
      </c>
      <c r="Q7" s="310">
        <v>0</v>
      </c>
      <c r="R7" s="310">
        <v>0</v>
      </c>
      <c r="S7" s="395">
        <v>0</v>
      </c>
      <c r="T7" s="394">
        <v>1</v>
      </c>
      <c r="U7" s="310">
        <v>0</v>
      </c>
      <c r="V7" s="310">
        <v>0</v>
      </c>
      <c r="W7" s="310">
        <v>0</v>
      </c>
      <c r="X7" s="310">
        <v>0</v>
      </c>
      <c r="Y7" s="395">
        <v>0</v>
      </c>
      <c r="Z7" s="389">
        <v>25</v>
      </c>
      <c r="AA7" s="310">
        <v>2</v>
      </c>
      <c r="AB7" s="310">
        <v>10</v>
      </c>
      <c r="AC7" s="310">
        <v>0</v>
      </c>
      <c r="AD7" s="310">
        <v>0</v>
      </c>
      <c r="AE7" s="310">
        <v>0</v>
      </c>
    </row>
    <row r="8" spans="1:31" ht="15">
      <c r="A8" s="403" t="s">
        <v>52</v>
      </c>
      <c r="B8" s="394">
        <v>934</v>
      </c>
      <c r="C8" s="310">
        <v>109</v>
      </c>
      <c r="D8" s="310">
        <v>593</v>
      </c>
      <c r="E8" s="310">
        <v>117</v>
      </c>
      <c r="F8" s="310">
        <v>0</v>
      </c>
      <c r="G8" s="395">
        <v>0</v>
      </c>
      <c r="H8" s="389">
        <v>306</v>
      </c>
      <c r="I8" s="310">
        <v>50</v>
      </c>
      <c r="J8" s="310">
        <v>362</v>
      </c>
      <c r="K8" s="310">
        <v>51</v>
      </c>
      <c r="L8" s="310">
        <v>0</v>
      </c>
      <c r="M8" s="387">
        <v>0</v>
      </c>
      <c r="N8" s="394">
        <v>104</v>
      </c>
      <c r="O8" s="310">
        <v>12</v>
      </c>
      <c r="P8" s="310">
        <v>10</v>
      </c>
      <c r="Q8" s="310">
        <v>16</v>
      </c>
      <c r="R8" s="310">
        <v>0</v>
      </c>
      <c r="S8" s="395">
        <v>0</v>
      </c>
      <c r="T8" s="394">
        <v>76</v>
      </c>
      <c r="U8" s="310">
        <v>12</v>
      </c>
      <c r="V8" s="310">
        <v>20</v>
      </c>
      <c r="W8" s="310">
        <v>4</v>
      </c>
      <c r="X8" s="310">
        <v>0</v>
      </c>
      <c r="Y8" s="395">
        <v>0</v>
      </c>
      <c r="Z8" s="389">
        <v>448</v>
      </c>
      <c r="AA8" s="310">
        <v>35</v>
      </c>
      <c r="AB8" s="310">
        <v>201</v>
      </c>
      <c r="AC8" s="310">
        <v>46</v>
      </c>
      <c r="AD8" s="310">
        <v>0</v>
      </c>
      <c r="AE8" s="310">
        <v>0</v>
      </c>
    </row>
    <row r="9" spans="1:31" ht="24.75">
      <c r="A9" s="403" t="s">
        <v>53</v>
      </c>
      <c r="B9" s="394">
        <v>50</v>
      </c>
      <c r="C9" s="310">
        <v>14</v>
      </c>
      <c r="D9" s="310">
        <v>26</v>
      </c>
      <c r="E9" s="310">
        <v>2</v>
      </c>
      <c r="F9" s="310">
        <v>2</v>
      </c>
      <c r="G9" s="395">
        <v>0</v>
      </c>
      <c r="H9" s="389">
        <v>10</v>
      </c>
      <c r="I9" s="310">
        <v>6</v>
      </c>
      <c r="J9" s="310">
        <v>4</v>
      </c>
      <c r="K9" s="310">
        <v>0</v>
      </c>
      <c r="L9" s="310">
        <v>0</v>
      </c>
      <c r="M9" s="387">
        <v>0</v>
      </c>
      <c r="N9" s="394">
        <v>11</v>
      </c>
      <c r="O9" s="310">
        <v>1</v>
      </c>
      <c r="P9" s="310">
        <v>1</v>
      </c>
      <c r="Q9" s="310">
        <v>0</v>
      </c>
      <c r="R9" s="310">
        <v>0</v>
      </c>
      <c r="S9" s="395">
        <v>0</v>
      </c>
      <c r="T9" s="394">
        <v>8</v>
      </c>
      <c r="U9" s="310">
        <v>1</v>
      </c>
      <c r="V9" s="310">
        <v>1</v>
      </c>
      <c r="W9" s="310">
        <v>0</v>
      </c>
      <c r="X9" s="310">
        <v>0</v>
      </c>
      <c r="Y9" s="395">
        <v>0</v>
      </c>
      <c r="Z9" s="389">
        <v>21</v>
      </c>
      <c r="AA9" s="310">
        <v>6</v>
      </c>
      <c r="AB9" s="310">
        <v>20</v>
      </c>
      <c r="AC9" s="310">
        <v>2</v>
      </c>
      <c r="AD9" s="310">
        <v>2</v>
      </c>
      <c r="AE9" s="310">
        <v>0</v>
      </c>
    </row>
    <row r="10" spans="1:31" ht="24.75">
      <c r="A10" s="403" t="s">
        <v>54</v>
      </c>
      <c r="B10" s="394">
        <v>16</v>
      </c>
      <c r="C10" s="310">
        <v>1</v>
      </c>
      <c r="D10" s="310">
        <v>8</v>
      </c>
      <c r="E10" s="310">
        <v>1</v>
      </c>
      <c r="F10" s="310">
        <v>0</v>
      </c>
      <c r="G10" s="395">
        <v>0</v>
      </c>
      <c r="H10" s="389">
        <v>4</v>
      </c>
      <c r="I10" s="310">
        <v>0</v>
      </c>
      <c r="J10" s="310">
        <v>3</v>
      </c>
      <c r="K10" s="310">
        <v>0</v>
      </c>
      <c r="L10" s="310">
        <v>0</v>
      </c>
      <c r="M10" s="387">
        <v>0</v>
      </c>
      <c r="N10" s="394">
        <v>1</v>
      </c>
      <c r="O10" s="310">
        <v>0</v>
      </c>
      <c r="P10" s="310">
        <v>0</v>
      </c>
      <c r="Q10" s="310">
        <v>1</v>
      </c>
      <c r="R10" s="310">
        <v>0</v>
      </c>
      <c r="S10" s="395">
        <v>0</v>
      </c>
      <c r="T10" s="394">
        <v>1</v>
      </c>
      <c r="U10" s="310">
        <v>0</v>
      </c>
      <c r="V10" s="310">
        <v>0</v>
      </c>
      <c r="W10" s="310">
        <v>0</v>
      </c>
      <c r="X10" s="310">
        <v>0</v>
      </c>
      <c r="Y10" s="395">
        <v>0</v>
      </c>
      <c r="Z10" s="389">
        <v>10</v>
      </c>
      <c r="AA10" s="310">
        <v>1</v>
      </c>
      <c r="AB10" s="310">
        <v>5</v>
      </c>
      <c r="AC10" s="310">
        <v>0</v>
      </c>
      <c r="AD10" s="310">
        <v>0</v>
      </c>
      <c r="AE10" s="310">
        <v>0</v>
      </c>
    </row>
    <row r="11" spans="1:31" ht="15">
      <c r="A11" s="403" t="s">
        <v>55</v>
      </c>
      <c r="B11" s="407">
        <v>1253</v>
      </c>
      <c r="C11" s="310">
        <v>85</v>
      </c>
      <c r="D11" s="309">
        <v>1233</v>
      </c>
      <c r="E11" s="310">
        <v>151</v>
      </c>
      <c r="F11" s="310">
        <v>45</v>
      </c>
      <c r="G11" s="395">
        <v>63</v>
      </c>
      <c r="H11" s="389">
        <v>346</v>
      </c>
      <c r="I11" s="310">
        <v>31</v>
      </c>
      <c r="J11" s="310">
        <v>339</v>
      </c>
      <c r="K11" s="310">
        <v>57</v>
      </c>
      <c r="L11" s="310">
        <v>2</v>
      </c>
      <c r="M11" s="387">
        <v>13</v>
      </c>
      <c r="N11" s="394">
        <v>147</v>
      </c>
      <c r="O11" s="310">
        <v>17</v>
      </c>
      <c r="P11" s="310">
        <v>67</v>
      </c>
      <c r="Q11" s="310">
        <v>11</v>
      </c>
      <c r="R11" s="310">
        <v>11</v>
      </c>
      <c r="S11" s="395">
        <v>3</v>
      </c>
      <c r="T11" s="394">
        <v>86</v>
      </c>
      <c r="U11" s="310">
        <v>3</v>
      </c>
      <c r="V11" s="310">
        <v>94</v>
      </c>
      <c r="W11" s="310">
        <v>4</v>
      </c>
      <c r="X11" s="310">
        <v>1</v>
      </c>
      <c r="Y11" s="395">
        <v>3</v>
      </c>
      <c r="Z11" s="389">
        <v>674</v>
      </c>
      <c r="AA11" s="310">
        <v>34</v>
      </c>
      <c r="AB11" s="310">
        <v>733</v>
      </c>
      <c r="AC11" s="310">
        <v>79</v>
      </c>
      <c r="AD11" s="310">
        <v>31</v>
      </c>
      <c r="AE11" s="310">
        <v>44</v>
      </c>
    </row>
    <row r="12" spans="1:31" ht="27.75" customHeight="1">
      <c r="A12" s="403" t="s">
        <v>56</v>
      </c>
      <c r="B12" s="407">
        <v>1838</v>
      </c>
      <c r="C12" s="310">
        <v>234</v>
      </c>
      <c r="D12" s="309">
        <v>1512</v>
      </c>
      <c r="E12" s="310">
        <v>551</v>
      </c>
      <c r="F12" s="310">
        <v>4</v>
      </c>
      <c r="G12" s="395">
        <v>1</v>
      </c>
      <c r="H12" s="389">
        <v>758</v>
      </c>
      <c r="I12" s="310">
        <v>112</v>
      </c>
      <c r="J12" s="310">
        <v>755</v>
      </c>
      <c r="K12" s="310">
        <v>159</v>
      </c>
      <c r="L12" s="310">
        <v>0</v>
      </c>
      <c r="M12" s="387">
        <v>0</v>
      </c>
      <c r="N12" s="394">
        <v>167</v>
      </c>
      <c r="O12" s="310">
        <v>25</v>
      </c>
      <c r="P12" s="310">
        <v>53</v>
      </c>
      <c r="Q12" s="310">
        <v>47</v>
      </c>
      <c r="R12" s="310">
        <v>0</v>
      </c>
      <c r="S12" s="395">
        <v>0</v>
      </c>
      <c r="T12" s="394">
        <v>88</v>
      </c>
      <c r="U12" s="310">
        <v>12</v>
      </c>
      <c r="V12" s="310">
        <v>75</v>
      </c>
      <c r="W12" s="310">
        <v>14</v>
      </c>
      <c r="X12" s="310">
        <v>0</v>
      </c>
      <c r="Y12" s="395">
        <v>0</v>
      </c>
      <c r="Z12" s="389">
        <v>824</v>
      </c>
      <c r="AA12" s="310">
        <v>85</v>
      </c>
      <c r="AB12" s="310">
        <v>629</v>
      </c>
      <c r="AC12" s="310">
        <v>331</v>
      </c>
      <c r="AD12" s="310">
        <v>4</v>
      </c>
      <c r="AE12" s="310">
        <v>1</v>
      </c>
    </row>
    <row r="13" spans="1:31" ht="15">
      <c r="A13" s="403" t="s">
        <v>57</v>
      </c>
      <c r="B13" s="394">
        <v>246</v>
      </c>
      <c r="C13" s="310">
        <v>36</v>
      </c>
      <c r="D13" s="310">
        <v>219</v>
      </c>
      <c r="E13" s="310">
        <v>64</v>
      </c>
      <c r="F13" s="310">
        <v>13</v>
      </c>
      <c r="G13" s="395">
        <v>4</v>
      </c>
      <c r="H13" s="389">
        <v>100</v>
      </c>
      <c r="I13" s="310">
        <v>21</v>
      </c>
      <c r="J13" s="310">
        <v>137</v>
      </c>
      <c r="K13" s="310">
        <v>44</v>
      </c>
      <c r="L13" s="310">
        <v>0</v>
      </c>
      <c r="M13" s="387">
        <v>0</v>
      </c>
      <c r="N13" s="394">
        <v>12</v>
      </c>
      <c r="O13" s="310">
        <v>3</v>
      </c>
      <c r="P13" s="310">
        <v>3</v>
      </c>
      <c r="Q13" s="310">
        <v>6</v>
      </c>
      <c r="R13" s="310">
        <v>0</v>
      </c>
      <c r="S13" s="395">
        <v>0</v>
      </c>
      <c r="T13" s="394">
        <v>16</v>
      </c>
      <c r="U13" s="310">
        <v>3</v>
      </c>
      <c r="V13" s="310">
        <v>9</v>
      </c>
      <c r="W13" s="310">
        <v>1</v>
      </c>
      <c r="X13" s="310">
        <v>0</v>
      </c>
      <c r="Y13" s="395">
        <v>0</v>
      </c>
      <c r="Z13" s="389">
        <v>118</v>
      </c>
      <c r="AA13" s="310">
        <v>9</v>
      </c>
      <c r="AB13" s="310">
        <v>70</v>
      </c>
      <c r="AC13" s="310">
        <v>13</v>
      </c>
      <c r="AD13" s="310">
        <v>13</v>
      </c>
      <c r="AE13" s="310">
        <v>4</v>
      </c>
    </row>
    <row r="14" spans="1:31" ht="16.5">
      <c r="A14" s="403" t="s">
        <v>58</v>
      </c>
      <c r="B14" s="394">
        <v>324</v>
      </c>
      <c r="C14" s="310">
        <v>20</v>
      </c>
      <c r="D14" s="310">
        <v>215</v>
      </c>
      <c r="E14" s="310">
        <v>78</v>
      </c>
      <c r="F14" s="310">
        <v>2</v>
      </c>
      <c r="G14" s="395">
        <v>0</v>
      </c>
      <c r="H14" s="389">
        <v>112</v>
      </c>
      <c r="I14" s="310">
        <v>8</v>
      </c>
      <c r="J14" s="310">
        <v>121</v>
      </c>
      <c r="K14" s="310">
        <v>27</v>
      </c>
      <c r="L14" s="310">
        <v>0</v>
      </c>
      <c r="M14" s="387">
        <v>0</v>
      </c>
      <c r="N14" s="394">
        <v>38</v>
      </c>
      <c r="O14" s="310">
        <v>3</v>
      </c>
      <c r="P14" s="310">
        <v>12</v>
      </c>
      <c r="Q14" s="310">
        <v>12</v>
      </c>
      <c r="R14" s="310">
        <v>0</v>
      </c>
      <c r="S14" s="395">
        <v>0</v>
      </c>
      <c r="T14" s="394">
        <v>25</v>
      </c>
      <c r="U14" s="310">
        <v>1</v>
      </c>
      <c r="V14" s="310">
        <v>8</v>
      </c>
      <c r="W14" s="310">
        <v>2</v>
      </c>
      <c r="X14" s="310">
        <v>1</v>
      </c>
      <c r="Y14" s="395">
        <v>0</v>
      </c>
      <c r="Z14" s="389">
        <v>149</v>
      </c>
      <c r="AA14" s="310">
        <v>8</v>
      </c>
      <c r="AB14" s="310">
        <v>74</v>
      </c>
      <c r="AC14" s="310">
        <v>37</v>
      </c>
      <c r="AD14" s="310">
        <v>1</v>
      </c>
      <c r="AE14" s="310">
        <v>0</v>
      </c>
    </row>
    <row r="15" spans="1:31" ht="15">
      <c r="A15" s="403" t="s">
        <v>59</v>
      </c>
      <c r="B15" s="394">
        <v>180</v>
      </c>
      <c r="C15" s="310">
        <v>31</v>
      </c>
      <c r="D15" s="310">
        <v>58</v>
      </c>
      <c r="E15" s="310">
        <v>12</v>
      </c>
      <c r="F15" s="310">
        <v>0</v>
      </c>
      <c r="G15" s="395">
        <v>0</v>
      </c>
      <c r="H15" s="389">
        <v>109</v>
      </c>
      <c r="I15" s="310">
        <v>22</v>
      </c>
      <c r="J15" s="310">
        <v>37</v>
      </c>
      <c r="K15" s="310">
        <v>5</v>
      </c>
      <c r="L15" s="310">
        <v>0</v>
      </c>
      <c r="M15" s="387">
        <v>0</v>
      </c>
      <c r="N15" s="394">
        <v>21</v>
      </c>
      <c r="O15" s="310">
        <v>5</v>
      </c>
      <c r="P15" s="310">
        <v>4</v>
      </c>
      <c r="Q15" s="310">
        <v>2</v>
      </c>
      <c r="R15" s="310">
        <v>0</v>
      </c>
      <c r="S15" s="395">
        <v>0</v>
      </c>
      <c r="T15" s="394">
        <v>13</v>
      </c>
      <c r="U15" s="310">
        <v>2</v>
      </c>
      <c r="V15" s="310">
        <v>2</v>
      </c>
      <c r="W15" s="310">
        <v>0</v>
      </c>
      <c r="X15" s="310">
        <v>0</v>
      </c>
      <c r="Y15" s="395">
        <v>0</v>
      </c>
      <c r="Z15" s="389">
        <v>37</v>
      </c>
      <c r="AA15" s="310">
        <v>2</v>
      </c>
      <c r="AB15" s="310">
        <v>15</v>
      </c>
      <c r="AC15" s="310">
        <v>5</v>
      </c>
      <c r="AD15" s="310">
        <v>0</v>
      </c>
      <c r="AE15" s="310">
        <v>0</v>
      </c>
    </row>
    <row r="16" spans="1:31" ht="16.5">
      <c r="A16" s="403" t="s">
        <v>60</v>
      </c>
      <c r="B16" s="394">
        <v>56</v>
      </c>
      <c r="C16" s="310">
        <v>15</v>
      </c>
      <c r="D16" s="310">
        <v>28</v>
      </c>
      <c r="E16" s="310">
        <v>8</v>
      </c>
      <c r="F16" s="310">
        <v>1</v>
      </c>
      <c r="G16" s="395">
        <v>1</v>
      </c>
      <c r="H16" s="389">
        <v>16</v>
      </c>
      <c r="I16" s="310">
        <v>8</v>
      </c>
      <c r="J16" s="310">
        <v>6</v>
      </c>
      <c r="K16" s="310">
        <v>2</v>
      </c>
      <c r="L16" s="310">
        <v>0</v>
      </c>
      <c r="M16" s="387">
        <v>0</v>
      </c>
      <c r="N16" s="394">
        <v>11</v>
      </c>
      <c r="O16" s="310">
        <v>2</v>
      </c>
      <c r="P16" s="310">
        <v>1</v>
      </c>
      <c r="Q16" s="310">
        <v>1</v>
      </c>
      <c r="R16" s="310">
        <v>0</v>
      </c>
      <c r="S16" s="395">
        <v>0</v>
      </c>
      <c r="T16" s="394">
        <v>5</v>
      </c>
      <c r="U16" s="310">
        <v>2</v>
      </c>
      <c r="V16" s="310">
        <v>1</v>
      </c>
      <c r="W16" s="310">
        <v>0</v>
      </c>
      <c r="X16" s="310">
        <v>0</v>
      </c>
      <c r="Y16" s="395">
        <v>0</v>
      </c>
      <c r="Z16" s="389">
        <v>24</v>
      </c>
      <c r="AA16" s="310">
        <v>3</v>
      </c>
      <c r="AB16" s="310">
        <v>20</v>
      </c>
      <c r="AC16" s="310">
        <v>5</v>
      </c>
      <c r="AD16" s="310">
        <v>1</v>
      </c>
      <c r="AE16" s="310">
        <v>1</v>
      </c>
    </row>
    <row r="17" spans="1:31" ht="15">
      <c r="A17" s="403" t="s">
        <v>61</v>
      </c>
      <c r="B17" s="394">
        <v>133</v>
      </c>
      <c r="C17" s="310">
        <v>13</v>
      </c>
      <c r="D17" s="310">
        <v>49</v>
      </c>
      <c r="E17" s="310">
        <v>31</v>
      </c>
      <c r="F17" s="310">
        <v>3</v>
      </c>
      <c r="G17" s="395">
        <v>0</v>
      </c>
      <c r="H17" s="389">
        <v>66</v>
      </c>
      <c r="I17" s="310">
        <v>5</v>
      </c>
      <c r="J17" s="310">
        <v>25</v>
      </c>
      <c r="K17" s="310">
        <v>12</v>
      </c>
      <c r="L17" s="310">
        <v>2</v>
      </c>
      <c r="M17" s="387">
        <v>0</v>
      </c>
      <c r="N17" s="394">
        <v>13</v>
      </c>
      <c r="O17" s="310">
        <v>1</v>
      </c>
      <c r="P17" s="310">
        <v>0</v>
      </c>
      <c r="Q17" s="310">
        <v>5</v>
      </c>
      <c r="R17" s="310">
        <v>1</v>
      </c>
      <c r="S17" s="395">
        <v>0</v>
      </c>
      <c r="T17" s="394">
        <v>10</v>
      </c>
      <c r="U17" s="310">
        <v>1</v>
      </c>
      <c r="V17" s="310">
        <v>4</v>
      </c>
      <c r="W17" s="310">
        <v>1</v>
      </c>
      <c r="X17" s="310">
        <v>0</v>
      </c>
      <c r="Y17" s="395">
        <v>0</v>
      </c>
      <c r="Z17" s="389">
        <v>44</v>
      </c>
      <c r="AA17" s="310">
        <v>6</v>
      </c>
      <c r="AB17" s="310">
        <v>20</v>
      </c>
      <c r="AC17" s="310">
        <v>13</v>
      </c>
      <c r="AD17" s="310">
        <v>0</v>
      </c>
      <c r="AE17" s="310">
        <v>0</v>
      </c>
    </row>
    <row r="18" spans="1:31" ht="16.5">
      <c r="A18" s="403" t="s">
        <v>62</v>
      </c>
      <c r="B18" s="394">
        <v>499</v>
      </c>
      <c r="C18" s="310">
        <v>92</v>
      </c>
      <c r="D18" s="310">
        <v>282</v>
      </c>
      <c r="E18" s="310">
        <v>43</v>
      </c>
      <c r="F18" s="310">
        <v>0</v>
      </c>
      <c r="G18" s="395">
        <v>0</v>
      </c>
      <c r="H18" s="389">
        <v>213</v>
      </c>
      <c r="I18" s="310">
        <v>50</v>
      </c>
      <c r="J18" s="310">
        <v>95</v>
      </c>
      <c r="K18" s="310">
        <v>10</v>
      </c>
      <c r="L18" s="310">
        <v>0</v>
      </c>
      <c r="M18" s="387">
        <v>0</v>
      </c>
      <c r="N18" s="394">
        <v>77</v>
      </c>
      <c r="O18" s="310">
        <v>16</v>
      </c>
      <c r="P18" s="310">
        <v>12</v>
      </c>
      <c r="Q18" s="310">
        <v>4</v>
      </c>
      <c r="R18" s="310">
        <v>0</v>
      </c>
      <c r="S18" s="395">
        <v>0</v>
      </c>
      <c r="T18" s="394">
        <v>34</v>
      </c>
      <c r="U18" s="310">
        <v>4</v>
      </c>
      <c r="V18" s="310">
        <v>28</v>
      </c>
      <c r="W18" s="310">
        <v>2</v>
      </c>
      <c r="X18" s="310">
        <v>0</v>
      </c>
      <c r="Y18" s="395">
        <v>0</v>
      </c>
      <c r="Z18" s="389">
        <v>175</v>
      </c>
      <c r="AA18" s="310">
        <v>22</v>
      </c>
      <c r="AB18" s="310">
        <v>147</v>
      </c>
      <c r="AC18" s="310">
        <v>27</v>
      </c>
      <c r="AD18" s="310">
        <v>0</v>
      </c>
      <c r="AE18" s="310">
        <v>0</v>
      </c>
    </row>
    <row r="19" spans="1:31" ht="16.5">
      <c r="A19" s="403" t="s">
        <v>63</v>
      </c>
      <c r="B19" s="394">
        <v>303</v>
      </c>
      <c r="C19" s="310">
        <v>29</v>
      </c>
      <c r="D19" s="310">
        <v>95</v>
      </c>
      <c r="E19" s="310">
        <v>28</v>
      </c>
      <c r="F19" s="310">
        <v>0</v>
      </c>
      <c r="G19" s="395">
        <v>0</v>
      </c>
      <c r="H19" s="389">
        <v>96</v>
      </c>
      <c r="I19" s="310">
        <v>12</v>
      </c>
      <c r="J19" s="310">
        <v>45</v>
      </c>
      <c r="K19" s="310">
        <v>10</v>
      </c>
      <c r="L19" s="310">
        <v>0</v>
      </c>
      <c r="M19" s="387">
        <v>0</v>
      </c>
      <c r="N19" s="394">
        <v>28</v>
      </c>
      <c r="O19" s="310">
        <v>5</v>
      </c>
      <c r="P19" s="310">
        <v>3</v>
      </c>
      <c r="Q19" s="310">
        <v>5</v>
      </c>
      <c r="R19" s="310">
        <v>0</v>
      </c>
      <c r="S19" s="395">
        <v>0</v>
      </c>
      <c r="T19" s="394">
        <v>26</v>
      </c>
      <c r="U19" s="310">
        <v>3</v>
      </c>
      <c r="V19" s="310">
        <v>8</v>
      </c>
      <c r="W19" s="310">
        <v>1</v>
      </c>
      <c r="X19" s="310">
        <v>0</v>
      </c>
      <c r="Y19" s="395">
        <v>0</v>
      </c>
      <c r="Z19" s="389">
        <v>153</v>
      </c>
      <c r="AA19" s="310">
        <v>9</v>
      </c>
      <c r="AB19" s="310">
        <v>39</v>
      </c>
      <c r="AC19" s="310">
        <v>12</v>
      </c>
      <c r="AD19" s="310">
        <v>0</v>
      </c>
      <c r="AE19" s="310">
        <v>0</v>
      </c>
    </row>
    <row r="20" spans="1:31" ht="16.5">
      <c r="A20" s="403" t="s">
        <v>64</v>
      </c>
      <c r="B20" s="394">
        <v>13</v>
      </c>
      <c r="C20" s="310">
        <v>2</v>
      </c>
      <c r="D20" s="310">
        <v>0</v>
      </c>
      <c r="E20" s="310">
        <v>0</v>
      </c>
      <c r="F20" s="310">
        <v>0</v>
      </c>
      <c r="G20" s="395">
        <v>1</v>
      </c>
      <c r="H20" s="389">
        <v>5</v>
      </c>
      <c r="I20" s="310">
        <v>1</v>
      </c>
      <c r="J20" s="310">
        <v>0</v>
      </c>
      <c r="K20" s="310">
        <v>0</v>
      </c>
      <c r="L20" s="310">
        <v>0</v>
      </c>
      <c r="M20" s="387">
        <v>0</v>
      </c>
      <c r="N20" s="394">
        <v>3</v>
      </c>
      <c r="O20" s="310">
        <v>1</v>
      </c>
      <c r="P20" s="310">
        <v>0</v>
      </c>
      <c r="Q20" s="310">
        <v>0</v>
      </c>
      <c r="R20" s="310">
        <v>0</v>
      </c>
      <c r="S20" s="395">
        <v>0</v>
      </c>
      <c r="T20" s="394">
        <v>1</v>
      </c>
      <c r="U20" s="310">
        <v>0</v>
      </c>
      <c r="V20" s="310">
        <v>0</v>
      </c>
      <c r="W20" s="310">
        <v>0</v>
      </c>
      <c r="X20" s="310">
        <v>0</v>
      </c>
      <c r="Y20" s="395">
        <v>0</v>
      </c>
      <c r="Z20" s="389">
        <v>4</v>
      </c>
      <c r="AA20" s="310">
        <v>0</v>
      </c>
      <c r="AB20" s="310">
        <v>0</v>
      </c>
      <c r="AC20" s="310">
        <v>0</v>
      </c>
      <c r="AD20" s="310">
        <v>0</v>
      </c>
      <c r="AE20" s="310">
        <v>1</v>
      </c>
    </row>
    <row r="21" spans="1:31" ht="15">
      <c r="A21" s="403" t="s">
        <v>65</v>
      </c>
      <c r="B21" s="394">
        <v>161</v>
      </c>
      <c r="C21" s="310">
        <v>11</v>
      </c>
      <c r="D21" s="310">
        <v>52</v>
      </c>
      <c r="E21" s="310">
        <v>22</v>
      </c>
      <c r="F21" s="310">
        <v>0</v>
      </c>
      <c r="G21" s="395">
        <v>1</v>
      </c>
      <c r="H21" s="389">
        <v>50</v>
      </c>
      <c r="I21" s="310">
        <v>3</v>
      </c>
      <c r="J21" s="310">
        <v>19</v>
      </c>
      <c r="K21" s="310">
        <v>6</v>
      </c>
      <c r="L21" s="310">
        <v>0</v>
      </c>
      <c r="M21" s="387">
        <v>1</v>
      </c>
      <c r="N21" s="394">
        <v>23</v>
      </c>
      <c r="O21" s="310">
        <v>2</v>
      </c>
      <c r="P21" s="310">
        <v>6</v>
      </c>
      <c r="Q21" s="310">
        <v>0</v>
      </c>
      <c r="R21" s="310">
        <v>0</v>
      </c>
      <c r="S21" s="395">
        <v>0</v>
      </c>
      <c r="T21" s="394">
        <v>10</v>
      </c>
      <c r="U21" s="310">
        <v>1</v>
      </c>
      <c r="V21" s="310">
        <v>6</v>
      </c>
      <c r="W21" s="310">
        <v>3</v>
      </c>
      <c r="X21" s="310">
        <v>0</v>
      </c>
      <c r="Y21" s="395">
        <v>0</v>
      </c>
      <c r="Z21" s="389">
        <v>78</v>
      </c>
      <c r="AA21" s="310">
        <v>5</v>
      </c>
      <c r="AB21" s="310">
        <v>21</v>
      </c>
      <c r="AC21" s="310">
        <v>13</v>
      </c>
      <c r="AD21" s="310">
        <v>0</v>
      </c>
      <c r="AE21" s="310">
        <v>0</v>
      </c>
    </row>
    <row r="22" spans="1:31" ht="16.5">
      <c r="A22" s="403" t="s">
        <v>66</v>
      </c>
      <c r="B22" s="394">
        <v>147</v>
      </c>
      <c r="C22" s="310">
        <v>18</v>
      </c>
      <c r="D22" s="310">
        <v>15</v>
      </c>
      <c r="E22" s="310">
        <v>7</v>
      </c>
      <c r="F22" s="310">
        <v>0</v>
      </c>
      <c r="G22" s="395">
        <v>0</v>
      </c>
      <c r="H22" s="389">
        <v>65</v>
      </c>
      <c r="I22" s="310">
        <v>7</v>
      </c>
      <c r="J22" s="310">
        <v>4</v>
      </c>
      <c r="K22" s="310">
        <v>1</v>
      </c>
      <c r="L22" s="310">
        <v>0</v>
      </c>
      <c r="M22" s="387">
        <v>0</v>
      </c>
      <c r="N22" s="394">
        <v>13</v>
      </c>
      <c r="O22" s="310">
        <v>5</v>
      </c>
      <c r="P22" s="310">
        <v>2</v>
      </c>
      <c r="Q22" s="310">
        <v>2</v>
      </c>
      <c r="R22" s="310">
        <v>0</v>
      </c>
      <c r="S22" s="395">
        <v>0</v>
      </c>
      <c r="T22" s="394">
        <v>5</v>
      </c>
      <c r="U22" s="310">
        <v>1</v>
      </c>
      <c r="V22" s="310">
        <v>1</v>
      </c>
      <c r="W22" s="310">
        <v>0</v>
      </c>
      <c r="X22" s="310">
        <v>0</v>
      </c>
      <c r="Y22" s="395">
        <v>0</v>
      </c>
      <c r="Z22" s="389">
        <v>64</v>
      </c>
      <c r="AA22" s="310">
        <v>5</v>
      </c>
      <c r="AB22" s="310">
        <v>8</v>
      </c>
      <c r="AC22" s="310">
        <v>4</v>
      </c>
      <c r="AD22" s="310">
        <v>0</v>
      </c>
      <c r="AE22" s="310">
        <v>0</v>
      </c>
    </row>
    <row r="23" spans="1:31" ht="16.5">
      <c r="A23" s="403" t="s">
        <v>67</v>
      </c>
      <c r="B23" s="394">
        <v>42</v>
      </c>
      <c r="C23" s="310">
        <v>5</v>
      </c>
      <c r="D23" s="310">
        <v>23</v>
      </c>
      <c r="E23" s="310">
        <v>6</v>
      </c>
      <c r="F23" s="310">
        <v>0</v>
      </c>
      <c r="G23" s="395">
        <v>0</v>
      </c>
      <c r="H23" s="389">
        <v>16</v>
      </c>
      <c r="I23" s="310">
        <v>3</v>
      </c>
      <c r="J23" s="310">
        <v>14</v>
      </c>
      <c r="K23" s="310">
        <v>0</v>
      </c>
      <c r="L23" s="310">
        <v>0</v>
      </c>
      <c r="M23" s="387">
        <v>0</v>
      </c>
      <c r="N23" s="394">
        <v>2</v>
      </c>
      <c r="O23" s="310">
        <v>0</v>
      </c>
      <c r="P23" s="310">
        <v>0</v>
      </c>
      <c r="Q23" s="310">
        <v>1</v>
      </c>
      <c r="R23" s="310">
        <v>0</v>
      </c>
      <c r="S23" s="395">
        <v>0</v>
      </c>
      <c r="T23" s="394">
        <v>4</v>
      </c>
      <c r="U23" s="310">
        <v>0</v>
      </c>
      <c r="V23" s="310">
        <v>3</v>
      </c>
      <c r="W23" s="310">
        <v>0</v>
      </c>
      <c r="X23" s="310">
        <v>0</v>
      </c>
      <c r="Y23" s="395">
        <v>0</v>
      </c>
      <c r="Z23" s="389">
        <v>20</v>
      </c>
      <c r="AA23" s="310">
        <v>2</v>
      </c>
      <c r="AB23" s="310">
        <v>6</v>
      </c>
      <c r="AC23" s="310">
        <v>5</v>
      </c>
      <c r="AD23" s="310">
        <v>0</v>
      </c>
      <c r="AE23" s="310">
        <v>0</v>
      </c>
    </row>
    <row r="24" spans="1:31" ht="15">
      <c r="A24" s="403" t="s">
        <v>68</v>
      </c>
      <c r="B24" s="394">
        <v>44</v>
      </c>
      <c r="C24" s="310">
        <v>6</v>
      </c>
      <c r="D24" s="310">
        <v>56</v>
      </c>
      <c r="E24" s="310">
        <v>15</v>
      </c>
      <c r="F24" s="310">
        <v>0</v>
      </c>
      <c r="G24" s="395">
        <v>0</v>
      </c>
      <c r="H24" s="389">
        <v>17</v>
      </c>
      <c r="I24" s="310">
        <v>3</v>
      </c>
      <c r="J24" s="310">
        <v>31</v>
      </c>
      <c r="K24" s="310">
        <v>2</v>
      </c>
      <c r="L24" s="310">
        <v>0</v>
      </c>
      <c r="M24" s="387">
        <v>0</v>
      </c>
      <c r="N24" s="394">
        <v>1</v>
      </c>
      <c r="O24" s="310">
        <v>1</v>
      </c>
      <c r="P24" s="310">
        <v>4</v>
      </c>
      <c r="Q24" s="310">
        <v>7</v>
      </c>
      <c r="R24" s="310">
        <v>0</v>
      </c>
      <c r="S24" s="395">
        <v>0</v>
      </c>
      <c r="T24" s="394">
        <v>5</v>
      </c>
      <c r="U24" s="310">
        <v>0</v>
      </c>
      <c r="V24" s="310">
        <v>3</v>
      </c>
      <c r="W24" s="310">
        <v>2</v>
      </c>
      <c r="X24" s="310">
        <v>0</v>
      </c>
      <c r="Y24" s="395">
        <v>0</v>
      </c>
      <c r="Z24" s="389">
        <v>21</v>
      </c>
      <c r="AA24" s="310">
        <v>2</v>
      </c>
      <c r="AB24" s="310">
        <v>18</v>
      </c>
      <c r="AC24" s="310">
        <v>4</v>
      </c>
      <c r="AD24" s="310">
        <v>0</v>
      </c>
      <c r="AE24" s="310">
        <v>0</v>
      </c>
    </row>
    <row r="25" spans="1:31" ht="57.75">
      <c r="A25" s="403" t="s">
        <v>69</v>
      </c>
      <c r="B25" s="394">
        <v>0</v>
      </c>
      <c r="C25" s="310">
        <v>0</v>
      </c>
      <c r="D25" s="310">
        <v>0</v>
      </c>
      <c r="E25" s="310">
        <v>0</v>
      </c>
      <c r="F25" s="310">
        <v>0</v>
      </c>
      <c r="G25" s="395">
        <v>0</v>
      </c>
      <c r="H25" s="389">
        <v>0</v>
      </c>
      <c r="I25" s="310">
        <v>0</v>
      </c>
      <c r="J25" s="310">
        <v>0</v>
      </c>
      <c r="K25" s="310">
        <v>0</v>
      </c>
      <c r="L25" s="310">
        <v>0</v>
      </c>
      <c r="M25" s="387">
        <v>0</v>
      </c>
      <c r="N25" s="394">
        <v>0</v>
      </c>
      <c r="O25" s="310">
        <v>0</v>
      </c>
      <c r="P25" s="310">
        <v>0</v>
      </c>
      <c r="Q25" s="310">
        <v>0</v>
      </c>
      <c r="R25" s="310">
        <v>0</v>
      </c>
      <c r="S25" s="395">
        <v>0</v>
      </c>
      <c r="T25" s="394">
        <v>0</v>
      </c>
      <c r="U25" s="310">
        <v>0</v>
      </c>
      <c r="V25" s="310">
        <v>0</v>
      </c>
      <c r="W25" s="310">
        <v>0</v>
      </c>
      <c r="X25" s="310">
        <v>0</v>
      </c>
      <c r="Y25" s="395">
        <v>0</v>
      </c>
      <c r="Z25" s="389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</row>
    <row r="26" spans="1:31" ht="25.5" thickBot="1">
      <c r="A26" s="403" t="s">
        <v>70</v>
      </c>
      <c r="B26" s="394">
        <v>0</v>
      </c>
      <c r="C26" s="310">
        <v>0</v>
      </c>
      <c r="D26" s="310">
        <v>0</v>
      </c>
      <c r="E26" s="310">
        <v>0</v>
      </c>
      <c r="F26" s="310">
        <v>0</v>
      </c>
      <c r="G26" s="395">
        <v>0</v>
      </c>
      <c r="H26" s="405">
        <v>0</v>
      </c>
      <c r="I26" s="396">
        <v>0</v>
      </c>
      <c r="J26" s="396">
        <v>0</v>
      </c>
      <c r="K26" s="396">
        <v>0</v>
      </c>
      <c r="L26" s="396">
        <v>0</v>
      </c>
      <c r="M26" s="401">
        <v>0</v>
      </c>
      <c r="N26" s="394">
        <v>0</v>
      </c>
      <c r="O26" s="310">
        <v>0</v>
      </c>
      <c r="P26" s="310">
        <v>0</v>
      </c>
      <c r="Q26" s="310">
        <v>0</v>
      </c>
      <c r="R26" s="310">
        <v>0</v>
      </c>
      <c r="S26" s="395">
        <v>0</v>
      </c>
      <c r="T26" s="394">
        <v>0</v>
      </c>
      <c r="U26" s="310">
        <v>0</v>
      </c>
      <c r="V26" s="310">
        <v>0</v>
      </c>
      <c r="W26" s="310">
        <v>0</v>
      </c>
      <c r="X26" s="310">
        <v>0</v>
      </c>
      <c r="Y26" s="395">
        <v>0</v>
      </c>
      <c r="Z26" s="389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</row>
    <row r="27" spans="1:31" ht="15.75" thickBot="1">
      <c r="A27" s="404" t="s">
        <v>25</v>
      </c>
      <c r="B27" s="408">
        <f>SUM(B6:B26)</f>
        <v>6353</v>
      </c>
      <c r="C27" s="399">
        <v>732</v>
      </c>
      <c r="D27" s="409">
        <v>4510</v>
      </c>
      <c r="E27" s="409">
        <v>1144</v>
      </c>
      <c r="F27" s="399">
        <v>94</v>
      </c>
      <c r="G27" s="400">
        <v>78</v>
      </c>
      <c r="H27" s="406">
        <v>2307</v>
      </c>
      <c r="I27" s="391">
        <v>343</v>
      </c>
      <c r="J27" s="390">
        <v>2003</v>
      </c>
      <c r="K27" s="391">
        <v>386</v>
      </c>
      <c r="L27" s="391">
        <v>4</v>
      </c>
      <c r="M27" s="402">
        <v>14</v>
      </c>
      <c r="N27" s="398">
        <v>690</v>
      </c>
      <c r="O27" s="399">
        <v>100</v>
      </c>
      <c r="P27" s="399">
        <v>179</v>
      </c>
      <c r="Q27" s="399">
        <v>121</v>
      </c>
      <c r="R27" s="399">
        <v>13</v>
      </c>
      <c r="S27" s="400">
        <v>4</v>
      </c>
      <c r="T27" s="398">
        <v>417</v>
      </c>
      <c r="U27" s="399">
        <v>47</v>
      </c>
      <c r="V27" s="399">
        <v>265</v>
      </c>
      <c r="W27" s="399">
        <v>34</v>
      </c>
      <c r="X27" s="399">
        <v>4</v>
      </c>
      <c r="Y27" s="400">
        <v>3</v>
      </c>
      <c r="Z27" s="397">
        <v>2938</v>
      </c>
      <c r="AA27" s="370">
        <v>242</v>
      </c>
      <c r="AB27" s="371">
        <v>2063</v>
      </c>
      <c r="AC27" s="370">
        <v>603</v>
      </c>
      <c r="AD27" s="370">
        <v>73</v>
      </c>
      <c r="AE27" s="370">
        <v>57</v>
      </c>
    </row>
    <row r="28" spans="1:31" ht="15" customHeight="1">
      <c r="A28" s="517" t="s">
        <v>635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</row>
    <row r="29" spans="1:31" ht="15">
      <c r="A29" s="515"/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</row>
    <row r="30" spans="1:31" ht="15">
      <c r="A30" s="516"/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</row>
  </sheetData>
  <sheetProtection/>
  <mergeCells count="25">
    <mergeCell ref="A29:AE30"/>
    <mergeCell ref="T4:U4"/>
    <mergeCell ref="A28:AE28"/>
    <mergeCell ref="D4:E4"/>
    <mergeCell ref="F4:G4"/>
    <mergeCell ref="A3:A5"/>
    <mergeCell ref="B3:G3"/>
    <mergeCell ref="A1:AD1"/>
    <mergeCell ref="A2:AD2"/>
    <mergeCell ref="V4:W4"/>
    <mergeCell ref="X4:Y4"/>
    <mergeCell ref="Z4:AA4"/>
    <mergeCell ref="N4:O4"/>
    <mergeCell ref="P4:Q4"/>
    <mergeCell ref="R4:S4"/>
    <mergeCell ref="H4:I4"/>
    <mergeCell ref="H3:M3"/>
    <mergeCell ref="N3:S3"/>
    <mergeCell ref="Z3:AE3"/>
    <mergeCell ref="B4:C4"/>
    <mergeCell ref="AB4:AC4"/>
    <mergeCell ref="AD4:AE4"/>
    <mergeCell ref="J4:K4"/>
    <mergeCell ref="T3:Y3"/>
    <mergeCell ref="L4:M4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&amp;L22.05.2017&amp;CTÜRKİYE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zoomScalePageLayoutView="0" workbookViewId="0" topLeftCell="A1">
      <selection activeCell="G8" sqref="G8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9"/>
    </row>
    <row r="2" spans="1:10" ht="15.75" customHeight="1" thickBot="1">
      <c r="A2" s="518" t="s">
        <v>545</v>
      </c>
      <c r="B2" s="518"/>
      <c r="C2" s="518"/>
      <c r="D2" s="518"/>
      <c r="E2" s="518"/>
      <c r="F2" s="518"/>
      <c r="G2" s="518"/>
      <c r="H2" s="518"/>
      <c r="I2" s="518"/>
      <c r="J2" s="518"/>
    </row>
    <row r="3" spans="1:10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8.75" customHeight="1">
      <c r="A4" s="519" t="s">
        <v>225</v>
      </c>
      <c r="B4" s="519"/>
      <c r="C4" s="519"/>
      <c r="D4" s="519"/>
      <c r="E4" s="519"/>
      <c r="F4" s="519"/>
      <c r="G4" s="519"/>
      <c r="H4" s="519"/>
      <c r="I4" s="519"/>
      <c r="J4" s="519"/>
    </row>
    <row r="5" spans="2:10" ht="16.5" customHeight="1" thickBot="1">
      <c r="B5" s="45"/>
      <c r="C5" s="45"/>
      <c r="D5" s="45"/>
      <c r="E5" s="45"/>
      <c r="F5" s="45"/>
      <c r="G5" s="45"/>
      <c r="H5" s="45"/>
      <c r="I5" s="45"/>
      <c r="J5" s="89"/>
    </row>
    <row r="6" spans="1:10" ht="15.75" thickBot="1">
      <c r="A6" s="520" t="s">
        <v>447</v>
      </c>
      <c r="B6" s="522" t="s">
        <v>539</v>
      </c>
      <c r="C6" s="523"/>
      <c r="D6" s="523"/>
      <c r="E6" s="524"/>
      <c r="F6" s="525" t="s">
        <v>564</v>
      </c>
      <c r="G6" s="526"/>
      <c r="H6" s="526"/>
      <c r="I6" s="527"/>
      <c r="J6" s="43"/>
    </row>
    <row r="7" spans="1:10" ht="15.75" customHeight="1" thickBot="1">
      <c r="A7" s="521"/>
      <c r="B7" s="528" t="s">
        <v>226</v>
      </c>
      <c r="C7" s="529"/>
      <c r="D7" s="528" t="s">
        <v>482</v>
      </c>
      <c r="E7" s="529"/>
      <c r="F7" s="528" t="s">
        <v>226</v>
      </c>
      <c r="G7" s="529"/>
      <c r="H7" s="528" t="s">
        <v>482</v>
      </c>
      <c r="I7" s="529"/>
      <c r="J7" s="43"/>
    </row>
    <row r="8" spans="1:10" ht="15.75" thickBot="1">
      <c r="A8" s="46" t="s">
        <v>49</v>
      </c>
      <c r="B8" s="91" t="s">
        <v>8</v>
      </c>
      <c r="C8" s="91" t="s">
        <v>14</v>
      </c>
      <c r="D8" s="90" t="s">
        <v>8</v>
      </c>
      <c r="E8" s="91" t="s">
        <v>14</v>
      </c>
      <c r="F8" s="90" t="s">
        <v>8</v>
      </c>
      <c r="G8" s="91" t="s">
        <v>14</v>
      </c>
      <c r="H8" s="90" t="s">
        <v>8</v>
      </c>
      <c r="I8" s="90" t="s">
        <v>14</v>
      </c>
      <c r="J8" s="43"/>
    </row>
    <row r="9" spans="1:10" ht="23.25">
      <c r="A9" s="51" t="s">
        <v>50</v>
      </c>
      <c r="B9" s="53">
        <v>94</v>
      </c>
      <c r="C9" s="53">
        <v>16</v>
      </c>
      <c r="D9" s="52">
        <v>33</v>
      </c>
      <c r="E9" s="53">
        <v>8</v>
      </c>
      <c r="F9" s="52">
        <v>348</v>
      </c>
      <c r="G9" s="53">
        <v>129</v>
      </c>
      <c r="H9" s="47">
        <v>117</v>
      </c>
      <c r="I9" s="93">
        <v>111</v>
      </c>
      <c r="J9" s="43"/>
    </row>
    <row r="10" spans="1:10" ht="23.25">
      <c r="A10" s="48" t="s">
        <v>51</v>
      </c>
      <c r="B10" s="50">
        <v>44</v>
      </c>
      <c r="C10" s="50">
        <v>2</v>
      </c>
      <c r="D10" s="49">
        <v>13</v>
      </c>
      <c r="E10" s="50">
        <v>0</v>
      </c>
      <c r="F10" s="49">
        <v>160</v>
      </c>
      <c r="G10" s="50">
        <v>19</v>
      </c>
      <c r="H10" s="49">
        <v>35</v>
      </c>
      <c r="I10" s="92">
        <v>12</v>
      </c>
      <c r="J10" s="43"/>
    </row>
    <row r="11" spans="1:10" ht="15">
      <c r="A11" s="48" t="s">
        <v>52</v>
      </c>
      <c r="B11" s="50">
        <v>934</v>
      </c>
      <c r="C11" s="50">
        <v>109</v>
      </c>
      <c r="D11" s="49">
        <v>593</v>
      </c>
      <c r="E11" s="50">
        <v>117</v>
      </c>
      <c r="F11" s="49">
        <v>3549</v>
      </c>
      <c r="G11" s="50">
        <v>623</v>
      </c>
      <c r="H11" s="49">
        <v>2416</v>
      </c>
      <c r="I11" s="92">
        <v>745</v>
      </c>
      <c r="J11" s="43"/>
    </row>
    <row r="12" spans="1:10" ht="34.5">
      <c r="A12" s="48" t="s">
        <v>53</v>
      </c>
      <c r="B12" s="50">
        <v>52</v>
      </c>
      <c r="C12" s="50">
        <v>14</v>
      </c>
      <c r="D12" s="49">
        <v>26</v>
      </c>
      <c r="E12" s="50">
        <v>2</v>
      </c>
      <c r="F12" s="49">
        <v>199</v>
      </c>
      <c r="G12" s="50">
        <v>125</v>
      </c>
      <c r="H12" s="49">
        <v>78</v>
      </c>
      <c r="I12" s="92">
        <v>8</v>
      </c>
      <c r="J12" s="43"/>
    </row>
    <row r="13" spans="1:10" ht="34.5">
      <c r="A13" s="48" t="s">
        <v>54</v>
      </c>
      <c r="B13" s="50">
        <v>16</v>
      </c>
      <c r="C13" s="50">
        <v>1</v>
      </c>
      <c r="D13" s="49">
        <v>8</v>
      </c>
      <c r="E13" s="50">
        <v>1</v>
      </c>
      <c r="F13" s="49">
        <v>61</v>
      </c>
      <c r="G13" s="50">
        <v>10</v>
      </c>
      <c r="H13" s="49">
        <v>27</v>
      </c>
      <c r="I13" s="92">
        <v>6</v>
      </c>
      <c r="J13" s="43"/>
    </row>
    <row r="14" spans="1:10" ht="15">
      <c r="A14" s="48" t="s">
        <v>55</v>
      </c>
      <c r="B14" s="50">
        <v>1298</v>
      </c>
      <c r="C14" s="50">
        <v>148</v>
      </c>
      <c r="D14" s="49">
        <v>1233</v>
      </c>
      <c r="E14" s="50">
        <v>151</v>
      </c>
      <c r="F14" s="49">
        <v>4708</v>
      </c>
      <c r="G14" s="50">
        <v>796</v>
      </c>
      <c r="H14" s="49">
        <v>4429</v>
      </c>
      <c r="I14" s="92">
        <v>1169</v>
      </c>
      <c r="J14" s="43"/>
    </row>
    <row r="15" spans="1:10" ht="45.75">
      <c r="A15" s="48" t="s">
        <v>56</v>
      </c>
      <c r="B15" s="50">
        <v>1842</v>
      </c>
      <c r="C15" s="50">
        <v>235</v>
      </c>
      <c r="D15" s="49">
        <v>1512</v>
      </c>
      <c r="E15" s="50">
        <v>551</v>
      </c>
      <c r="F15" s="49">
        <v>7155</v>
      </c>
      <c r="G15" s="50">
        <v>1369</v>
      </c>
      <c r="H15" s="49">
        <v>6656</v>
      </c>
      <c r="I15" s="92">
        <v>3139</v>
      </c>
      <c r="J15" s="43"/>
    </row>
    <row r="16" spans="1:10" ht="15">
      <c r="A16" s="48" t="s">
        <v>57</v>
      </c>
      <c r="B16" s="50">
        <v>259</v>
      </c>
      <c r="C16" s="50">
        <v>40</v>
      </c>
      <c r="D16" s="49">
        <v>219</v>
      </c>
      <c r="E16" s="50">
        <v>64</v>
      </c>
      <c r="F16" s="49">
        <v>901</v>
      </c>
      <c r="G16" s="50">
        <v>200</v>
      </c>
      <c r="H16" s="49">
        <v>782</v>
      </c>
      <c r="I16" s="92">
        <v>355</v>
      </c>
      <c r="J16" s="43"/>
    </row>
    <row r="17" spans="1:10" ht="23.25">
      <c r="A17" s="48" t="s">
        <v>58</v>
      </c>
      <c r="B17" s="50">
        <v>326</v>
      </c>
      <c r="C17" s="50">
        <v>20</v>
      </c>
      <c r="D17" s="49">
        <v>215</v>
      </c>
      <c r="E17" s="50">
        <v>78</v>
      </c>
      <c r="F17" s="49">
        <v>1251</v>
      </c>
      <c r="G17" s="50">
        <v>141</v>
      </c>
      <c r="H17" s="49">
        <v>945</v>
      </c>
      <c r="I17" s="92">
        <v>421</v>
      </c>
      <c r="J17" s="43"/>
    </row>
    <row r="18" spans="1:10" ht="15">
      <c r="A18" s="48" t="s">
        <v>59</v>
      </c>
      <c r="B18" s="50">
        <v>180</v>
      </c>
      <c r="C18" s="50">
        <v>31</v>
      </c>
      <c r="D18" s="49">
        <v>58</v>
      </c>
      <c r="E18" s="50">
        <v>12</v>
      </c>
      <c r="F18" s="49">
        <v>741</v>
      </c>
      <c r="G18" s="50">
        <v>171</v>
      </c>
      <c r="H18" s="49">
        <v>274</v>
      </c>
      <c r="I18" s="92">
        <v>103</v>
      </c>
      <c r="J18" s="43"/>
    </row>
    <row r="19" spans="1:10" ht="23.25">
      <c r="A19" s="48" t="s">
        <v>60</v>
      </c>
      <c r="B19" s="50">
        <v>57</v>
      </c>
      <c r="C19" s="50">
        <v>16</v>
      </c>
      <c r="D19" s="49">
        <v>28</v>
      </c>
      <c r="E19" s="50">
        <v>8</v>
      </c>
      <c r="F19" s="49">
        <v>255</v>
      </c>
      <c r="G19" s="50">
        <v>78</v>
      </c>
      <c r="H19" s="49">
        <v>164</v>
      </c>
      <c r="I19" s="92">
        <v>66</v>
      </c>
      <c r="J19" s="43"/>
    </row>
    <row r="20" spans="1:10" ht="18" customHeight="1">
      <c r="A20" s="48" t="s">
        <v>61</v>
      </c>
      <c r="B20" s="50">
        <v>136</v>
      </c>
      <c r="C20" s="50">
        <v>13</v>
      </c>
      <c r="D20" s="49">
        <v>49</v>
      </c>
      <c r="E20" s="50">
        <v>31</v>
      </c>
      <c r="F20" s="49">
        <v>531</v>
      </c>
      <c r="G20" s="50">
        <v>74</v>
      </c>
      <c r="H20" s="49">
        <v>286</v>
      </c>
      <c r="I20" s="92">
        <v>159</v>
      </c>
      <c r="J20" s="43"/>
    </row>
    <row r="21" spans="1:10" ht="23.25">
      <c r="A21" s="48" t="s">
        <v>62</v>
      </c>
      <c r="B21" s="50">
        <v>499</v>
      </c>
      <c r="C21" s="50">
        <v>92</v>
      </c>
      <c r="D21" s="49">
        <v>282</v>
      </c>
      <c r="E21" s="50">
        <v>43</v>
      </c>
      <c r="F21" s="49">
        <v>1958</v>
      </c>
      <c r="G21" s="50">
        <v>377</v>
      </c>
      <c r="H21" s="49">
        <v>1036</v>
      </c>
      <c r="I21" s="92">
        <v>311</v>
      </c>
      <c r="J21" s="43"/>
    </row>
    <row r="22" spans="1:10" ht="23.25">
      <c r="A22" s="48" t="s">
        <v>63</v>
      </c>
      <c r="B22" s="50">
        <v>303</v>
      </c>
      <c r="C22" s="50">
        <v>29</v>
      </c>
      <c r="D22" s="49">
        <v>95</v>
      </c>
      <c r="E22" s="50">
        <v>28</v>
      </c>
      <c r="F22" s="49">
        <v>1139</v>
      </c>
      <c r="G22" s="50">
        <v>133</v>
      </c>
      <c r="H22" s="49">
        <v>431</v>
      </c>
      <c r="I22" s="92">
        <v>128</v>
      </c>
      <c r="J22" s="43"/>
    </row>
    <row r="23" spans="1:10" ht="34.5">
      <c r="A23" s="48" t="s">
        <v>64</v>
      </c>
      <c r="B23" s="50">
        <v>13</v>
      </c>
      <c r="C23" s="50">
        <v>3</v>
      </c>
      <c r="D23" s="49">
        <v>0</v>
      </c>
      <c r="E23" s="49">
        <v>0</v>
      </c>
      <c r="F23" s="49">
        <v>36</v>
      </c>
      <c r="G23" s="49">
        <v>15</v>
      </c>
      <c r="H23" s="49">
        <v>6</v>
      </c>
      <c r="I23" s="92">
        <v>1</v>
      </c>
      <c r="J23" s="43"/>
    </row>
    <row r="24" spans="1:10" ht="15">
      <c r="A24" s="48" t="s">
        <v>65</v>
      </c>
      <c r="B24" s="50">
        <v>161</v>
      </c>
      <c r="C24" s="50">
        <v>12</v>
      </c>
      <c r="D24" s="49">
        <v>52</v>
      </c>
      <c r="E24" s="50">
        <v>22</v>
      </c>
      <c r="F24" s="49">
        <v>586</v>
      </c>
      <c r="G24" s="50">
        <v>77</v>
      </c>
      <c r="H24" s="49">
        <v>229</v>
      </c>
      <c r="I24" s="92">
        <v>95</v>
      </c>
      <c r="J24" s="43"/>
    </row>
    <row r="25" spans="1:10" ht="23.25">
      <c r="A25" s="48" t="s">
        <v>66</v>
      </c>
      <c r="B25" s="50">
        <v>147</v>
      </c>
      <c r="C25" s="50">
        <v>18</v>
      </c>
      <c r="D25" s="49">
        <v>15</v>
      </c>
      <c r="E25" s="50">
        <v>7</v>
      </c>
      <c r="F25" s="49">
        <v>573</v>
      </c>
      <c r="G25" s="50">
        <v>89</v>
      </c>
      <c r="H25" s="49">
        <v>61</v>
      </c>
      <c r="I25" s="92">
        <v>34</v>
      </c>
      <c r="J25" s="43"/>
    </row>
    <row r="26" spans="1:10" ht="23.25">
      <c r="A26" s="48" t="s">
        <v>67</v>
      </c>
      <c r="B26" s="50">
        <v>42</v>
      </c>
      <c r="C26" s="50">
        <v>5</v>
      </c>
      <c r="D26" s="49">
        <v>23</v>
      </c>
      <c r="E26" s="50">
        <v>6</v>
      </c>
      <c r="F26" s="49">
        <v>138</v>
      </c>
      <c r="G26" s="50">
        <v>26</v>
      </c>
      <c r="H26" s="49">
        <v>101</v>
      </c>
      <c r="I26" s="92">
        <v>69</v>
      </c>
      <c r="J26" s="43"/>
    </row>
    <row r="27" spans="1:10" ht="15">
      <c r="A27" s="48" t="s">
        <v>68</v>
      </c>
      <c r="B27" s="50">
        <v>44</v>
      </c>
      <c r="C27" s="50">
        <v>6</v>
      </c>
      <c r="D27" s="49">
        <v>56</v>
      </c>
      <c r="E27" s="50">
        <v>15</v>
      </c>
      <c r="F27" s="49">
        <v>195</v>
      </c>
      <c r="G27" s="50">
        <v>35</v>
      </c>
      <c r="H27" s="49">
        <v>218</v>
      </c>
      <c r="I27" s="92">
        <v>104</v>
      </c>
      <c r="J27" s="43"/>
    </row>
    <row r="28" spans="1:10" ht="81" customHeight="1">
      <c r="A28" s="48" t="s">
        <v>69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49">
        <v>0</v>
      </c>
      <c r="I28" s="92">
        <v>0</v>
      </c>
      <c r="J28" s="43"/>
    </row>
    <row r="29" spans="1:10" ht="34.5">
      <c r="A29" s="48" t="s">
        <v>70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47">
        <v>0</v>
      </c>
      <c r="I29" s="93">
        <v>0</v>
      </c>
      <c r="J29" s="43"/>
    </row>
    <row r="30" spans="1:10" ht="15.75" thickBot="1">
      <c r="A30" s="94" t="s">
        <v>25</v>
      </c>
      <c r="B30" s="95">
        <f>SUM(B9:B29)</f>
        <v>6447</v>
      </c>
      <c r="C30" s="95">
        <f aca="true" t="shared" si="0" ref="C30:I30">SUM(C9:C29)</f>
        <v>810</v>
      </c>
      <c r="D30" s="95">
        <f t="shared" si="0"/>
        <v>4510</v>
      </c>
      <c r="E30" s="95">
        <f t="shared" si="0"/>
        <v>1144</v>
      </c>
      <c r="F30" s="95">
        <f t="shared" si="0"/>
        <v>24484</v>
      </c>
      <c r="G30" s="95">
        <f t="shared" si="0"/>
        <v>4487</v>
      </c>
      <c r="H30" s="95">
        <f t="shared" si="0"/>
        <v>18291</v>
      </c>
      <c r="I30" s="95">
        <f t="shared" si="0"/>
        <v>7036</v>
      </c>
      <c r="J30" s="43"/>
    </row>
    <row r="31" spans="1:10" ht="15" customHeight="1">
      <c r="A31" s="96" t="s">
        <v>15</v>
      </c>
      <c r="J31" s="43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8" sqref="G8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31" t="s">
        <v>545</v>
      </c>
      <c r="B1" s="531"/>
      <c r="C1" s="531"/>
      <c r="D1" s="531"/>
      <c r="E1" s="531"/>
      <c r="F1" s="531"/>
      <c r="G1" s="531"/>
      <c r="H1" s="531"/>
      <c r="I1" s="531"/>
      <c r="J1" s="299"/>
    </row>
    <row r="3" spans="1:9" ht="15.75">
      <c r="A3" s="481" t="s">
        <v>546</v>
      </c>
      <c r="B3" s="481"/>
      <c r="C3" s="481"/>
      <c r="D3" s="481"/>
      <c r="E3" s="481"/>
      <c r="F3" s="481"/>
      <c r="G3" s="481"/>
      <c r="H3" s="481"/>
      <c r="I3" s="481"/>
    </row>
    <row r="4" spans="1:9" ht="15.75" customHeight="1">
      <c r="A4" s="532" t="s">
        <v>71</v>
      </c>
      <c r="B4" s="532"/>
      <c r="C4" s="532"/>
      <c r="D4" s="532"/>
      <c r="E4" s="532"/>
      <c r="F4" s="532"/>
      <c r="G4" s="532"/>
      <c r="H4" s="532"/>
      <c r="I4" s="532"/>
    </row>
    <row r="5" spans="4:8" ht="18.75">
      <c r="D5" s="55"/>
      <c r="E5" s="55"/>
      <c r="F5" s="55"/>
      <c r="G5" s="55"/>
      <c r="H5" s="55"/>
    </row>
    <row r="6" spans="4:7" ht="22.5" customHeight="1">
      <c r="D6" s="533" t="s">
        <v>72</v>
      </c>
      <c r="E6" s="533"/>
      <c r="F6" s="213" t="s">
        <v>9</v>
      </c>
      <c r="G6" s="56" t="s">
        <v>73</v>
      </c>
    </row>
    <row r="7" spans="4:7" ht="15">
      <c r="D7" s="530" t="s">
        <v>74</v>
      </c>
      <c r="E7" s="530"/>
      <c r="F7" s="130">
        <v>2904</v>
      </c>
      <c r="G7" s="57">
        <v>68.77</v>
      </c>
    </row>
    <row r="8" spans="4:7" ht="13.5" customHeight="1">
      <c r="D8" s="530" t="s">
        <v>75</v>
      </c>
      <c r="E8" s="530"/>
      <c r="F8" s="130">
        <v>72</v>
      </c>
      <c r="G8" s="57">
        <v>1.7</v>
      </c>
    </row>
    <row r="9" spans="4:7" ht="13.5" customHeight="1">
      <c r="D9" s="530" t="s">
        <v>76</v>
      </c>
      <c r="E9" s="530"/>
      <c r="F9" s="130">
        <v>296</v>
      </c>
      <c r="G9" s="57">
        <v>7.01</v>
      </c>
    </row>
    <row r="10" spans="4:7" ht="15.75" customHeight="1">
      <c r="D10" s="530" t="s">
        <v>77</v>
      </c>
      <c r="E10" s="530"/>
      <c r="F10" s="130">
        <v>134</v>
      </c>
      <c r="G10" s="57">
        <v>3.17</v>
      </c>
    </row>
    <row r="11" spans="4:7" ht="14.25" customHeight="1">
      <c r="D11" s="530" t="s">
        <v>78</v>
      </c>
      <c r="E11" s="530"/>
      <c r="F11" s="130">
        <v>71</v>
      </c>
      <c r="G11" s="57">
        <v>1.68</v>
      </c>
    </row>
    <row r="12" spans="4:7" ht="15" customHeight="1">
      <c r="D12" s="530" t="s">
        <v>79</v>
      </c>
      <c r="E12" s="530"/>
      <c r="F12" s="130">
        <v>56</v>
      </c>
      <c r="G12" s="57">
        <v>1.33</v>
      </c>
    </row>
    <row r="13" spans="4:7" ht="14.25" customHeight="1">
      <c r="D13" s="530" t="s">
        <v>80</v>
      </c>
      <c r="E13" s="530"/>
      <c r="F13" s="130">
        <v>195</v>
      </c>
      <c r="G13" s="57">
        <v>4.62</v>
      </c>
    </row>
    <row r="14" spans="4:7" ht="16.5" customHeight="1">
      <c r="D14" s="530" t="s">
        <v>81</v>
      </c>
      <c r="E14" s="530"/>
      <c r="F14" s="130">
        <v>24</v>
      </c>
      <c r="G14" s="57">
        <v>0.57</v>
      </c>
    </row>
    <row r="15" spans="4:7" ht="16.5" customHeight="1">
      <c r="D15" s="530" t="s">
        <v>82</v>
      </c>
      <c r="E15" s="530"/>
      <c r="F15" s="130">
        <v>234</v>
      </c>
      <c r="G15" s="57">
        <v>5.54</v>
      </c>
    </row>
    <row r="16" spans="4:7" ht="15.75" customHeight="1">
      <c r="D16" s="530" t="s">
        <v>83</v>
      </c>
      <c r="E16" s="530"/>
      <c r="F16" s="130">
        <v>43</v>
      </c>
      <c r="G16" s="57">
        <v>1.02</v>
      </c>
    </row>
    <row r="17" spans="4:7" ht="15.75" customHeight="1">
      <c r="D17" s="530" t="s">
        <v>84</v>
      </c>
      <c r="E17" s="530"/>
      <c r="F17" s="130">
        <v>51</v>
      </c>
      <c r="G17" s="57">
        <v>1.21</v>
      </c>
    </row>
    <row r="18" spans="4:7" ht="17.25" customHeight="1">
      <c r="D18" s="530" t="s">
        <v>85</v>
      </c>
      <c r="E18" s="530"/>
      <c r="F18" s="130">
        <v>24</v>
      </c>
      <c r="G18" s="57">
        <v>0.57</v>
      </c>
    </row>
    <row r="19" spans="4:7" ht="17.25" customHeight="1">
      <c r="D19" s="530" t="s">
        <v>86</v>
      </c>
      <c r="E19" s="530"/>
      <c r="F19" s="130">
        <v>28</v>
      </c>
      <c r="G19" s="57">
        <v>0.66</v>
      </c>
    </row>
    <row r="20" spans="4:7" ht="15.75" customHeight="1">
      <c r="D20" s="530" t="s">
        <v>87</v>
      </c>
      <c r="E20" s="530"/>
      <c r="F20" s="130">
        <v>91</v>
      </c>
      <c r="G20" s="57">
        <v>2.15</v>
      </c>
    </row>
    <row r="21" spans="4:7" ht="15">
      <c r="D21" s="535" t="s">
        <v>25</v>
      </c>
      <c r="E21" s="536"/>
      <c r="F21" s="131">
        <f>SUM(F7:F20)</f>
        <v>4223</v>
      </c>
      <c r="G21" s="217">
        <f>F21/4223*100</f>
        <v>100</v>
      </c>
    </row>
    <row r="22" ht="15.75" customHeight="1"/>
    <row r="23" spans="1:9" ht="15">
      <c r="A23" s="532" t="s">
        <v>88</v>
      </c>
      <c r="B23" s="532"/>
      <c r="C23" s="532"/>
      <c r="D23" s="532"/>
      <c r="E23" s="532"/>
      <c r="F23" s="532"/>
      <c r="G23" s="532"/>
      <c r="H23" s="532"/>
      <c r="I23" s="532"/>
    </row>
    <row r="24" ht="15.75" customHeight="1"/>
    <row r="25" spans="4:7" ht="30" customHeight="1">
      <c r="D25" s="533" t="s">
        <v>72</v>
      </c>
      <c r="E25" s="533"/>
      <c r="F25" s="129" t="s">
        <v>9</v>
      </c>
      <c r="G25" s="56" t="s">
        <v>73</v>
      </c>
    </row>
    <row r="26" spans="4:7" ht="15" customHeight="1">
      <c r="D26" s="530">
        <v>10000</v>
      </c>
      <c r="E26" s="534"/>
      <c r="F26" s="128">
        <v>4765</v>
      </c>
      <c r="G26" s="57">
        <v>23.87</v>
      </c>
    </row>
    <row r="27" spans="4:7" ht="15">
      <c r="D27" s="534" t="s">
        <v>89</v>
      </c>
      <c r="E27" s="534"/>
      <c r="F27" s="128">
        <v>1685</v>
      </c>
      <c r="G27" s="57">
        <v>8.44</v>
      </c>
    </row>
    <row r="28" spans="4:7" ht="15">
      <c r="D28" s="534" t="s">
        <v>90</v>
      </c>
      <c r="E28" s="534"/>
      <c r="F28" s="128">
        <v>486</v>
      </c>
      <c r="G28" s="57">
        <v>2.43</v>
      </c>
    </row>
    <row r="29" spans="4:7" ht="15">
      <c r="D29" s="534" t="s">
        <v>91</v>
      </c>
      <c r="E29" s="534"/>
      <c r="F29" s="128">
        <v>467</v>
      </c>
      <c r="G29" s="57">
        <v>2.34</v>
      </c>
    </row>
    <row r="30" spans="4:7" ht="15">
      <c r="D30" s="534" t="s">
        <v>92</v>
      </c>
      <c r="E30" s="534"/>
      <c r="F30" s="128">
        <v>3236</v>
      </c>
      <c r="G30" s="57">
        <v>16.21</v>
      </c>
    </row>
    <row r="31" spans="4:7" ht="15">
      <c r="D31" s="534" t="s">
        <v>93</v>
      </c>
      <c r="E31" s="534"/>
      <c r="F31" s="128">
        <v>228</v>
      </c>
      <c r="G31" s="57">
        <v>1.14</v>
      </c>
    </row>
    <row r="32" spans="4:7" ht="15">
      <c r="D32" s="534" t="s">
        <v>94</v>
      </c>
      <c r="E32" s="534"/>
      <c r="F32" s="128">
        <v>4482</v>
      </c>
      <c r="G32" s="57">
        <v>22.45</v>
      </c>
    </row>
    <row r="33" spans="4:7" ht="15">
      <c r="D33" s="534" t="s">
        <v>95</v>
      </c>
      <c r="E33" s="534"/>
      <c r="F33" s="128">
        <v>141</v>
      </c>
      <c r="G33" s="57">
        <v>0.71</v>
      </c>
    </row>
    <row r="34" spans="4:7" ht="15">
      <c r="D34" s="534" t="s">
        <v>96</v>
      </c>
      <c r="E34" s="534"/>
      <c r="F34" s="128">
        <v>276</v>
      </c>
      <c r="G34" s="57">
        <v>1.38</v>
      </c>
    </row>
    <row r="35" spans="4:7" ht="15">
      <c r="D35" s="534" t="s">
        <v>76</v>
      </c>
      <c r="E35" s="534"/>
      <c r="F35" s="128">
        <v>1454</v>
      </c>
      <c r="G35" s="57">
        <v>7.28</v>
      </c>
    </row>
    <row r="36" spans="4:7" ht="15">
      <c r="D36" s="534" t="s">
        <v>77</v>
      </c>
      <c r="E36" s="534"/>
      <c r="F36" s="128">
        <v>348</v>
      </c>
      <c r="G36" s="57">
        <v>1.74</v>
      </c>
    </row>
    <row r="37" spans="4:7" ht="15">
      <c r="D37" s="534" t="s">
        <v>78</v>
      </c>
      <c r="E37" s="534"/>
      <c r="F37" s="128">
        <v>440</v>
      </c>
      <c r="G37" s="57">
        <v>2.2</v>
      </c>
    </row>
    <row r="38" spans="4:7" ht="15">
      <c r="D38" s="534" t="s">
        <v>79</v>
      </c>
      <c r="E38" s="534"/>
      <c r="F38" s="128">
        <v>423</v>
      </c>
      <c r="G38" s="57">
        <v>2.12</v>
      </c>
    </row>
    <row r="39" spans="4:7" ht="15">
      <c r="D39" s="534" t="s">
        <v>80</v>
      </c>
      <c r="E39" s="534"/>
      <c r="F39" s="128">
        <v>748</v>
      </c>
      <c r="G39" s="57">
        <v>3.75</v>
      </c>
    </row>
    <row r="40" spans="4:7" ht="15">
      <c r="D40" s="534" t="s">
        <v>97</v>
      </c>
      <c r="E40" s="534"/>
      <c r="F40" s="128">
        <v>107</v>
      </c>
      <c r="G40" s="57">
        <v>0.54</v>
      </c>
    </row>
    <row r="41" spans="4:7" ht="15">
      <c r="D41" s="534" t="s">
        <v>98</v>
      </c>
      <c r="E41" s="534"/>
      <c r="F41" s="128">
        <v>15</v>
      </c>
      <c r="G41" s="57">
        <v>0.08</v>
      </c>
    </row>
    <row r="42" spans="4:7" ht="15">
      <c r="D42" s="534" t="s">
        <v>99</v>
      </c>
      <c r="E42" s="534"/>
      <c r="F42" s="128">
        <v>71</v>
      </c>
      <c r="G42" s="57">
        <v>0.36</v>
      </c>
    </row>
    <row r="43" spans="4:7" ht="15">
      <c r="D43" s="534" t="s">
        <v>100</v>
      </c>
      <c r="E43" s="534"/>
      <c r="F43" s="128">
        <v>388</v>
      </c>
      <c r="G43" s="57">
        <v>1.94</v>
      </c>
    </row>
    <row r="44" spans="4:7" ht="15">
      <c r="D44" s="534" t="s">
        <v>83</v>
      </c>
      <c r="E44" s="534"/>
      <c r="F44" s="128">
        <v>70</v>
      </c>
      <c r="G44" s="57">
        <v>0.35</v>
      </c>
    </row>
    <row r="45" spans="4:7" ht="15">
      <c r="D45" s="534" t="s">
        <v>84</v>
      </c>
      <c r="E45" s="534"/>
      <c r="F45" s="128">
        <v>68</v>
      </c>
      <c r="G45" s="57">
        <v>0.34</v>
      </c>
    </row>
    <row r="46" spans="4:7" ht="15">
      <c r="D46" s="534" t="s">
        <v>101</v>
      </c>
      <c r="E46" s="534"/>
      <c r="F46" s="128">
        <v>62</v>
      </c>
      <c r="G46" s="57">
        <v>0.31</v>
      </c>
    </row>
    <row r="47" spans="4:7" ht="15">
      <c r="D47" s="537" t="s">
        <v>25</v>
      </c>
      <c r="E47" s="537"/>
      <c r="F47" s="127">
        <f>SUM(F26:F46)</f>
        <v>19960</v>
      </c>
      <c r="G47" s="217">
        <f>F47/19960*100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&amp;L22.05.2017&amp;CTÜRKİYE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9"/>
    </row>
    <row r="2" spans="1:11" ht="17.25" customHeight="1" thickBot="1">
      <c r="A2" s="531" t="s">
        <v>544</v>
      </c>
      <c r="B2" s="531"/>
      <c r="C2" s="531"/>
      <c r="D2" s="531"/>
      <c r="E2" s="531"/>
      <c r="F2" s="531"/>
      <c r="G2" s="531"/>
      <c r="H2" s="531"/>
      <c r="I2" s="54"/>
      <c r="J2" s="54"/>
      <c r="K2" s="54"/>
    </row>
    <row r="3" spans="1:11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4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41" t="s">
        <v>103</v>
      </c>
      <c r="C5" s="541"/>
      <c r="D5" s="541"/>
      <c r="E5" s="541"/>
      <c r="F5" s="541"/>
      <c r="G5" s="207"/>
      <c r="H5" s="207"/>
      <c r="I5" s="207"/>
      <c r="J5" s="207"/>
      <c r="K5" s="59"/>
    </row>
    <row r="6" spans="2:11" ht="18.75">
      <c r="B6" s="60"/>
      <c r="C6" s="61"/>
      <c r="D6" s="61"/>
      <c r="E6" s="61"/>
      <c r="F6" s="61"/>
      <c r="G6" s="61"/>
      <c r="H6" s="61"/>
      <c r="I6" s="61"/>
      <c r="J6" s="61"/>
      <c r="K6" s="4"/>
    </row>
    <row r="7" spans="2:11" ht="15">
      <c r="B7" s="4"/>
      <c r="C7" s="4"/>
      <c r="D7" s="60"/>
      <c r="E7" s="60"/>
      <c r="F7" s="60"/>
      <c r="G7" s="4"/>
      <c r="H7" s="4"/>
      <c r="I7" s="4"/>
      <c r="J7" s="4"/>
      <c r="K7" s="4"/>
    </row>
    <row r="8" spans="2:11" ht="24.75" customHeight="1">
      <c r="B8" s="539"/>
      <c r="C8" s="540" t="s">
        <v>310</v>
      </c>
      <c r="D8" s="540"/>
      <c r="E8" s="540" t="s">
        <v>311</v>
      </c>
      <c r="F8" s="540"/>
      <c r="G8" s="4"/>
      <c r="H8" s="4"/>
      <c r="I8" s="4"/>
      <c r="J8" s="4"/>
      <c r="K8" s="4"/>
    </row>
    <row r="9" spans="2:11" ht="24.75" customHeight="1">
      <c r="B9" s="539"/>
      <c r="C9" s="540"/>
      <c r="D9" s="540"/>
      <c r="E9" s="540"/>
      <c r="F9" s="540"/>
      <c r="G9" s="4"/>
      <c r="H9" s="4"/>
      <c r="I9" s="63"/>
      <c r="J9" s="4"/>
      <c r="K9" s="4"/>
    </row>
    <row r="10" spans="2:11" ht="24.75" customHeight="1">
      <c r="B10" s="197" t="s">
        <v>312</v>
      </c>
      <c r="C10" s="197" t="s">
        <v>9</v>
      </c>
      <c r="D10" s="197" t="s">
        <v>104</v>
      </c>
      <c r="E10" s="197" t="s">
        <v>9</v>
      </c>
      <c r="F10" s="197" t="s">
        <v>104</v>
      </c>
      <c r="G10" s="195"/>
      <c r="H10" s="4"/>
      <c r="I10" s="4"/>
      <c r="J10" s="4"/>
      <c r="K10" s="4"/>
    </row>
    <row r="11" spans="2:11" ht="24.75" customHeight="1">
      <c r="B11" s="198">
        <v>1</v>
      </c>
      <c r="C11" s="199">
        <v>613</v>
      </c>
      <c r="D11" s="200">
        <v>53.4</v>
      </c>
      <c r="E11" s="201">
        <v>3327</v>
      </c>
      <c r="F11" s="200">
        <v>63.97</v>
      </c>
      <c r="G11" s="4"/>
      <c r="H11" s="4"/>
      <c r="I11" s="4"/>
      <c r="J11" s="4"/>
      <c r="K11" s="4"/>
    </row>
    <row r="12" spans="2:8" ht="24.75" customHeight="1">
      <c r="B12" s="198">
        <v>2</v>
      </c>
      <c r="C12" s="202">
        <v>317</v>
      </c>
      <c r="D12" s="200">
        <v>27.61</v>
      </c>
      <c r="E12" s="202">
        <v>1343</v>
      </c>
      <c r="F12" s="200">
        <v>25.82</v>
      </c>
      <c r="G12" s="4"/>
      <c r="H12" s="4"/>
    </row>
    <row r="13" spans="2:8" ht="24.75" customHeight="1">
      <c r="B13" s="198">
        <v>3</v>
      </c>
      <c r="C13" s="203">
        <v>120</v>
      </c>
      <c r="D13" s="200">
        <v>10.45</v>
      </c>
      <c r="E13" s="203">
        <v>371</v>
      </c>
      <c r="F13" s="200">
        <v>7.13</v>
      </c>
      <c r="G13" s="4"/>
      <c r="H13" s="4"/>
    </row>
    <row r="14" spans="2:8" ht="24.75" customHeight="1">
      <c r="B14" s="198">
        <v>4</v>
      </c>
      <c r="C14" s="203">
        <v>46</v>
      </c>
      <c r="D14" s="200">
        <v>4.01</v>
      </c>
      <c r="E14" s="203">
        <v>103</v>
      </c>
      <c r="F14" s="200">
        <v>1.98</v>
      </c>
      <c r="G14" s="4"/>
      <c r="H14" s="4"/>
    </row>
    <row r="15" spans="2:8" ht="24.75" customHeight="1">
      <c r="B15" s="198">
        <v>5</v>
      </c>
      <c r="C15" s="203">
        <v>28</v>
      </c>
      <c r="D15" s="200">
        <v>2.44</v>
      </c>
      <c r="E15" s="203">
        <v>37</v>
      </c>
      <c r="F15" s="200">
        <v>0.71</v>
      </c>
      <c r="G15" s="4"/>
      <c r="H15" s="4"/>
    </row>
    <row r="16" spans="2:8" ht="24.75" customHeight="1">
      <c r="B16" s="198">
        <v>6</v>
      </c>
      <c r="C16" s="203">
        <v>11</v>
      </c>
      <c r="D16" s="200">
        <v>0.96</v>
      </c>
      <c r="E16" s="203">
        <v>9</v>
      </c>
      <c r="F16" s="200">
        <v>0.17</v>
      </c>
      <c r="G16" s="4"/>
      <c r="H16" s="4"/>
    </row>
    <row r="17" spans="2:8" ht="23.25" customHeight="1">
      <c r="B17" s="198">
        <v>7</v>
      </c>
      <c r="C17" s="203">
        <v>3</v>
      </c>
      <c r="D17" s="200">
        <v>0.26</v>
      </c>
      <c r="E17" s="203">
        <v>6</v>
      </c>
      <c r="F17" s="200">
        <v>0.12</v>
      </c>
      <c r="G17" s="4"/>
      <c r="H17" s="4"/>
    </row>
    <row r="18" spans="2:8" ht="25.5" customHeight="1">
      <c r="B18" s="198">
        <v>8</v>
      </c>
      <c r="C18" s="203">
        <v>2</v>
      </c>
      <c r="D18" s="200">
        <v>0.17</v>
      </c>
      <c r="E18" s="203">
        <v>2</v>
      </c>
      <c r="F18" s="200">
        <v>0.04</v>
      </c>
      <c r="G18" s="4"/>
      <c r="H18" s="4"/>
    </row>
    <row r="19" spans="1:8" ht="22.5" customHeight="1">
      <c r="A19" s="195"/>
      <c r="B19" s="198">
        <v>9</v>
      </c>
      <c r="C19" s="203">
        <v>4</v>
      </c>
      <c r="D19" s="200">
        <v>0.35</v>
      </c>
      <c r="E19" s="203">
        <v>0</v>
      </c>
      <c r="F19" s="200">
        <v>0</v>
      </c>
      <c r="G19" s="195"/>
      <c r="H19" s="4"/>
    </row>
    <row r="20" spans="2:8" ht="23.25" customHeight="1">
      <c r="B20" s="198">
        <v>10</v>
      </c>
      <c r="C20" s="203">
        <v>2</v>
      </c>
      <c r="D20" s="200">
        <v>0.17</v>
      </c>
      <c r="E20" s="203">
        <v>2</v>
      </c>
      <c r="F20" s="200">
        <v>0.04</v>
      </c>
      <c r="G20" s="4"/>
      <c r="H20" s="4"/>
    </row>
    <row r="21" spans="2:8" ht="24.75" customHeight="1">
      <c r="B21" s="198" t="s">
        <v>105</v>
      </c>
      <c r="C21" s="203">
        <v>2</v>
      </c>
      <c r="D21" s="200">
        <v>0</v>
      </c>
      <c r="E21" s="203">
        <v>1</v>
      </c>
      <c r="F21" s="200">
        <v>0</v>
      </c>
      <c r="G21" s="4"/>
      <c r="H21" s="4"/>
    </row>
    <row r="22" spans="2:8" ht="24.75" customHeight="1">
      <c r="B22" s="197" t="s">
        <v>25</v>
      </c>
      <c r="C22" s="204">
        <f>SUM(C11:C21)</f>
        <v>1148</v>
      </c>
      <c r="D22" s="205">
        <f>C22/1148*100</f>
        <v>100</v>
      </c>
      <c r="E22" s="206">
        <f>SUM(E11:E21)</f>
        <v>5201</v>
      </c>
      <c r="F22" s="205">
        <f>E22/5201*100</f>
        <v>100</v>
      </c>
      <c r="G22" s="4"/>
      <c r="H22" s="4"/>
    </row>
    <row r="23" spans="2:8" ht="18.75" customHeight="1">
      <c r="B23" s="538" t="s">
        <v>15</v>
      </c>
      <c r="C23" s="538"/>
      <c r="D23" s="538"/>
      <c r="E23" s="538"/>
      <c r="F23" s="538"/>
      <c r="G23" s="4"/>
      <c r="H23" s="4"/>
    </row>
    <row r="24" spans="2:8" ht="19.5" customHeight="1">
      <c r="B24" t="s">
        <v>313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2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2"/>
      <c r="I35" s="132"/>
      <c r="J35" s="4"/>
      <c r="K35" s="4"/>
    </row>
    <row r="36" spans="2:11" ht="15">
      <c r="B36" s="4"/>
      <c r="C36" s="65"/>
      <c r="D36" s="65"/>
      <c r="H36" s="66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&amp;L22.05.2017&amp;CTÜRKİYE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2017-07-18T13:22:12Z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