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İLLER'!$28:$30</definedName>
    <definedName name="_xlnm.Print_Titles" localSheetId="18">'YABANCI SERMAYE ve ÜLKELER'!$40:$42</definedName>
  </definedNames>
  <calcPr fullCalcOnLoad="1"/>
</workbook>
</file>

<file path=xl/sharedStrings.xml><?xml version="1.0" encoding="utf-8"?>
<sst xmlns="http://schemas.openxmlformats.org/spreadsheetml/2006/main" count="1652" uniqueCount="591">
  <si>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</si>
  <si>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</si>
  <si>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</si>
  <si>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</si>
  <si>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</si>
  <si>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</si>
  <si>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</si>
  <si>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</si>
  <si>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</si>
  <si>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</si>
  <si>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</si>
  <si>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</si>
  <si>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</si>
  <si>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</si>
  <si>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</si>
  <si>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</si>
  <si>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</si>
  <si>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</si>
  <si>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</si>
  <si>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</si>
  <si>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</si>
  <si>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</si>
  <si>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</si>
  <si>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</si>
  <si>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</si>
  <si>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</si>
  <si>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</si>
  <si>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</si>
  <si>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</si>
  <si>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</si>
  <si>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</si>
  <si>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</si>
  <si>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</si>
  <si>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</si>
  <si>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</si>
  <si>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</si>
  <si>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</si>
  <si>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</si>
  <si>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</si>
  <si>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</si>
  <si>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</si>
  <si>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</si>
  <si>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</si>
  <si>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</si>
  <si>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</si>
  <si>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</si>
  <si>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</si>
  <si>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</si>
  <si>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</si>
  <si>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</si>
  <si>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</si>
  <si>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</si>
  <si>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</si>
  <si>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</si>
  <si>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</si>
  <si>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</si>
  <si>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</si>
  <si>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</si>
  <si>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</si>
  <si>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</si>
  <si>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</si>
  <si>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</si>
  <si>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</si>
  <si>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</si>
  <si>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</si>
  <si>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</si>
  <si>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</si>
  <si>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</si>
  <si>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</si>
  <si>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</si>
  <si>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</si>
  <si>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</si>
  <si>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</si>
  <si>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</si>
  <si>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</si>
  <si>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</si>
  <si>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</si>
  <si>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</si>
  <si>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</si>
  <si>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</si>
  <si>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</si>
  <si>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</si>
  <si>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</si>
  <si>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</si>
  <si>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</si>
  <si>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</si>
  <si>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</si>
  <si>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</si>
  <si>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</si>
  <si>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</si>
  <si>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</si>
  <si>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</si>
  <si>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</si>
  <si>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</si>
  <si>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</si>
  <si>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</si>
  <si>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</si>
  <si>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</si>
  <si>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</si>
  <si>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</si>
  <si>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</si>
  <si>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</si>
  <si>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</si>
  <si>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</si>
  <si>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</si>
  <si>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</si>
  <si>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</si>
  <si>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</si>
  <si>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</si>
  <si>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</si>
  <si>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</si>
  <si>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</si>
  <si>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</si>
  <si>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</si>
  <si>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</si>
  <si>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</si>
  <si>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</si>
  <si>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</si>
  <si>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</si>
  <si>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</si>
  <si>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</si>
  <si>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</si>
  <si>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</si>
  <si>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</si>
  <si>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</si>
  <si>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</si>
  <si>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</si>
  <si>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</si>
  <si>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</si>
  <si>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</si>
  <si>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</si>
  <si>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</si>
  <si>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</si>
  <si>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</si>
  <si>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</si>
  <si>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</si>
  <si>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</si>
  <si>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</si>
  <si>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</si>
  <si>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</si>
  <si>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</si>
  <si>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</si>
  <si>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</si>
  <si>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</si>
  <si>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</si>
  <si>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</si>
  <si>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</si>
  <si>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</si>
  <si>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</si>
  <si>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</si>
  <si>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</si>
  <si>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</si>
  <si>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</si>
  <si>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</si>
  <si>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</si>
  <si>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</si>
  <si>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</si>
  <si>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</si>
  <si>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</si>
  <si>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</si>
  <si>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</si>
  <si>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</si>
  <si>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</si>
  <si>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</si>
  <si>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</si>
  <si>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</si>
  <si>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</si>
  <si>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</si>
  <si>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</si>
  <si>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</si>
  <si>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</si>
  <si>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</si>
  <si>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</si>
  <si>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</si>
  <si>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</si>
  <si>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</si>
  <si>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</si>
  <si>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</si>
  <si>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</si>
  <si>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</si>
  <si>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</si>
  <si>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</si>
  <si>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</si>
  <si>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</si>
  <si>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</si>
  <si>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</si>
  <si>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</si>
  <si>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</si>
  <si>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</si>
  <si>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</si>
  <si>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</si>
  <si>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</si>
  <si>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</si>
  <si>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</si>
  <si>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</si>
  <si>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</si>
  <si>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</si>
  <si>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</si>
  <si>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</si>
  <si>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</si>
  <si>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</si>
  <si>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</si>
  <si>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</si>
  <si>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</si>
  <si>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</si>
  <si>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</si>
  <si>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</si>
  <si>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</si>
  <si>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</si>
  <si>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</si>
  <si>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</si>
  <si>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</si>
  <si>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</si>
  <si>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</si>
  <si>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</si>
  <si>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</si>
  <si>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</si>
  <si>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</si>
  <si>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</si>
  <si>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</si>
  <si>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</si>
  <si>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</si>
  <si>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</si>
  <si>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</si>
  <si>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</si>
  <si>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</si>
  <si>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</si>
  <si>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</si>
  <si>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</si>
  <si>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</si>
  <si>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</si>
  <si>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</si>
  <si>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</si>
  <si>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</si>
  <si>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</si>
  <si>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</si>
  <si>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</si>
  <si>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</si>
  <si>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</si>
  <si>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</si>
  <si>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</si>
  <si>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</si>
  <si>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</si>
  <si>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</si>
  <si>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</si>
  <si>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</si>
  <si>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</si>
  <si>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</si>
  <si>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</si>
  <si>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</si>
  <si>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</si>
  <si>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</si>
  <si>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</si>
  <si>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</si>
  <si>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</si>
  <si>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</si>
  <si>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</si>
  <si>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</si>
  <si>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</si>
  <si>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</si>
  <si>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</si>
  <si>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</si>
  <si>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</si>
  <si>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</si>
  <si>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</si>
  <si>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</si>
  <si>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</si>
  <si>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</si>
  <si>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</si>
  <si>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</si>
  <si>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</si>
  <si>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</si>
  <si>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</si>
  <si>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</si>
  <si>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</si>
  <si>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</si>
  <si>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</si>
  <si>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</si>
  <si>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</si>
  <si>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</si>
  <si>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</si>
  <si>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</si>
  <si>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</si>
  <si>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</si>
  <si>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</si>
  <si>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</si>
  <si>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</si>
  <si>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</si>
  <si>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</si>
  <si>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</si>
  <si>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</si>
  <si>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</si>
  <si>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</si>
  <si>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</si>
  <si>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</si>
  <si>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</si>
  <si>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</si>
  <si>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</si>
  <si>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</si>
  <si>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</si>
  <si>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</si>
  <si>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</si>
  <si>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</si>
  <si>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</si>
  <si>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</si>
  <si>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</si>
  <si>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</si>
  <si>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</si>
  <si>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</si>
  <si>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</si>
  <si>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</si>
  <si>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</si>
  <si>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</si>
  <si>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</si>
  <si>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</si>
  <si>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</si>
  <si>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</si>
  <si>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</si>
  <si>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</si>
  <si>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</si>
  <si>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</si>
  <si>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</si>
  <si>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</si>
  <si>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</si>
  <si>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</si>
  <si>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</si>
  <si>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</si>
  <si>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</si>
  <si>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</si>
  <si>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</si>
  <si>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</si>
  <si>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</si>
  <si>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</si>
  <si>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</si>
  <si>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</si>
  <si>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</si>
  <si>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</si>
  <si>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</si>
  <si>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</si>
  <si>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</si>
  <si>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</si>
  <si>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</si>
  <si>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Reklam ajanslarının faaliyetleri</t>
  </si>
  <si>
    <t>35.11</t>
  </si>
  <si>
    <t>70.22</t>
  </si>
  <si>
    <t>71.12</t>
  </si>
  <si>
    <t>46.90</t>
  </si>
  <si>
    <t>56.10</t>
  </si>
  <si>
    <t>73.11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</si>
  <si>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</si>
  <si>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</si>
  <si>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</si>
  <si>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</si>
  <si>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</si>
  <si>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</si>
  <si>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</si>
  <si>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</si>
  <si>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</si>
  <si>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</si>
  <si>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</si>
  <si>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</si>
  <si>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</si>
  <si>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</si>
  <si>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</si>
  <si>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</si>
  <si>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</si>
  <si>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</si>
  <si>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</si>
  <si>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</si>
  <si>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</si>
  <si>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</si>
  <si>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</si>
  <si>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</si>
  <si>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</si>
  <si>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</si>
  <si>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</si>
  <si>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</si>
  <si>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</si>
  <si>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</si>
  <si>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</si>
  <si>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</si>
  <si>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</si>
  <si>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</si>
  <si>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</si>
  <si>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</si>
  <si>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</si>
  <si>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</si>
  <si>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</si>
  <si>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</si>
  <si>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</si>
  <si>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</si>
  <si>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</si>
  <si>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</si>
  <si>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</si>
  <si>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</si>
  <si>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</si>
  <si>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</si>
  <si>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</si>
  <si>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</si>
  <si>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</si>
  <si>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</si>
  <si>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</si>
  <si>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</si>
  <si>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</si>
  <si>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</si>
  <si>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</si>
  <si>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</si>
  <si>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</si>
  <si>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</si>
  <si>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</si>
  <si>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</si>
  <si>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</si>
  <si>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</si>
  <si>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</si>
  <si>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</si>
  <si>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</si>
  <si>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</si>
  <si>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</si>
  <si>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</si>
  <si>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</si>
  <si>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</si>
  <si>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</si>
  <si>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</si>
  <si>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</si>
  <si>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</si>
  <si>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</si>
  <si>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</si>
  <si>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</si>
  <si>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</si>
  <si>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</si>
  <si>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</si>
  <si>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</si>
  <si>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</si>
  <si>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</si>
  <si>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</si>
  <si>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</si>
  <si>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</si>
  <si>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</si>
  <si>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</si>
  <si>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</si>
  <si>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</si>
  <si>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</si>
  <si>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</si>
  <si>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</si>
  <si>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</si>
  <si>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</si>
  <si>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</si>
  <si>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</si>
  <si>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</si>
  <si>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</si>
  <si>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</si>
  <si>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</si>
  <si>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</si>
  <si>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</si>
  <si>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</si>
  <si>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</si>
  <si>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Singapur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</si>
  <si>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</si>
  <si>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</si>
  <si>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</si>
  <si>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</si>
  <si>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</si>
  <si>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</si>
  <si>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</si>
  <si>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</si>
  <si>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</si>
  <si>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</si>
  <si>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</si>
  <si>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</si>
  <si>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</si>
  <si>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</si>
  <si>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</si>
  <si>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</si>
  <si>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</si>
  <si>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</si>
  <si>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</si>
  <si>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</si>
  <si>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79.11</t>
  </si>
  <si>
    <t>Seyahat acentesi faaliyetleri</t>
  </si>
  <si>
    <t>46.42</t>
  </si>
  <si>
    <t>Giysi ve ayakkabı toptan ticareti</t>
  </si>
  <si>
    <t>Hizmet Kooperatifi</t>
  </si>
  <si>
    <t>Lüksemburg</t>
  </si>
  <si>
    <t>Katar</t>
  </si>
  <si>
    <t>Tayland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</si>
  <si>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</si>
  <si>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</si>
  <si>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</si>
  <si>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</si>
  <si>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</si>
  <si>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33.20 -Sanayi makine ve ekipmanlarının kurulumu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</si>
  <si>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</si>
  <si>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</si>
  <si>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</si>
  <si>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</si>
  <si>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</si>
  <si>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</si>
  <si>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</si>
  <si>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14.13 -Diğer dış giyim eşyaları imalatı</t>
  </si>
  <si>
    <t>46.17 -Gıda, içecek ve tütün satışı ile ilgili aracılar</t>
  </si>
  <si>
    <t>49.41 -Karayolu ile yük taşımacılığı</t>
  </si>
  <si>
    <t>Ocak-Mart Döneminde En Çok Şirket Kapanışı Olan İlk 10 Faaliyet</t>
  </si>
  <si>
    <t xml:space="preserve">        Mart Ayında Kurulan Yabancı Sermayeli Şirketlerin Ülkelere Göre Dağılımı</t>
  </si>
  <si>
    <t>55.10</t>
  </si>
  <si>
    <t>Oteller ve benzer konaklama yerleri</t>
  </si>
  <si>
    <t>47.91</t>
  </si>
  <si>
    <t>Posta yoluyla veya internet üzerinden yapılan perakende ticaret</t>
  </si>
  <si>
    <t>Arnavutluk</t>
  </si>
  <si>
    <t>İrlanda</t>
  </si>
  <si>
    <t>Avustralya</t>
  </si>
  <si>
    <t>46.71 -Katı, sıvı ve gazlı yakıtlar ile bunlarla ilgili ürünlerin toptan ticareti</t>
  </si>
  <si>
    <t>79.90 -Diğer rezervasyon hizmetleri ve ilgili faaliyetler</t>
  </si>
  <si>
    <t>46.46 -Eczacılık ürünlerinin toptan ticareti</t>
  </si>
  <si>
    <t>46.69 -Diğer makine ve ekipmanların toptan ticareti</t>
  </si>
  <si>
    <t>Gerçek Kişi Tic.İşl.</t>
  </si>
  <si>
    <t>2015 OCAK-MART (ÜÇ AYLIK)</t>
  </si>
  <si>
    <t xml:space="preserve">       Mart Ayında Kurulan Yabancı Sermayeli Şirketlerin Genel Görünümü</t>
  </si>
  <si>
    <t xml:space="preserve"> Mart Ayında Kurulan Kooperatiflerin Genel Görünümü </t>
  </si>
  <si>
    <t>MART 2016</t>
  </si>
  <si>
    <t xml:space="preserve"> 15 NİSAN 2016</t>
  </si>
  <si>
    <t>2016 MART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</si>
  <si>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2016 MART  AYINA AİT KURULAN ve KAPANAN ŞİRKET İSTATİSTİKLERİ</t>
    </r>
  </si>
  <si>
    <t xml:space="preserve"> 2016  MART AYINA AİT KURULAN ve KAPANAN ŞİRKET İSTATİSTİKLERİ</t>
  </si>
  <si>
    <t>2016 MART AYINA AİT KURULAN ve KAPANAN ŞİRKET İSTATİSTİKLERİ</t>
  </si>
  <si>
    <t xml:space="preserve"> 2016 MART AYINA AİT KURULAN ve KAPANAN ŞİRKET İSTATİSTİKLERİ</t>
  </si>
  <si>
    <t>OCAK-MART 2016</t>
  </si>
  <si>
    <t>2016 Ocak-Mart Ayları Arası Kurulan ŞirketlerinSermaye Dağılımları</t>
  </si>
  <si>
    <t xml:space="preserve">2016 MART AYINA AİT KURULAN VE KAPANAN ŞİRKET İSTATİSTİKLERİ </t>
  </si>
  <si>
    <t>2016 MART (BİR AYLIK)</t>
  </si>
  <si>
    <t>2015  MART (BİR AYLIK)</t>
  </si>
  <si>
    <t>2016 OCAK-MART (ÜÇ AYLIK)</t>
  </si>
  <si>
    <t xml:space="preserve"> 2016 Ocak-Mart Döneminde   Kurulan Kooperatiflerin Genel Görünümü </t>
  </si>
  <si>
    <t>2016 Ocak-Mart Döneminde  Kurulan Yabancı Sermayeli Şirketlerin         Genel Görünümü</t>
  </si>
  <si>
    <t>2016 Ocak-Mart Döneminde Kurulan Yabancı Sermayeli Şirketlerin                                                                  İllere Göre Dağılımı</t>
  </si>
  <si>
    <t xml:space="preserve">        2016 Ocak-Mart Döneminde Kurulan Yabancı Sermayeli Şirketlerin Ülkelere Göre Dağılımı</t>
  </si>
  <si>
    <t>2016 Ocak-Mart Döneminde En Çok Yabancı Sermayeli Şirket Kuruluşu Olan  İlk 20 Faaliyet</t>
  </si>
  <si>
    <t>-</t>
  </si>
  <si>
    <t>2016 MART</t>
  </si>
  <si>
    <t>2016 OCAK-MART</t>
  </si>
  <si>
    <t>Gerçek Kişi</t>
  </si>
  <si>
    <t>46.72</t>
  </si>
  <si>
    <t>Madenler ve maden cevherlerinin toptan ticareti</t>
  </si>
  <si>
    <t>47.30</t>
  </si>
  <si>
    <t>Belirli bir mala tahsis edilmiş mağazalarda otomotiv yakıtının perakende ticareti</t>
  </si>
  <si>
    <t>Sebze, kavun-karpuz, kök ve yumru sebzelerin yetiştirilmesi</t>
  </si>
  <si>
    <t>41.10</t>
  </si>
  <si>
    <t>İnşaat projelerinin geliştirilmesi</t>
  </si>
  <si>
    <t>79.12</t>
  </si>
  <si>
    <t>Tur operatörü faaliyetleri</t>
  </si>
  <si>
    <t>Tahılların (pirinç hariç), baklagillerin ve yağlı tohumların yetiştirilmesi</t>
  </si>
  <si>
    <t>01.13</t>
  </si>
  <si>
    <t>01.11</t>
  </si>
  <si>
    <t>İl Adı</t>
  </si>
  <si>
    <t>Tütün Satış Tarım Kooperatifi</t>
  </si>
  <si>
    <t>TÜRKİYE</t>
  </si>
  <si>
    <t>Makedonya</t>
  </si>
  <si>
    <t>Moritanya</t>
  </si>
  <si>
    <t>Estonya</t>
  </si>
  <si>
    <t>Ermenistan</t>
  </si>
  <si>
    <t>Malta</t>
  </si>
  <si>
    <t>Kamerun</t>
  </si>
  <si>
    <t>Burkina Faso</t>
  </si>
  <si>
    <t>İzlanda</t>
  </si>
  <si>
    <t>Umman</t>
  </si>
  <si>
    <t>Kuzey Kıbrıs Türk Cum.</t>
  </si>
  <si>
    <t>Senegal</t>
  </si>
  <si>
    <t>Endonezya</t>
  </si>
  <si>
    <t>Kuzey Kore</t>
  </si>
  <si>
    <t>Kolombiya</t>
  </si>
  <si>
    <t>Tacikistan</t>
  </si>
  <si>
    <t>Sri Lanka</t>
  </si>
  <si>
    <t>Beyaz Rusya</t>
  </si>
  <si>
    <t>Komor Adaları</t>
  </si>
  <si>
    <t>Filipinler</t>
  </si>
  <si>
    <t>41.10 -İnşaat projelerinin geliştirilmesi</t>
  </si>
  <si>
    <t>55.20 -Tatil ve diğer kısa süreli konaklama yerleri</t>
  </si>
  <si>
    <t>01.19 -Tek yıllık (uzun ömürlü olmayan) diğer bitkisel ürünlerin yetiştirilmesi</t>
  </si>
  <si>
    <t>46.38 -Balık, kabuklular ve yumuşakçalar da dahil diğer gıda maddelerinin toptan ticareti</t>
  </si>
  <si>
    <t>47.77 -Belirli bir mala tahsis edilmiş mağazalarda saat ve mücevher perakende ticareti</t>
  </si>
  <si>
    <t>47.11 -Belirli bir mala tahsis edilmemiş mağazalarda gıda, içecek veya tütün ağırlıklı perakende ticaret</t>
  </si>
  <si>
    <t>46.52 -Elektronik ve telekomünikasyon ekipmanlarının ve parçalarının toptan ticareti</t>
  </si>
  <si>
    <t>46.31 -Meyve ve sebzelerin toptan ticareti</t>
  </si>
  <si>
    <t>46.39 -Belirli bir mala tahsis edilmemiş mağazalardaki gıda, içecek ve tütün toptan ticareti</t>
  </si>
  <si>
    <t>İllere Göre Kurulan Şirketlerin Aylık ve Birikimli Sermaye Dağılımı</t>
  </si>
  <si>
    <t>Sermaye*</t>
  </si>
  <si>
    <t>*=TL</t>
  </si>
  <si>
    <t>Kurulan Şirketlerin İllere göre Aylık ve Birikimli Sermaye Dağılımı</t>
  </si>
  <si>
    <t>21-22</t>
  </si>
  <si>
    <t>25-26</t>
  </si>
  <si>
    <t>27-32</t>
  </si>
  <si>
    <t>33-34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</si>
</sst>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 style="thick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>
        <color indexed="63"/>
      </top>
      <bottom/>
    </border>
    <border>
      <left/>
      <right/>
      <top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6" fillId="34" borderId="17" xfId="0" applyNumberFormat="1" applyFont="1" applyFill="1" applyBorder="1" applyAlignment="1">
      <alignment/>
    </xf>
    <xf numFmtId="3" fontId="86" fillId="35" borderId="15" xfId="0" applyNumberFormat="1" applyFont="1" applyFill="1" applyBorder="1" applyAlignment="1">
      <alignment/>
    </xf>
    <xf numFmtId="3" fontId="87" fillId="33" borderId="18" xfId="0" applyNumberFormat="1" applyFont="1" applyFill="1" applyBorder="1" applyAlignment="1">
      <alignment horizontal="right"/>
    </xf>
    <xf numFmtId="3" fontId="87" fillId="33" borderId="19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7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20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81" fontId="83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1" fillId="34" borderId="23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/>
    </xf>
    <xf numFmtId="0" fontId="91" fillId="34" borderId="24" xfId="0" applyFont="1" applyFill="1" applyBorder="1" applyAlignment="1">
      <alignment wrapText="1"/>
    </xf>
    <xf numFmtId="3" fontId="91" fillId="34" borderId="25" xfId="0" applyNumberFormat="1" applyFont="1" applyFill="1" applyBorder="1" applyAlignment="1">
      <alignment horizontal="right"/>
    </xf>
    <xf numFmtId="3" fontId="91" fillId="34" borderId="26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/>
    </xf>
    <xf numFmtId="0" fontId="92" fillId="33" borderId="19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8" xfId="0" applyFont="1" applyFill="1" applyBorder="1" applyAlignment="1">
      <alignment wrapText="1"/>
    </xf>
    <xf numFmtId="3" fontId="91" fillId="34" borderId="29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wrapText="1"/>
    </xf>
    <xf numFmtId="3" fontId="92" fillId="33" borderId="30" xfId="0" applyNumberFormat="1" applyFont="1" applyFill="1" applyBorder="1" applyAlignment="1">
      <alignment horizontal="right"/>
    </xf>
    <xf numFmtId="3" fontId="93" fillId="33" borderId="30" xfId="0" applyNumberFormat="1" applyFont="1" applyFill="1" applyBorder="1" applyAlignment="1">
      <alignment/>
    </xf>
    <xf numFmtId="3" fontId="93" fillId="33" borderId="3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8" fillId="0" borderId="0" xfId="0" applyFont="1" applyAlignment="1">
      <alignment horizontal="left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1" fillId="34" borderId="25" xfId="0" applyNumberFormat="1" applyFont="1" applyFill="1" applyBorder="1" applyAlignment="1">
      <alignment horizontal="right"/>
    </xf>
    <xf numFmtId="1" fontId="91" fillId="34" borderId="26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 horizontal="right"/>
    </xf>
    <xf numFmtId="3" fontId="93" fillId="33" borderId="31" xfId="0" applyNumberFormat="1" applyFont="1" applyFill="1" applyBorder="1" applyAlignment="1">
      <alignment horizontal="right"/>
    </xf>
    <xf numFmtId="0" fontId="91" fillId="35" borderId="20" xfId="0" applyFont="1" applyFill="1" applyBorder="1" applyAlignment="1">
      <alignment horizontal="right" wrapText="1"/>
    </xf>
    <xf numFmtId="3" fontId="92" fillId="35" borderId="13" xfId="0" applyNumberFormat="1" applyFont="1" applyFill="1" applyBorder="1" applyAlignment="1">
      <alignment horizontal="right"/>
    </xf>
    <xf numFmtId="14" fontId="89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9" fillId="36" borderId="22" xfId="0" applyFont="1" applyFill="1" applyBorder="1" applyAlignment="1">
      <alignment/>
    </xf>
    <xf numFmtId="49" fontId="99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2" fillId="0" borderId="0" xfId="0" applyFont="1" applyAlignment="1">
      <alignment horizontal="left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3" fontId="86" fillId="33" borderId="0" xfId="0" applyNumberFormat="1" applyFont="1" applyFill="1" applyBorder="1" applyAlignment="1">
      <alignment/>
    </xf>
    <xf numFmtId="3" fontId="86" fillId="35" borderId="36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7" xfId="0" applyNumberFormat="1" applyFont="1" applyFill="1" applyBorder="1" applyAlignment="1">
      <alignment horizontal="right"/>
    </xf>
    <xf numFmtId="3" fontId="56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9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9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7" fillId="0" borderId="0" xfId="0" applyFont="1" applyBorder="1" applyAlignment="1">
      <alignment horizontal="center"/>
    </xf>
    <xf numFmtId="3" fontId="93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1" fillId="33" borderId="27" xfId="0" applyNumberFormat="1" applyFont="1" applyFill="1" applyBorder="1" applyAlignment="1">
      <alignment/>
    </xf>
    <xf numFmtId="3" fontId="57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1" fillId="33" borderId="13" xfId="0" applyNumberFormat="1" applyFont="1" applyFill="1" applyBorder="1" applyAlignment="1">
      <alignment horizontal="right"/>
    </xf>
    <xf numFmtId="0" fontId="102" fillId="37" borderId="36" xfId="0" applyFont="1" applyFill="1" applyBorder="1" applyAlignment="1">
      <alignment wrapText="1"/>
    </xf>
    <xf numFmtId="3" fontId="81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1" fillId="33" borderId="41" xfId="0" applyNumberFormat="1" applyFont="1" applyFill="1" applyBorder="1" applyAlignment="1">
      <alignment/>
    </xf>
    <xf numFmtId="3" fontId="57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1" fillId="37" borderId="43" xfId="0" applyFont="1" applyFill="1" applyBorder="1" applyAlignment="1">
      <alignment horizontal="right"/>
    </xf>
    <xf numFmtId="0" fontId="81" fillId="37" borderId="44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 wrapText="1"/>
    </xf>
    <xf numFmtId="0" fontId="81" fillId="35" borderId="46" xfId="0" applyFont="1" applyFill="1" applyBorder="1" applyAlignment="1">
      <alignment horizontal="right" wrapText="1"/>
    </xf>
    <xf numFmtId="0" fontId="81" fillId="37" borderId="46" xfId="0" applyFont="1" applyFill="1" applyBorder="1" applyAlignment="1">
      <alignment horizontal="right"/>
    </xf>
    <xf numFmtId="0" fontId="81" fillId="35" borderId="45" xfId="0" applyFont="1" applyFill="1" applyBorder="1" applyAlignment="1">
      <alignment horizontal="right"/>
    </xf>
    <xf numFmtId="0" fontId="81" fillId="35" borderId="46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/>
    </xf>
    <xf numFmtId="3" fontId="81" fillId="36" borderId="36" xfId="0" applyNumberFormat="1" applyFont="1" applyFill="1" applyBorder="1" applyAlignment="1">
      <alignment horizontal="right" vertical="top" wrapText="1"/>
    </xf>
    <xf numFmtId="3" fontId="81" fillId="36" borderId="35" xfId="0" applyNumberFormat="1" applyFont="1" applyFill="1" applyBorder="1" applyAlignment="1">
      <alignment vertical="top" wrapText="1"/>
    </xf>
    <xf numFmtId="3" fontId="81" fillId="33" borderId="31" xfId="0" applyNumberFormat="1" applyFont="1" applyFill="1" applyBorder="1" applyAlignment="1">
      <alignment/>
    </xf>
    <xf numFmtId="3" fontId="81" fillId="33" borderId="12" xfId="0" applyNumberFormat="1" applyFont="1" applyFill="1" applyBorder="1" applyAlignment="1">
      <alignment/>
    </xf>
    <xf numFmtId="3" fontId="57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2" fillId="35" borderId="38" xfId="0" applyFont="1" applyFill="1" applyBorder="1" applyAlignment="1">
      <alignment horizontal="center"/>
    </xf>
    <xf numFmtId="0" fontId="102" fillId="35" borderId="47" xfId="0" applyFont="1" applyFill="1" applyBorder="1" applyAlignment="1">
      <alignment horizontal="center"/>
    </xf>
    <xf numFmtId="0" fontId="102" fillId="35" borderId="42" xfId="0" applyFont="1" applyFill="1" applyBorder="1" applyAlignment="1">
      <alignment horizontal="center"/>
    </xf>
    <xf numFmtId="3" fontId="87" fillId="34" borderId="43" xfId="0" applyNumberFormat="1" applyFont="1" applyFill="1" applyBorder="1" applyAlignment="1">
      <alignment horizontal="right"/>
    </xf>
    <xf numFmtId="3" fontId="87" fillId="34" borderId="45" xfId="0" applyNumberFormat="1" applyFont="1" applyFill="1" applyBorder="1" applyAlignment="1">
      <alignment horizontal="right"/>
    </xf>
    <xf numFmtId="3" fontId="87" fillId="34" borderId="36" xfId="0" applyNumberFormat="1" applyFont="1" applyFill="1" applyBorder="1" applyAlignment="1">
      <alignment horizontal="right"/>
    </xf>
    <xf numFmtId="3" fontId="87" fillId="33" borderId="43" xfId="0" applyNumberFormat="1" applyFont="1" applyFill="1" applyBorder="1" applyAlignment="1">
      <alignment horizontal="right"/>
    </xf>
    <xf numFmtId="3" fontId="93" fillId="33" borderId="48" xfId="0" applyNumberFormat="1" applyFont="1" applyFill="1" applyBorder="1" applyAlignment="1">
      <alignment horizontal="right"/>
    </xf>
    <xf numFmtId="3" fontId="93" fillId="33" borderId="14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1" fillId="36" borderId="44" xfId="0" applyNumberFormat="1" applyFont="1" applyFill="1" applyBorder="1" applyAlignment="1">
      <alignment vertical="top" wrapText="1"/>
    </xf>
    <xf numFmtId="0" fontId="97" fillId="0" borderId="0" xfId="0" applyFont="1" applyBorder="1" applyAlignment="1">
      <alignment horizontal="center" wrapText="1"/>
    </xf>
    <xf numFmtId="49" fontId="81" fillId="33" borderId="1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1" fillId="36" borderId="36" xfId="0" applyNumberFormat="1" applyFont="1" applyFill="1" applyBorder="1" applyAlignment="1">
      <alignment vertical="top" wrapText="1"/>
    </xf>
    <xf numFmtId="0" fontId="81" fillId="37" borderId="45" xfId="0" applyFont="1" applyFill="1" applyBorder="1" applyAlignment="1">
      <alignment horizontal="right"/>
    </xf>
    <xf numFmtId="0" fontId="81" fillId="35" borderId="44" xfId="0" applyFont="1" applyFill="1" applyBorder="1" applyAlignment="1">
      <alignment horizontal="right" wrapText="1"/>
    </xf>
    <xf numFmtId="3" fontId="81" fillId="33" borderId="20" xfId="0" applyNumberFormat="1" applyFont="1" applyFill="1" applyBorder="1" applyAlignment="1">
      <alignment/>
    </xf>
    <xf numFmtId="3" fontId="81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9" fillId="36" borderId="19" xfId="0" applyFont="1" applyFill="1" applyBorder="1" applyAlignment="1">
      <alignment vertical="center"/>
    </xf>
    <xf numFmtId="0" fontId="79" fillId="35" borderId="19" xfId="0" applyFont="1" applyFill="1" applyBorder="1" applyAlignment="1">
      <alignment vertical="center"/>
    </xf>
    <xf numFmtId="0" fontId="79" fillId="36" borderId="50" xfId="0" applyFont="1" applyFill="1" applyBorder="1" applyAlignment="1">
      <alignment vertical="center"/>
    </xf>
    <xf numFmtId="0" fontId="79" fillId="35" borderId="50" xfId="0" applyFont="1" applyFill="1" applyBorder="1" applyAlignment="1">
      <alignment vertical="center"/>
    </xf>
    <xf numFmtId="0" fontId="79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7" fillId="0" borderId="0" xfId="0" applyFont="1" applyBorder="1" applyAlignment="1">
      <alignment wrapText="1"/>
    </xf>
    <xf numFmtId="0" fontId="103" fillId="0" borderId="11" xfId="0" applyFont="1" applyBorder="1" applyAlignment="1">
      <alignment horizontal="right" wrapText="1"/>
    </xf>
    <xf numFmtId="0" fontId="103" fillId="0" borderId="12" xfId="0" applyFont="1" applyBorder="1" applyAlignment="1">
      <alignment horizontal="right" wrapText="1"/>
    </xf>
    <xf numFmtId="0" fontId="97" fillId="0" borderId="15" xfId="0" applyFont="1" applyBorder="1" applyAlignment="1">
      <alignment horizontal="center" wrapText="1"/>
    </xf>
    <xf numFmtId="0" fontId="103" fillId="0" borderId="51" xfId="0" applyFont="1" applyBorder="1" applyAlignment="1">
      <alignment horizontal="left" vertical="center" wrapText="1"/>
    </xf>
    <xf numFmtId="0" fontId="103" fillId="0" borderId="52" xfId="0" applyFont="1" applyBorder="1" applyAlignment="1">
      <alignment horizontal="left" vertical="center" wrapText="1"/>
    </xf>
    <xf numFmtId="0" fontId="103" fillId="0" borderId="18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left" vertical="center" wrapText="1"/>
    </xf>
    <xf numFmtId="0" fontId="94" fillId="38" borderId="24" xfId="0" applyFont="1" applyFill="1" applyBorder="1" applyAlignment="1">
      <alignment horizontal="left" vertical="center" wrapText="1"/>
    </xf>
    <xf numFmtId="0" fontId="94" fillId="38" borderId="25" xfId="0" applyFont="1" applyFill="1" applyBorder="1" applyAlignment="1">
      <alignment horizontal="right" wrapText="1"/>
    </xf>
    <xf numFmtId="0" fontId="94" fillId="38" borderId="17" xfId="0" applyFont="1" applyFill="1" applyBorder="1" applyAlignment="1">
      <alignment horizontal="left" vertical="center" wrapText="1"/>
    </xf>
    <xf numFmtId="0" fontId="96" fillId="38" borderId="24" xfId="0" applyFont="1" applyFill="1" applyBorder="1" applyAlignment="1">
      <alignment horizontal="left" wrapText="1"/>
    </xf>
    <xf numFmtId="0" fontId="96" fillId="38" borderId="24" xfId="0" applyFont="1" applyFill="1" applyBorder="1" applyAlignment="1">
      <alignment horizontal="center" wrapText="1"/>
    </xf>
    <xf numFmtId="0" fontId="96" fillId="38" borderId="25" xfId="0" applyFont="1" applyFill="1" applyBorder="1" applyAlignment="1">
      <alignment horizontal="left" wrapText="1"/>
    </xf>
    <xf numFmtId="0" fontId="99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0" fontId="104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4" fillId="39" borderId="10" xfId="0" applyNumberFormat="1" applyFont="1" applyFill="1" applyBorder="1" applyAlignment="1">
      <alignment horizontal="center" vertical="center"/>
    </xf>
    <xf numFmtId="2" fontId="79" fillId="42" borderId="10" xfId="0" applyNumberFormat="1" applyFont="1" applyFill="1" applyBorder="1" applyAlignment="1">
      <alignment horizontal="center" vertical="center"/>
    </xf>
    <xf numFmtId="3" fontId="104" fillId="39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3" fontId="81" fillId="33" borderId="18" xfId="0" applyNumberFormat="1" applyFont="1" applyFill="1" applyBorder="1" applyAlignment="1">
      <alignment/>
    </xf>
    <xf numFmtId="3" fontId="81" fillId="33" borderId="30" xfId="0" applyNumberFormat="1" applyFont="1" applyFill="1" applyBorder="1" applyAlignment="1">
      <alignment/>
    </xf>
    <xf numFmtId="3" fontId="81" fillId="33" borderId="11" xfId="0" applyNumberFormat="1" applyFont="1" applyFill="1" applyBorder="1" applyAlignment="1">
      <alignment/>
    </xf>
    <xf numFmtId="3" fontId="81" fillId="36" borderId="43" xfId="0" applyNumberFormat="1" applyFont="1" applyFill="1" applyBorder="1" applyAlignment="1">
      <alignment vertical="top" wrapText="1"/>
    </xf>
    <xf numFmtId="0" fontId="105" fillId="0" borderId="0" xfId="0" applyFont="1" applyAlignment="1">
      <alignment horizontal="center" vertical="center" wrapText="1"/>
    </xf>
    <xf numFmtId="0" fontId="79" fillId="35" borderId="37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/>
    </xf>
    <xf numFmtId="3" fontId="56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9" fillId="35" borderId="10" xfId="0" applyNumberFormat="1" applyFont="1" applyFill="1" applyBorder="1" applyAlignment="1">
      <alignment/>
    </xf>
    <xf numFmtId="3" fontId="81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32" xfId="0" applyBorder="1" applyAlignment="1">
      <alignment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97" fillId="0" borderId="0" xfId="0" applyFont="1" applyBorder="1" applyAlignment="1">
      <alignment horizontal="center" wrapText="1"/>
    </xf>
    <xf numFmtId="0" fontId="106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9" fillId="35" borderId="53" xfId="0" applyFont="1" applyFill="1" applyBorder="1" applyAlignment="1">
      <alignment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61" fillId="36" borderId="56" xfId="0" applyFont="1" applyFill="1" applyBorder="1" applyAlignment="1">
      <alignment horizontal="left" vertical="center"/>
    </xf>
    <xf numFmtId="0" fontId="61" fillId="36" borderId="57" xfId="0" applyFont="1" applyFill="1" applyBorder="1" applyAlignment="1">
      <alignment horizontal="left" vertical="center"/>
    </xf>
    <xf numFmtId="1" fontId="61" fillId="33" borderId="58" xfId="0" applyNumberFormat="1" applyFont="1" applyFill="1" applyBorder="1" applyAlignment="1">
      <alignment vertical="top"/>
    </xf>
    <xf numFmtId="1" fontId="61" fillId="33" borderId="59" xfId="0" applyNumberFormat="1" applyFont="1" applyFill="1" applyBorder="1" applyAlignment="1">
      <alignment vertical="top"/>
    </xf>
    <xf numFmtId="1" fontId="61" fillId="33" borderId="60" xfId="0" applyNumberFormat="1" applyFont="1" applyFill="1" applyBorder="1" applyAlignment="1">
      <alignment vertical="top"/>
    </xf>
    <xf numFmtId="0" fontId="61" fillId="35" borderId="56" xfId="0" applyFont="1" applyFill="1" applyBorder="1" applyAlignment="1">
      <alignment horizontal="left" vertical="center"/>
    </xf>
    <xf numFmtId="1" fontId="61" fillId="33" borderId="61" xfId="0" applyNumberFormat="1" applyFont="1" applyFill="1" applyBorder="1" applyAlignment="1">
      <alignment vertical="top"/>
    </xf>
    <xf numFmtId="1" fontId="61" fillId="33" borderId="10" xfId="0" applyNumberFormat="1" applyFont="1" applyFill="1" applyBorder="1" applyAlignment="1">
      <alignment vertical="top"/>
    </xf>
    <xf numFmtId="1" fontId="61" fillId="33" borderId="62" xfId="0" applyNumberFormat="1" applyFont="1" applyFill="1" applyBorder="1" applyAlignment="1">
      <alignment vertical="top"/>
    </xf>
    <xf numFmtId="0" fontId="61" fillId="36" borderId="63" xfId="0" applyFont="1" applyFill="1" applyBorder="1" applyAlignment="1">
      <alignment horizontal="left" vertical="center"/>
    </xf>
    <xf numFmtId="0" fontId="61" fillId="36" borderId="64" xfId="0" applyFont="1" applyFill="1" applyBorder="1" applyAlignment="1">
      <alignment horizontal="left" vertical="center"/>
    </xf>
    <xf numFmtId="3" fontId="49" fillId="35" borderId="65" xfId="0" applyNumberFormat="1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vertical="top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50" fillId="35" borderId="53" xfId="0" applyFont="1" applyFill="1" applyBorder="1" applyAlignment="1">
      <alignment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55" xfId="0" applyFont="1" applyFill="1" applyBorder="1" applyAlignment="1">
      <alignment horizontal="center" vertical="center"/>
    </xf>
    <xf numFmtId="0" fontId="22" fillId="36" borderId="56" xfId="0" applyFont="1" applyFill="1" applyBorder="1" applyAlignment="1">
      <alignment horizontal="left" vertical="center"/>
    </xf>
    <xf numFmtId="0" fontId="22" fillId="36" borderId="57" xfId="0" applyFont="1" applyFill="1" applyBorder="1" applyAlignment="1">
      <alignment horizontal="left" vertical="center"/>
    </xf>
    <xf numFmtId="0" fontId="22" fillId="35" borderId="56" xfId="0" applyFont="1" applyFill="1" applyBorder="1" applyAlignment="1">
      <alignment horizontal="left" vertical="center"/>
    </xf>
    <xf numFmtId="0" fontId="22" fillId="36" borderId="63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3" fontId="50" fillId="35" borderId="67" xfId="0" applyNumberFormat="1" applyFont="1" applyFill="1" applyBorder="1" applyAlignment="1">
      <alignment vertical="top"/>
    </xf>
    <xf numFmtId="3" fontId="50" fillId="35" borderId="68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8" xfId="0" applyNumberFormat="1" applyFont="1" applyFill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0" fontId="22" fillId="36" borderId="70" xfId="0" applyFont="1" applyFill="1" applyBorder="1" applyAlignment="1">
      <alignment horizontal="left" vertical="center"/>
    </xf>
    <xf numFmtId="3" fontId="50" fillId="35" borderId="71" xfId="0" applyNumberFormat="1" applyFont="1" applyFill="1" applyBorder="1" applyAlignment="1">
      <alignment vertical="top"/>
    </xf>
    <xf numFmtId="0" fontId="79" fillId="33" borderId="0" xfId="0" applyFont="1" applyFill="1" applyBorder="1" applyAlignment="1">
      <alignment horizontal="right" wrapText="1"/>
    </xf>
    <xf numFmtId="3" fontId="79" fillId="33" borderId="0" xfId="0" applyNumberFormat="1" applyFont="1" applyFill="1" applyBorder="1" applyAlignment="1">
      <alignment horizontal="right" wrapText="1"/>
    </xf>
    <xf numFmtId="0" fontId="107" fillId="0" borderId="0" xfId="0" applyFont="1" applyBorder="1" applyAlignment="1">
      <alignment/>
    </xf>
    <xf numFmtId="0" fontId="79" fillId="35" borderId="10" xfId="0" applyFont="1" applyFill="1" applyBorder="1" applyAlignment="1">
      <alignment horizontal="center"/>
    </xf>
    <xf numFmtId="3" fontId="7" fillId="35" borderId="72" xfId="0" applyNumberFormat="1" applyFont="1" applyFill="1" applyBorder="1" applyAlignment="1">
      <alignment vertical="top"/>
    </xf>
    <xf numFmtId="0" fontId="97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99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92" fillId="36" borderId="73" xfId="0" applyFont="1" applyFill="1" applyBorder="1" applyAlignment="1">
      <alignment horizontal="center" vertical="center" wrapText="1"/>
    </xf>
    <xf numFmtId="0" fontId="92" fillId="36" borderId="74" xfId="0" applyFont="1" applyFill="1" applyBorder="1" applyAlignment="1">
      <alignment horizontal="center" vertical="center" wrapText="1"/>
    </xf>
    <xf numFmtId="0" fontId="92" fillId="36" borderId="75" xfId="0" applyFont="1" applyFill="1" applyBorder="1" applyAlignment="1">
      <alignment horizontal="center" vertical="center" wrapText="1"/>
    </xf>
    <xf numFmtId="0" fontId="92" fillId="36" borderId="68" xfId="0" applyFont="1" applyFill="1" applyBorder="1" applyAlignment="1">
      <alignment horizontal="center" vertical="center" wrapText="1"/>
    </xf>
    <xf numFmtId="0" fontId="93" fillId="36" borderId="74" xfId="0" applyFont="1" applyFill="1" applyBorder="1" applyAlignment="1">
      <alignment/>
    </xf>
    <xf numFmtId="0" fontId="93" fillId="0" borderId="58" xfId="0" applyFont="1" applyBorder="1" applyAlignment="1">
      <alignment/>
    </xf>
    <xf numFmtId="3" fontId="93" fillId="0" borderId="76" xfId="0" applyNumberFormat="1" applyFont="1" applyBorder="1" applyAlignment="1">
      <alignment/>
    </xf>
    <xf numFmtId="0" fontId="93" fillId="0" borderId="74" xfId="0" applyFont="1" applyBorder="1" applyAlignment="1">
      <alignment/>
    </xf>
    <xf numFmtId="0" fontId="93" fillId="35" borderId="56" xfId="0" applyFont="1" applyFill="1" applyBorder="1" applyAlignment="1">
      <alignment/>
    </xf>
    <xf numFmtId="0" fontId="93" fillId="0" borderId="61" xfId="0" applyFont="1" applyBorder="1" applyAlignment="1">
      <alignment/>
    </xf>
    <xf numFmtId="3" fontId="93" fillId="0" borderId="37" xfId="0" applyNumberFormat="1" applyFont="1" applyBorder="1" applyAlignment="1">
      <alignment/>
    </xf>
    <xf numFmtId="0" fontId="93" fillId="0" borderId="56" xfId="0" applyFont="1" applyBorder="1" applyAlignment="1">
      <alignment/>
    </xf>
    <xf numFmtId="0" fontId="93" fillId="0" borderId="37" xfId="0" applyFont="1" applyBorder="1" applyAlignment="1">
      <alignment/>
    </xf>
    <xf numFmtId="0" fontId="93" fillId="36" borderId="56" xfId="0" applyFont="1" applyFill="1" applyBorder="1" applyAlignment="1">
      <alignment/>
    </xf>
    <xf numFmtId="3" fontId="93" fillId="0" borderId="61" xfId="0" applyNumberFormat="1" applyFont="1" applyBorder="1" applyAlignment="1">
      <alignment/>
    </xf>
    <xf numFmtId="3" fontId="93" fillId="0" borderId="56" xfId="0" applyNumberFormat="1" applyFont="1" applyBorder="1" applyAlignment="1">
      <alignment/>
    </xf>
    <xf numFmtId="0" fontId="93" fillId="36" borderId="77" xfId="0" applyFont="1" applyFill="1" applyBorder="1" applyAlignment="1">
      <alignment/>
    </xf>
    <xf numFmtId="0" fontId="93" fillId="0" borderId="78" xfId="0" applyFont="1" applyBorder="1" applyAlignment="1">
      <alignment/>
    </xf>
    <xf numFmtId="3" fontId="93" fillId="0" borderId="79" xfId="0" applyNumberFormat="1" applyFont="1" applyBorder="1" applyAlignment="1">
      <alignment/>
    </xf>
    <xf numFmtId="0" fontId="93" fillId="0" borderId="77" xfId="0" applyFont="1" applyBorder="1" applyAlignment="1">
      <alignment/>
    </xf>
    <xf numFmtId="0" fontId="93" fillId="0" borderId="79" xfId="0" applyFont="1" applyBorder="1" applyAlignment="1">
      <alignment/>
    </xf>
    <xf numFmtId="0" fontId="93" fillId="35" borderId="80" xfId="0" applyFont="1" applyFill="1" applyBorder="1" applyAlignment="1">
      <alignment/>
    </xf>
    <xf numFmtId="0" fontId="92" fillId="35" borderId="80" xfId="0" applyFont="1" applyFill="1" applyBorder="1" applyAlignment="1">
      <alignment/>
    </xf>
    <xf numFmtId="3" fontId="92" fillId="35" borderId="81" xfId="0" applyNumberFormat="1" applyFont="1" applyFill="1" applyBorder="1" applyAlignment="1">
      <alignment/>
    </xf>
    <xf numFmtId="3" fontId="92" fillId="35" borderId="80" xfId="0" applyNumberFormat="1" applyFont="1" applyFill="1" applyBorder="1" applyAlignment="1">
      <alignment/>
    </xf>
    <xf numFmtId="0" fontId="92" fillId="36" borderId="82" xfId="0" applyFont="1" applyFill="1" applyBorder="1" applyAlignment="1">
      <alignment horizontal="center" vertical="center" wrapText="1"/>
    </xf>
    <xf numFmtId="3" fontId="93" fillId="0" borderId="83" xfId="0" applyNumberFormat="1" applyFont="1" applyBorder="1" applyAlignment="1">
      <alignment/>
    </xf>
    <xf numFmtId="3" fontId="93" fillId="0" borderId="84" xfId="0" applyNumberFormat="1" applyFont="1" applyBorder="1" applyAlignment="1">
      <alignment/>
    </xf>
    <xf numFmtId="0" fontId="93" fillId="0" borderId="84" xfId="0" applyFont="1" applyBorder="1" applyAlignment="1">
      <alignment/>
    </xf>
    <xf numFmtId="0" fontId="93" fillId="0" borderId="85" xfId="0" applyFont="1" applyBorder="1" applyAlignment="1">
      <alignment/>
    </xf>
    <xf numFmtId="3" fontId="92" fillId="35" borderId="86" xfId="0" applyNumberFormat="1" applyFont="1" applyFill="1" applyBorder="1" applyAlignment="1">
      <alignment/>
    </xf>
    <xf numFmtId="0" fontId="101" fillId="36" borderId="2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5" fillId="0" borderId="0" xfId="0" applyFont="1" applyAlignment="1">
      <alignment horizontal="center" vertical="center" wrapText="1"/>
    </xf>
    <xf numFmtId="0" fontId="95" fillId="0" borderId="22" xfId="0" applyFont="1" applyBorder="1" applyAlignment="1">
      <alignment horizontal="center"/>
    </xf>
    <xf numFmtId="0" fontId="102" fillId="35" borderId="87" xfId="0" applyFont="1" applyFill="1" applyBorder="1" applyAlignment="1">
      <alignment horizontal="center" wrapText="1"/>
    </xf>
    <xf numFmtId="0" fontId="102" fillId="35" borderId="88" xfId="0" applyFont="1" applyFill="1" applyBorder="1" applyAlignment="1">
      <alignment horizontal="center" wrapText="1"/>
    </xf>
    <xf numFmtId="0" fontId="102" fillId="37" borderId="43" xfId="0" applyFont="1" applyFill="1" applyBorder="1" applyAlignment="1">
      <alignment horizontal="left" vertical="center" wrapText="1"/>
    </xf>
    <xf numFmtId="0" fontId="102" fillId="37" borderId="44" xfId="0" applyFont="1" applyFill="1" applyBorder="1" applyAlignment="1">
      <alignment horizontal="left" vertical="center" wrapText="1"/>
    </xf>
    <xf numFmtId="0" fontId="107" fillId="0" borderId="22" xfId="0" applyFont="1" applyBorder="1" applyAlignment="1">
      <alignment horizontal="center"/>
    </xf>
    <xf numFmtId="0" fontId="102" fillId="37" borderId="45" xfId="0" applyFont="1" applyFill="1" applyBorder="1" applyAlignment="1">
      <alignment horizontal="left" vertical="center" wrapText="1"/>
    </xf>
    <xf numFmtId="0" fontId="102" fillId="37" borderId="46" xfId="0" applyFont="1" applyFill="1" applyBorder="1" applyAlignment="1">
      <alignment horizontal="left" vertical="center" wrapText="1"/>
    </xf>
    <xf numFmtId="0" fontId="102" fillId="35" borderId="43" xfId="0" applyFont="1" applyFill="1" applyBorder="1" applyAlignment="1">
      <alignment horizontal="left" vertical="center" wrapText="1"/>
    </xf>
    <xf numFmtId="0" fontId="102" fillId="35" borderId="46" xfId="0" applyFont="1" applyFill="1" applyBorder="1" applyAlignment="1">
      <alignment horizontal="left" vertical="center" wrapText="1"/>
    </xf>
    <xf numFmtId="0" fontId="102" fillId="35" borderId="44" xfId="0" applyFont="1" applyFill="1" applyBorder="1" applyAlignment="1">
      <alignment horizontal="left" vertical="center" wrapText="1"/>
    </xf>
    <xf numFmtId="0" fontId="95" fillId="0" borderId="0" xfId="0" applyFont="1" applyAlignment="1">
      <alignment horizontal="center"/>
    </xf>
    <xf numFmtId="0" fontId="109" fillId="35" borderId="18" xfId="0" applyFont="1" applyFill="1" applyBorder="1" applyAlignment="1">
      <alignment/>
    </xf>
    <xf numFmtId="0" fontId="109" fillId="35" borderId="11" xfId="0" applyFont="1" applyFill="1" applyBorder="1" applyAlignment="1">
      <alignment/>
    </xf>
    <xf numFmtId="0" fontId="109" fillId="35" borderId="20" xfId="0" applyFont="1" applyFill="1" applyBorder="1" applyAlignment="1">
      <alignment/>
    </xf>
    <xf numFmtId="0" fontId="109" fillId="35" borderId="14" xfId="0" applyFont="1" applyFill="1" applyBorder="1" applyAlignment="1">
      <alignment/>
    </xf>
    <xf numFmtId="0" fontId="102" fillId="35" borderId="89" xfId="0" applyFont="1" applyFill="1" applyBorder="1" applyAlignment="1">
      <alignment horizontal="center"/>
    </xf>
    <xf numFmtId="0" fontId="102" fillId="35" borderId="90" xfId="0" applyFont="1" applyFill="1" applyBorder="1" applyAlignment="1">
      <alignment horizontal="center"/>
    </xf>
    <xf numFmtId="0" fontId="102" fillId="35" borderId="91" xfId="0" applyFont="1" applyFill="1" applyBorder="1" applyAlignment="1">
      <alignment horizontal="center"/>
    </xf>
    <xf numFmtId="3" fontId="86" fillId="37" borderId="24" xfId="0" applyNumberFormat="1" applyFont="1" applyFill="1" applyBorder="1" applyAlignment="1">
      <alignment wrapText="1"/>
    </xf>
    <xf numFmtId="3" fontId="86" fillId="37" borderId="92" xfId="0" applyNumberFormat="1" applyFont="1" applyFill="1" applyBorder="1" applyAlignment="1">
      <alignment wrapText="1"/>
    </xf>
    <xf numFmtId="3" fontId="86" fillId="37" borderId="26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93" xfId="0" applyNumberFormat="1" applyFont="1" applyFill="1" applyBorder="1" applyAlignment="1">
      <alignment wrapText="1"/>
    </xf>
    <xf numFmtId="3" fontId="86" fillId="37" borderId="17" xfId="0" applyNumberFormat="1" applyFont="1" applyFill="1" applyBorder="1" applyAlignment="1">
      <alignment wrapText="1"/>
    </xf>
    <xf numFmtId="3" fontId="86" fillId="37" borderId="29" xfId="0" applyNumberFormat="1" applyFont="1" applyFill="1" applyBorder="1" applyAlignment="1">
      <alignment wrapText="1"/>
    </xf>
    <xf numFmtId="3" fontId="86" fillId="37" borderId="24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93" xfId="0" applyNumberFormat="1" applyFont="1" applyBorder="1" applyAlignment="1">
      <alignment/>
    </xf>
    <xf numFmtId="3" fontId="86" fillId="37" borderId="94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86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1" fillId="34" borderId="95" xfId="0" applyFont="1" applyFill="1" applyBorder="1" applyAlignment="1">
      <alignment horizontal="center" wrapText="1"/>
    </xf>
    <xf numFmtId="0" fontId="91" fillId="34" borderId="36" xfId="0" applyFont="1" applyFill="1" applyBorder="1" applyAlignment="1">
      <alignment horizontal="center" wrapText="1"/>
    </xf>
    <xf numFmtId="0" fontId="91" fillId="34" borderId="24" xfId="0" applyFont="1" applyFill="1" applyBorder="1" applyAlignment="1">
      <alignment horizontal="center"/>
    </xf>
    <xf numFmtId="0" fontId="91" fillId="34" borderId="94" xfId="0" applyFont="1" applyFill="1" applyBorder="1" applyAlignment="1">
      <alignment horizontal="center"/>
    </xf>
    <xf numFmtId="0" fontId="91" fillId="34" borderId="96" xfId="0" applyFont="1" applyFill="1" applyBorder="1" applyAlignment="1">
      <alignment horizontal="center"/>
    </xf>
    <xf numFmtId="0" fontId="110" fillId="33" borderId="21" xfId="0" applyFont="1" applyFill="1" applyBorder="1" applyAlignment="1">
      <alignment horizontal="left" wrapText="1"/>
    </xf>
    <xf numFmtId="0" fontId="91" fillId="34" borderId="26" xfId="0" applyFont="1" applyFill="1" applyBorder="1" applyAlignment="1">
      <alignment horizontal="center"/>
    </xf>
    <xf numFmtId="0" fontId="97" fillId="0" borderId="22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49" fontId="91" fillId="34" borderId="24" xfId="0" applyNumberFormat="1" applyFont="1" applyFill="1" applyBorder="1" applyAlignment="1">
      <alignment horizontal="center"/>
    </xf>
    <xf numFmtId="49" fontId="91" fillId="34" borderId="92" xfId="0" applyNumberFormat="1" applyFont="1" applyFill="1" applyBorder="1" applyAlignment="1">
      <alignment horizontal="center"/>
    </xf>
    <xf numFmtId="49" fontId="91" fillId="34" borderId="94" xfId="0" applyNumberFormat="1" applyFont="1" applyFill="1" applyBorder="1" applyAlignment="1">
      <alignment horizontal="center"/>
    </xf>
    <xf numFmtId="0" fontId="91" fillId="34" borderId="92" xfId="0" applyFont="1" applyFill="1" applyBorder="1" applyAlignment="1">
      <alignment horizontal="center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6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79" fillId="35" borderId="10" xfId="0" applyFont="1" applyFill="1" applyBorder="1" applyAlignment="1">
      <alignment vertical="center"/>
    </xf>
    <xf numFmtId="0" fontId="79" fillId="35" borderId="37" xfId="0" applyFont="1" applyFill="1" applyBorder="1" applyAlignment="1">
      <alignment horizontal="right"/>
    </xf>
    <xf numFmtId="0" fontId="79" fillId="35" borderId="41" xfId="0" applyFont="1" applyFill="1" applyBorder="1" applyAlignment="1">
      <alignment horizontal="right"/>
    </xf>
    <xf numFmtId="0" fontId="99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7" xfId="0" applyNumberFormat="1" applyBorder="1" applyAlignment="1">
      <alignment horizontal="center" vertical="center"/>
    </xf>
    <xf numFmtId="3" fontId="79" fillId="35" borderId="48" xfId="0" applyNumberFormat="1" applyFont="1" applyFill="1" applyBorder="1" applyAlignment="1">
      <alignment horizontal="center" vertical="center"/>
    </xf>
    <xf numFmtId="3" fontId="79" fillId="35" borderId="40" xfId="0" applyNumberFormat="1" applyFont="1" applyFill="1" applyBorder="1" applyAlignment="1">
      <alignment horizontal="center" vertical="center"/>
    </xf>
    <xf numFmtId="3" fontId="79" fillId="35" borderId="88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9" fillId="35" borderId="98" xfId="0" applyFont="1" applyFill="1" applyBorder="1" applyAlignment="1">
      <alignment horizontal="center" vertical="center"/>
    </xf>
    <xf numFmtId="0" fontId="79" fillId="35" borderId="99" xfId="0" applyFont="1" applyFill="1" applyBorder="1" applyAlignment="1">
      <alignment horizontal="center" vertical="center"/>
    </xf>
    <xf numFmtId="0" fontId="79" fillId="35" borderId="87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center"/>
    </xf>
    <xf numFmtId="0" fontId="79" fillId="35" borderId="37" xfId="0" applyFont="1" applyFill="1" applyBorder="1" applyAlignment="1">
      <alignment horizontal="center"/>
    </xf>
    <xf numFmtId="0" fontId="79" fillId="35" borderId="41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0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99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10" fillId="36" borderId="82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49" xfId="0" applyFont="1" applyFill="1" applyBorder="1" applyAlignment="1">
      <alignment horizontal="center" vertical="center" textRotation="90"/>
    </xf>
    <xf numFmtId="0" fontId="91" fillId="36" borderId="101" xfId="0" applyFont="1" applyFill="1" applyBorder="1" applyAlignment="1">
      <alignment horizontal="center" vertical="center" textRotation="90"/>
    </xf>
    <xf numFmtId="0" fontId="91" fillId="36" borderId="102" xfId="0" applyFont="1" applyFill="1" applyBorder="1" applyAlignment="1">
      <alignment horizontal="center" vertical="center" textRotation="90"/>
    </xf>
    <xf numFmtId="0" fontId="49" fillId="36" borderId="103" xfId="0" applyFont="1" applyFill="1" applyBorder="1" applyAlignment="1">
      <alignment horizontal="center" vertical="center" textRotation="90"/>
    </xf>
    <xf numFmtId="0" fontId="49" fillId="36" borderId="104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78" xfId="0" applyFont="1" applyFill="1" applyBorder="1" applyAlignment="1">
      <alignment horizontal="center" vertical="center" textRotation="90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/>
    </xf>
    <xf numFmtId="0" fontId="49" fillId="36" borderId="107" xfId="0" applyFont="1" applyFill="1" applyBorder="1" applyAlignment="1">
      <alignment horizontal="center" vertical="center"/>
    </xf>
    <xf numFmtId="0" fontId="49" fillId="36" borderId="108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/>
    </xf>
    <xf numFmtId="0" fontId="49" fillId="36" borderId="110" xfId="0" applyFont="1" applyFill="1" applyBorder="1" applyAlignment="1">
      <alignment horizontal="center" vertical="center" textRotation="90"/>
    </xf>
    <xf numFmtId="0" fontId="49" fillId="36" borderId="79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2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82" xfId="0" applyFont="1" applyFill="1" applyBorder="1" applyAlignment="1">
      <alignment horizontal="center" vertical="center" textRotation="90" wrapText="1"/>
    </xf>
    <xf numFmtId="0" fontId="110" fillId="36" borderId="113" xfId="0" applyFont="1" applyFill="1" applyBorder="1" applyAlignment="1">
      <alignment horizontal="center" vertical="center" textRotation="90"/>
    </xf>
    <xf numFmtId="0" fontId="49" fillId="35" borderId="53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9" fillId="35" borderId="80" xfId="0" applyFont="1" applyFill="1" applyBorder="1" applyAlignment="1">
      <alignment horizontal="center" vertical="center"/>
    </xf>
    <xf numFmtId="0" fontId="49" fillId="35" borderId="114" xfId="0" applyFont="1" applyFill="1" applyBorder="1" applyAlignment="1">
      <alignment horizontal="center" vertical="center"/>
    </xf>
    <xf numFmtId="0" fontId="49" fillId="35" borderId="115" xfId="0" applyFont="1" applyFill="1" applyBorder="1" applyAlignment="1">
      <alignment horizontal="center" vertical="center"/>
    </xf>
    <xf numFmtId="0" fontId="49" fillId="36" borderId="7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50" fillId="36" borderId="62" xfId="0" applyFont="1" applyFill="1" applyBorder="1" applyAlignment="1">
      <alignment horizontal="center" vertical="center" textRotation="90" wrapText="1"/>
    </xf>
    <xf numFmtId="0" fontId="93" fillId="36" borderId="8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49" xfId="0" applyFont="1" applyFill="1" applyBorder="1" applyAlignment="1">
      <alignment horizontal="center" vertical="center" textRotation="90"/>
    </xf>
    <xf numFmtId="0" fontId="92" fillId="36" borderId="101" xfId="0" applyFont="1" applyFill="1" applyBorder="1" applyAlignment="1">
      <alignment horizontal="center" vertical="center" textRotation="90"/>
    </xf>
    <xf numFmtId="0" fontId="92" fillId="36" borderId="102" xfId="0" applyFont="1" applyFill="1" applyBorder="1" applyAlignment="1">
      <alignment horizontal="center" vertical="center" textRotation="90"/>
    </xf>
    <xf numFmtId="0" fontId="50" fillId="36" borderId="103" xfId="0" applyFont="1" applyFill="1" applyBorder="1" applyAlignment="1">
      <alignment horizontal="center" vertical="center" textRotation="90"/>
    </xf>
    <xf numFmtId="0" fontId="50" fillId="36" borderId="104" xfId="0" applyFont="1" applyFill="1" applyBorder="1" applyAlignment="1">
      <alignment horizontal="center" vertical="center" textRotation="90"/>
    </xf>
    <xf numFmtId="0" fontId="50" fillId="36" borderId="61" xfId="0" applyFont="1" applyFill="1" applyBorder="1" applyAlignment="1">
      <alignment horizontal="center" vertical="center" textRotation="90"/>
    </xf>
    <xf numFmtId="0" fontId="50" fillId="36" borderId="78" xfId="0" applyFont="1" applyFill="1" applyBorder="1" applyAlignment="1">
      <alignment horizontal="center" vertical="center" textRotation="90"/>
    </xf>
    <xf numFmtId="0" fontId="50" fillId="36" borderId="105" xfId="0" applyFont="1" applyFill="1" applyBorder="1" applyAlignment="1">
      <alignment horizontal="center" vertical="center"/>
    </xf>
    <xf numFmtId="0" fontId="50" fillId="36" borderId="106" xfId="0" applyFont="1" applyFill="1" applyBorder="1" applyAlignment="1">
      <alignment horizontal="center" vertical="center"/>
    </xf>
    <xf numFmtId="0" fontId="50" fillId="36" borderId="107" xfId="0" applyFont="1" applyFill="1" applyBorder="1" applyAlignment="1">
      <alignment horizontal="center" vertical="center"/>
    </xf>
    <xf numFmtId="0" fontId="50" fillId="36" borderId="108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79" xfId="0" applyFont="1" applyFill="1" applyBorder="1" applyAlignment="1">
      <alignment horizontal="center" vertical="center" textRotation="90" wrapText="1"/>
    </xf>
    <xf numFmtId="0" fontId="93" fillId="36" borderId="111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101" xfId="0" applyFont="1" applyFill="1" applyBorder="1" applyAlignment="1">
      <alignment horizontal="center" vertical="center" textRotation="90"/>
    </xf>
    <xf numFmtId="0" fontId="50" fillId="36" borderId="102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82" xfId="0" applyFont="1" applyFill="1" applyBorder="1" applyAlignment="1">
      <alignment horizontal="center" vertical="center" textRotation="90" wrapText="1"/>
    </xf>
    <xf numFmtId="0" fontId="93" fillId="36" borderId="113" xfId="0" applyFont="1" applyFill="1" applyBorder="1" applyAlignment="1">
      <alignment horizontal="center" vertical="center" textRotation="90"/>
    </xf>
    <xf numFmtId="0" fontId="50" fillId="35" borderId="105" xfId="0" applyFont="1" applyFill="1" applyBorder="1" applyAlignment="1">
      <alignment horizontal="center" vertical="center"/>
    </xf>
    <xf numFmtId="0" fontId="50" fillId="35" borderId="116" xfId="0" applyFont="1" applyFill="1" applyBorder="1" applyAlignment="1">
      <alignment horizontal="center" vertical="center"/>
    </xf>
    <xf numFmtId="0" fontId="50" fillId="35" borderId="65" xfId="0" applyFont="1" applyFill="1" applyBorder="1" applyAlignment="1">
      <alignment horizontal="center" vertical="center"/>
    </xf>
    <xf numFmtId="0" fontId="50" fillId="35" borderId="80" xfId="0" applyFont="1" applyFill="1" applyBorder="1" applyAlignment="1">
      <alignment horizontal="center" vertical="center"/>
    </xf>
    <xf numFmtId="0" fontId="50" fillId="35" borderId="114" xfId="0" applyFont="1" applyFill="1" applyBorder="1" applyAlignment="1">
      <alignment horizontal="center" vertical="center"/>
    </xf>
    <xf numFmtId="0" fontId="50" fillId="35" borderId="115" xfId="0" applyFont="1" applyFill="1" applyBorder="1" applyAlignment="1">
      <alignment horizontal="center" vertical="center"/>
    </xf>
    <xf numFmtId="0" fontId="50" fillId="36" borderId="74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92" fillId="35" borderId="105" xfId="0" applyFont="1" applyFill="1" applyBorder="1" applyAlignment="1">
      <alignment horizontal="center" vertical="center" wrapText="1"/>
    </xf>
    <xf numFmtId="0" fontId="92" fillId="35" borderId="116" xfId="0" applyFont="1" applyFill="1" applyBorder="1" applyAlignment="1">
      <alignment horizontal="center" vertical="center" wrapText="1"/>
    </xf>
    <xf numFmtId="0" fontId="92" fillId="35" borderId="65" xfId="0" applyFont="1" applyFill="1" applyBorder="1" applyAlignment="1">
      <alignment horizontal="center" vertical="center" wrapText="1"/>
    </xf>
    <xf numFmtId="0" fontId="92" fillId="35" borderId="53" xfId="0" applyFont="1" applyFill="1" applyBorder="1" applyAlignment="1">
      <alignment horizontal="center" vertical="center" wrapText="1"/>
    </xf>
    <xf numFmtId="0" fontId="92" fillId="35" borderId="54" xfId="0" applyFont="1" applyFill="1" applyBorder="1" applyAlignment="1">
      <alignment horizontal="center" vertical="center" wrapText="1"/>
    </xf>
    <xf numFmtId="0" fontId="92" fillId="35" borderId="55" xfId="0" applyFont="1" applyFill="1" applyBorder="1" applyAlignment="1">
      <alignment horizontal="center" vertical="center" wrapText="1"/>
    </xf>
    <xf numFmtId="0" fontId="92" fillId="35" borderId="80" xfId="0" applyFont="1" applyFill="1" applyBorder="1" applyAlignment="1">
      <alignment horizontal="center" vertical="center" wrapText="1"/>
    </xf>
    <xf numFmtId="0" fontId="92" fillId="35" borderId="114" xfId="0" applyFont="1" applyFill="1" applyBorder="1" applyAlignment="1">
      <alignment horizontal="center" vertical="center" wrapText="1"/>
    </xf>
    <xf numFmtId="0" fontId="92" fillId="35" borderId="115" xfId="0" applyFont="1" applyFill="1" applyBorder="1" applyAlignment="1">
      <alignment horizontal="center" vertical="center" wrapText="1"/>
    </xf>
    <xf numFmtId="0" fontId="92" fillId="36" borderId="74" xfId="0" applyFont="1" applyFill="1" applyBorder="1" applyAlignment="1">
      <alignment horizontal="center" vertical="center" wrapText="1"/>
    </xf>
    <xf numFmtId="0" fontId="92" fillId="36" borderId="112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6" fillId="0" borderId="0" xfId="0" applyFont="1" applyBorder="1" applyAlignment="1">
      <alignment horizontal="center" vertical="top"/>
    </xf>
    <xf numFmtId="0" fontId="97" fillId="0" borderId="0" xfId="0" applyFont="1" applyBorder="1" applyAlignment="1">
      <alignment horizont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79" fillId="35" borderId="37" xfId="0" applyFont="1" applyFill="1" applyBorder="1" applyAlignment="1">
      <alignment horizontal="center"/>
    </xf>
    <xf numFmtId="0" fontId="79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6" fillId="0" borderId="22" xfId="0" applyFont="1" applyBorder="1" applyAlignment="1">
      <alignment horizontal="center"/>
    </xf>
    <xf numFmtId="0" fontId="97" fillId="0" borderId="21" xfId="0" applyFont="1" applyBorder="1" applyAlignment="1">
      <alignment horizontal="center" wrapText="1"/>
    </xf>
    <xf numFmtId="0" fontId="82" fillId="0" borderId="32" xfId="0" applyFont="1" applyBorder="1" applyAlignment="1">
      <alignment horizontal="center"/>
    </xf>
    <xf numFmtId="0" fontId="79" fillId="35" borderId="37" xfId="0" applyFont="1" applyFill="1" applyBorder="1" applyAlignment="1">
      <alignment horizontal="right" wrapText="1"/>
    </xf>
    <xf numFmtId="0" fontId="79" fillId="35" borderId="100" xfId="0" applyFont="1" applyFill="1" applyBorder="1" applyAlignment="1">
      <alignment horizontal="right" wrapText="1"/>
    </xf>
    <xf numFmtId="0" fontId="79" fillId="35" borderId="41" xfId="0" applyFont="1" applyFill="1" applyBorder="1" applyAlignment="1">
      <alignment horizontal="right" wrapText="1"/>
    </xf>
    <xf numFmtId="0" fontId="79" fillId="35" borderId="49" xfId="0" applyFont="1" applyFill="1" applyBorder="1" applyAlignment="1">
      <alignment horizontal="center" vertical="center" wrapText="1"/>
    </xf>
    <xf numFmtId="0" fontId="79" fillId="35" borderId="110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left"/>
    </xf>
    <xf numFmtId="0" fontId="79" fillId="35" borderId="10" xfId="0" applyFont="1" applyFill="1" applyBorder="1" applyAlignment="1">
      <alignment horizontal="right" wrapText="1"/>
    </xf>
    <xf numFmtId="0" fontId="101" fillId="0" borderId="0" xfId="0" applyFont="1" applyBorder="1" applyAlignment="1">
      <alignment horizontal="left" vertical="center"/>
    </xf>
    <xf numFmtId="0" fontId="99" fillId="0" borderId="117" xfId="0" applyFont="1" applyBorder="1" applyAlignment="1">
      <alignment horizontal="center"/>
    </xf>
    <xf numFmtId="0" fontId="79" fillId="35" borderId="117" xfId="0" applyFont="1" applyFill="1" applyBorder="1" applyAlignment="1">
      <alignment horizontal="right" wrapText="1"/>
    </xf>
    <xf numFmtId="0" fontId="86" fillId="0" borderId="21" xfId="0" applyFont="1" applyBorder="1" applyAlignment="1">
      <alignment horizontal="left"/>
    </xf>
    <xf numFmtId="0" fontId="86" fillId="0" borderId="118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76" t="s">
        <v>249</v>
      </c>
      <c r="B4" s="376"/>
      <c r="C4" s="376"/>
      <c r="D4" s="376"/>
      <c r="E4" s="376"/>
      <c r="F4" s="376"/>
      <c r="G4" s="376"/>
      <c r="H4" s="376"/>
      <c r="I4" s="376"/>
    </row>
    <row r="18" spans="1:9" ht="20.25">
      <c r="A18" s="377" t="s">
        <v>250</v>
      </c>
      <c r="B18" s="377"/>
      <c r="C18" s="377"/>
      <c r="D18" s="377"/>
      <c r="E18" s="377"/>
      <c r="F18" s="377"/>
      <c r="G18" s="377"/>
      <c r="H18" s="377"/>
      <c r="I18" s="377"/>
    </row>
    <row r="19" spans="1:9" ht="20.25">
      <c r="A19" s="377"/>
      <c r="B19" s="377"/>
      <c r="C19" s="377"/>
      <c r="D19" s="377"/>
      <c r="E19" s="377"/>
      <c r="F19" s="377"/>
      <c r="G19" s="377"/>
      <c r="H19" s="377"/>
      <c r="I19" s="377"/>
    </row>
    <row r="20" spans="1:9" ht="20.25">
      <c r="A20" s="378" t="s">
        <v>518</v>
      </c>
      <c r="B20" s="378"/>
      <c r="C20" s="378"/>
      <c r="D20" s="378"/>
      <c r="E20" s="378"/>
      <c r="F20" s="378"/>
      <c r="G20" s="378"/>
      <c r="H20" s="378"/>
      <c r="I20" s="378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80" t="s">
        <v>331</v>
      </c>
      <c r="C22" s="380"/>
      <c r="D22" s="380"/>
      <c r="E22" s="380"/>
      <c r="F22" s="380"/>
      <c r="G22" s="380"/>
      <c r="H22" s="380"/>
      <c r="I22" s="380"/>
    </row>
    <row r="23" spans="1:9" ht="15.75">
      <c r="A23" s="138"/>
      <c r="B23" s="380"/>
      <c r="C23" s="380"/>
      <c r="D23" s="380"/>
      <c r="E23" s="380"/>
      <c r="F23" s="380"/>
      <c r="G23" s="380"/>
      <c r="H23" s="380"/>
      <c r="I23" s="380"/>
    </row>
    <row r="24" spans="1:9" ht="18">
      <c r="A24" s="138"/>
      <c r="B24" s="268"/>
      <c r="C24" s="268"/>
      <c r="D24" s="268"/>
      <c r="E24" s="268"/>
      <c r="F24" s="268"/>
      <c r="G24" s="268"/>
      <c r="H24" s="268"/>
      <c r="I24" s="268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79"/>
      <c r="D27" s="379"/>
      <c r="E27" s="379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74" t="s">
        <v>251</v>
      </c>
      <c r="B36" s="374"/>
      <c r="C36" s="374"/>
      <c r="D36" s="374"/>
      <c r="E36" s="374"/>
      <c r="F36" s="374"/>
      <c r="G36" s="374"/>
      <c r="H36" s="374"/>
      <c r="I36" s="374"/>
    </row>
    <row r="37" spans="1:9" ht="15.75">
      <c r="A37" s="374" t="s">
        <v>252</v>
      </c>
      <c r="B37" s="374"/>
      <c r="C37" s="374"/>
      <c r="D37" s="374"/>
      <c r="E37" s="374"/>
      <c r="F37" s="374"/>
      <c r="G37" s="374"/>
      <c r="H37" s="374"/>
      <c r="I37" s="374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75" t="s">
        <v>519</v>
      </c>
      <c r="B40" s="375"/>
      <c r="C40" s="375"/>
      <c r="D40" s="375"/>
      <c r="E40" s="375"/>
      <c r="F40" s="375"/>
      <c r="G40" s="375"/>
      <c r="H40" s="375"/>
      <c r="I40" s="375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418" t="s">
        <v>524</v>
      </c>
      <c r="B2" s="418"/>
      <c r="C2" s="418"/>
      <c r="D2" s="418"/>
      <c r="E2" s="418"/>
      <c r="F2" s="418"/>
      <c r="G2" s="418"/>
      <c r="H2" s="418"/>
      <c r="I2" s="418"/>
      <c r="J2" s="418"/>
    </row>
    <row r="5" spans="1:10" ht="18.75" customHeight="1">
      <c r="A5" s="412" t="s">
        <v>118</v>
      </c>
      <c r="B5" s="412"/>
      <c r="C5" s="412"/>
      <c r="D5" s="412"/>
      <c r="E5" s="412"/>
      <c r="F5" s="412"/>
      <c r="G5" s="412"/>
      <c r="H5" s="412"/>
      <c r="I5" s="412"/>
      <c r="J5" s="412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54" t="s">
        <v>119</v>
      </c>
      <c r="D9" s="455"/>
      <c r="E9" s="454" t="s">
        <v>120</v>
      </c>
      <c r="F9" s="455"/>
      <c r="G9" s="454" t="s">
        <v>121</v>
      </c>
      <c r="H9" s="455"/>
      <c r="I9" s="454" t="s">
        <v>122</v>
      </c>
      <c r="J9" s="456"/>
    </row>
    <row r="10" spans="2:10" ht="24.75" customHeight="1">
      <c r="B10" s="231" t="s">
        <v>123</v>
      </c>
      <c r="C10" s="445">
        <v>1793</v>
      </c>
      <c r="D10" s="446"/>
      <c r="E10" s="445">
        <v>1606</v>
      </c>
      <c r="F10" s="446"/>
      <c r="G10" s="451">
        <v>17</v>
      </c>
      <c r="H10" s="453"/>
      <c r="I10" s="451">
        <v>27</v>
      </c>
      <c r="J10" s="452"/>
    </row>
    <row r="11" spans="2:10" ht="24.75" customHeight="1">
      <c r="B11" s="232" t="s">
        <v>124</v>
      </c>
      <c r="C11" s="445">
        <v>1791</v>
      </c>
      <c r="D11" s="446"/>
      <c r="E11" s="445">
        <v>1040</v>
      </c>
      <c r="F11" s="446"/>
      <c r="G11" s="451">
        <v>14</v>
      </c>
      <c r="H11" s="453"/>
      <c r="I11" s="451">
        <v>12</v>
      </c>
      <c r="J11" s="452"/>
    </row>
    <row r="12" spans="2:10" ht="24.75" customHeight="1">
      <c r="B12" s="231" t="s">
        <v>125</v>
      </c>
      <c r="C12" s="445">
        <v>2217</v>
      </c>
      <c r="D12" s="446"/>
      <c r="E12" s="445">
        <v>1542</v>
      </c>
      <c r="F12" s="446"/>
      <c r="G12" s="445">
        <v>15</v>
      </c>
      <c r="H12" s="446"/>
      <c r="I12" s="445">
        <v>14</v>
      </c>
      <c r="J12" s="447"/>
    </row>
    <row r="13" spans="2:10" ht="24.75" customHeight="1">
      <c r="B13" s="232" t="s">
        <v>126</v>
      </c>
      <c r="C13" s="445"/>
      <c r="D13" s="446"/>
      <c r="E13" s="445"/>
      <c r="F13" s="446"/>
      <c r="G13" s="445"/>
      <c r="H13" s="446"/>
      <c r="I13" s="445"/>
      <c r="J13" s="447"/>
    </row>
    <row r="14" spans="2:10" ht="24.75" customHeight="1">
      <c r="B14" s="233" t="s">
        <v>127</v>
      </c>
      <c r="C14" s="445"/>
      <c r="D14" s="446"/>
      <c r="E14" s="445"/>
      <c r="F14" s="446"/>
      <c r="G14" s="445"/>
      <c r="H14" s="446"/>
      <c r="I14" s="445"/>
      <c r="J14" s="447"/>
    </row>
    <row r="15" spans="2:10" ht="24.75" customHeight="1">
      <c r="B15" s="234" t="s">
        <v>128</v>
      </c>
      <c r="C15" s="445"/>
      <c r="D15" s="446"/>
      <c r="E15" s="445"/>
      <c r="F15" s="446"/>
      <c r="G15" s="445"/>
      <c r="H15" s="446"/>
      <c r="I15" s="445"/>
      <c r="J15" s="447"/>
    </row>
    <row r="16" spans="2:10" ht="24.75" customHeight="1">
      <c r="B16" s="233" t="s">
        <v>129</v>
      </c>
      <c r="C16" s="445"/>
      <c r="D16" s="446"/>
      <c r="E16" s="445"/>
      <c r="F16" s="446"/>
      <c r="G16" s="445"/>
      <c r="H16" s="446"/>
      <c r="I16" s="445"/>
      <c r="J16" s="447"/>
    </row>
    <row r="17" spans="2:10" ht="24.75" customHeight="1">
      <c r="B17" s="234" t="s">
        <v>272</v>
      </c>
      <c r="C17" s="445"/>
      <c r="D17" s="446"/>
      <c r="E17" s="445"/>
      <c r="F17" s="446"/>
      <c r="G17" s="445"/>
      <c r="H17" s="446"/>
      <c r="I17" s="445"/>
      <c r="J17" s="447"/>
    </row>
    <row r="18" spans="2:10" ht="24.75" customHeight="1">
      <c r="B18" s="233" t="s">
        <v>273</v>
      </c>
      <c r="C18" s="445"/>
      <c r="D18" s="446"/>
      <c r="E18" s="445"/>
      <c r="F18" s="446"/>
      <c r="G18" s="445"/>
      <c r="H18" s="446"/>
      <c r="I18" s="445"/>
      <c r="J18" s="447"/>
    </row>
    <row r="19" spans="2:10" ht="24.75" customHeight="1">
      <c r="B19" s="234" t="s">
        <v>275</v>
      </c>
      <c r="C19" s="445"/>
      <c r="D19" s="446"/>
      <c r="E19" s="445"/>
      <c r="F19" s="446"/>
      <c r="G19" s="445"/>
      <c r="H19" s="446"/>
      <c r="I19" s="445"/>
      <c r="J19" s="447"/>
    </row>
    <row r="20" spans="2:10" ht="24.75" customHeight="1">
      <c r="B20" s="233" t="s">
        <v>276</v>
      </c>
      <c r="C20" s="445"/>
      <c r="D20" s="446"/>
      <c r="E20" s="445"/>
      <c r="F20" s="446"/>
      <c r="G20" s="445"/>
      <c r="H20" s="446"/>
      <c r="I20" s="445"/>
      <c r="J20" s="447"/>
    </row>
    <row r="21" spans="2:10" ht="24.75" customHeight="1">
      <c r="B21" s="234" t="s">
        <v>277</v>
      </c>
      <c r="C21" s="445"/>
      <c r="D21" s="446"/>
      <c r="E21" s="445"/>
      <c r="F21" s="446"/>
      <c r="G21" s="445"/>
      <c r="H21" s="446"/>
      <c r="I21" s="445"/>
      <c r="J21" s="447"/>
    </row>
    <row r="22" spans="2:10" ht="24.75" customHeight="1" thickBot="1">
      <c r="B22" s="235" t="s">
        <v>31</v>
      </c>
      <c r="C22" s="448">
        <f>SUM(C10:D21)</f>
        <v>5801</v>
      </c>
      <c r="D22" s="449"/>
      <c r="E22" s="448">
        <f>SUM(E10:F21)</f>
        <v>4188</v>
      </c>
      <c r="F22" s="449"/>
      <c r="G22" s="448">
        <f>SUM(G10:H21)</f>
        <v>46</v>
      </c>
      <c r="H22" s="449"/>
      <c r="I22" s="448">
        <f>SUM(I10:J21)</f>
        <v>53</v>
      </c>
      <c r="J22" s="450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65" max="165" width="5.140625" style="0" customWidth="1"/>
  </cols>
  <sheetData>
    <row r="2" spans="1:10" ht="17.25" customHeight="1" thickBot="1">
      <c r="A2" s="418" t="s">
        <v>527</v>
      </c>
      <c r="B2" s="418"/>
      <c r="C2" s="418"/>
      <c r="D2" s="418"/>
      <c r="E2" s="418"/>
      <c r="F2" s="418"/>
      <c r="G2" s="418"/>
      <c r="H2" s="418"/>
      <c r="I2" s="418"/>
      <c r="J2" s="331"/>
    </row>
    <row r="3" spans="1:9" ht="16.5" customHeight="1">
      <c r="A3" s="412" t="s">
        <v>130</v>
      </c>
      <c r="B3" s="412"/>
      <c r="C3" s="412"/>
      <c r="D3" s="412"/>
      <c r="E3" s="412"/>
      <c r="F3" s="412"/>
      <c r="G3" s="412"/>
      <c r="H3" s="412"/>
      <c r="I3" s="412"/>
    </row>
    <row r="5" spans="3:7" ht="15">
      <c r="C5" s="440" t="s">
        <v>131</v>
      </c>
      <c r="D5" s="440"/>
      <c r="E5" s="440"/>
      <c r="F5" s="440"/>
      <c r="G5" s="440"/>
    </row>
    <row r="6" spans="3:7" s="274" customFormat="1" ht="15">
      <c r="C6" s="283"/>
      <c r="D6" s="283"/>
      <c r="E6" s="283"/>
      <c r="F6" s="283"/>
      <c r="G6" s="283"/>
    </row>
    <row r="7" spans="1:9" ht="15" customHeight="1">
      <c r="A7" s="86" t="s">
        <v>132</v>
      </c>
      <c r="B7" s="460" t="s">
        <v>468</v>
      </c>
      <c r="C7" s="462"/>
      <c r="D7" s="460" t="s">
        <v>133</v>
      </c>
      <c r="E7" s="460"/>
      <c r="F7" s="460"/>
      <c r="G7" s="460"/>
      <c r="H7" s="86" t="s">
        <v>9</v>
      </c>
      <c r="I7" s="86" t="s">
        <v>134</v>
      </c>
    </row>
    <row r="8" spans="1:9" ht="27.75" customHeight="1">
      <c r="A8" s="92">
        <v>1</v>
      </c>
      <c r="B8" s="457" t="s">
        <v>135</v>
      </c>
      <c r="C8" s="457"/>
      <c r="D8" s="463" t="s">
        <v>136</v>
      </c>
      <c r="E8" s="464"/>
      <c r="F8" s="464"/>
      <c r="G8" s="464"/>
      <c r="H8" s="93">
        <v>194</v>
      </c>
      <c r="I8" s="160">
        <f>H8/1321*100</f>
        <v>14.685844057532172</v>
      </c>
    </row>
    <row r="9" spans="1:9" ht="16.5" customHeight="1">
      <c r="A9" s="94">
        <v>2</v>
      </c>
      <c r="B9" s="457" t="s">
        <v>343</v>
      </c>
      <c r="C9" s="457"/>
      <c r="D9" s="459" t="s">
        <v>137</v>
      </c>
      <c r="E9" s="459"/>
      <c r="F9" s="459"/>
      <c r="G9" s="459"/>
      <c r="H9" s="93">
        <v>116</v>
      </c>
      <c r="I9" s="160">
        <f aca="true" t="shared" si="0" ref="I9:I17">H9/1321*100</f>
        <v>8.781226343679032</v>
      </c>
    </row>
    <row r="10" spans="1:9" ht="30" customHeight="1">
      <c r="A10" s="94">
        <v>3</v>
      </c>
      <c r="B10" s="457" t="s">
        <v>345</v>
      </c>
      <c r="C10" s="457"/>
      <c r="D10" s="458" t="s">
        <v>302</v>
      </c>
      <c r="E10" s="459"/>
      <c r="F10" s="459"/>
      <c r="G10" s="459"/>
      <c r="H10" s="93">
        <v>48</v>
      </c>
      <c r="I10" s="160">
        <f t="shared" si="0"/>
        <v>3.6336109008327027</v>
      </c>
    </row>
    <row r="11" spans="1:9" ht="26.25" customHeight="1">
      <c r="A11" s="92">
        <v>4</v>
      </c>
      <c r="B11" s="457" t="s">
        <v>347</v>
      </c>
      <c r="C11" s="457"/>
      <c r="D11" s="458" t="s">
        <v>138</v>
      </c>
      <c r="E11" s="458"/>
      <c r="F11" s="458"/>
      <c r="G11" s="458"/>
      <c r="H11" s="93">
        <v>35</v>
      </c>
      <c r="I11" s="160">
        <f t="shared" si="0"/>
        <v>2.6495079485238455</v>
      </c>
    </row>
    <row r="12" spans="1:9" ht="16.5" customHeight="1">
      <c r="A12" s="94">
        <v>5</v>
      </c>
      <c r="B12" s="457" t="s">
        <v>473</v>
      </c>
      <c r="C12" s="457"/>
      <c r="D12" s="458" t="s">
        <v>474</v>
      </c>
      <c r="E12" s="459"/>
      <c r="F12" s="459"/>
      <c r="G12" s="459"/>
      <c r="H12" s="93">
        <v>26</v>
      </c>
      <c r="I12" s="160">
        <f t="shared" si="0"/>
        <v>1.968205904617714</v>
      </c>
    </row>
    <row r="13" spans="1:9" ht="18" customHeight="1">
      <c r="A13" s="92">
        <v>6</v>
      </c>
      <c r="B13" s="457" t="s">
        <v>475</v>
      </c>
      <c r="C13" s="457"/>
      <c r="D13" s="458" t="s">
        <v>476</v>
      </c>
      <c r="E13" s="458"/>
      <c r="F13" s="458"/>
      <c r="G13" s="458"/>
      <c r="H13" s="93">
        <v>24</v>
      </c>
      <c r="I13" s="160">
        <f t="shared" si="0"/>
        <v>1.8168054504163513</v>
      </c>
    </row>
    <row r="14" spans="1:9" ht="23.25" customHeight="1">
      <c r="A14" s="94">
        <v>7</v>
      </c>
      <c r="B14" s="457" t="s">
        <v>344</v>
      </c>
      <c r="C14" s="457"/>
      <c r="D14" s="458" t="s">
        <v>301</v>
      </c>
      <c r="E14" s="458"/>
      <c r="F14" s="458"/>
      <c r="G14" s="458"/>
      <c r="H14" s="93">
        <v>23</v>
      </c>
      <c r="I14" s="160">
        <f t="shared" si="0"/>
        <v>1.7411052233156699</v>
      </c>
    </row>
    <row r="15" spans="1:9" ht="30" customHeight="1">
      <c r="A15" s="92">
        <v>8</v>
      </c>
      <c r="B15" s="457" t="s">
        <v>350</v>
      </c>
      <c r="C15" s="457"/>
      <c r="D15" s="458" t="s">
        <v>143</v>
      </c>
      <c r="E15" s="459"/>
      <c r="F15" s="459"/>
      <c r="G15" s="459"/>
      <c r="H15" s="93">
        <v>20</v>
      </c>
      <c r="I15" s="160">
        <f t="shared" si="0"/>
        <v>1.514004542013626</v>
      </c>
    </row>
    <row r="16" spans="1:9" ht="26.25" customHeight="1">
      <c r="A16" s="94">
        <v>9</v>
      </c>
      <c r="B16" s="457" t="s">
        <v>540</v>
      </c>
      <c r="C16" s="457"/>
      <c r="D16" s="458" t="s">
        <v>541</v>
      </c>
      <c r="E16" s="458"/>
      <c r="F16" s="458"/>
      <c r="G16" s="458"/>
      <c r="H16" s="93">
        <v>16</v>
      </c>
      <c r="I16" s="160">
        <f t="shared" si="0"/>
        <v>1.2112036336109009</v>
      </c>
    </row>
    <row r="17" spans="1:9" ht="27" customHeight="1">
      <c r="A17" s="92">
        <v>10</v>
      </c>
      <c r="B17" s="457" t="s">
        <v>542</v>
      </c>
      <c r="C17" s="457"/>
      <c r="D17" s="458" t="s">
        <v>543</v>
      </c>
      <c r="E17" s="458"/>
      <c r="F17" s="458"/>
      <c r="G17" s="458"/>
      <c r="H17" s="93">
        <v>16</v>
      </c>
      <c r="I17" s="160">
        <f t="shared" si="0"/>
        <v>1.2112036336109009</v>
      </c>
    </row>
    <row r="18" spans="1:3" ht="15">
      <c r="A18" s="3" t="s">
        <v>18</v>
      </c>
      <c r="B18" s="3"/>
      <c r="C18" s="3"/>
    </row>
    <row r="19" spans="1:3" s="274" customFormat="1" ht="15">
      <c r="A19" s="3"/>
      <c r="B19" s="3"/>
      <c r="C19" s="3"/>
    </row>
    <row r="20" spans="1:3" ht="15">
      <c r="A20" s="3"/>
      <c r="B20" s="3"/>
      <c r="C20" s="3"/>
    </row>
    <row r="21" spans="3:7" ht="15">
      <c r="C21" s="440" t="s">
        <v>139</v>
      </c>
      <c r="D21" s="440"/>
      <c r="E21" s="440"/>
      <c r="F21" s="440"/>
      <c r="G21" s="440"/>
    </row>
    <row r="23" spans="1:9" ht="18" customHeight="1">
      <c r="A23" s="86" t="s">
        <v>132</v>
      </c>
      <c r="B23" s="461" t="s">
        <v>468</v>
      </c>
      <c r="C23" s="462"/>
      <c r="D23" s="460" t="s">
        <v>133</v>
      </c>
      <c r="E23" s="460"/>
      <c r="F23" s="460"/>
      <c r="G23" s="460"/>
      <c r="H23" s="86" t="s">
        <v>9</v>
      </c>
      <c r="I23" s="86" t="s">
        <v>134</v>
      </c>
    </row>
    <row r="24" spans="1:9" ht="31.5" customHeight="1">
      <c r="A24" s="92">
        <v>1</v>
      </c>
      <c r="B24" s="457" t="s">
        <v>135</v>
      </c>
      <c r="C24" s="457"/>
      <c r="D24" s="459" t="s">
        <v>136</v>
      </c>
      <c r="E24" s="459"/>
      <c r="F24" s="459"/>
      <c r="G24" s="459"/>
      <c r="H24" s="93">
        <v>820</v>
      </c>
      <c r="I24" s="160">
        <f>H24/5708*100</f>
        <v>14.365802382620881</v>
      </c>
    </row>
    <row r="25" spans="1:9" ht="30.75" customHeight="1">
      <c r="A25" s="94">
        <v>2</v>
      </c>
      <c r="B25" s="457" t="s">
        <v>347</v>
      </c>
      <c r="C25" s="457"/>
      <c r="D25" s="458" t="s">
        <v>138</v>
      </c>
      <c r="E25" s="459"/>
      <c r="F25" s="459"/>
      <c r="G25" s="459"/>
      <c r="H25" s="93">
        <v>241</v>
      </c>
      <c r="I25" s="160">
        <f aca="true" t="shared" si="1" ref="I25:I33">H25/5708*100</f>
        <v>4.222144358794674</v>
      </c>
    </row>
    <row r="26" spans="1:9" ht="29.25" customHeight="1">
      <c r="A26" s="92">
        <v>3</v>
      </c>
      <c r="B26" s="457" t="s">
        <v>345</v>
      </c>
      <c r="C26" s="457"/>
      <c r="D26" s="458" t="s">
        <v>302</v>
      </c>
      <c r="E26" s="459"/>
      <c r="F26" s="459"/>
      <c r="G26" s="459"/>
      <c r="H26" s="93">
        <v>145</v>
      </c>
      <c r="I26" s="160">
        <f t="shared" si="1"/>
        <v>2.540294323756132</v>
      </c>
    </row>
    <row r="27" spans="1:9" ht="15.75" customHeight="1">
      <c r="A27" s="94">
        <v>4</v>
      </c>
      <c r="B27" s="457" t="s">
        <v>343</v>
      </c>
      <c r="C27" s="457"/>
      <c r="D27" s="459" t="s">
        <v>137</v>
      </c>
      <c r="E27" s="459"/>
      <c r="F27" s="459"/>
      <c r="G27" s="459"/>
      <c r="H27" s="93">
        <v>118</v>
      </c>
      <c r="I27" s="160">
        <f t="shared" si="1"/>
        <v>2.0672740014015414</v>
      </c>
    </row>
    <row r="28" spans="1:9" ht="27" customHeight="1">
      <c r="A28" s="92">
        <v>5</v>
      </c>
      <c r="B28" s="457" t="s">
        <v>350</v>
      </c>
      <c r="C28" s="457"/>
      <c r="D28" s="458" t="s">
        <v>143</v>
      </c>
      <c r="E28" s="458"/>
      <c r="F28" s="458"/>
      <c r="G28" s="458"/>
      <c r="H28" s="93">
        <v>108</v>
      </c>
      <c r="I28" s="160">
        <f t="shared" si="1"/>
        <v>1.89208128941836</v>
      </c>
    </row>
    <row r="29" spans="1:9" ht="19.5" customHeight="1">
      <c r="A29" s="94">
        <v>6</v>
      </c>
      <c r="B29" s="457" t="s">
        <v>475</v>
      </c>
      <c r="C29" s="457"/>
      <c r="D29" s="458" t="s">
        <v>476</v>
      </c>
      <c r="E29" s="458"/>
      <c r="F29" s="458"/>
      <c r="G29" s="458"/>
      <c r="H29" s="93">
        <v>105</v>
      </c>
      <c r="I29" s="160">
        <f t="shared" si="1"/>
        <v>1.8395234758234058</v>
      </c>
    </row>
    <row r="30" spans="1:9" ht="18.75" customHeight="1">
      <c r="A30" s="92">
        <v>7</v>
      </c>
      <c r="B30" s="457" t="s">
        <v>346</v>
      </c>
      <c r="C30" s="457"/>
      <c r="D30" s="458" t="s">
        <v>306</v>
      </c>
      <c r="E30" s="459"/>
      <c r="F30" s="459"/>
      <c r="G30" s="459"/>
      <c r="H30" s="93">
        <v>86</v>
      </c>
      <c r="I30" s="160">
        <f t="shared" si="1"/>
        <v>1.5066573230553608</v>
      </c>
    </row>
    <row r="31" spans="1:9" ht="21" customHeight="1">
      <c r="A31" s="94">
        <v>8</v>
      </c>
      <c r="B31" s="457" t="s">
        <v>349</v>
      </c>
      <c r="C31" s="457"/>
      <c r="D31" s="458" t="s">
        <v>142</v>
      </c>
      <c r="E31" s="459"/>
      <c r="F31" s="459"/>
      <c r="G31" s="459"/>
      <c r="H31" s="93">
        <v>85</v>
      </c>
      <c r="I31" s="160">
        <f t="shared" si="1"/>
        <v>1.4891380518570427</v>
      </c>
    </row>
    <row r="32" spans="1:9" ht="29.25" customHeight="1">
      <c r="A32" s="92">
        <v>9</v>
      </c>
      <c r="B32" s="457" t="s">
        <v>477</v>
      </c>
      <c r="C32" s="457"/>
      <c r="D32" s="458" t="s">
        <v>478</v>
      </c>
      <c r="E32" s="459"/>
      <c r="F32" s="459"/>
      <c r="G32" s="459"/>
      <c r="H32" s="93">
        <v>72</v>
      </c>
      <c r="I32" s="160">
        <f t="shared" si="1"/>
        <v>1.261387526278907</v>
      </c>
    </row>
    <row r="33" spans="1:9" ht="24.75" customHeight="1">
      <c r="A33" s="94">
        <v>10</v>
      </c>
      <c r="B33" s="457" t="s">
        <v>344</v>
      </c>
      <c r="C33" s="457"/>
      <c r="D33" s="458" t="s">
        <v>301</v>
      </c>
      <c r="E33" s="459"/>
      <c r="F33" s="459"/>
      <c r="G33" s="459"/>
      <c r="H33" s="93">
        <v>68</v>
      </c>
      <c r="I33" s="160">
        <f t="shared" si="1"/>
        <v>1.1913104414856344</v>
      </c>
    </row>
    <row r="34" spans="1:3" ht="15">
      <c r="A34" s="3" t="s">
        <v>18</v>
      </c>
      <c r="B34" s="3"/>
      <c r="C34" s="3"/>
    </row>
    <row r="35" spans="1:3" ht="15">
      <c r="A35" s="3"/>
      <c r="B35" s="3"/>
      <c r="C35" s="3"/>
    </row>
    <row r="36" spans="1:3" s="274" customFormat="1" ht="15">
      <c r="A36" s="3"/>
      <c r="B36" s="3"/>
      <c r="C36" s="3"/>
    </row>
    <row r="38" spans="3:7" ht="15">
      <c r="C38" s="440" t="s">
        <v>144</v>
      </c>
      <c r="D38" s="440"/>
      <c r="E38" s="440"/>
      <c r="F38" s="440"/>
      <c r="G38" s="440"/>
    </row>
    <row r="40" spans="1:9" ht="17.25" customHeight="1">
      <c r="A40" s="86" t="s">
        <v>132</v>
      </c>
      <c r="B40" s="460" t="s">
        <v>468</v>
      </c>
      <c r="C40" s="460"/>
      <c r="D40" s="460" t="s">
        <v>133</v>
      </c>
      <c r="E40" s="460"/>
      <c r="F40" s="460"/>
      <c r="G40" s="460"/>
      <c r="H40" s="86" t="s">
        <v>9</v>
      </c>
      <c r="I40" s="86" t="s">
        <v>134</v>
      </c>
    </row>
    <row r="41" spans="1:10" ht="27.75" customHeight="1">
      <c r="A41" s="92">
        <v>1</v>
      </c>
      <c r="B41" s="457" t="s">
        <v>135</v>
      </c>
      <c r="C41" s="457"/>
      <c r="D41" s="459" t="s">
        <v>136</v>
      </c>
      <c r="E41" s="459"/>
      <c r="F41" s="459"/>
      <c r="G41" s="459"/>
      <c r="H41" s="223">
        <v>1066</v>
      </c>
      <c r="I41" s="160">
        <f>H41/4141*100</f>
        <v>25.742574257425744</v>
      </c>
      <c r="J41" s="1"/>
    </row>
    <row r="42" spans="1:9" ht="27.75" customHeight="1">
      <c r="A42" s="94">
        <v>2</v>
      </c>
      <c r="B42" s="457" t="s">
        <v>347</v>
      </c>
      <c r="C42" s="457"/>
      <c r="D42" s="459" t="s">
        <v>138</v>
      </c>
      <c r="E42" s="459"/>
      <c r="F42" s="459"/>
      <c r="G42" s="459"/>
      <c r="H42" s="93">
        <v>214</v>
      </c>
      <c r="I42" s="160">
        <f aca="true" t="shared" si="2" ref="I42:I50">H42/4141*100</f>
        <v>5.1678338565563875</v>
      </c>
    </row>
    <row r="43" spans="1:9" ht="30.75" customHeight="1">
      <c r="A43" s="92">
        <v>3</v>
      </c>
      <c r="B43" s="457" t="s">
        <v>140</v>
      </c>
      <c r="C43" s="457"/>
      <c r="D43" s="459" t="s">
        <v>141</v>
      </c>
      <c r="E43" s="459"/>
      <c r="F43" s="459"/>
      <c r="G43" s="459"/>
      <c r="H43" s="93">
        <v>116</v>
      </c>
      <c r="I43" s="160">
        <f t="shared" si="2"/>
        <v>2.801255735329631</v>
      </c>
    </row>
    <row r="44" spans="1:9" ht="42" customHeight="1">
      <c r="A44" s="94">
        <v>4</v>
      </c>
      <c r="B44" s="457" t="s">
        <v>475</v>
      </c>
      <c r="C44" s="457"/>
      <c r="D44" s="459" t="s">
        <v>476</v>
      </c>
      <c r="E44" s="459"/>
      <c r="F44" s="459"/>
      <c r="G44" s="459"/>
      <c r="H44" s="93">
        <v>105</v>
      </c>
      <c r="I44" s="160">
        <f t="shared" si="2"/>
        <v>2.5356194156000966</v>
      </c>
    </row>
    <row r="45" spans="1:9" ht="28.5" customHeight="1">
      <c r="A45" s="92">
        <v>5</v>
      </c>
      <c r="B45" s="457" t="s">
        <v>345</v>
      </c>
      <c r="C45" s="457"/>
      <c r="D45" s="458" t="s">
        <v>302</v>
      </c>
      <c r="E45" s="459"/>
      <c r="F45" s="459"/>
      <c r="G45" s="459"/>
      <c r="H45" s="93">
        <v>75</v>
      </c>
      <c r="I45" s="160">
        <f t="shared" si="2"/>
        <v>1.8111567254286403</v>
      </c>
    </row>
    <row r="46" spans="1:9" ht="15" customHeight="1">
      <c r="A46" s="94">
        <v>6</v>
      </c>
      <c r="B46" s="457" t="s">
        <v>351</v>
      </c>
      <c r="C46" s="457"/>
      <c r="D46" s="458" t="s">
        <v>274</v>
      </c>
      <c r="E46" s="459"/>
      <c r="F46" s="459"/>
      <c r="G46" s="459"/>
      <c r="H46" s="93">
        <v>69</v>
      </c>
      <c r="I46" s="160">
        <f t="shared" si="2"/>
        <v>1.6662641873943493</v>
      </c>
    </row>
    <row r="47" spans="1:9" ht="25.5" customHeight="1">
      <c r="A47" s="92">
        <v>7</v>
      </c>
      <c r="B47" s="457" t="s">
        <v>505</v>
      </c>
      <c r="C47" s="457"/>
      <c r="D47" s="458" t="s">
        <v>506</v>
      </c>
      <c r="E47" s="459"/>
      <c r="F47" s="459"/>
      <c r="G47" s="459"/>
      <c r="H47" s="93">
        <v>62</v>
      </c>
      <c r="I47" s="160">
        <f t="shared" si="2"/>
        <v>1.4972228930210094</v>
      </c>
    </row>
    <row r="48" spans="1:9" ht="34.5" customHeight="1">
      <c r="A48" s="94">
        <v>8</v>
      </c>
      <c r="B48" s="457" t="s">
        <v>368</v>
      </c>
      <c r="C48" s="457"/>
      <c r="D48" s="458" t="s">
        <v>369</v>
      </c>
      <c r="E48" s="459"/>
      <c r="F48" s="459"/>
      <c r="G48" s="459"/>
      <c r="H48" s="93">
        <v>56</v>
      </c>
      <c r="I48" s="160">
        <f t="shared" si="2"/>
        <v>1.3523303549867183</v>
      </c>
    </row>
    <row r="49" spans="1:9" ht="27" customHeight="1">
      <c r="A49" s="92">
        <v>9</v>
      </c>
      <c r="B49" s="457" t="s">
        <v>349</v>
      </c>
      <c r="C49" s="457"/>
      <c r="D49" s="458" t="s">
        <v>142</v>
      </c>
      <c r="E49" s="459"/>
      <c r="F49" s="459"/>
      <c r="G49" s="459"/>
      <c r="H49" s="93">
        <v>53</v>
      </c>
      <c r="I49" s="160">
        <f t="shared" si="2"/>
        <v>1.2798840859695726</v>
      </c>
    </row>
    <row r="50" spans="1:9" ht="27" customHeight="1">
      <c r="A50" s="94">
        <v>10</v>
      </c>
      <c r="B50" s="457" t="s">
        <v>354</v>
      </c>
      <c r="C50" s="457"/>
      <c r="D50" s="458" t="s">
        <v>337</v>
      </c>
      <c r="E50" s="459"/>
      <c r="F50" s="459"/>
      <c r="G50" s="459"/>
      <c r="H50" s="93">
        <v>51</v>
      </c>
      <c r="I50" s="160">
        <f t="shared" si="2"/>
        <v>1.2315865732914755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D8:G8"/>
    <mergeCell ref="B9:C9"/>
    <mergeCell ref="D9:G9"/>
    <mergeCell ref="D7:G7"/>
    <mergeCell ref="D15:G15"/>
    <mergeCell ref="B16:C16"/>
    <mergeCell ref="D16:G16"/>
    <mergeCell ref="B17:C17"/>
    <mergeCell ref="C21:G21"/>
    <mergeCell ref="A3:I3"/>
    <mergeCell ref="C5:G5"/>
    <mergeCell ref="B7:C7"/>
    <mergeCell ref="B10:C10"/>
    <mergeCell ref="D10:G10"/>
    <mergeCell ref="B8:C8"/>
    <mergeCell ref="D44:G44"/>
    <mergeCell ref="B40:C40"/>
    <mergeCell ref="B31:C31"/>
    <mergeCell ref="B26:C26"/>
    <mergeCell ref="D26:G26"/>
    <mergeCell ref="B12:C12"/>
    <mergeCell ref="D12:G12"/>
    <mergeCell ref="B24:C24"/>
    <mergeCell ref="D24:G24"/>
    <mergeCell ref="B15:C15"/>
    <mergeCell ref="D27:G27"/>
    <mergeCell ref="B27:C27"/>
    <mergeCell ref="B23:C23"/>
    <mergeCell ref="D23:G23"/>
    <mergeCell ref="D17:G17"/>
    <mergeCell ref="B25:C25"/>
    <mergeCell ref="D25:G25"/>
    <mergeCell ref="D30:G30"/>
    <mergeCell ref="B30:C30"/>
    <mergeCell ref="B42:C42"/>
    <mergeCell ref="D43:G43"/>
    <mergeCell ref="D41:G41"/>
    <mergeCell ref="B28:C28"/>
    <mergeCell ref="D28:G28"/>
    <mergeCell ref="B29:C29"/>
    <mergeCell ref="D29:G29"/>
    <mergeCell ref="B45:C45"/>
    <mergeCell ref="D45:G45"/>
    <mergeCell ref="D40:G40"/>
    <mergeCell ref="B11:C11"/>
    <mergeCell ref="D11:G11"/>
    <mergeCell ref="B32:C32"/>
    <mergeCell ref="D32:G32"/>
    <mergeCell ref="B43:C43"/>
    <mergeCell ref="C38:G38"/>
    <mergeCell ref="D31:G31"/>
    <mergeCell ref="D49:G49"/>
    <mergeCell ref="B47:C47"/>
    <mergeCell ref="D47:G47"/>
    <mergeCell ref="B33:C33"/>
    <mergeCell ref="D42:G42"/>
    <mergeCell ref="D33:G33"/>
    <mergeCell ref="B44:C44"/>
    <mergeCell ref="D46:G46"/>
    <mergeCell ref="B46:C46"/>
    <mergeCell ref="B41:C41"/>
    <mergeCell ref="A2:I2"/>
    <mergeCell ref="B13:C13"/>
    <mergeCell ref="D13:G13"/>
    <mergeCell ref="B14:C14"/>
    <mergeCell ref="D14:G14"/>
    <mergeCell ref="B50:C50"/>
    <mergeCell ref="D50:G50"/>
    <mergeCell ref="B48:C48"/>
    <mergeCell ref="D48:G48"/>
    <mergeCell ref="B49:C49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4" customWidth="1"/>
    <col min="2" max="2" width="8.421875" style="274" customWidth="1"/>
    <col min="3" max="3" width="13.00390625" style="274" customWidth="1"/>
    <col min="4" max="6" width="9.140625" style="274" customWidth="1"/>
    <col min="7" max="7" width="10.00390625" style="274" customWidth="1"/>
    <col min="8" max="8" width="6.8515625" style="274" customWidth="1"/>
    <col min="9" max="9" width="6.28125" style="274" customWidth="1"/>
    <col min="10" max="10" width="8.00390625" style="274" customWidth="1"/>
    <col min="11" max="139" width="9.140625" style="274" customWidth="1"/>
    <col min="140" max="140" width="5.140625" style="274" customWidth="1"/>
    <col min="141" max="16384" width="9.140625" style="274" customWidth="1"/>
  </cols>
  <sheetData>
    <row r="1" spans="1:10" ht="17.25" customHeight="1" thickBot="1">
      <c r="A1" s="478" t="s">
        <v>527</v>
      </c>
      <c r="B1" s="418"/>
      <c r="C1" s="418"/>
      <c r="D1" s="418"/>
      <c r="E1" s="418"/>
      <c r="F1" s="418"/>
      <c r="G1" s="418"/>
      <c r="H1" s="418"/>
      <c r="I1" s="418"/>
      <c r="J1" s="78"/>
    </row>
    <row r="2" spans="1:9" ht="16.5" customHeight="1">
      <c r="A2" s="469" t="s">
        <v>501</v>
      </c>
      <c r="B2" s="412"/>
      <c r="C2" s="412"/>
      <c r="D2" s="412"/>
      <c r="E2" s="412"/>
      <c r="F2" s="412"/>
      <c r="G2" s="412"/>
      <c r="H2" s="412"/>
      <c r="I2" s="412"/>
    </row>
    <row r="3" spans="1:9" ht="16.5" customHeight="1">
      <c r="A3" s="335"/>
      <c r="B3" s="332"/>
      <c r="C3" s="332"/>
      <c r="D3" s="332"/>
      <c r="E3" s="332"/>
      <c r="F3" s="332"/>
      <c r="G3" s="332"/>
      <c r="H3" s="332"/>
      <c r="I3" s="332"/>
    </row>
    <row r="4" spans="3:7" ht="15">
      <c r="C4" s="440" t="s">
        <v>131</v>
      </c>
      <c r="D4" s="440"/>
      <c r="E4" s="440"/>
      <c r="F4" s="440"/>
      <c r="G4" s="440"/>
    </row>
    <row r="5" spans="1:9" ht="15.75" customHeight="1">
      <c r="A5" s="270" t="s">
        <v>132</v>
      </c>
      <c r="B5" s="460" t="s">
        <v>468</v>
      </c>
      <c r="C5" s="460"/>
      <c r="D5" s="460" t="s">
        <v>133</v>
      </c>
      <c r="E5" s="460"/>
      <c r="F5" s="460"/>
      <c r="G5" s="460"/>
      <c r="H5" s="270" t="s">
        <v>9</v>
      </c>
      <c r="I5" s="270" t="s">
        <v>470</v>
      </c>
    </row>
    <row r="6" spans="1:9" ht="28.5" customHeight="1">
      <c r="A6" s="92">
        <v>1</v>
      </c>
      <c r="B6" s="465" t="s">
        <v>135</v>
      </c>
      <c r="C6" s="465"/>
      <c r="D6" s="470" t="s">
        <v>136</v>
      </c>
      <c r="E6" s="471"/>
      <c r="F6" s="471"/>
      <c r="G6" s="472"/>
      <c r="H6" s="93">
        <v>41</v>
      </c>
      <c r="I6" s="160">
        <f>H6/490*100</f>
        <v>8.36734693877551</v>
      </c>
    </row>
    <row r="7" spans="1:9" ht="19.5" customHeight="1">
      <c r="A7" s="94">
        <v>2</v>
      </c>
      <c r="B7" s="465" t="s">
        <v>343</v>
      </c>
      <c r="C7" s="465"/>
      <c r="D7" s="466" t="s">
        <v>137</v>
      </c>
      <c r="E7" s="467"/>
      <c r="F7" s="467"/>
      <c r="G7" s="468"/>
      <c r="H7" s="93">
        <v>23</v>
      </c>
      <c r="I7" s="160">
        <f aca="true" t="shared" si="0" ref="I7:I15">H7/490*100</f>
        <v>4.6938775510204085</v>
      </c>
    </row>
    <row r="8" spans="1:9" ht="26.25" customHeight="1">
      <c r="A8" s="92">
        <v>3</v>
      </c>
      <c r="B8" s="465" t="s">
        <v>550</v>
      </c>
      <c r="C8" s="465"/>
      <c r="D8" s="473" t="s">
        <v>544</v>
      </c>
      <c r="E8" s="474"/>
      <c r="F8" s="474"/>
      <c r="G8" s="475"/>
      <c r="H8" s="93">
        <v>15</v>
      </c>
      <c r="I8" s="160">
        <f t="shared" si="0"/>
        <v>3.061224489795918</v>
      </c>
    </row>
    <row r="9" spans="1:9" ht="30" customHeight="1">
      <c r="A9" s="94">
        <v>4</v>
      </c>
      <c r="B9" s="465" t="s">
        <v>505</v>
      </c>
      <c r="C9" s="465"/>
      <c r="D9" s="473" t="s">
        <v>506</v>
      </c>
      <c r="E9" s="474"/>
      <c r="F9" s="474"/>
      <c r="G9" s="475"/>
      <c r="H9" s="93">
        <v>10</v>
      </c>
      <c r="I9" s="160">
        <f t="shared" si="0"/>
        <v>2.0408163265306123</v>
      </c>
    </row>
    <row r="10" spans="1:9" ht="24.75" customHeight="1">
      <c r="A10" s="92">
        <v>5</v>
      </c>
      <c r="B10" s="465" t="s">
        <v>346</v>
      </c>
      <c r="C10" s="465"/>
      <c r="D10" s="473" t="s">
        <v>306</v>
      </c>
      <c r="E10" s="474"/>
      <c r="F10" s="474"/>
      <c r="G10" s="475"/>
      <c r="H10" s="93">
        <v>10</v>
      </c>
      <c r="I10" s="160">
        <f t="shared" si="0"/>
        <v>2.0408163265306123</v>
      </c>
    </row>
    <row r="11" spans="1:9" ht="18.75" customHeight="1">
      <c r="A11" s="94">
        <v>6</v>
      </c>
      <c r="B11" s="465" t="s">
        <v>503</v>
      </c>
      <c r="C11" s="465"/>
      <c r="D11" s="473" t="s">
        <v>504</v>
      </c>
      <c r="E11" s="474"/>
      <c r="F11" s="474"/>
      <c r="G11" s="475"/>
      <c r="H11" s="93">
        <v>9</v>
      </c>
      <c r="I11" s="160">
        <f t="shared" si="0"/>
        <v>1.8367346938775513</v>
      </c>
    </row>
    <row r="12" spans="1:9" ht="27" customHeight="1">
      <c r="A12" s="92">
        <v>7</v>
      </c>
      <c r="B12" s="465" t="s">
        <v>345</v>
      </c>
      <c r="C12" s="465"/>
      <c r="D12" s="473" t="s">
        <v>302</v>
      </c>
      <c r="E12" s="474"/>
      <c r="F12" s="474"/>
      <c r="G12" s="475"/>
      <c r="H12" s="93">
        <v>8</v>
      </c>
      <c r="I12" s="160">
        <f t="shared" si="0"/>
        <v>1.6326530612244898</v>
      </c>
    </row>
    <row r="13" spans="1:9" ht="30" customHeight="1">
      <c r="A13" s="94">
        <v>8</v>
      </c>
      <c r="B13" s="465" t="s">
        <v>350</v>
      </c>
      <c r="C13" s="465"/>
      <c r="D13" s="473" t="s">
        <v>143</v>
      </c>
      <c r="E13" s="474"/>
      <c r="F13" s="474"/>
      <c r="G13" s="475"/>
      <c r="H13" s="93">
        <v>7</v>
      </c>
      <c r="I13" s="160">
        <f t="shared" si="0"/>
        <v>1.4285714285714286</v>
      </c>
    </row>
    <row r="14" spans="1:9" ht="19.5" customHeight="1">
      <c r="A14" s="92">
        <v>9</v>
      </c>
      <c r="B14" s="465" t="s">
        <v>545</v>
      </c>
      <c r="C14" s="465"/>
      <c r="D14" s="473" t="s">
        <v>546</v>
      </c>
      <c r="E14" s="474"/>
      <c r="F14" s="474"/>
      <c r="G14" s="475"/>
      <c r="H14" s="93">
        <v>6</v>
      </c>
      <c r="I14" s="160">
        <f t="shared" si="0"/>
        <v>1.2244897959183674</v>
      </c>
    </row>
    <row r="15" spans="1:9" ht="18" customHeight="1">
      <c r="A15" s="94">
        <v>10</v>
      </c>
      <c r="B15" s="465" t="s">
        <v>547</v>
      </c>
      <c r="C15" s="465"/>
      <c r="D15" s="473" t="s">
        <v>548</v>
      </c>
      <c r="E15" s="474"/>
      <c r="F15" s="474"/>
      <c r="G15" s="475"/>
      <c r="H15" s="93">
        <v>6</v>
      </c>
      <c r="I15" s="160">
        <f t="shared" si="0"/>
        <v>1.2244897959183674</v>
      </c>
    </row>
    <row r="16" spans="1:9" ht="18" customHeight="1">
      <c r="A16" s="340"/>
      <c r="B16" s="336"/>
      <c r="C16" s="336"/>
      <c r="D16" s="337"/>
      <c r="E16" s="337"/>
      <c r="F16" s="337"/>
      <c r="G16" s="337"/>
      <c r="H16" s="338"/>
      <c r="I16" s="339"/>
    </row>
    <row r="17" spans="3:7" ht="15">
      <c r="C17" s="440" t="s">
        <v>139</v>
      </c>
      <c r="D17" s="440"/>
      <c r="E17" s="440"/>
      <c r="F17" s="440"/>
      <c r="G17" s="440"/>
    </row>
    <row r="18" spans="1:9" ht="15" customHeight="1">
      <c r="A18" s="270" t="s">
        <v>132</v>
      </c>
      <c r="B18" s="460" t="s">
        <v>468</v>
      </c>
      <c r="C18" s="460"/>
      <c r="D18" s="460" t="s">
        <v>133</v>
      </c>
      <c r="E18" s="460"/>
      <c r="F18" s="460"/>
      <c r="G18" s="460"/>
      <c r="H18" s="270" t="s">
        <v>9</v>
      </c>
      <c r="I18" s="329" t="s">
        <v>470</v>
      </c>
    </row>
    <row r="19" spans="1:9" ht="28.5" customHeight="1">
      <c r="A19" s="92">
        <v>1</v>
      </c>
      <c r="B19" s="457" t="s">
        <v>135</v>
      </c>
      <c r="C19" s="457"/>
      <c r="D19" s="459" t="s">
        <v>136</v>
      </c>
      <c r="E19" s="459"/>
      <c r="F19" s="459"/>
      <c r="G19" s="459"/>
      <c r="H19" s="223">
        <v>251</v>
      </c>
      <c r="I19" s="160">
        <f>H19/2891*100</f>
        <v>8.682116914562435</v>
      </c>
    </row>
    <row r="20" spans="1:9" ht="28.5" customHeight="1">
      <c r="A20" s="94">
        <v>2</v>
      </c>
      <c r="B20" s="476" t="s">
        <v>140</v>
      </c>
      <c r="C20" s="477"/>
      <c r="D20" s="458" t="s">
        <v>141</v>
      </c>
      <c r="E20" s="459"/>
      <c r="F20" s="459"/>
      <c r="G20" s="459"/>
      <c r="H20" s="93">
        <v>74</v>
      </c>
      <c r="I20" s="160">
        <f aca="true" t="shared" si="1" ref="I20:I28">H20/2891*100</f>
        <v>2.5596679349705984</v>
      </c>
    </row>
    <row r="21" spans="1:9" ht="30" customHeight="1">
      <c r="A21" s="92">
        <v>3</v>
      </c>
      <c r="B21" s="457" t="s">
        <v>345</v>
      </c>
      <c r="C21" s="457"/>
      <c r="D21" s="458" t="s">
        <v>302</v>
      </c>
      <c r="E21" s="459"/>
      <c r="F21" s="459"/>
      <c r="G21" s="459"/>
      <c r="H21" s="93">
        <v>72</v>
      </c>
      <c r="I21" s="160">
        <f t="shared" si="1"/>
        <v>2.4904877205119336</v>
      </c>
    </row>
    <row r="22" spans="1:9" ht="30" customHeight="1">
      <c r="A22" s="94">
        <v>4</v>
      </c>
      <c r="B22" s="457" t="s">
        <v>347</v>
      </c>
      <c r="C22" s="457"/>
      <c r="D22" s="459" t="s">
        <v>138</v>
      </c>
      <c r="E22" s="459"/>
      <c r="F22" s="459"/>
      <c r="G22" s="459"/>
      <c r="H22" s="93">
        <v>58</v>
      </c>
      <c r="I22" s="160">
        <f t="shared" si="1"/>
        <v>2.0062262193012796</v>
      </c>
    </row>
    <row r="23" spans="1:9" ht="27.75" customHeight="1">
      <c r="A23" s="92">
        <v>5</v>
      </c>
      <c r="B23" s="457" t="s">
        <v>352</v>
      </c>
      <c r="C23" s="457"/>
      <c r="D23" s="458" t="s">
        <v>145</v>
      </c>
      <c r="E23" s="458"/>
      <c r="F23" s="458"/>
      <c r="G23" s="458"/>
      <c r="H23" s="93">
        <v>51</v>
      </c>
      <c r="I23" s="160">
        <f t="shared" si="1"/>
        <v>1.7640954686959531</v>
      </c>
    </row>
    <row r="24" spans="1:9" ht="15.75" customHeight="1">
      <c r="A24" s="94">
        <v>6</v>
      </c>
      <c r="B24" s="457" t="s">
        <v>349</v>
      </c>
      <c r="C24" s="457"/>
      <c r="D24" s="458" t="s">
        <v>142</v>
      </c>
      <c r="E24" s="458"/>
      <c r="F24" s="458"/>
      <c r="G24" s="458"/>
      <c r="H24" s="93">
        <v>48</v>
      </c>
      <c r="I24" s="160">
        <f t="shared" si="1"/>
        <v>1.6603251470079559</v>
      </c>
    </row>
    <row r="25" spans="1:9" ht="26.25" customHeight="1">
      <c r="A25" s="92">
        <v>7</v>
      </c>
      <c r="B25" s="457" t="s">
        <v>350</v>
      </c>
      <c r="C25" s="457"/>
      <c r="D25" s="458" t="s">
        <v>143</v>
      </c>
      <c r="E25" s="459"/>
      <c r="F25" s="459"/>
      <c r="G25" s="459"/>
      <c r="H25" s="93">
        <v>47</v>
      </c>
      <c r="I25" s="160">
        <f t="shared" si="1"/>
        <v>1.6257350397786234</v>
      </c>
    </row>
    <row r="26" spans="1:9" ht="17.25" customHeight="1">
      <c r="A26" s="94">
        <v>8</v>
      </c>
      <c r="B26" s="457" t="s">
        <v>348</v>
      </c>
      <c r="C26" s="457"/>
      <c r="D26" s="458" t="s">
        <v>342</v>
      </c>
      <c r="E26" s="459"/>
      <c r="F26" s="459"/>
      <c r="G26" s="459"/>
      <c r="H26" s="93">
        <v>46</v>
      </c>
      <c r="I26" s="160">
        <f t="shared" si="1"/>
        <v>1.5911449325492908</v>
      </c>
    </row>
    <row r="27" spans="1:9" ht="18.75" customHeight="1">
      <c r="A27" s="92">
        <v>9</v>
      </c>
      <c r="B27" s="457" t="s">
        <v>479</v>
      </c>
      <c r="C27" s="457"/>
      <c r="D27" s="458" t="s">
        <v>480</v>
      </c>
      <c r="E27" s="459"/>
      <c r="F27" s="459"/>
      <c r="G27" s="459"/>
      <c r="H27" s="93">
        <v>46</v>
      </c>
      <c r="I27" s="160">
        <f t="shared" si="1"/>
        <v>1.5911449325492908</v>
      </c>
    </row>
    <row r="28" spans="1:9" ht="27" customHeight="1">
      <c r="A28" s="94">
        <v>10</v>
      </c>
      <c r="B28" s="457" t="s">
        <v>346</v>
      </c>
      <c r="C28" s="457"/>
      <c r="D28" s="458" t="s">
        <v>306</v>
      </c>
      <c r="E28" s="459"/>
      <c r="F28" s="459"/>
      <c r="G28" s="459"/>
      <c r="H28" s="93">
        <v>45</v>
      </c>
      <c r="I28" s="160">
        <f t="shared" si="1"/>
        <v>1.5565548253199584</v>
      </c>
    </row>
    <row r="29" spans="1:3" ht="15">
      <c r="A29" s="3"/>
      <c r="B29" s="3"/>
      <c r="C29" s="3"/>
    </row>
    <row r="30" spans="3:7" ht="15">
      <c r="C30" s="440" t="s">
        <v>340</v>
      </c>
      <c r="D30" s="440"/>
      <c r="E30" s="440"/>
      <c r="F30" s="440"/>
      <c r="G30" s="440"/>
    </row>
    <row r="31" spans="1:9" ht="25.5" customHeight="1">
      <c r="A31" s="270" t="s">
        <v>132</v>
      </c>
      <c r="B31" s="460" t="s">
        <v>468</v>
      </c>
      <c r="C31" s="460"/>
      <c r="D31" s="460" t="s">
        <v>133</v>
      </c>
      <c r="E31" s="460"/>
      <c r="F31" s="460"/>
      <c r="G31" s="460"/>
      <c r="H31" s="270" t="s">
        <v>9</v>
      </c>
      <c r="I31" s="329" t="s">
        <v>472</v>
      </c>
    </row>
    <row r="32" spans="1:9" ht="29.25" customHeight="1">
      <c r="A32" s="92">
        <v>1</v>
      </c>
      <c r="B32" s="457" t="s">
        <v>140</v>
      </c>
      <c r="C32" s="457"/>
      <c r="D32" s="459" t="s">
        <v>369</v>
      </c>
      <c r="E32" s="459"/>
      <c r="F32" s="459"/>
      <c r="G32" s="459"/>
      <c r="H32" s="277">
        <v>815</v>
      </c>
      <c r="I32" s="278">
        <f>H32/6377*100</f>
        <v>12.78030421828446</v>
      </c>
    </row>
    <row r="33" spans="1:9" ht="30" customHeight="1">
      <c r="A33" s="94">
        <v>2</v>
      </c>
      <c r="B33" s="457" t="s">
        <v>135</v>
      </c>
      <c r="C33" s="457"/>
      <c r="D33" s="459" t="s">
        <v>136</v>
      </c>
      <c r="E33" s="459"/>
      <c r="F33" s="459"/>
      <c r="G33" s="459"/>
      <c r="H33" s="279">
        <v>804</v>
      </c>
      <c r="I33" s="278">
        <f aca="true" t="shared" si="2" ref="I33:I41">H33/6377*100</f>
        <v>12.607809314724792</v>
      </c>
    </row>
    <row r="34" spans="1:9" ht="27.75" customHeight="1">
      <c r="A34" s="92">
        <v>3</v>
      </c>
      <c r="B34" s="457" t="s">
        <v>347</v>
      </c>
      <c r="C34" s="457"/>
      <c r="D34" s="459" t="s">
        <v>138</v>
      </c>
      <c r="E34" s="459"/>
      <c r="F34" s="459"/>
      <c r="G34" s="459"/>
      <c r="H34" s="279">
        <v>310</v>
      </c>
      <c r="I34" s="278">
        <f t="shared" si="2"/>
        <v>4.861220009408813</v>
      </c>
    </row>
    <row r="35" spans="1:9" ht="30" customHeight="1">
      <c r="A35" s="94">
        <v>4</v>
      </c>
      <c r="B35" s="457" t="s">
        <v>352</v>
      </c>
      <c r="C35" s="457"/>
      <c r="D35" s="459" t="s">
        <v>145</v>
      </c>
      <c r="E35" s="459"/>
      <c r="F35" s="459"/>
      <c r="G35" s="459"/>
      <c r="H35" s="279">
        <v>151</v>
      </c>
      <c r="I35" s="278">
        <f t="shared" si="2"/>
        <v>2.367884585228164</v>
      </c>
    </row>
    <row r="36" spans="1:9" ht="31.5" customHeight="1">
      <c r="A36" s="92">
        <v>5</v>
      </c>
      <c r="B36" s="457" t="s">
        <v>353</v>
      </c>
      <c r="C36" s="457"/>
      <c r="D36" s="458" t="s">
        <v>341</v>
      </c>
      <c r="E36" s="459"/>
      <c r="F36" s="459"/>
      <c r="G36" s="459"/>
      <c r="H36" s="279">
        <v>134</v>
      </c>
      <c r="I36" s="278">
        <f t="shared" si="2"/>
        <v>2.101301552454132</v>
      </c>
    </row>
    <row r="37" spans="1:9" ht="31.5" customHeight="1">
      <c r="A37" s="94">
        <v>6</v>
      </c>
      <c r="B37" s="457" t="s">
        <v>370</v>
      </c>
      <c r="C37" s="457"/>
      <c r="D37" s="458" t="s">
        <v>371</v>
      </c>
      <c r="E37" s="459"/>
      <c r="F37" s="459"/>
      <c r="G37" s="459"/>
      <c r="H37" s="279">
        <v>123</v>
      </c>
      <c r="I37" s="278">
        <f t="shared" si="2"/>
        <v>1.9288066488944644</v>
      </c>
    </row>
    <row r="38" spans="1:9" ht="31.5" customHeight="1">
      <c r="A38" s="92">
        <v>7</v>
      </c>
      <c r="B38" s="457" t="s">
        <v>475</v>
      </c>
      <c r="C38" s="457"/>
      <c r="D38" s="458" t="s">
        <v>476</v>
      </c>
      <c r="E38" s="459"/>
      <c r="F38" s="459"/>
      <c r="G38" s="459"/>
      <c r="H38" s="279">
        <v>114</v>
      </c>
      <c r="I38" s="278">
        <f t="shared" si="2"/>
        <v>1.7876744550729184</v>
      </c>
    </row>
    <row r="39" spans="1:9" ht="17.25" customHeight="1">
      <c r="A39" s="94">
        <v>8</v>
      </c>
      <c r="B39" s="457" t="s">
        <v>351</v>
      </c>
      <c r="C39" s="457"/>
      <c r="D39" s="458" t="s">
        <v>274</v>
      </c>
      <c r="E39" s="459"/>
      <c r="F39" s="459"/>
      <c r="G39" s="459"/>
      <c r="H39" s="279">
        <v>110</v>
      </c>
      <c r="I39" s="278">
        <f t="shared" si="2"/>
        <v>1.7249490355966755</v>
      </c>
    </row>
    <row r="40" spans="1:9" ht="32.25" customHeight="1">
      <c r="A40" s="92">
        <v>9</v>
      </c>
      <c r="B40" s="457" t="s">
        <v>551</v>
      </c>
      <c r="C40" s="457"/>
      <c r="D40" s="458" t="s">
        <v>549</v>
      </c>
      <c r="E40" s="459"/>
      <c r="F40" s="459"/>
      <c r="G40" s="459"/>
      <c r="H40" s="279">
        <v>80</v>
      </c>
      <c r="I40" s="278">
        <f t="shared" si="2"/>
        <v>1.254508389524855</v>
      </c>
    </row>
    <row r="41" spans="1:9" ht="27.75" customHeight="1">
      <c r="A41" s="94">
        <v>10</v>
      </c>
      <c r="B41" s="457" t="s">
        <v>349</v>
      </c>
      <c r="C41" s="457"/>
      <c r="D41" s="458" t="s">
        <v>142</v>
      </c>
      <c r="E41" s="459"/>
      <c r="F41" s="459"/>
      <c r="G41" s="459"/>
      <c r="H41" s="279">
        <v>76</v>
      </c>
      <c r="I41" s="278">
        <f t="shared" si="2"/>
        <v>1.1917829700486122</v>
      </c>
    </row>
    <row r="42" spans="1:8" ht="15">
      <c r="A42" s="274" t="s">
        <v>471</v>
      </c>
      <c r="B42" s="280"/>
      <c r="C42" s="280"/>
      <c r="D42" s="280"/>
      <c r="E42" s="280"/>
      <c r="F42" s="280"/>
      <c r="G42" s="280"/>
      <c r="H42" s="280"/>
    </row>
    <row r="43" ht="15">
      <c r="A43" s="3" t="s">
        <v>18</v>
      </c>
    </row>
  </sheetData>
  <sheetProtection/>
  <mergeCells count="71">
    <mergeCell ref="B41:C41"/>
    <mergeCell ref="D41:G41"/>
    <mergeCell ref="A1:I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B26:C26"/>
    <mergeCell ref="D26:G26"/>
    <mergeCell ref="D34:G34"/>
    <mergeCell ref="B27:C27"/>
    <mergeCell ref="D27:G27"/>
    <mergeCell ref="B28:C28"/>
    <mergeCell ref="D28:G28"/>
    <mergeCell ref="C30:G30"/>
    <mergeCell ref="B31:C31"/>
    <mergeCell ref="D31:G31"/>
    <mergeCell ref="B23:C23"/>
    <mergeCell ref="D23:G23"/>
    <mergeCell ref="B24:C24"/>
    <mergeCell ref="D24:G24"/>
    <mergeCell ref="B25:C25"/>
    <mergeCell ref="D25:G25"/>
    <mergeCell ref="B20:C20"/>
    <mergeCell ref="D20:G20"/>
    <mergeCell ref="B21:C21"/>
    <mergeCell ref="D21:G21"/>
    <mergeCell ref="B22:C22"/>
    <mergeCell ref="D22:G22"/>
    <mergeCell ref="B15:C15"/>
    <mergeCell ref="D15:G15"/>
    <mergeCell ref="C17:G17"/>
    <mergeCell ref="B18:C18"/>
    <mergeCell ref="D18:G18"/>
    <mergeCell ref="B19:C19"/>
    <mergeCell ref="D19:G19"/>
    <mergeCell ref="B12:C12"/>
    <mergeCell ref="D12:G12"/>
    <mergeCell ref="B13:C13"/>
    <mergeCell ref="D13:G13"/>
    <mergeCell ref="B14:C14"/>
    <mergeCell ref="D14:G14"/>
    <mergeCell ref="B9:C9"/>
    <mergeCell ref="D9:G9"/>
    <mergeCell ref="B10:C10"/>
    <mergeCell ref="D10:G10"/>
    <mergeCell ref="B11:C11"/>
    <mergeCell ref="D11:G11"/>
    <mergeCell ref="B7:C7"/>
    <mergeCell ref="D7:G7"/>
    <mergeCell ref="B8:C8"/>
    <mergeCell ref="A2:I2"/>
    <mergeCell ref="C4:G4"/>
    <mergeCell ref="B5:C5"/>
    <mergeCell ref="D5:G5"/>
    <mergeCell ref="B6:C6"/>
    <mergeCell ref="D6:G6"/>
    <mergeCell ref="D8:G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&amp;L15.04.2016&amp;CTÜRKİYE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79" t="s">
        <v>524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286"/>
      <c r="R1" s="286"/>
    </row>
    <row r="3" spans="1:18" ht="15.75">
      <c r="A3" s="508" t="s">
        <v>146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</row>
    <row r="4" ht="15.75" thickBot="1">
      <c r="K4" s="95"/>
    </row>
    <row r="5" spans="1:18" s="97" customFormat="1" ht="17.25" customHeight="1" thickBot="1" thickTop="1">
      <c r="A5" s="287"/>
      <c r="B5" s="505" t="s">
        <v>147</v>
      </c>
      <c r="C5" s="509" t="s">
        <v>528</v>
      </c>
      <c r="D5" s="510"/>
      <c r="E5" s="510"/>
      <c r="F5" s="510"/>
      <c r="G5" s="510"/>
      <c r="H5" s="510"/>
      <c r="I5" s="510"/>
      <c r="J5" s="511"/>
      <c r="K5" s="509" t="s">
        <v>529</v>
      </c>
      <c r="L5" s="510"/>
      <c r="M5" s="510"/>
      <c r="N5" s="510"/>
      <c r="O5" s="510"/>
      <c r="P5" s="510"/>
      <c r="Q5" s="510"/>
      <c r="R5" s="511"/>
    </row>
    <row r="6" spans="1:18" ht="15.75" customHeight="1" thickTop="1">
      <c r="A6" s="288" t="s">
        <v>462</v>
      </c>
      <c r="B6" s="506"/>
      <c r="C6" s="512" t="s">
        <v>148</v>
      </c>
      <c r="D6" s="494"/>
      <c r="E6" s="502"/>
      <c r="F6" s="490" t="s">
        <v>149</v>
      </c>
      <c r="G6" s="492"/>
      <c r="H6" s="494" t="s">
        <v>150</v>
      </c>
      <c r="I6" s="494"/>
      <c r="J6" s="492"/>
      <c r="K6" s="494" t="s">
        <v>148</v>
      </c>
      <c r="L6" s="494"/>
      <c r="M6" s="494"/>
      <c r="N6" s="490" t="s">
        <v>149</v>
      </c>
      <c r="O6" s="502"/>
      <c r="P6" s="490" t="s">
        <v>150</v>
      </c>
      <c r="Q6" s="491"/>
      <c r="R6" s="492"/>
    </row>
    <row r="7" spans="1:18" ht="15" customHeight="1">
      <c r="A7" s="288" t="s">
        <v>461</v>
      </c>
      <c r="B7" s="506"/>
      <c r="C7" s="489" t="s">
        <v>151</v>
      </c>
      <c r="D7" s="483" t="s">
        <v>152</v>
      </c>
      <c r="E7" s="496" t="s">
        <v>153</v>
      </c>
      <c r="F7" s="488" t="s">
        <v>151</v>
      </c>
      <c r="G7" s="498" t="s">
        <v>152</v>
      </c>
      <c r="H7" s="500" t="s">
        <v>151</v>
      </c>
      <c r="I7" s="483" t="s">
        <v>152</v>
      </c>
      <c r="J7" s="503" t="s">
        <v>153</v>
      </c>
      <c r="K7" s="488" t="s">
        <v>151</v>
      </c>
      <c r="L7" s="482" t="s">
        <v>152</v>
      </c>
      <c r="M7" s="480" t="s">
        <v>153</v>
      </c>
      <c r="N7" s="484" t="s">
        <v>151</v>
      </c>
      <c r="O7" s="486" t="s">
        <v>152</v>
      </c>
      <c r="P7" s="488" t="s">
        <v>151</v>
      </c>
      <c r="Q7" s="482" t="s">
        <v>152</v>
      </c>
      <c r="R7" s="480" t="s">
        <v>153</v>
      </c>
    </row>
    <row r="8" spans="1:18" ht="24.75" customHeight="1" thickBot="1">
      <c r="A8" s="289"/>
      <c r="B8" s="507"/>
      <c r="C8" s="493"/>
      <c r="D8" s="495"/>
      <c r="E8" s="497"/>
      <c r="F8" s="489"/>
      <c r="G8" s="499"/>
      <c r="H8" s="501"/>
      <c r="I8" s="495"/>
      <c r="J8" s="504"/>
      <c r="K8" s="489"/>
      <c r="L8" s="483"/>
      <c r="M8" s="481"/>
      <c r="N8" s="485"/>
      <c r="O8" s="487"/>
      <c r="P8" s="489"/>
      <c r="Q8" s="483"/>
      <c r="R8" s="481"/>
    </row>
    <row r="9" spans="1:18" ht="15.75" thickTop="1">
      <c r="A9" s="290" t="s">
        <v>373</v>
      </c>
      <c r="B9" s="291" t="s">
        <v>154</v>
      </c>
      <c r="C9" s="292">
        <v>186</v>
      </c>
      <c r="D9" s="293">
        <v>2</v>
      </c>
      <c r="E9" s="294">
        <v>55</v>
      </c>
      <c r="F9" s="292">
        <v>14</v>
      </c>
      <c r="G9" s="294">
        <v>1</v>
      </c>
      <c r="H9" s="292">
        <v>7</v>
      </c>
      <c r="I9" s="293">
        <v>0</v>
      </c>
      <c r="J9" s="294">
        <v>22</v>
      </c>
      <c r="K9" s="292">
        <v>122</v>
      </c>
      <c r="L9" s="293">
        <v>1</v>
      </c>
      <c r="M9" s="294">
        <v>48</v>
      </c>
      <c r="N9" s="292">
        <v>12</v>
      </c>
      <c r="O9" s="294">
        <v>3</v>
      </c>
      <c r="P9" s="292">
        <v>19</v>
      </c>
      <c r="Q9" s="293">
        <v>1</v>
      </c>
      <c r="R9" s="294">
        <v>25</v>
      </c>
    </row>
    <row r="10" spans="1:18" ht="15">
      <c r="A10" s="295" t="s">
        <v>374</v>
      </c>
      <c r="B10" s="295" t="s">
        <v>155</v>
      </c>
      <c r="C10" s="296">
        <v>12</v>
      </c>
      <c r="D10" s="297">
        <v>0</v>
      </c>
      <c r="E10" s="298">
        <v>12</v>
      </c>
      <c r="F10" s="296">
        <v>2</v>
      </c>
      <c r="G10" s="298">
        <v>0</v>
      </c>
      <c r="H10" s="296">
        <v>1</v>
      </c>
      <c r="I10" s="297">
        <v>0</v>
      </c>
      <c r="J10" s="298">
        <v>4</v>
      </c>
      <c r="K10" s="296">
        <v>23</v>
      </c>
      <c r="L10" s="297">
        <v>0</v>
      </c>
      <c r="M10" s="298">
        <v>11</v>
      </c>
      <c r="N10" s="296">
        <v>2</v>
      </c>
      <c r="O10" s="298">
        <v>0</v>
      </c>
      <c r="P10" s="296">
        <v>3</v>
      </c>
      <c r="Q10" s="297">
        <v>0</v>
      </c>
      <c r="R10" s="298">
        <v>4</v>
      </c>
    </row>
    <row r="11" spans="1:18" ht="15">
      <c r="A11" s="290" t="s">
        <v>375</v>
      </c>
      <c r="B11" s="290" t="s">
        <v>156</v>
      </c>
      <c r="C11" s="296">
        <v>36</v>
      </c>
      <c r="D11" s="297">
        <v>1</v>
      </c>
      <c r="E11" s="298">
        <v>24</v>
      </c>
      <c r="F11" s="296">
        <v>1</v>
      </c>
      <c r="G11" s="298">
        <v>0</v>
      </c>
      <c r="H11" s="296">
        <v>2</v>
      </c>
      <c r="I11" s="297">
        <v>0</v>
      </c>
      <c r="J11" s="298">
        <v>13</v>
      </c>
      <c r="K11" s="296">
        <v>39</v>
      </c>
      <c r="L11" s="297">
        <v>4</v>
      </c>
      <c r="M11" s="298">
        <v>23</v>
      </c>
      <c r="N11" s="296">
        <v>1</v>
      </c>
      <c r="O11" s="298">
        <v>2</v>
      </c>
      <c r="P11" s="296">
        <v>3</v>
      </c>
      <c r="Q11" s="297">
        <v>1</v>
      </c>
      <c r="R11" s="298">
        <v>9</v>
      </c>
    </row>
    <row r="12" spans="1:18" ht="15">
      <c r="A12" s="295" t="s">
        <v>376</v>
      </c>
      <c r="B12" s="295" t="s">
        <v>157</v>
      </c>
      <c r="C12" s="296">
        <v>9</v>
      </c>
      <c r="D12" s="297">
        <v>0</v>
      </c>
      <c r="E12" s="298">
        <v>17</v>
      </c>
      <c r="F12" s="296">
        <v>0</v>
      </c>
      <c r="G12" s="298">
        <v>0</v>
      </c>
      <c r="H12" s="296">
        <v>1</v>
      </c>
      <c r="I12" s="297">
        <v>0</v>
      </c>
      <c r="J12" s="298">
        <v>3</v>
      </c>
      <c r="K12" s="296">
        <v>8</v>
      </c>
      <c r="L12" s="297">
        <v>0</v>
      </c>
      <c r="M12" s="298">
        <v>15</v>
      </c>
      <c r="N12" s="296">
        <v>1</v>
      </c>
      <c r="O12" s="298">
        <v>0</v>
      </c>
      <c r="P12" s="296">
        <v>0</v>
      </c>
      <c r="Q12" s="297">
        <v>0</v>
      </c>
      <c r="R12" s="298">
        <v>2</v>
      </c>
    </row>
    <row r="13" spans="1:18" ht="15">
      <c r="A13" s="290" t="s">
        <v>377</v>
      </c>
      <c r="B13" s="290" t="s">
        <v>158</v>
      </c>
      <c r="C13" s="296">
        <v>16</v>
      </c>
      <c r="D13" s="297">
        <v>1</v>
      </c>
      <c r="E13" s="298">
        <v>2</v>
      </c>
      <c r="F13" s="296">
        <v>1</v>
      </c>
      <c r="G13" s="298">
        <v>0</v>
      </c>
      <c r="H13" s="296">
        <v>1</v>
      </c>
      <c r="I13" s="297">
        <v>0</v>
      </c>
      <c r="J13" s="298">
        <v>1</v>
      </c>
      <c r="K13" s="296">
        <v>10</v>
      </c>
      <c r="L13" s="297">
        <v>0</v>
      </c>
      <c r="M13" s="298">
        <v>9</v>
      </c>
      <c r="N13" s="296">
        <v>0</v>
      </c>
      <c r="O13" s="298">
        <v>1</v>
      </c>
      <c r="P13" s="296">
        <v>2</v>
      </c>
      <c r="Q13" s="297">
        <v>0</v>
      </c>
      <c r="R13" s="298">
        <v>6</v>
      </c>
    </row>
    <row r="14" spans="1:18" ht="15">
      <c r="A14" s="295" t="s">
        <v>378</v>
      </c>
      <c r="B14" s="295" t="s">
        <v>159</v>
      </c>
      <c r="C14" s="296">
        <v>790</v>
      </c>
      <c r="D14" s="297">
        <v>11</v>
      </c>
      <c r="E14" s="298">
        <v>212</v>
      </c>
      <c r="F14" s="296">
        <v>43</v>
      </c>
      <c r="G14" s="298">
        <v>9</v>
      </c>
      <c r="H14" s="296">
        <v>64</v>
      </c>
      <c r="I14" s="297">
        <v>13</v>
      </c>
      <c r="J14" s="298">
        <v>323</v>
      </c>
      <c r="K14" s="296">
        <v>714</v>
      </c>
      <c r="L14" s="297">
        <v>18</v>
      </c>
      <c r="M14" s="298">
        <v>216</v>
      </c>
      <c r="N14" s="296">
        <v>90</v>
      </c>
      <c r="O14" s="298">
        <v>11</v>
      </c>
      <c r="P14" s="296">
        <v>77</v>
      </c>
      <c r="Q14" s="297">
        <v>8</v>
      </c>
      <c r="R14" s="298">
        <v>146</v>
      </c>
    </row>
    <row r="15" spans="1:18" ht="15">
      <c r="A15" s="290" t="s">
        <v>379</v>
      </c>
      <c r="B15" s="290" t="s">
        <v>160</v>
      </c>
      <c r="C15" s="296">
        <v>314</v>
      </c>
      <c r="D15" s="297">
        <v>1</v>
      </c>
      <c r="E15" s="298">
        <v>185</v>
      </c>
      <c r="F15" s="296">
        <v>16</v>
      </c>
      <c r="G15" s="298">
        <v>3</v>
      </c>
      <c r="H15" s="296">
        <v>20</v>
      </c>
      <c r="I15" s="297">
        <v>3</v>
      </c>
      <c r="J15" s="298">
        <v>68</v>
      </c>
      <c r="K15" s="296">
        <v>239</v>
      </c>
      <c r="L15" s="297">
        <v>2</v>
      </c>
      <c r="M15" s="298">
        <v>220</v>
      </c>
      <c r="N15" s="296">
        <v>21</v>
      </c>
      <c r="O15" s="298">
        <v>4</v>
      </c>
      <c r="P15" s="296">
        <v>27</v>
      </c>
      <c r="Q15" s="297">
        <v>3</v>
      </c>
      <c r="R15" s="298">
        <v>51</v>
      </c>
    </row>
    <row r="16" spans="1:18" ht="15">
      <c r="A16" s="295" t="s">
        <v>380</v>
      </c>
      <c r="B16" s="295" t="s">
        <v>161</v>
      </c>
      <c r="C16" s="296">
        <v>9</v>
      </c>
      <c r="D16" s="297">
        <v>3</v>
      </c>
      <c r="E16" s="298">
        <v>5</v>
      </c>
      <c r="F16" s="296">
        <v>0</v>
      </c>
      <c r="G16" s="298">
        <v>0</v>
      </c>
      <c r="H16" s="296">
        <v>0</v>
      </c>
      <c r="I16" s="297">
        <v>0</v>
      </c>
      <c r="J16" s="298">
        <v>5</v>
      </c>
      <c r="K16" s="296">
        <v>1</v>
      </c>
      <c r="L16" s="297">
        <v>0</v>
      </c>
      <c r="M16" s="298">
        <v>0</v>
      </c>
      <c r="N16" s="296">
        <v>2</v>
      </c>
      <c r="O16" s="298">
        <v>2</v>
      </c>
      <c r="P16" s="296">
        <v>0</v>
      </c>
      <c r="Q16" s="297">
        <v>0</v>
      </c>
      <c r="R16" s="298">
        <v>0</v>
      </c>
    </row>
    <row r="17" spans="1:18" ht="15">
      <c r="A17" s="290" t="s">
        <v>381</v>
      </c>
      <c r="B17" s="290" t="s">
        <v>162</v>
      </c>
      <c r="C17" s="296">
        <v>63</v>
      </c>
      <c r="D17" s="297">
        <v>2</v>
      </c>
      <c r="E17" s="298">
        <v>98</v>
      </c>
      <c r="F17" s="296">
        <v>6</v>
      </c>
      <c r="G17" s="298">
        <v>2</v>
      </c>
      <c r="H17" s="296">
        <v>4</v>
      </c>
      <c r="I17" s="297">
        <v>1</v>
      </c>
      <c r="J17" s="298">
        <v>28</v>
      </c>
      <c r="K17" s="296">
        <v>46</v>
      </c>
      <c r="L17" s="297">
        <v>0</v>
      </c>
      <c r="M17" s="298">
        <v>75</v>
      </c>
      <c r="N17" s="296">
        <v>6</v>
      </c>
      <c r="O17" s="298">
        <v>3</v>
      </c>
      <c r="P17" s="296">
        <v>8</v>
      </c>
      <c r="Q17" s="297">
        <v>2</v>
      </c>
      <c r="R17" s="298">
        <v>36</v>
      </c>
    </row>
    <row r="18" spans="1:18" ht="15">
      <c r="A18" s="295" t="s">
        <v>382</v>
      </c>
      <c r="B18" s="295" t="s">
        <v>163</v>
      </c>
      <c r="C18" s="296">
        <v>51</v>
      </c>
      <c r="D18" s="297">
        <v>0</v>
      </c>
      <c r="E18" s="298">
        <v>40</v>
      </c>
      <c r="F18" s="296">
        <v>3</v>
      </c>
      <c r="G18" s="298">
        <v>1</v>
      </c>
      <c r="H18" s="296">
        <v>5</v>
      </c>
      <c r="I18" s="297">
        <v>0</v>
      </c>
      <c r="J18" s="298">
        <v>26</v>
      </c>
      <c r="K18" s="296">
        <v>40</v>
      </c>
      <c r="L18" s="297">
        <v>0</v>
      </c>
      <c r="M18" s="298">
        <v>39</v>
      </c>
      <c r="N18" s="296">
        <v>3</v>
      </c>
      <c r="O18" s="298">
        <v>1</v>
      </c>
      <c r="P18" s="296">
        <v>3</v>
      </c>
      <c r="Q18" s="297">
        <v>4</v>
      </c>
      <c r="R18" s="298">
        <v>16</v>
      </c>
    </row>
    <row r="19" spans="1:18" ht="15">
      <c r="A19" s="290" t="s">
        <v>383</v>
      </c>
      <c r="B19" s="290" t="s">
        <v>164</v>
      </c>
      <c r="C19" s="296">
        <v>12</v>
      </c>
      <c r="D19" s="297">
        <v>0</v>
      </c>
      <c r="E19" s="298">
        <v>8</v>
      </c>
      <c r="F19" s="296">
        <v>1</v>
      </c>
      <c r="G19" s="298">
        <v>0</v>
      </c>
      <c r="H19" s="296">
        <v>0</v>
      </c>
      <c r="I19" s="297">
        <v>0</v>
      </c>
      <c r="J19" s="298">
        <v>3</v>
      </c>
      <c r="K19" s="296">
        <v>7</v>
      </c>
      <c r="L19" s="297">
        <v>0</v>
      </c>
      <c r="M19" s="298">
        <v>16</v>
      </c>
      <c r="N19" s="296">
        <v>1</v>
      </c>
      <c r="O19" s="298">
        <v>0</v>
      </c>
      <c r="P19" s="296">
        <v>0</v>
      </c>
      <c r="Q19" s="297">
        <v>1</v>
      </c>
      <c r="R19" s="298">
        <v>16</v>
      </c>
    </row>
    <row r="20" spans="1:18" ht="15">
      <c r="A20" s="295" t="s">
        <v>384</v>
      </c>
      <c r="B20" s="295" t="s">
        <v>165</v>
      </c>
      <c r="C20" s="296">
        <v>22</v>
      </c>
      <c r="D20" s="297">
        <v>0</v>
      </c>
      <c r="E20" s="298">
        <v>8</v>
      </c>
      <c r="F20" s="296">
        <v>0</v>
      </c>
      <c r="G20" s="298">
        <v>0</v>
      </c>
      <c r="H20" s="296">
        <v>0</v>
      </c>
      <c r="I20" s="297">
        <v>1</v>
      </c>
      <c r="J20" s="298">
        <v>0</v>
      </c>
      <c r="K20" s="296">
        <v>10</v>
      </c>
      <c r="L20" s="297">
        <v>0</v>
      </c>
      <c r="M20" s="298">
        <v>8</v>
      </c>
      <c r="N20" s="296">
        <v>0</v>
      </c>
      <c r="O20" s="298">
        <v>5</v>
      </c>
      <c r="P20" s="296">
        <v>0</v>
      </c>
      <c r="Q20" s="297">
        <v>0</v>
      </c>
      <c r="R20" s="298">
        <v>0</v>
      </c>
    </row>
    <row r="21" spans="1:18" ht="15">
      <c r="A21" s="290" t="s">
        <v>385</v>
      </c>
      <c r="B21" s="290" t="s">
        <v>166</v>
      </c>
      <c r="C21" s="296">
        <v>9</v>
      </c>
      <c r="D21" s="297">
        <v>2</v>
      </c>
      <c r="E21" s="298">
        <v>2</v>
      </c>
      <c r="F21" s="296">
        <v>0</v>
      </c>
      <c r="G21" s="298">
        <v>0</v>
      </c>
      <c r="H21" s="296">
        <v>1</v>
      </c>
      <c r="I21" s="297">
        <v>1</v>
      </c>
      <c r="J21" s="298">
        <v>0</v>
      </c>
      <c r="K21" s="296">
        <v>4</v>
      </c>
      <c r="L21" s="297">
        <v>0</v>
      </c>
      <c r="M21" s="298">
        <v>5</v>
      </c>
      <c r="N21" s="296">
        <v>2</v>
      </c>
      <c r="O21" s="298">
        <v>1</v>
      </c>
      <c r="P21" s="296">
        <v>0</v>
      </c>
      <c r="Q21" s="297">
        <v>0</v>
      </c>
      <c r="R21" s="298">
        <v>4</v>
      </c>
    </row>
    <row r="22" spans="1:18" ht="15">
      <c r="A22" s="295" t="s">
        <v>386</v>
      </c>
      <c r="B22" s="295" t="s">
        <v>167</v>
      </c>
      <c r="C22" s="296">
        <v>17</v>
      </c>
      <c r="D22" s="297">
        <v>0</v>
      </c>
      <c r="E22" s="298">
        <v>18</v>
      </c>
      <c r="F22" s="296">
        <v>2</v>
      </c>
      <c r="G22" s="298">
        <v>0</v>
      </c>
      <c r="H22" s="296">
        <v>2</v>
      </c>
      <c r="I22" s="297">
        <v>3</v>
      </c>
      <c r="J22" s="298">
        <v>3</v>
      </c>
      <c r="K22" s="296">
        <v>11</v>
      </c>
      <c r="L22" s="297">
        <v>1</v>
      </c>
      <c r="M22" s="298">
        <v>17</v>
      </c>
      <c r="N22" s="296">
        <v>0</v>
      </c>
      <c r="O22" s="298">
        <v>0</v>
      </c>
      <c r="P22" s="296">
        <v>1</v>
      </c>
      <c r="Q22" s="297">
        <v>1</v>
      </c>
      <c r="R22" s="298">
        <v>8</v>
      </c>
    </row>
    <row r="23" spans="1:18" ht="15">
      <c r="A23" s="290" t="s">
        <v>387</v>
      </c>
      <c r="B23" s="290" t="s">
        <v>168</v>
      </c>
      <c r="C23" s="296">
        <v>8</v>
      </c>
      <c r="D23" s="297">
        <v>1</v>
      </c>
      <c r="E23" s="298">
        <v>6</v>
      </c>
      <c r="F23" s="296">
        <v>0</v>
      </c>
      <c r="G23" s="298">
        <v>0</v>
      </c>
      <c r="H23" s="296">
        <v>0</v>
      </c>
      <c r="I23" s="297">
        <v>0</v>
      </c>
      <c r="J23" s="298">
        <v>4</v>
      </c>
      <c r="K23" s="296">
        <v>12</v>
      </c>
      <c r="L23" s="297">
        <v>0</v>
      </c>
      <c r="M23" s="298">
        <v>3</v>
      </c>
      <c r="N23" s="296">
        <v>3</v>
      </c>
      <c r="O23" s="298">
        <v>0</v>
      </c>
      <c r="P23" s="296">
        <v>0</v>
      </c>
      <c r="Q23" s="297">
        <v>0</v>
      </c>
      <c r="R23" s="298">
        <v>4</v>
      </c>
    </row>
    <row r="24" spans="1:18" ht="15">
      <c r="A24" s="295" t="s">
        <v>388</v>
      </c>
      <c r="B24" s="295" t="s">
        <v>169</v>
      </c>
      <c r="C24" s="296">
        <v>287</v>
      </c>
      <c r="D24" s="297">
        <v>6</v>
      </c>
      <c r="E24" s="298">
        <v>69</v>
      </c>
      <c r="F24" s="296">
        <v>16</v>
      </c>
      <c r="G24" s="298">
        <v>0</v>
      </c>
      <c r="H24" s="296">
        <v>17</v>
      </c>
      <c r="I24" s="297">
        <v>2</v>
      </c>
      <c r="J24" s="298">
        <v>40</v>
      </c>
      <c r="K24" s="296">
        <v>227</v>
      </c>
      <c r="L24" s="297">
        <v>4</v>
      </c>
      <c r="M24" s="298">
        <v>82</v>
      </c>
      <c r="N24" s="296">
        <v>27</v>
      </c>
      <c r="O24" s="298">
        <v>7</v>
      </c>
      <c r="P24" s="296">
        <v>22</v>
      </c>
      <c r="Q24" s="297">
        <v>5</v>
      </c>
      <c r="R24" s="298">
        <v>24</v>
      </c>
    </row>
    <row r="25" spans="1:18" ht="15">
      <c r="A25" s="290" t="s">
        <v>389</v>
      </c>
      <c r="B25" s="290" t="s">
        <v>170</v>
      </c>
      <c r="C25" s="296">
        <v>26</v>
      </c>
      <c r="D25" s="297">
        <v>4</v>
      </c>
      <c r="E25" s="298">
        <v>25</v>
      </c>
      <c r="F25" s="296">
        <v>2</v>
      </c>
      <c r="G25" s="298">
        <v>0</v>
      </c>
      <c r="H25" s="296">
        <v>3</v>
      </c>
      <c r="I25" s="297">
        <v>0</v>
      </c>
      <c r="J25" s="298">
        <v>12</v>
      </c>
      <c r="K25" s="296">
        <v>19</v>
      </c>
      <c r="L25" s="297">
        <v>2</v>
      </c>
      <c r="M25" s="298">
        <v>16</v>
      </c>
      <c r="N25" s="296">
        <v>2</v>
      </c>
      <c r="O25" s="298">
        <v>0</v>
      </c>
      <c r="P25" s="296">
        <v>2</v>
      </c>
      <c r="Q25" s="297">
        <v>4</v>
      </c>
      <c r="R25" s="298">
        <v>11</v>
      </c>
    </row>
    <row r="26" spans="1:18" ht="15">
      <c r="A26" s="295" t="s">
        <v>390</v>
      </c>
      <c r="B26" s="295" t="s">
        <v>171</v>
      </c>
      <c r="C26" s="296">
        <v>5</v>
      </c>
      <c r="D26" s="297">
        <v>2</v>
      </c>
      <c r="E26" s="298">
        <v>2</v>
      </c>
      <c r="F26" s="296">
        <v>0</v>
      </c>
      <c r="G26" s="298">
        <v>0</v>
      </c>
      <c r="H26" s="296">
        <v>0</v>
      </c>
      <c r="I26" s="297">
        <v>0</v>
      </c>
      <c r="J26" s="298">
        <v>0</v>
      </c>
      <c r="K26" s="296">
        <v>3</v>
      </c>
      <c r="L26" s="297">
        <v>2</v>
      </c>
      <c r="M26" s="298">
        <v>7</v>
      </c>
      <c r="N26" s="296">
        <v>1</v>
      </c>
      <c r="O26" s="298">
        <v>2</v>
      </c>
      <c r="P26" s="296">
        <v>1</v>
      </c>
      <c r="Q26" s="297">
        <v>0</v>
      </c>
      <c r="R26" s="298">
        <v>2</v>
      </c>
    </row>
    <row r="27" spans="1:18" ht="15">
      <c r="A27" s="290" t="s">
        <v>391</v>
      </c>
      <c r="B27" s="290" t="s">
        <v>172</v>
      </c>
      <c r="C27" s="296">
        <v>26</v>
      </c>
      <c r="D27" s="297">
        <v>3</v>
      </c>
      <c r="E27" s="298">
        <v>30</v>
      </c>
      <c r="F27" s="296">
        <v>0</v>
      </c>
      <c r="G27" s="298">
        <v>0</v>
      </c>
      <c r="H27" s="296">
        <v>0</v>
      </c>
      <c r="I27" s="297">
        <v>0</v>
      </c>
      <c r="J27" s="298">
        <v>10</v>
      </c>
      <c r="K27" s="296">
        <v>18</v>
      </c>
      <c r="L27" s="297">
        <v>1</v>
      </c>
      <c r="M27" s="298">
        <v>17</v>
      </c>
      <c r="N27" s="296">
        <v>2</v>
      </c>
      <c r="O27" s="298">
        <v>0</v>
      </c>
      <c r="P27" s="296">
        <v>3</v>
      </c>
      <c r="Q27" s="297">
        <v>1</v>
      </c>
      <c r="R27" s="298">
        <v>2</v>
      </c>
    </row>
    <row r="28" spans="1:18" ht="15">
      <c r="A28" s="295" t="s">
        <v>392</v>
      </c>
      <c r="B28" s="295" t="s">
        <v>173</v>
      </c>
      <c r="C28" s="296">
        <v>68</v>
      </c>
      <c r="D28" s="297">
        <v>1</v>
      </c>
      <c r="E28" s="298">
        <v>75</v>
      </c>
      <c r="F28" s="296">
        <v>3</v>
      </c>
      <c r="G28" s="298">
        <v>1</v>
      </c>
      <c r="H28" s="296">
        <v>4</v>
      </c>
      <c r="I28" s="297">
        <v>2</v>
      </c>
      <c r="J28" s="298">
        <v>32</v>
      </c>
      <c r="K28" s="296">
        <v>59</v>
      </c>
      <c r="L28" s="297">
        <v>1</v>
      </c>
      <c r="M28" s="298">
        <v>88</v>
      </c>
      <c r="N28" s="296">
        <v>6</v>
      </c>
      <c r="O28" s="298">
        <v>1</v>
      </c>
      <c r="P28" s="296">
        <v>8</v>
      </c>
      <c r="Q28" s="297">
        <v>4</v>
      </c>
      <c r="R28" s="298">
        <v>19</v>
      </c>
    </row>
    <row r="29" spans="1:18" ht="15">
      <c r="A29" s="290" t="s">
        <v>393</v>
      </c>
      <c r="B29" s="290" t="s">
        <v>174</v>
      </c>
      <c r="C29" s="296">
        <v>80</v>
      </c>
      <c r="D29" s="297">
        <v>0</v>
      </c>
      <c r="E29" s="298">
        <v>33</v>
      </c>
      <c r="F29" s="296">
        <v>2</v>
      </c>
      <c r="G29" s="298">
        <v>2</v>
      </c>
      <c r="H29" s="296">
        <v>11</v>
      </c>
      <c r="I29" s="297">
        <v>1</v>
      </c>
      <c r="J29" s="298">
        <v>3</v>
      </c>
      <c r="K29" s="296">
        <v>73</v>
      </c>
      <c r="L29" s="297">
        <v>1</v>
      </c>
      <c r="M29" s="298">
        <v>33</v>
      </c>
      <c r="N29" s="296">
        <v>8</v>
      </c>
      <c r="O29" s="298">
        <v>0</v>
      </c>
      <c r="P29" s="296">
        <v>4</v>
      </c>
      <c r="Q29" s="297">
        <v>0</v>
      </c>
      <c r="R29" s="298">
        <v>8</v>
      </c>
    </row>
    <row r="30" spans="1:18" ht="15">
      <c r="A30" s="295" t="s">
        <v>394</v>
      </c>
      <c r="B30" s="295" t="s">
        <v>175</v>
      </c>
      <c r="C30" s="296">
        <v>13</v>
      </c>
      <c r="D30" s="297">
        <v>1</v>
      </c>
      <c r="E30" s="298">
        <v>8</v>
      </c>
      <c r="F30" s="296">
        <v>1</v>
      </c>
      <c r="G30" s="298">
        <v>0</v>
      </c>
      <c r="H30" s="296">
        <v>0</v>
      </c>
      <c r="I30" s="297">
        <v>0</v>
      </c>
      <c r="J30" s="298">
        <v>8</v>
      </c>
      <c r="K30" s="296">
        <v>7</v>
      </c>
      <c r="L30" s="297">
        <v>3</v>
      </c>
      <c r="M30" s="298">
        <v>4</v>
      </c>
      <c r="N30" s="296">
        <v>1</v>
      </c>
      <c r="O30" s="298">
        <v>1</v>
      </c>
      <c r="P30" s="296">
        <v>1</v>
      </c>
      <c r="Q30" s="297">
        <v>1</v>
      </c>
      <c r="R30" s="298">
        <v>7</v>
      </c>
    </row>
    <row r="31" spans="1:18" ht="15">
      <c r="A31" s="290" t="s">
        <v>395</v>
      </c>
      <c r="B31" s="290" t="s">
        <v>176</v>
      </c>
      <c r="C31" s="296">
        <v>29</v>
      </c>
      <c r="D31" s="297">
        <v>0</v>
      </c>
      <c r="E31" s="298">
        <v>13</v>
      </c>
      <c r="F31" s="296">
        <v>0</v>
      </c>
      <c r="G31" s="298">
        <v>1</v>
      </c>
      <c r="H31" s="296">
        <v>4</v>
      </c>
      <c r="I31" s="297">
        <v>0</v>
      </c>
      <c r="J31" s="298">
        <v>3</v>
      </c>
      <c r="K31" s="296">
        <v>20</v>
      </c>
      <c r="L31" s="297">
        <v>0</v>
      </c>
      <c r="M31" s="298">
        <v>21</v>
      </c>
      <c r="N31" s="296">
        <v>4</v>
      </c>
      <c r="O31" s="298">
        <v>0</v>
      </c>
      <c r="P31" s="296">
        <v>2</v>
      </c>
      <c r="Q31" s="297">
        <v>1</v>
      </c>
      <c r="R31" s="298">
        <v>10</v>
      </c>
    </row>
    <row r="32" spans="1:18" ht="15">
      <c r="A32" s="295" t="s">
        <v>396</v>
      </c>
      <c r="B32" s="295" t="s">
        <v>177</v>
      </c>
      <c r="C32" s="296">
        <v>12</v>
      </c>
      <c r="D32" s="297">
        <v>0</v>
      </c>
      <c r="E32" s="298">
        <v>18</v>
      </c>
      <c r="F32" s="296">
        <v>0</v>
      </c>
      <c r="G32" s="298">
        <v>0</v>
      </c>
      <c r="H32" s="296">
        <v>0</v>
      </c>
      <c r="I32" s="297">
        <v>2</v>
      </c>
      <c r="J32" s="298">
        <v>13</v>
      </c>
      <c r="K32" s="296">
        <v>8</v>
      </c>
      <c r="L32" s="297">
        <v>0</v>
      </c>
      <c r="M32" s="298">
        <v>13</v>
      </c>
      <c r="N32" s="296">
        <v>1</v>
      </c>
      <c r="O32" s="298">
        <v>0</v>
      </c>
      <c r="P32" s="296">
        <v>2</v>
      </c>
      <c r="Q32" s="297">
        <v>1</v>
      </c>
      <c r="R32" s="298">
        <v>15</v>
      </c>
    </row>
    <row r="33" spans="1:18" ht="15">
      <c r="A33" s="290" t="s">
        <v>397</v>
      </c>
      <c r="B33" s="290" t="s">
        <v>178</v>
      </c>
      <c r="C33" s="296">
        <v>28</v>
      </c>
      <c r="D33" s="297">
        <v>1</v>
      </c>
      <c r="E33" s="298">
        <v>11</v>
      </c>
      <c r="F33" s="296">
        <v>1</v>
      </c>
      <c r="G33" s="298">
        <v>2</v>
      </c>
      <c r="H33" s="296">
        <v>2</v>
      </c>
      <c r="I33" s="297">
        <v>3</v>
      </c>
      <c r="J33" s="298">
        <v>9</v>
      </c>
      <c r="K33" s="296">
        <v>15</v>
      </c>
      <c r="L33" s="297">
        <v>1</v>
      </c>
      <c r="M33" s="298">
        <v>15</v>
      </c>
      <c r="N33" s="296">
        <v>3</v>
      </c>
      <c r="O33" s="298">
        <v>2</v>
      </c>
      <c r="P33" s="296">
        <v>4</v>
      </c>
      <c r="Q33" s="297">
        <v>0</v>
      </c>
      <c r="R33" s="298">
        <v>2</v>
      </c>
    </row>
    <row r="34" spans="1:18" ht="15">
      <c r="A34" s="295" t="s">
        <v>398</v>
      </c>
      <c r="B34" s="295" t="s">
        <v>179</v>
      </c>
      <c r="C34" s="296">
        <v>62</v>
      </c>
      <c r="D34" s="297">
        <v>1</v>
      </c>
      <c r="E34" s="298">
        <v>100</v>
      </c>
      <c r="F34" s="296">
        <v>7</v>
      </c>
      <c r="G34" s="298">
        <v>2</v>
      </c>
      <c r="H34" s="296">
        <v>4</v>
      </c>
      <c r="I34" s="297">
        <v>1</v>
      </c>
      <c r="J34" s="298">
        <v>38</v>
      </c>
      <c r="K34" s="296">
        <v>76</v>
      </c>
      <c r="L34" s="297">
        <v>0</v>
      </c>
      <c r="M34" s="298">
        <v>147</v>
      </c>
      <c r="N34" s="296">
        <v>4</v>
      </c>
      <c r="O34" s="298">
        <v>1</v>
      </c>
      <c r="P34" s="296">
        <v>5</v>
      </c>
      <c r="Q34" s="297">
        <v>3</v>
      </c>
      <c r="R34" s="298">
        <v>37</v>
      </c>
    </row>
    <row r="35" spans="1:18" ht="15">
      <c r="A35" s="290" t="s">
        <v>399</v>
      </c>
      <c r="B35" s="290" t="s">
        <v>180</v>
      </c>
      <c r="C35" s="296">
        <v>201</v>
      </c>
      <c r="D35" s="297">
        <v>1</v>
      </c>
      <c r="E35" s="298">
        <v>88</v>
      </c>
      <c r="F35" s="296">
        <v>5</v>
      </c>
      <c r="G35" s="298">
        <v>0</v>
      </c>
      <c r="H35" s="296">
        <v>5</v>
      </c>
      <c r="I35" s="297">
        <v>2</v>
      </c>
      <c r="J35" s="298">
        <v>20</v>
      </c>
      <c r="K35" s="296">
        <v>138</v>
      </c>
      <c r="L35" s="297">
        <v>0</v>
      </c>
      <c r="M35" s="298">
        <v>66</v>
      </c>
      <c r="N35" s="296">
        <v>12</v>
      </c>
      <c r="O35" s="298">
        <v>1</v>
      </c>
      <c r="P35" s="296">
        <v>8</v>
      </c>
      <c r="Q35" s="297">
        <v>0</v>
      </c>
      <c r="R35" s="298">
        <v>12</v>
      </c>
    </row>
    <row r="36" spans="1:18" ht="15">
      <c r="A36" s="295" t="s">
        <v>400</v>
      </c>
      <c r="B36" s="295" t="s">
        <v>181</v>
      </c>
      <c r="C36" s="296">
        <v>9</v>
      </c>
      <c r="D36" s="297">
        <v>0</v>
      </c>
      <c r="E36" s="298">
        <v>16</v>
      </c>
      <c r="F36" s="296">
        <v>1</v>
      </c>
      <c r="G36" s="298">
        <v>0</v>
      </c>
      <c r="H36" s="296">
        <v>1</v>
      </c>
      <c r="I36" s="297">
        <v>0</v>
      </c>
      <c r="J36" s="298">
        <v>7</v>
      </c>
      <c r="K36" s="296">
        <v>6</v>
      </c>
      <c r="L36" s="297">
        <v>0</v>
      </c>
      <c r="M36" s="298">
        <v>20</v>
      </c>
      <c r="N36" s="296">
        <v>2</v>
      </c>
      <c r="O36" s="298">
        <v>0</v>
      </c>
      <c r="P36" s="296">
        <v>0</v>
      </c>
      <c r="Q36" s="297">
        <v>0</v>
      </c>
      <c r="R36" s="298">
        <v>4</v>
      </c>
    </row>
    <row r="37" spans="1:18" ht="15">
      <c r="A37" s="290" t="s">
        <v>401</v>
      </c>
      <c r="B37" s="290" t="s">
        <v>182</v>
      </c>
      <c r="C37" s="296">
        <v>3</v>
      </c>
      <c r="D37" s="297">
        <v>0</v>
      </c>
      <c r="E37" s="298">
        <v>6</v>
      </c>
      <c r="F37" s="296">
        <v>0</v>
      </c>
      <c r="G37" s="298">
        <v>0</v>
      </c>
      <c r="H37" s="296">
        <v>0</v>
      </c>
      <c r="I37" s="297">
        <v>0</v>
      </c>
      <c r="J37" s="298">
        <v>1</v>
      </c>
      <c r="K37" s="296">
        <v>1</v>
      </c>
      <c r="L37" s="297">
        <v>2</v>
      </c>
      <c r="M37" s="298">
        <v>6</v>
      </c>
      <c r="N37" s="296">
        <v>0</v>
      </c>
      <c r="O37" s="298">
        <v>2</v>
      </c>
      <c r="P37" s="296">
        <v>0</v>
      </c>
      <c r="Q37" s="297">
        <v>0</v>
      </c>
      <c r="R37" s="298">
        <v>1</v>
      </c>
    </row>
    <row r="38" spans="1:18" ht="15">
      <c r="A38" s="295" t="s">
        <v>402</v>
      </c>
      <c r="B38" s="295" t="s">
        <v>183</v>
      </c>
      <c r="C38" s="296">
        <v>2</v>
      </c>
      <c r="D38" s="297">
        <v>0</v>
      </c>
      <c r="E38" s="298">
        <v>0</v>
      </c>
      <c r="F38" s="296">
        <v>0</v>
      </c>
      <c r="G38" s="298">
        <v>0</v>
      </c>
      <c r="H38" s="296">
        <v>0</v>
      </c>
      <c r="I38" s="297">
        <v>0</v>
      </c>
      <c r="J38" s="298">
        <v>0</v>
      </c>
      <c r="K38" s="296">
        <v>3</v>
      </c>
      <c r="L38" s="297">
        <v>1</v>
      </c>
      <c r="M38" s="298">
        <v>3</v>
      </c>
      <c r="N38" s="296">
        <v>0</v>
      </c>
      <c r="O38" s="298">
        <v>0</v>
      </c>
      <c r="P38" s="296">
        <v>0</v>
      </c>
      <c r="Q38" s="297">
        <v>0</v>
      </c>
      <c r="R38" s="298">
        <v>3</v>
      </c>
    </row>
    <row r="39" spans="1:18" ht="15">
      <c r="A39" s="290" t="s">
        <v>403</v>
      </c>
      <c r="B39" s="290" t="s">
        <v>184</v>
      </c>
      <c r="C39" s="296">
        <v>103</v>
      </c>
      <c r="D39" s="297">
        <v>1</v>
      </c>
      <c r="E39" s="298">
        <v>53</v>
      </c>
      <c r="F39" s="296">
        <v>6</v>
      </c>
      <c r="G39" s="298">
        <v>0</v>
      </c>
      <c r="H39" s="296">
        <v>2</v>
      </c>
      <c r="I39" s="297">
        <v>1</v>
      </c>
      <c r="J39" s="298">
        <v>14</v>
      </c>
      <c r="K39" s="296">
        <v>80</v>
      </c>
      <c r="L39" s="297">
        <v>2</v>
      </c>
      <c r="M39" s="298">
        <v>56</v>
      </c>
      <c r="N39" s="296">
        <v>13</v>
      </c>
      <c r="O39" s="298">
        <v>0</v>
      </c>
      <c r="P39" s="296">
        <v>5</v>
      </c>
      <c r="Q39" s="297">
        <v>1</v>
      </c>
      <c r="R39" s="298">
        <v>15</v>
      </c>
    </row>
    <row r="40" spans="1:18" ht="15">
      <c r="A40" s="295" t="s">
        <v>404</v>
      </c>
      <c r="B40" s="295" t="s">
        <v>185</v>
      </c>
      <c r="C40" s="296">
        <v>21</v>
      </c>
      <c r="D40" s="297">
        <v>0</v>
      </c>
      <c r="E40" s="298">
        <v>19</v>
      </c>
      <c r="F40" s="296">
        <v>0</v>
      </c>
      <c r="G40" s="298">
        <v>1</v>
      </c>
      <c r="H40" s="296">
        <v>0</v>
      </c>
      <c r="I40" s="297">
        <v>0</v>
      </c>
      <c r="J40" s="298">
        <v>12</v>
      </c>
      <c r="K40" s="296">
        <v>21</v>
      </c>
      <c r="L40" s="297">
        <v>2</v>
      </c>
      <c r="M40" s="298">
        <v>10</v>
      </c>
      <c r="N40" s="296">
        <v>2</v>
      </c>
      <c r="O40" s="298">
        <v>0</v>
      </c>
      <c r="P40" s="296">
        <v>1</v>
      </c>
      <c r="Q40" s="297">
        <v>1</v>
      </c>
      <c r="R40" s="298">
        <v>6</v>
      </c>
    </row>
    <row r="41" spans="1:18" ht="15">
      <c r="A41" s="290" t="s">
        <v>405</v>
      </c>
      <c r="B41" s="290" t="s">
        <v>307</v>
      </c>
      <c r="C41" s="296">
        <v>137</v>
      </c>
      <c r="D41" s="297">
        <v>4</v>
      </c>
      <c r="E41" s="298">
        <v>93</v>
      </c>
      <c r="F41" s="296">
        <v>7</v>
      </c>
      <c r="G41" s="298">
        <v>3</v>
      </c>
      <c r="H41" s="296">
        <v>8</v>
      </c>
      <c r="I41" s="297">
        <v>1</v>
      </c>
      <c r="J41" s="298">
        <v>22</v>
      </c>
      <c r="K41" s="296">
        <v>122</v>
      </c>
      <c r="L41" s="297">
        <v>9</v>
      </c>
      <c r="M41" s="298">
        <v>67</v>
      </c>
      <c r="N41" s="296">
        <v>10</v>
      </c>
      <c r="O41" s="298">
        <v>1</v>
      </c>
      <c r="P41" s="296">
        <v>10</v>
      </c>
      <c r="Q41" s="297">
        <v>2</v>
      </c>
      <c r="R41" s="298">
        <v>14</v>
      </c>
    </row>
    <row r="42" spans="1:18" ht="15">
      <c r="A42" s="295" t="s">
        <v>406</v>
      </c>
      <c r="B42" s="295" t="s">
        <v>186</v>
      </c>
      <c r="C42" s="296">
        <v>2536</v>
      </c>
      <c r="D42" s="297">
        <v>3</v>
      </c>
      <c r="E42" s="298">
        <v>1551</v>
      </c>
      <c r="F42" s="296">
        <v>324</v>
      </c>
      <c r="G42" s="298">
        <v>6</v>
      </c>
      <c r="H42" s="296">
        <v>376</v>
      </c>
      <c r="I42" s="297">
        <v>8</v>
      </c>
      <c r="J42" s="298">
        <v>461</v>
      </c>
      <c r="K42" s="296">
        <v>2327</v>
      </c>
      <c r="L42" s="297">
        <v>6</v>
      </c>
      <c r="M42" s="298">
        <v>1823</v>
      </c>
      <c r="N42" s="296">
        <v>566</v>
      </c>
      <c r="O42" s="298">
        <v>8</v>
      </c>
      <c r="P42" s="296">
        <v>523</v>
      </c>
      <c r="Q42" s="297">
        <v>6</v>
      </c>
      <c r="R42" s="298">
        <v>516</v>
      </c>
    </row>
    <row r="43" spans="1:18" ht="15">
      <c r="A43" s="290" t="s">
        <v>407</v>
      </c>
      <c r="B43" s="290" t="s">
        <v>187</v>
      </c>
      <c r="C43" s="296">
        <v>424</v>
      </c>
      <c r="D43" s="297">
        <v>6</v>
      </c>
      <c r="E43" s="298">
        <v>207</v>
      </c>
      <c r="F43" s="296">
        <v>40</v>
      </c>
      <c r="G43" s="298">
        <v>3</v>
      </c>
      <c r="H43" s="296">
        <v>43</v>
      </c>
      <c r="I43" s="297">
        <v>3</v>
      </c>
      <c r="J43" s="298">
        <v>71</v>
      </c>
      <c r="K43" s="296">
        <v>352</v>
      </c>
      <c r="L43" s="297">
        <v>7</v>
      </c>
      <c r="M43" s="298">
        <v>212</v>
      </c>
      <c r="N43" s="296">
        <v>65</v>
      </c>
      <c r="O43" s="298">
        <v>4</v>
      </c>
      <c r="P43" s="296">
        <v>39</v>
      </c>
      <c r="Q43" s="297">
        <v>5</v>
      </c>
      <c r="R43" s="298">
        <v>55</v>
      </c>
    </row>
    <row r="44" spans="1:18" ht="15">
      <c r="A44" s="295" t="s">
        <v>408</v>
      </c>
      <c r="B44" s="295" t="s">
        <v>188</v>
      </c>
      <c r="C44" s="296">
        <v>5</v>
      </c>
      <c r="D44" s="297">
        <v>0</v>
      </c>
      <c r="E44" s="298">
        <v>10</v>
      </c>
      <c r="F44" s="296">
        <v>0</v>
      </c>
      <c r="G44" s="298">
        <v>0</v>
      </c>
      <c r="H44" s="296">
        <v>0</v>
      </c>
      <c r="I44" s="297">
        <v>0</v>
      </c>
      <c r="J44" s="298">
        <v>0</v>
      </c>
      <c r="K44" s="296">
        <v>4</v>
      </c>
      <c r="L44" s="297">
        <v>0</v>
      </c>
      <c r="M44" s="298">
        <v>9</v>
      </c>
      <c r="N44" s="296">
        <v>0</v>
      </c>
      <c r="O44" s="298">
        <v>0</v>
      </c>
      <c r="P44" s="296">
        <v>0</v>
      </c>
      <c r="Q44" s="297">
        <v>0</v>
      </c>
      <c r="R44" s="298">
        <v>1</v>
      </c>
    </row>
    <row r="45" spans="1:18" ht="15">
      <c r="A45" s="290" t="s">
        <v>409</v>
      </c>
      <c r="B45" s="290" t="s">
        <v>189</v>
      </c>
      <c r="C45" s="296">
        <v>12</v>
      </c>
      <c r="D45" s="297">
        <v>0</v>
      </c>
      <c r="E45" s="298">
        <v>8</v>
      </c>
      <c r="F45" s="296">
        <v>1</v>
      </c>
      <c r="G45" s="298">
        <v>3</v>
      </c>
      <c r="H45" s="296">
        <v>1</v>
      </c>
      <c r="I45" s="297">
        <v>0</v>
      </c>
      <c r="J45" s="298">
        <v>7</v>
      </c>
      <c r="K45" s="296">
        <v>4</v>
      </c>
      <c r="L45" s="297">
        <v>0</v>
      </c>
      <c r="M45" s="298">
        <v>9</v>
      </c>
      <c r="N45" s="296">
        <v>0</v>
      </c>
      <c r="O45" s="298">
        <v>3</v>
      </c>
      <c r="P45" s="296">
        <v>1</v>
      </c>
      <c r="Q45" s="297">
        <v>0</v>
      </c>
      <c r="R45" s="298">
        <v>12</v>
      </c>
    </row>
    <row r="46" spans="1:18" ht="15">
      <c r="A46" s="295" t="s">
        <v>410</v>
      </c>
      <c r="B46" s="295" t="s">
        <v>190</v>
      </c>
      <c r="C46" s="296">
        <v>86</v>
      </c>
      <c r="D46" s="297">
        <v>1</v>
      </c>
      <c r="E46" s="298">
        <v>52</v>
      </c>
      <c r="F46" s="296">
        <v>8</v>
      </c>
      <c r="G46" s="298">
        <v>2</v>
      </c>
      <c r="H46" s="296">
        <v>16</v>
      </c>
      <c r="I46" s="297">
        <v>1</v>
      </c>
      <c r="J46" s="298">
        <v>8</v>
      </c>
      <c r="K46" s="296">
        <v>73</v>
      </c>
      <c r="L46" s="297">
        <v>0</v>
      </c>
      <c r="M46" s="298">
        <v>73</v>
      </c>
      <c r="N46" s="296">
        <v>12</v>
      </c>
      <c r="O46" s="298">
        <v>3</v>
      </c>
      <c r="P46" s="296">
        <v>7</v>
      </c>
      <c r="Q46" s="297">
        <v>4</v>
      </c>
      <c r="R46" s="298">
        <v>26</v>
      </c>
    </row>
    <row r="47" spans="1:18" ht="15">
      <c r="A47" s="290" t="s">
        <v>411</v>
      </c>
      <c r="B47" s="290" t="s">
        <v>191</v>
      </c>
      <c r="C47" s="296">
        <v>12</v>
      </c>
      <c r="D47" s="297">
        <v>0</v>
      </c>
      <c r="E47" s="298">
        <v>18</v>
      </c>
      <c r="F47" s="296">
        <v>0</v>
      </c>
      <c r="G47" s="298">
        <v>0</v>
      </c>
      <c r="H47" s="296">
        <v>3</v>
      </c>
      <c r="I47" s="297">
        <v>0</v>
      </c>
      <c r="J47" s="298">
        <v>18</v>
      </c>
      <c r="K47" s="296">
        <v>17</v>
      </c>
      <c r="L47" s="297">
        <v>1</v>
      </c>
      <c r="M47" s="298">
        <v>22</v>
      </c>
      <c r="N47" s="296">
        <v>0</v>
      </c>
      <c r="O47" s="298">
        <v>0</v>
      </c>
      <c r="P47" s="296">
        <v>2</v>
      </c>
      <c r="Q47" s="297">
        <v>0</v>
      </c>
      <c r="R47" s="298">
        <v>9</v>
      </c>
    </row>
    <row r="48" spans="1:18" ht="15">
      <c r="A48" s="295" t="s">
        <v>412</v>
      </c>
      <c r="B48" s="295" t="s">
        <v>192</v>
      </c>
      <c r="C48" s="296">
        <v>7</v>
      </c>
      <c r="D48" s="297">
        <v>0</v>
      </c>
      <c r="E48" s="298">
        <v>8</v>
      </c>
      <c r="F48" s="296">
        <v>1</v>
      </c>
      <c r="G48" s="298">
        <v>0</v>
      </c>
      <c r="H48" s="296">
        <v>1</v>
      </c>
      <c r="I48" s="297">
        <v>0</v>
      </c>
      <c r="J48" s="298">
        <v>2</v>
      </c>
      <c r="K48" s="296">
        <v>3</v>
      </c>
      <c r="L48" s="297">
        <v>0</v>
      </c>
      <c r="M48" s="298">
        <v>9</v>
      </c>
      <c r="N48" s="296">
        <v>0</v>
      </c>
      <c r="O48" s="298">
        <v>0</v>
      </c>
      <c r="P48" s="296">
        <v>0</v>
      </c>
      <c r="Q48" s="297">
        <v>0</v>
      </c>
      <c r="R48" s="298">
        <v>2</v>
      </c>
    </row>
    <row r="49" spans="1:18" ht="15">
      <c r="A49" s="290" t="s">
        <v>413</v>
      </c>
      <c r="B49" s="290" t="s">
        <v>193</v>
      </c>
      <c r="C49" s="296">
        <v>153</v>
      </c>
      <c r="D49" s="297">
        <v>1</v>
      </c>
      <c r="E49" s="298">
        <v>86</v>
      </c>
      <c r="F49" s="296">
        <v>9</v>
      </c>
      <c r="G49" s="298">
        <v>0</v>
      </c>
      <c r="H49" s="296">
        <v>10</v>
      </c>
      <c r="I49" s="297">
        <v>0</v>
      </c>
      <c r="J49" s="298">
        <v>13</v>
      </c>
      <c r="K49" s="296">
        <v>135</v>
      </c>
      <c r="L49" s="297">
        <v>0</v>
      </c>
      <c r="M49" s="298">
        <v>80</v>
      </c>
      <c r="N49" s="296">
        <v>15</v>
      </c>
      <c r="O49" s="298">
        <v>1</v>
      </c>
      <c r="P49" s="296">
        <v>22</v>
      </c>
      <c r="Q49" s="297">
        <v>2</v>
      </c>
      <c r="R49" s="298">
        <v>27</v>
      </c>
    </row>
    <row r="50" spans="1:18" ht="15">
      <c r="A50" s="295" t="s">
        <v>414</v>
      </c>
      <c r="B50" s="295" t="s">
        <v>194</v>
      </c>
      <c r="C50" s="296">
        <v>155</v>
      </c>
      <c r="D50" s="297">
        <v>6</v>
      </c>
      <c r="E50" s="298">
        <v>70</v>
      </c>
      <c r="F50" s="296">
        <v>9</v>
      </c>
      <c r="G50" s="298">
        <v>1</v>
      </c>
      <c r="H50" s="296">
        <v>13</v>
      </c>
      <c r="I50" s="297">
        <v>5</v>
      </c>
      <c r="J50" s="298">
        <v>38</v>
      </c>
      <c r="K50" s="296">
        <v>118</v>
      </c>
      <c r="L50" s="297">
        <v>2</v>
      </c>
      <c r="M50" s="298">
        <v>104</v>
      </c>
      <c r="N50" s="296">
        <v>8</v>
      </c>
      <c r="O50" s="298">
        <v>10</v>
      </c>
      <c r="P50" s="296">
        <v>6</v>
      </c>
      <c r="Q50" s="297">
        <v>13</v>
      </c>
      <c r="R50" s="298">
        <v>19</v>
      </c>
    </row>
    <row r="51" spans="1:18" ht="15">
      <c r="A51" s="290" t="s">
        <v>415</v>
      </c>
      <c r="B51" s="290" t="s">
        <v>195</v>
      </c>
      <c r="C51" s="296">
        <v>20</v>
      </c>
      <c r="D51" s="297">
        <v>0</v>
      </c>
      <c r="E51" s="298">
        <v>23</v>
      </c>
      <c r="F51" s="296">
        <v>1</v>
      </c>
      <c r="G51" s="298">
        <v>1</v>
      </c>
      <c r="H51" s="296">
        <v>2</v>
      </c>
      <c r="I51" s="297">
        <v>0</v>
      </c>
      <c r="J51" s="298">
        <v>15</v>
      </c>
      <c r="K51" s="296">
        <v>13</v>
      </c>
      <c r="L51" s="297">
        <v>0</v>
      </c>
      <c r="M51" s="298">
        <v>19</v>
      </c>
      <c r="N51" s="296">
        <v>1</v>
      </c>
      <c r="O51" s="298">
        <v>2</v>
      </c>
      <c r="P51" s="296">
        <v>2</v>
      </c>
      <c r="Q51" s="297">
        <v>1</v>
      </c>
      <c r="R51" s="298">
        <v>14</v>
      </c>
    </row>
    <row r="52" spans="1:18" ht="15">
      <c r="A52" s="295" t="s">
        <v>416</v>
      </c>
      <c r="B52" s="295" t="s">
        <v>196</v>
      </c>
      <c r="C52" s="296">
        <v>43</v>
      </c>
      <c r="D52" s="297">
        <v>1</v>
      </c>
      <c r="E52" s="298">
        <v>46</v>
      </c>
      <c r="F52" s="296">
        <v>2</v>
      </c>
      <c r="G52" s="298">
        <v>0</v>
      </c>
      <c r="H52" s="296">
        <v>3</v>
      </c>
      <c r="I52" s="297">
        <v>0</v>
      </c>
      <c r="J52" s="298">
        <v>12</v>
      </c>
      <c r="K52" s="296">
        <v>31</v>
      </c>
      <c r="L52" s="297">
        <v>1</v>
      </c>
      <c r="M52" s="298">
        <v>20</v>
      </c>
      <c r="N52" s="296">
        <v>0</v>
      </c>
      <c r="O52" s="298">
        <v>0</v>
      </c>
      <c r="P52" s="296">
        <v>1</v>
      </c>
      <c r="Q52" s="297">
        <v>0</v>
      </c>
      <c r="R52" s="298">
        <v>5</v>
      </c>
    </row>
    <row r="53" spans="1:18" ht="15">
      <c r="A53" s="290" t="s">
        <v>417</v>
      </c>
      <c r="B53" s="290" t="s">
        <v>197</v>
      </c>
      <c r="C53" s="296">
        <v>57</v>
      </c>
      <c r="D53" s="297">
        <v>2</v>
      </c>
      <c r="E53" s="298">
        <v>64</v>
      </c>
      <c r="F53" s="296">
        <v>2</v>
      </c>
      <c r="G53" s="298">
        <v>1</v>
      </c>
      <c r="H53" s="296">
        <v>8</v>
      </c>
      <c r="I53" s="297">
        <v>0</v>
      </c>
      <c r="J53" s="298">
        <v>21</v>
      </c>
      <c r="K53" s="296">
        <v>44</v>
      </c>
      <c r="L53" s="297">
        <v>3</v>
      </c>
      <c r="M53" s="298">
        <v>48</v>
      </c>
      <c r="N53" s="296">
        <v>1</v>
      </c>
      <c r="O53" s="298">
        <v>2</v>
      </c>
      <c r="P53" s="296">
        <v>9</v>
      </c>
      <c r="Q53" s="297">
        <v>1</v>
      </c>
      <c r="R53" s="298">
        <v>19</v>
      </c>
    </row>
    <row r="54" spans="1:18" ht="15">
      <c r="A54" s="295" t="s">
        <v>418</v>
      </c>
      <c r="B54" s="295" t="s">
        <v>198</v>
      </c>
      <c r="C54" s="296">
        <v>52</v>
      </c>
      <c r="D54" s="297">
        <v>0</v>
      </c>
      <c r="E54" s="298">
        <v>36</v>
      </c>
      <c r="F54" s="296">
        <v>2</v>
      </c>
      <c r="G54" s="298">
        <v>1</v>
      </c>
      <c r="H54" s="296">
        <v>0</v>
      </c>
      <c r="I54" s="297">
        <v>0</v>
      </c>
      <c r="J54" s="298">
        <v>15</v>
      </c>
      <c r="K54" s="296">
        <v>50</v>
      </c>
      <c r="L54" s="297">
        <v>0</v>
      </c>
      <c r="M54" s="298">
        <v>41</v>
      </c>
      <c r="N54" s="296">
        <v>2</v>
      </c>
      <c r="O54" s="298">
        <v>0</v>
      </c>
      <c r="P54" s="296">
        <v>2</v>
      </c>
      <c r="Q54" s="297">
        <v>0</v>
      </c>
      <c r="R54" s="298">
        <v>12</v>
      </c>
    </row>
    <row r="55" spans="1:18" ht="15">
      <c r="A55" s="290" t="s">
        <v>419</v>
      </c>
      <c r="B55" s="290" t="s">
        <v>199</v>
      </c>
      <c r="C55" s="296">
        <v>24</v>
      </c>
      <c r="D55" s="297">
        <v>1</v>
      </c>
      <c r="E55" s="298">
        <v>12</v>
      </c>
      <c r="F55" s="296">
        <v>0</v>
      </c>
      <c r="G55" s="298">
        <v>1</v>
      </c>
      <c r="H55" s="296">
        <v>2</v>
      </c>
      <c r="I55" s="297">
        <v>2</v>
      </c>
      <c r="J55" s="298">
        <v>2</v>
      </c>
      <c r="K55" s="296">
        <v>26</v>
      </c>
      <c r="L55" s="297">
        <v>0</v>
      </c>
      <c r="M55" s="298">
        <v>15</v>
      </c>
      <c r="N55" s="296">
        <v>0</v>
      </c>
      <c r="O55" s="298">
        <v>2</v>
      </c>
      <c r="P55" s="296">
        <v>1</v>
      </c>
      <c r="Q55" s="297">
        <v>0</v>
      </c>
      <c r="R55" s="298">
        <v>2</v>
      </c>
    </row>
    <row r="56" spans="1:18" ht="15">
      <c r="A56" s="295" t="s">
        <v>420</v>
      </c>
      <c r="B56" s="295" t="s">
        <v>200</v>
      </c>
      <c r="C56" s="296">
        <v>76</v>
      </c>
      <c r="D56" s="297">
        <v>3</v>
      </c>
      <c r="E56" s="298">
        <v>53</v>
      </c>
      <c r="F56" s="296">
        <v>5</v>
      </c>
      <c r="G56" s="298">
        <v>0</v>
      </c>
      <c r="H56" s="296">
        <v>6</v>
      </c>
      <c r="I56" s="297">
        <v>3</v>
      </c>
      <c r="J56" s="298">
        <v>21</v>
      </c>
      <c r="K56" s="296">
        <v>71</v>
      </c>
      <c r="L56" s="297">
        <v>2</v>
      </c>
      <c r="M56" s="298">
        <v>60</v>
      </c>
      <c r="N56" s="296">
        <v>9</v>
      </c>
      <c r="O56" s="298">
        <v>2</v>
      </c>
      <c r="P56" s="296">
        <v>3</v>
      </c>
      <c r="Q56" s="297">
        <v>1</v>
      </c>
      <c r="R56" s="298">
        <v>31</v>
      </c>
    </row>
    <row r="57" spans="1:18" ht="15">
      <c r="A57" s="290" t="s">
        <v>421</v>
      </c>
      <c r="B57" s="290" t="s">
        <v>201</v>
      </c>
      <c r="C57" s="296">
        <v>11</v>
      </c>
      <c r="D57" s="297">
        <v>1</v>
      </c>
      <c r="E57" s="298">
        <v>4</v>
      </c>
      <c r="F57" s="296">
        <v>0</v>
      </c>
      <c r="G57" s="298">
        <v>0</v>
      </c>
      <c r="H57" s="296">
        <v>0</v>
      </c>
      <c r="I57" s="297">
        <v>0</v>
      </c>
      <c r="J57" s="298">
        <v>2</v>
      </c>
      <c r="K57" s="296">
        <v>4</v>
      </c>
      <c r="L57" s="297">
        <v>0</v>
      </c>
      <c r="M57" s="298">
        <v>1</v>
      </c>
      <c r="N57" s="296">
        <v>1</v>
      </c>
      <c r="O57" s="298">
        <v>1</v>
      </c>
      <c r="P57" s="296">
        <v>0</v>
      </c>
      <c r="Q57" s="297">
        <v>0</v>
      </c>
      <c r="R57" s="298">
        <v>4</v>
      </c>
    </row>
    <row r="58" spans="1:18" ht="15">
      <c r="A58" s="295" t="s">
        <v>422</v>
      </c>
      <c r="B58" s="295" t="s">
        <v>202</v>
      </c>
      <c r="C58" s="296">
        <v>21</v>
      </c>
      <c r="D58" s="297">
        <v>1</v>
      </c>
      <c r="E58" s="298">
        <v>12</v>
      </c>
      <c r="F58" s="296">
        <v>2</v>
      </c>
      <c r="G58" s="298">
        <v>1</v>
      </c>
      <c r="H58" s="296">
        <v>0</v>
      </c>
      <c r="I58" s="297">
        <v>4</v>
      </c>
      <c r="J58" s="298">
        <v>3</v>
      </c>
      <c r="K58" s="296">
        <v>13</v>
      </c>
      <c r="L58" s="297">
        <v>6</v>
      </c>
      <c r="M58" s="298">
        <v>18</v>
      </c>
      <c r="N58" s="296">
        <v>2</v>
      </c>
      <c r="O58" s="298">
        <v>5</v>
      </c>
      <c r="P58" s="296">
        <v>2</v>
      </c>
      <c r="Q58" s="297">
        <v>0</v>
      </c>
      <c r="R58" s="298">
        <v>8</v>
      </c>
    </row>
    <row r="59" spans="1:18" ht="15">
      <c r="A59" s="290" t="s">
        <v>423</v>
      </c>
      <c r="B59" s="290" t="s">
        <v>203</v>
      </c>
      <c r="C59" s="296">
        <v>19</v>
      </c>
      <c r="D59" s="297">
        <v>0</v>
      </c>
      <c r="E59" s="298">
        <v>7</v>
      </c>
      <c r="F59" s="296">
        <v>2</v>
      </c>
      <c r="G59" s="298">
        <v>0</v>
      </c>
      <c r="H59" s="296">
        <v>2</v>
      </c>
      <c r="I59" s="297">
        <v>0</v>
      </c>
      <c r="J59" s="298">
        <v>4</v>
      </c>
      <c r="K59" s="296">
        <v>13</v>
      </c>
      <c r="L59" s="297">
        <v>2</v>
      </c>
      <c r="M59" s="298">
        <v>14</v>
      </c>
      <c r="N59" s="296">
        <v>0</v>
      </c>
      <c r="O59" s="298">
        <v>0</v>
      </c>
      <c r="P59" s="296">
        <v>0</v>
      </c>
      <c r="Q59" s="297">
        <v>1</v>
      </c>
      <c r="R59" s="298">
        <v>2</v>
      </c>
    </row>
    <row r="60" spans="1:18" ht="15">
      <c r="A60" s="295" t="s">
        <v>424</v>
      </c>
      <c r="B60" s="295" t="s">
        <v>204</v>
      </c>
      <c r="C60" s="296">
        <v>32</v>
      </c>
      <c r="D60" s="297">
        <v>0</v>
      </c>
      <c r="E60" s="298">
        <v>18</v>
      </c>
      <c r="F60" s="296">
        <v>0</v>
      </c>
      <c r="G60" s="298">
        <v>0</v>
      </c>
      <c r="H60" s="296">
        <v>1</v>
      </c>
      <c r="I60" s="297">
        <v>1</v>
      </c>
      <c r="J60" s="298">
        <v>13</v>
      </c>
      <c r="K60" s="296">
        <v>9</v>
      </c>
      <c r="L60" s="297">
        <v>0</v>
      </c>
      <c r="M60" s="298">
        <v>9</v>
      </c>
      <c r="N60" s="296">
        <v>5</v>
      </c>
      <c r="O60" s="298">
        <v>2</v>
      </c>
      <c r="P60" s="296">
        <v>2</v>
      </c>
      <c r="Q60" s="297">
        <v>1</v>
      </c>
      <c r="R60" s="298">
        <v>15</v>
      </c>
    </row>
    <row r="61" spans="1:18" ht="15">
      <c r="A61" s="290" t="s">
        <v>425</v>
      </c>
      <c r="B61" s="290" t="s">
        <v>205</v>
      </c>
      <c r="C61" s="296">
        <v>12</v>
      </c>
      <c r="D61" s="297">
        <v>3</v>
      </c>
      <c r="E61" s="298">
        <v>6</v>
      </c>
      <c r="F61" s="296">
        <v>1</v>
      </c>
      <c r="G61" s="298">
        <v>1</v>
      </c>
      <c r="H61" s="296">
        <v>1</v>
      </c>
      <c r="I61" s="297">
        <v>0</v>
      </c>
      <c r="J61" s="298">
        <v>4</v>
      </c>
      <c r="K61" s="296">
        <v>8</v>
      </c>
      <c r="L61" s="297">
        <v>1</v>
      </c>
      <c r="M61" s="298">
        <v>11</v>
      </c>
      <c r="N61" s="296">
        <v>0</v>
      </c>
      <c r="O61" s="298">
        <v>3</v>
      </c>
      <c r="P61" s="296">
        <v>2</v>
      </c>
      <c r="Q61" s="297">
        <v>3</v>
      </c>
      <c r="R61" s="298">
        <v>3</v>
      </c>
    </row>
    <row r="62" spans="1:18" ht="15">
      <c r="A62" s="295" t="s">
        <v>426</v>
      </c>
      <c r="B62" s="295" t="s">
        <v>206</v>
      </c>
      <c r="C62" s="296">
        <v>52</v>
      </c>
      <c r="D62" s="297">
        <v>2</v>
      </c>
      <c r="E62" s="298">
        <v>44</v>
      </c>
      <c r="F62" s="296">
        <v>2</v>
      </c>
      <c r="G62" s="298">
        <v>1</v>
      </c>
      <c r="H62" s="296">
        <v>4</v>
      </c>
      <c r="I62" s="297">
        <v>0</v>
      </c>
      <c r="J62" s="298">
        <v>11</v>
      </c>
      <c r="K62" s="296">
        <v>50</v>
      </c>
      <c r="L62" s="297">
        <v>0</v>
      </c>
      <c r="M62" s="298">
        <v>39</v>
      </c>
      <c r="N62" s="296">
        <v>12</v>
      </c>
      <c r="O62" s="298">
        <v>3</v>
      </c>
      <c r="P62" s="296">
        <v>8</v>
      </c>
      <c r="Q62" s="297">
        <v>1</v>
      </c>
      <c r="R62" s="298">
        <v>18</v>
      </c>
    </row>
    <row r="63" spans="1:18" ht="15">
      <c r="A63" s="290" t="s">
        <v>427</v>
      </c>
      <c r="B63" s="290" t="s">
        <v>207</v>
      </c>
      <c r="C63" s="296">
        <v>57</v>
      </c>
      <c r="D63" s="297">
        <v>1</v>
      </c>
      <c r="E63" s="298">
        <v>38</v>
      </c>
      <c r="F63" s="296">
        <v>7</v>
      </c>
      <c r="G63" s="298">
        <v>0</v>
      </c>
      <c r="H63" s="296">
        <v>2</v>
      </c>
      <c r="I63" s="297">
        <v>1</v>
      </c>
      <c r="J63" s="298">
        <v>13</v>
      </c>
      <c r="K63" s="296">
        <v>50</v>
      </c>
      <c r="L63" s="297">
        <v>0</v>
      </c>
      <c r="M63" s="298">
        <v>33</v>
      </c>
      <c r="N63" s="296">
        <v>5</v>
      </c>
      <c r="O63" s="298">
        <v>2</v>
      </c>
      <c r="P63" s="296">
        <v>4</v>
      </c>
      <c r="Q63" s="297">
        <v>1</v>
      </c>
      <c r="R63" s="298">
        <v>14</v>
      </c>
    </row>
    <row r="64" spans="1:18" ht="15">
      <c r="A64" s="295" t="s">
        <v>428</v>
      </c>
      <c r="B64" s="295" t="s">
        <v>208</v>
      </c>
      <c r="C64" s="296">
        <v>10</v>
      </c>
      <c r="D64" s="297">
        <v>0</v>
      </c>
      <c r="E64" s="298">
        <v>4</v>
      </c>
      <c r="F64" s="296">
        <v>2</v>
      </c>
      <c r="G64" s="298">
        <v>0</v>
      </c>
      <c r="H64" s="296">
        <v>3</v>
      </c>
      <c r="I64" s="297">
        <v>0</v>
      </c>
      <c r="J64" s="298">
        <v>0</v>
      </c>
      <c r="K64" s="296">
        <v>4</v>
      </c>
      <c r="L64" s="297">
        <v>0</v>
      </c>
      <c r="M64" s="298">
        <v>4</v>
      </c>
      <c r="N64" s="296">
        <v>1</v>
      </c>
      <c r="O64" s="298">
        <v>0</v>
      </c>
      <c r="P64" s="296">
        <v>2</v>
      </c>
      <c r="Q64" s="297">
        <v>0</v>
      </c>
      <c r="R64" s="298">
        <v>2</v>
      </c>
    </row>
    <row r="65" spans="1:18" ht="15">
      <c r="A65" s="290" t="s">
        <v>429</v>
      </c>
      <c r="B65" s="290" t="s">
        <v>209</v>
      </c>
      <c r="C65" s="296">
        <v>6</v>
      </c>
      <c r="D65" s="297">
        <v>2</v>
      </c>
      <c r="E65" s="298">
        <v>7</v>
      </c>
      <c r="F65" s="296">
        <v>1</v>
      </c>
      <c r="G65" s="298">
        <v>0</v>
      </c>
      <c r="H65" s="296">
        <v>0</v>
      </c>
      <c r="I65" s="297">
        <v>0</v>
      </c>
      <c r="J65" s="298">
        <v>0</v>
      </c>
      <c r="K65" s="296">
        <v>2</v>
      </c>
      <c r="L65" s="297">
        <v>0</v>
      </c>
      <c r="M65" s="298">
        <v>6</v>
      </c>
      <c r="N65" s="296">
        <v>2</v>
      </c>
      <c r="O65" s="298">
        <v>0</v>
      </c>
      <c r="P65" s="296">
        <v>2</v>
      </c>
      <c r="Q65" s="297">
        <v>0</v>
      </c>
      <c r="R65" s="298">
        <v>2</v>
      </c>
    </row>
    <row r="66" spans="1:18" ht="15">
      <c r="A66" s="295" t="s">
        <v>430</v>
      </c>
      <c r="B66" s="295" t="s">
        <v>210</v>
      </c>
      <c r="C66" s="296">
        <v>27</v>
      </c>
      <c r="D66" s="297">
        <v>1</v>
      </c>
      <c r="E66" s="298">
        <v>25</v>
      </c>
      <c r="F66" s="296">
        <v>0</v>
      </c>
      <c r="G66" s="298">
        <v>1</v>
      </c>
      <c r="H66" s="296">
        <v>1</v>
      </c>
      <c r="I66" s="297">
        <v>1</v>
      </c>
      <c r="J66" s="298">
        <v>9</v>
      </c>
      <c r="K66" s="296">
        <v>20</v>
      </c>
      <c r="L66" s="297">
        <v>0</v>
      </c>
      <c r="M66" s="298">
        <v>13</v>
      </c>
      <c r="N66" s="296">
        <v>0</v>
      </c>
      <c r="O66" s="298">
        <v>1</v>
      </c>
      <c r="P66" s="296">
        <v>2</v>
      </c>
      <c r="Q66" s="297">
        <v>1</v>
      </c>
      <c r="R66" s="298">
        <v>7</v>
      </c>
    </row>
    <row r="67" spans="1:18" ht="15">
      <c r="A67" s="290" t="s">
        <v>431</v>
      </c>
      <c r="B67" s="290" t="s">
        <v>211</v>
      </c>
      <c r="C67" s="296">
        <v>75</v>
      </c>
      <c r="D67" s="297">
        <v>1</v>
      </c>
      <c r="E67" s="298">
        <v>96</v>
      </c>
      <c r="F67" s="296">
        <v>2</v>
      </c>
      <c r="G67" s="298">
        <v>0</v>
      </c>
      <c r="H67" s="296">
        <v>8</v>
      </c>
      <c r="I67" s="297">
        <v>0</v>
      </c>
      <c r="J67" s="298">
        <v>42</v>
      </c>
      <c r="K67" s="296">
        <v>36</v>
      </c>
      <c r="L67" s="297">
        <v>5</v>
      </c>
      <c r="M67" s="298">
        <v>84</v>
      </c>
      <c r="N67" s="296">
        <v>4</v>
      </c>
      <c r="O67" s="298">
        <v>0</v>
      </c>
      <c r="P67" s="296">
        <v>5</v>
      </c>
      <c r="Q67" s="297">
        <v>0</v>
      </c>
      <c r="R67" s="298">
        <v>24</v>
      </c>
    </row>
    <row r="68" spans="1:18" ht="15">
      <c r="A68" s="295" t="s">
        <v>432</v>
      </c>
      <c r="B68" s="295" t="s">
        <v>212</v>
      </c>
      <c r="C68" s="296">
        <v>21</v>
      </c>
      <c r="D68" s="297">
        <v>1</v>
      </c>
      <c r="E68" s="298">
        <v>17</v>
      </c>
      <c r="F68" s="296">
        <v>1</v>
      </c>
      <c r="G68" s="298">
        <v>1</v>
      </c>
      <c r="H68" s="296">
        <v>3</v>
      </c>
      <c r="I68" s="297">
        <v>0</v>
      </c>
      <c r="J68" s="298">
        <v>10</v>
      </c>
      <c r="K68" s="296">
        <v>11</v>
      </c>
      <c r="L68" s="297">
        <v>1</v>
      </c>
      <c r="M68" s="298">
        <v>11</v>
      </c>
      <c r="N68" s="296">
        <v>0</v>
      </c>
      <c r="O68" s="298">
        <v>3</v>
      </c>
      <c r="P68" s="296">
        <v>1</v>
      </c>
      <c r="Q68" s="297">
        <v>1</v>
      </c>
      <c r="R68" s="298">
        <v>17</v>
      </c>
    </row>
    <row r="69" spans="1:18" ht="15">
      <c r="A69" s="290" t="s">
        <v>433</v>
      </c>
      <c r="B69" s="290" t="s">
        <v>213</v>
      </c>
      <c r="C69" s="296">
        <v>39</v>
      </c>
      <c r="D69" s="297">
        <v>0</v>
      </c>
      <c r="E69" s="298">
        <v>16</v>
      </c>
      <c r="F69" s="296">
        <v>1</v>
      </c>
      <c r="G69" s="298">
        <v>0</v>
      </c>
      <c r="H69" s="296">
        <v>1</v>
      </c>
      <c r="I69" s="297">
        <v>1</v>
      </c>
      <c r="J69" s="298">
        <v>6</v>
      </c>
      <c r="K69" s="296">
        <v>30</v>
      </c>
      <c r="L69" s="297">
        <v>1</v>
      </c>
      <c r="M69" s="298">
        <v>23</v>
      </c>
      <c r="N69" s="296">
        <v>6</v>
      </c>
      <c r="O69" s="298">
        <v>2</v>
      </c>
      <c r="P69" s="296">
        <v>4</v>
      </c>
      <c r="Q69" s="297">
        <v>0</v>
      </c>
      <c r="R69" s="298">
        <v>11</v>
      </c>
    </row>
    <row r="70" spans="1:18" ht="15">
      <c r="A70" s="295" t="s">
        <v>434</v>
      </c>
      <c r="B70" s="295" t="s">
        <v>214</v>
      </c>
      <c r="C70" s="296">
        <v>4</v>
      </c>
      <c r="D70" s="297">
        <v>0</v>
      </c>
      <c r="E70" s="298">
        <v>1</v>
      </c>
      <c r="F70" s="296">
        <v>0</v>
      </c>
      <c r="G70" s="298">
        <v>0</v>
      </c>
      <c r="H70" s="296">
        <v>0</v>
      </c>
      <c r="I70" s="297">
        <v>0</v>
      </c>
      <c r="J70" s="298">
        <v>1</v>
      </c>
      <c r="K70" s="296">
        <v>1</v>
      </c>
      <c r="L70" s="297">
        <v>0</v>
      </c>
      <c r="M70" s="298">
        <v>4</v>
      </c>
      <c r="N70" s="296">
        <v>0</v>
      </c>
      <c r="O70" s="298">
        <v>0</v>
      </c>
      <c r="P70" s="296">
        <v>1</v>
      </c>
      <c r="Q70" s="297">
        <v>0</v>
      </c>
      <c r="R70" s="298">
        <v>0</v>
      </c>
    </row>
    <row r="71" spans="1:18" ht="15">
      <c r="A71" s="290" t="s">
        <v>435</v>
      </c>
      <c r="B71" s="290" t="s">
        <v>215</v>
      </c>
      <c r="C71" s="296">
        <v>77</v>
      </c>
      <c r="D71" s="297">
        <v>1</v>
      </c>
      <c r="E71" s="298">
        <v>54</v>
      </c>
      <c r="F71" s="296">
        <v>2</v>
      </c>
      <c r="G71" s="298">
        <v>0</v>
      </c>
      <c r="H71" s="296">
        <v>4</v>
      </c>
      <c r="I71" s="297">
        <v>0</v>
      </c>
      <c r="J71" s="298">
        <v>9</v>
      </c>
      <c r="K71" s="296">
        <v>75</v>
      </c>
      <c r="L71" s="297">
        <v>1</v>
      </c>
      <c r="M71" s="298">
        <v>45</v>
      </c>
      <c r="N71" s="296">
        <v>3</v>
      </c>
      <c r="O71" s="298">
        <v>0</v>
      </c>
      <c r="P71" s="296">
        <v>7</v>
      </c>
      <c r="Q71" s="297">
        <v>0</v>
      </c>
      <c r="R71" s="298">
        <v>22</v>
      </c>
    </row>
    <row r="72" spans="1:18" ht="15">
      <c r="A72" s="295" t="s">
        <v>436</v>
      </c>
      <c r="B72" s="295" t="s">
        <v>216</v>
      </c>
      <c r="C72" s="296">
        <v>12</v>
      </c>
      <c r="D72" s="297">
        <v>1</v>
      </c>
      <c r="E72" s="298">
        <v>28</v>
      </c>
      <c r="F72" s="296">
        <v>1</v>
      </c>
      <c r="G72" s="298">
        <v>0</v>
      </c>
      <c r="H72" s="296">
        <v>3</v>
      </c>
      <c r="I72" s="297">
        <v>0</v>
      </c>
      <c r="J72" s="298">
        <v>4</v>
      </c>
      <c r="K72" s="296">
        <v>12</v>
      </c>
      <c r="L72" s="297">
        <v>1</v>
      </c>
      <c r="M72" s="298">
        <v>13</v>
      </c>
      <c r="N72" s="296">
        <v>0</v>
      </c>
      <c r="O72" s="298">
        <v>1</v>
      </c>
      <c r="P72" s="296">
        <v>2</v>
      </c>
      <c r="Q72" s="297">
        <v>0</v>
      </c>
      <c r="R72" s="298">
        <v>11</v>
      </c>
    </row>
    <row r="73" spans="1:18" ht="15">
      <c r="A73" s="290" t="s">
        <v>437</v>
      </c>
      <c r="B73" s="290" t="s">
        <v>217</v>
      </c>
      <c r="C73" s="296">
        <v>23</v>
      </c>
      <c r="D73" s="297">
        <v>0</v>
      </c>
      <c r="E73" s="298">
        <v>23</v>
      </c>
      <c r="F73" s="296">
        <v>1</v>
      </c>
      <c r="G73" s="298">
        <v>2</v>
      </c>
      <c r="H73" s="296">
        <v>3</v>
      </c>
      <c r="I73" s="297">
        <v>1</v>
      </c>
      <c r="J73" s="298">
        <v>8</v>
      </c>
      <c r="K73" s="296">
        <v>32</v>
      </c>
      <c r="L73" s="297">
        <v>1</v>
      </c>
      <c r="M73" s="298">
        <v>34</v>
      </c>
      <c r="N73" s="296">
        <v>3</v>
      </c>
      <c r="O73" s="298">
        <v>0</v>
      </c>
      <c r="P73" s="296">
        <v>10</v>
      </c>
      <c r="Q73" s="297">
        <v>2</v>
      </c>
      <c r="R73" s="298">
        <v>17</v>
      </c>
    </row>
    <row r="74" spans="1:18" ht="15">
      <c r="A74" s="295" t="s">
        <v>438</v>
      </c>
      <c r="B74" s="295" t="s">
        <v>218</v>
      </c>
      <c r="C74" s="296">
        <v>15</v>
      </c>
      <c r="D74" s="297">
        <v>0</v>
      </c>
      <c r="E74" s="298">
        <v>16</v>
      </c>
      <c r="F74" s="296">
        <v>0</v>
      </c>
      <c r="G74" s="298">
        <v>0</v>
      </c>
      <c r="H74" s="296">
        <v>5</v>
      </c>
      <c r="I74" s="297">
        <v>0</v>
      </c>
      <c r="J74" s="298">
        <v>10</v>
      </c>
      <c r="K74" s="296">
        <v>9</v>
      </c>
      <c r="L74" s="297">
        <v>1</v>
      </c>
      <c r="M74" s="298">
        <v>15</v>
      </c>
      <c r="N74" s="296">
        <v>0</v>
      </c>
      <c r="O74" s="298">
        <v>1</v>
      </c>
      <c r="P74" s="296">
        <v>1</v>
      </c>
      <c r="Q74" s="297">
        <v>0</v>
      </c>
      <c r="R74" s="298">
        <v>4</v>
      </c>
    </row>
    <row r="75" spans="1:18" ht="15">
      <c r="A75" s="290" t="s">
        <v>439</v>
      </c>
      <c r="B75" s="290" t="s">
        <v>219</v>
      </c>
      <c r="C75" s="296">
        <v>14</v>
      </c>
      <c r="D75" s="297">
        <v>0</v>
      </c>
      <c r="E75" s="298">
        <v>6</v>
      </c>
      <c r="F75" s="296">
        <v>2</v>
      </c>
      <c r="G75" s="298">
        <v>0</v>
      </c>
      <c r="H75" s="296">
        <v>0</v>
      </c>
      <c r="I75" s="297">
        <v>0</v>
      </c>
      <c r="J75" s="298">
        <v>11</v>
      </c>
      <c r="K75" s="296">
        <v>13</v>
      </c>
      <c r="L75" s="297">
        <v>0</v>
      </c>
      <c r="M75" s="298">
        <v>17</v>
      </c>
      <c r="N75" s="296">
        <v>1</v>
      </c>
      <c r="O75" s="298">
        <v>0</v>
      </c>
      <c r="P75" s="296">
        <v>2</v>
      </c>
      <c r="Q75" s="297">
        <v>1</v>
      </c>
      <c r="R75" s="298">
        <v>10</v>
      </c>
    </row>
    <row r="76" spans="1:18" ht="15">
      <c r="A76" s="295" t="s">
        <v>440</v>
      </c>
      <c r="B76" s="295" t="s">
        <v>220</v>
      </c>
      <c r="C76" s="296">
        <v>35</v>
      </c>
      <c r="D76" s="297">
        <v>0</v>
      </c>
      <c r="E76" s="298">
        <v>13</v>
      </c>
      <c r="F76" s="296">
        <v>0</v>
      </c>
      <c r="G76" s="298">
        <v>0</v>
      </c>
      <c r="H76" s="296">
        <v>3</v>
      </c>
      <c r="I76" s="297">
        <v>2</v>
      </c>
      <c r="J76" s="298">
        <v>4</v>
      </c>
      <c r="K76" s="296">
        <v>8</v>
      </c>
      <c r="L76" s="297">
        <v>0</v>
      </c>
      <c r="M76" s="298">
        <v>8</v>
      </c>
      <c r="N76" s="296">
        <v>1</v>
      </c>
      <c r="O76" s="298">
        <v>0</v>
      </c>
      <c r="P76" s="296">
        <v>4</v>
      </c>
      <c r="Q76" s="297">
        <v>1</v>
      </c>
      <c r="R76" s="298">
        <v>3</v>
      </c>
    </row>
    <row r="77" spans="1:18" ht="15">
      <c r="A77" s="290" t="s">
        <v>441</v>
      </c>
      <c r="B77" s="290" t="s">
        <v>221</v>
      </c>
      <c r="C77" s="296">
        <v>3</v>
      </c>
      <c r="D77" s="297">
        <v>0</v>
      </c>
      <c r="E77" s="298">
        <v>1</v>
      </c>
      <c r="F77" s="296">
        <v>0</v>
      </c>
      <c r="G77" s="298">
        <v>0</v>
      </c>
      <c r="H77" s="296">
        <v>0</v>
      </c>
      <c r="I77" s="297">
        <v>0</v>
      </c>
      <c r="J77" s="298">
        <v>1</v>
      </c>
      <c r="K77" s="296">
        <v>2</v>
      </c>
      <c r="L77" s="297">
        <v>0</v>
      </c>
      <c r="M77" s="298">
        <v>1</v>
      </c>
      <c r="N77" s="296">
        <v>0</v>
      </c>
      <c r="O77" s="298">
        <v>0</v>
      </c>
      <c r="P77" s="296">
        <v>0</v>
      </c>
      <c r="Q77" s="297">
        <v>0</v>
      </c>
      <c r="R77" s="298">
        <v>1</v>
      </c>
    </row>
    <row r="78" spans="1:18" ht="15">
      <c r="A78" s="295" t="s">
        <v>442</v>
      </c>
      <c r="B78" s="295" t="s">
        <v>222</v>
      </c>
      <c r="C78" s="296">
        <v>14</v>
      </c>
      <c r="D78" s="297">
        <v>0</v>
      </c>
      <c r="E78" s="298">
        <v>14</v>
      </c>
      <c r="F78" s="296">
        <v>0</v>
      </c>
      <c r="G78" s="298">
        <v>1</v>
      </c>
      <c r="H78" s="296">
        <v>0</v>
      </c>
      <c r="I78" s="297">
        <v>0</v>
      </c>
      <c r="J78" s="298">
        <v>5</v>
      </c>
      <c r="K78" s="296">
        <v>11</v>
      </c>
      <c r="L78" s="297">
        <v>2</v>
      </c>
      <c r="M78" s="298">
        <v>10</v>
      </c>
      <c r="N78" s="296">
        <v>0</v>
      </c>
      <c r="O78" s="298">
        <v>0</v>
      </c>
      <c r="P78" s="296">
        <v>0</v>
      </c>
      <c r="Q78" s="297">
        <v>0</v>
      </c>
      <c r="R78" s="298">
        <v>1</v>
      </c>
    </row>
    <row r="79" spans="1:18" ht="15">
      <c r="A79" s="290" t="s">
        <v>443</v>
      </c>
      <c r="B79" s="290" t="s">
        <v>223</v>
      </c>
      <c r="C79" s="296">
        <v>11</v>
      </c>
      <c r="D79" s="297">
        <v>0</v>
      </c>
      <c r="E79" s="298">
        <v>5</v>
      </c>
      <c r="F79" s="296">
        <v>1</v>
      </c>
      <c r="G79" s="298">
        <v>0</v>
      </c>
      <c r="H79" s="296">
        <v>0</v>
      </c>
      <c r="I79" s="297">
        <v>0</v>
      </c>
      <c r="J79" s="298">
        <v>4</v>
      </c>
      <c r="K79" s="296">
        <v>9</v>
      </c>
      <c r="L79" s="297">
        <v>0</v>
      </c>
      <c r="M79" s="298">
        <v>1</v>
      </c>
      <c r="N79" s="296">
        <v>2</v>
      </c>
      <c r="O79" s="298">
        <v>2</v>
      </c>
      <c r="P79" s="296">
        <v>1</v>
      </c>
      <c r="Q79" s="297">
        <v>0</v>
      </c>
      <c r="R79" s="298">
        <v>1</v>
      </c>
    </row>
    <row r="80" spans="1:18" ht="15">
      <c r="A80" s="295" t="s">
        <v>444</v>
      </c>
      <c r="B80" s="295" t="s">
        <v>224</v>
      </c>
      <c r="C80" s="296">
        <v>22</v>
      </c>
      <c r="D80" s="297">
        <v>0</v>
      </c>
      <c r="E80" s="298">
        <v>8</v>
      </c>
      <c r="F80" s="296">
        <v>1</v>
      </c>
      <c r="G80" s="298">
        <v>0</v>
      </c>
      <c r="H80" s="296">
        <v>1</v>
      </c>
      <c r="I80" s="297">
        <v>0</v>
      </c>
      <c r="J80" s="298">
        <v>2</v>
      </c>
      <c r="K80" s="296">
        <v>27</v>
      </c>
      <c r="L80" s="297">
        <v>0</v>
      </c>
      <c r="M80" s="298">
        <v>15</v>
      </c>
      <c r="N80" s="296">
        <v>11</v>
      </c>
      <c r="O80" s="298">
        <v>0</v>
      </c>
      <c r="P80" s="296">
        <v>0</v>
      </c>
      <c r="Q80" s="297">
        <v>0</v>
      </c>
      <c r="R80" s="298">
        <v>2</v>
      </c>
    </row>
    <row r="81" spans="1:18" ht="15">
      <c r="A81" s="290" t="s">
        <v>445</v>
      </c>
      <c r="B81" s="290" t="s">
        <v>225</v>
      </c>
      <c r="C81" s="296">
        <v>8</v>
      </c>
      <c r="D81" s="297">
        <v>0</v>
      </c>
      <c r="E81" s="298">
        <v>2</v>
      </c>
      <c r="F81" s="296">
        <v>0</v>
      </c>
      <c r="G81" s="298">
        <v>0</v>
      </c>
      <c r="H81" s="296">
        <v>2</v>
      </c>
      <c r="I81" s="297">
        <v>0</v>
      </c>
      <c r="J81" s="298">
        <v>2</v>
      </c>
      <c r="K81" s="296">
        <v>15</v>
      </c>
      <c r="L81" s="297">
        <v>0</v>
      </c>
      <c r="M81" s="298">
        <v>4</v>
      </c>
      <c r="N81" s="296">
        <v>3</v>
      </c>
      <c r="O81" s="298">
        <v>1</v>
      </c>
      <c r="P81" s="296">
        <v>0</v>
      </c>
      <c r="Q81" s="297">
        <v>0</v>
      </c>
      <c r="R81" s="298">
        <v>1</v>
      </c>
    </row>
    <row r="82" spans="1:18" ht="15">
      <c r="A82" s="295" t="s">
        <v>446</v>
      </c>
      <c r="B82" s="295" t="s">
        <v>226</v>
      </c>
      <c r="C82" s="296">
        <v>7</v>
      </c>
      <c r="D82" s="297">
        <v>0</v>
      </c>
      <c r="E82" s="298">
        <v>5</v>
      </c>
      <c r="F82" s="296">
        <v>2</v>
      </c>
      <c r="G82" s="298">
        <v>0</v>
      </c>
      <c r="H82" s="296">
        <v>0</v>
      </c>
      <c r="I82" s="297">
        <v>0</v>
      </c>
      <c r="J82" s="298">
        <v>6</v>
      </c>
      <c r="K82" s="296">
        <v>5</v>
      </c>
      <c r="L82" s="297">
        <v>0</v>
      </c>
      <c r="M82" s="298">
        <v>8</v>
      </c>
      <c r="N82" s="296">
        <v>0</v>
      </c>
      <c r="O82" s="298">
        <v>0</v>
      </c>
      <c r="P82" s="296">
        <v>0</v>
      </c>
      <c r="Q82" s="297">
        <v>0</v>
      </c>
      <c r="R82" s="298">
        <v>5</v>
      </c>
    </row>
    <row r="83" spans="1:18" ht="15">
      <c r="A83" s="290" t="s">
        <v>447</v>
      </c>
      <c r="B83" s="290" t="s">
        <v>227</v>
      </c>
      <c r="C83" s="296">
        <v>2</v>
      </c>
      <c r="D83" s="297">
        <v>0</v>
      </c>
      <c r="E83" s="298">
        <v>3</v>
      </c>
      <c r="F83" s="296">
        <v>0</v>
      </c>
      <c r="G83" s="298">
        <v>0</v>
      </c>
      <c r="H83" s="296">
        <v>0</v>
      </c>
      <c r="I83" s="297">
        <v>0</v>
      </c>
      <c r="J83" s="298">
        <v>1</v>
      </c>
      <c r="K83" s="296">
        <v>3</v>
      </c>
      <c r="L83" s="297">
        <v>0</v>
      </c>
      <c r="M83" s="298">
        <v>3</v>
      </c>
      <c r="N83" s="296">
        <v>0</v>
      </c>
      <c r="O83" s="298">
        <v>0</v>
      </c>
      <c r="P83" s="296">
        <v>0</v>
      </c>
      <c r="Q83" s="297">
        <v>0</v>
      </c>
      <c r="R83" s="298">
        <v>1</v>
      </c>
    </row>
    <row r="84" spans="1:18" ht="15">
      <c r="A84" s="295" t="s">
        <v>448</v>
      </c>
      <c r="B84" s="295" t="s">
        <v>228</v>
      </c>
      <c r="C84" s="296">
        <v>5</v>
      </c>
      <c r="D84" s="297">
        <v>0</v>
      </c>
      <c r="E84" s="298">
        <v>9</v>
      </c>
      <c r="F84" s="296">
        <v>0</v>
      </c>
      <c r="G84" s="298">
        <v>0</v>
      </c>
      <c r="H84" s="296">
        <v>1</v>
      </c>
      <c r="I84" s="297">
        <v>1</v>
      </c>
      <c r="J84" s="298">
        <v>2</v>
      </c>
      <c r="K84" s="296">
        <v>2</v>
      </c>
      <c r="L84" s="297">
        <v>2</v>
      </c>
      <c r="M84" s="298">
        <v>9</v>
      </c>
      <c r="N84" s="296">
        <v>3</v>
      </c>
      <c r="O84" s="298">
        <v>1</v>
      </c>
      <c r="P84" s="296">
        <v>0</v>
      </c>
      <c r="Q84" s="297">
        <v>0</v>
      </c>
      <c r="R84" s="298">
        <v>4</v>
      </c>
    </row>
    <row r="85" spans="1:18" ht="15">
      <c r="A85" s="290" t="s">
        <v>449</v>
      </c>
      <c r="B85" s="290" t="s">
        <v>229</v>
      </c>
      <c r="C85" s="296">
        <v>21</v>
      </c>
      <c r="D85" s="297">
        <v>0</v>
      </c>
      <c r="E85" s="298">
        <v>19</v>
      </c>
      <c r="F85" s="296">
        <v>1</v>
      </c>
      <c r="G85" s="298">
        <v>0</v>
      </c>
      <c r="H85" s="296">
        <v>0</v>
      </c>
      <c r="I85" s="297">
        <v>0</v>
      </c>
      <c r="J85" s="298">
        <v>3</v>
      </c>
      <c r="K85" s="296">
        <v>18</v>
      </c>
      <c r="L85" s="297">
        <v>1</v>
      </c>
      <c r="M85" s="298">
        <v>17</v>
      </c>
      <c r="N85" s="296">
        <v>1</v>
      </c>
      <c r="O85" s="298">
        <v>1</v>
      </c>
      <c r="P85" s="296">
        <v>2</v>
      </c>
      <c r="Q85" s="297">
        <v>0</v>
      </c>
      <c r="R85" s="298">
        <v>4</v>
      </c>
    </row>
    <row r="86" spans="1:18" ht="15">
      <c r="A86" s="295" t="s">
        <v>450</v>
      </c>
      <c r="B86" s="295" t="s">
        <v>230</v>
      </c>
      <c r="C86" s="296">
        <v>10</v>
      </c>
      <c r="D86" s="297">
        <v>0</v>
      </c>
      <c r="E86" s="298">
        <v>12</v>
      </c>
      <c r="F86" s="296">
        <v>1</v>
      </c>
      <c r="G86" s="298">
        <v>0</v>
      </c>
      <c r="H86" s="296">
        <v>2</v>
      </c>
      <c r="I86" s="297">
        <v>1</v>
      </c>
      <c r="J86" s="298">
        <v>6</v>
      </c>
      <c r="K86" s="296">
        <v>7</v>
      </c>
      <c r="L86" s="297">
        <v>0</v>
      </c>
      <c r="M86" s="298">
        <v>6</v>
      </c>
      <c r="N86" s="296">
        <v>1</v>
      </c>
      <c r="O86" s="298">
        <v>1</v>
      </c>
      <c r="P86" s="296">
        <v>0</v>
      </c>
      <c r="Q86" s="297">
        <v>3</v>
      </c>
      <c r="R86" s="298">
        <v>11</v>
      </c>
    </row>
    <row r="87" spans="1:18" ht="15">
      <c r="A87" s="290" t="s">
        <v>451</v>
      </c>
      <c r="B87" s="290" t="s">
        <v>231</v>
      </c>
      <c r="C87" s="296">
        <v>3</v>
      </c>
      <c r="D87" s="297">
        <v>0</v>
      </c>
      <c r="E87" s="298">
        <v>5</v>
      </c>
      <c r="F87" s="296">
        <v>0</v>
      </c>
      <c r="G87" s="298">
        <v>0</v>
      </c>
      <c r="H87" s="296">
        <v>0</v>
      </c>
      <c r="I87" s="297">
        <v>0</v>
      </c>
      <c r="J87" s="298">
        <v>2</v>
      </c>
      <c r="K87" s="296">
        <v>7</v>
      </c>
      <c r="L87" s="297">
        <v>0</v>
      </c>
      <c r="M87" s="298">
        <v>7</v>
      </c>
      <c r="N87" s="296">
        <v>0</v>
      </c>
      <c r="O87" s="298">
        <v>0</v>
      </c>
      <c r="P87" s="296">
        <v>0</v>
      </c>
      <c r="Q87" s="297">
        <v>1</v>
      </c>
      <c r="R87" s="298">
        <v>1</v>
      </c>
    </row>
    <row r="88" spans="1:18" ht="15">
      <c r="A88" s="295" t="s">
        <v>452</v>
      </c>
      <c r="B88" s="295" t="s">
        <v>232</v>
      </c>
      <c r="C88" s="296">
        <v>19</v>
      </c>
      <c r="D88" s="297">
        <v>0</v>
      </c>
      <c r="E88" s="298">
        <v>18</v>
      </c>
      <c r="F88" s="296">
        <v>1</v>
      </c>
      <c r="G88" s="298">
        <v>0</v>
      </c>
      <c r="H88" s="296">
        <v>4</v>
      </c>
      <c r="I88" s="297">
        <v>0</v>
      </c>
      <c r="J88" s="298">
        <v>2</v>
      </c>
      <c r="K88" s="296">
        <v>18</v>
      </c>
      <c r="L88" s="297">
        <v>0</v>
      </c>
      <c r="M88" s="298">
        <v>14</v>
      </c>
      <c r="N88" s="296">
        <v>1</v>
      </c>
      <c r="O88" s="298">
        <v>0</v>
      </c>
      <c r="P88" s="296">
        <v>2</v>
      </c>
      <c r="Q88" s="297">
        <v>0</v>
      </c>
      <c r="R88" s="298">
        <v>2</v>
      </c>
    </row>
    <row r="89" spans="1:18" ht="15.75" thickBot="1">
      <c r="A89" s="299" t="s">
        <v>453</v>
      </c>
      <c r="B89" s="300" t="s">
        <v>233</v>
      </c>
      <c r="C89" s="296">
        <v>14</v>
      </c>
      <c r="D89" s="297">
        <v>0</v>
      </c>
      <c r="E89" s="298">
        <v>10</v>
      </c>
      <c r="F89" s="296">
        <v>1</v>
      </c>
      <c r="G89" s="298">
        <v>0</v>
      </c>
      <c r="H89" s="296">
        <v>1</v>
      </c>
      <c r="I89" s="297">
        <v>0</v>
      </c>
      <c r="J89" s="298">
        <v>4</v>
      </c>
      <c r="K89" s="296">
        <v>14</v>
      </c>
      <c r="L89" s="297">
        <v>0</v>
      </c>
      <c r="M89" s="298">
        <v>9</v>
      </c>
      <c r="N89" s="296">
        <v>5</v>
      </c>
      <c r="O89" s="298">
        <v>0</v>
      </c>
      <c r="P89" s="296">
        <v>0</v>
      </c>
      <c r="Q89" s="297">
        <v>0</v>
      </c>
      <c r="R89" s="298">
        <v>2</v>
      </c>
    </row>
    <row r="90" spans="1:18" s="98" customFormat="1" ht="17.25" thickBot="1" thickTop="1">
      <c r="A90" s="330"/>
      <c r="B90" s="301" t="s">
        <v>234</v>
      </c>
      <c r="C90" s="302">
        <f>SUM(C9:C89)</f>
        <v>7029</v>
      </c>
      <c r="D90" s="303">
        <f aca="true" t="shared" si="0" ref="D90:R90">SUM(D9:D89)</f>
        <v>88</v>
      </c>
      <c r="E90" s="304">
        <f t="shared" si="0"/>
        <v>4141</v>
      </c>
      <c r="F90" s="305">
        <f t="shared" si="0"/>
        <v>579</v>
      </c>
      <c r="G90" s="304">
        <f t="shared" si="0"/>
        <v>55</v>
      </c>
      <c r="H90" s="305">
        <f t="shared" si="0"/>
        <v>708</v>
      </c>
      <c r="I90" s="303">
        <f t="shared" si="0"/>
        <v>72</v>
      </c>
      <c r="J90" s="304">
        <f t="shared" si="0"/>
        <v>1655</v>
      </c>
      <c r="K90" s="302">
        <f t="shared" si="0"/>
        <v>5988</v>
      </c>
      <c r="L90" s="303">
        <f>SUM(L9:L89)</f>
        <v>104</v>
      </c>
      <c r="M90" s="304">
        <f t="shared" si="0"/>
        <v>4426</v>
      </c>
      <c r="N90" s="302">
        <f t="shared" si="0"/>
        <v>994</v>
      </c>
      <c r="O90" s="304">
        <f>SUM(O9:O89)</f>
        <v>118</v>
      </c>
      <c r="P90" s="302">
        <f t="shared" si="0"/>
        <v>905</v>
      </c>
      <c r="Q90" s="303">
        <f t="shared" si="0"/>
        <v>95</v>
      </c>
      <c r="R90" s="304">
        <f t="shared" si="0"/>
        <v>1499</v>
      </c>
    </row>
    <row r="91" spans="1:18" s="104" customFormat="1" ht="16.5" customHeight="1" thickTop="1">
      <c r="A91" s="99" t="s">
        <v>18</v>
      </c>
      <c r="B91" s="99"/>
      <c r="C91" s="100"/>
      <c r="D91" s="101"/>
      <c r="E91" s="101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13" t="s">
        <v>524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317"/>
      <c r="R1" s="317"/>
    </row>
    <row r="2" spans="1:18" ht="16.5" thickBot="1">
      <c r="A2" s="508" t="s">
        <v>235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</row>
    <row r="3" spans="1:18" s="97" customFormat="1" ht="17.25" customHeight="1" thickBot="1" thickTop="1">
      <c r="A3" s="306"/>
      <c r="B3" s="539" t="s">
        <v>147</v>
      </c>
      <c r="C3" s="542" t="s">
        <v>530</v>
      </c>
      <c r="D3" s="543"/>
      <c r="E3" s="543"/>
      <c r="F3" s="543"/>
      <c r="G3" s="543"/>
      <c r="H3" s="543"/>
      <c r="I3" s="543"/>
      <c r="J3" s="544"/>
      <c r="K3" s="542" t="s">
        <v>515</v>
      </c>
      <c r="L3" s="543"/>
      <c r="M3" s="543"/>
      <c r="N3" s="543"/>
      <c r="O3" s="543"/>
      <c r="P3" s="543"/>
      <c r="Q3" s="543"/>
      <c r="R3" s="544"/>
    </row>
    <row r="4" spans="1:18" ht="15.75" customHeight="1" thickTop="1">
      <c r="A4" s="307" t="s">
        <v>463</v>
      </c>
      <c r="B4" s="540"/>
      <c r="C4" s="545" t="s">
        <v>148</v>
      </c>
      <c r="D4" s="528"/>
      <c r="E4" s="536"/>
      <c r="F4" s="524" t="s">
        <v>149</v>
      </c>
      <c r="G4" s="526"/>
      <c r="H4" s="528" t="s">
        <v>150</v>
      </c>
      <c r="I4" s="528"/>
      <c r="J4" s="526"/>
      <c r="K4" s="528" t="s">
        <v>148</v>
      </c>
      <c r="L4" s="528"/>
      <c r="M4" s="528"/>
      <c r="N4" s="524" t="s">
        <v>149</v>
      </c>
      <c r="O4" s="536"/>
      <c r="P4" s="524" t="s">
        <v>150</v>
      </c>
      <c r="Q4" s="525"/>
      <c r="R4" s="526"/>
    </row>
    <row r="5" spans="1:18" ht="15" customHeight="1">
      <c r="A5" s="307" t="s">
        <v>461</v>
      </c>
      <c r="B5" s="540"/>
      <c r="C5" s="523" t="s">
        <v>151</v>
      </c>
      <c r="D5" s="517" t="s">
        <v>152</v>
      </c>
      <c r="E5" s="530" t="s">
        <v>153</v>
      </c>
      <c r="F5" s="522" t="s">
        <v>151</v>
      </c>
      <c r="G5" s="532" t="s">
        <v>152</v>
      </c>
      <c r="H5" s="534" t="s">
        <v>151</v>
      </c>
      <c r="I5" s="517" t="s">
        <v>152</v>
      </c>
      <c r="J5" s="537" t="s">
        <v>153</v>
      </c>
      <c r="K5" s="522" t="s">
        <v>151</v>
      </c>
      <c r="L5" s="516" t="s">
        <v>152</v>
      </c>
      <c r="M5" s="514" t="s">
        <v>153</v>
      </c>
      <c r="N5" s="518" t="s">
        <v>151</v>
      </c>
      <c r="O5" s="520" t="s">
        <v>152</v>
      </c>
      <c r="P5" s="522" t="s">
        <v>151</v>
      </c>
      <c r="Q5" s="516" t="s">
        <v>152</v>
      </c>
      <c r="R5" s="514" t="s">
        <v>153</v>
      </c>
    </row>
    <row r="6" spans="1:18" ht="20.25" customHeight="1" thickBot="1">
      <c r="A6" s="308"/>
      <c r="B6" s="541"/>
      <c r="C6" s="527"/>
      <c r="D6" s="529"/>
      <c r="E6" s="531"/>
      <c r="F6" s="523"/>
      <c r="G6" s="533"/>
      <c r="H6" s="535"/>
      <c r="I6" s="529"/>
      <c r="J6" s="538"/>
      <c r="K6" s="523"/>
      <c r="L6" s="517"/>
      <c r="M6" s="515"/>
      <c r="N6" s="519"/>
      <c r="O6" s="521"/>
      <c r="P6" s="523"/>
      <c r="Q6" s="517"/>
      <c r="R6" s="515"/>
    </row>
    <row r="7" spans="1:18" ht="15.75" thickTop="1">
      <c r="A7" s="309" t="s">
        <v>373</v>
      </c>
      <c r="B7" s="310" t="s">
        <v>154</v>
      </c>
      <c r="C7" s="318">
        <v>471</v>
      </c>
      <c r="D7" s="319">
        <v>4</v>
      </c>
      <c r="E7" s="320">
        <v>164</v>
      </c>
      <c r="F7" s="318">
        <v>50</v>
      </c>
      <c r="G7" s="320">
        <v>4</v>
      </c>
      <c r="H7" s="318">
        <v>67</v>
      </c>
      <c r="I7" s="319">
        <v>6</v>
      </c>
      <c r="J7" s="320">
        <v>98</v>
      </c>
      <c r="K7" s="318">
        <v>393</v>
      </c>
      <c r="L7" s="319">
        <v>3</v>
      </c>
      <c r="M7" s="320">
        <v>141</v>
      </c>
      <c r="N7" s="318">
        <v>69</v>
      </c>
      <c r="O7" s="320">
        <v>6</v>
      </c>
      <c r="P7" s="318">
        <v>105</v>
      </c>
      <c r="Q7" s="319">
        <v>5</v>
      </c>
      <c r="R7" s="320">
        <v>126</v>
      </c>
    </row>
    <row r="8" spans="1:18" ht="15">
      <c r="A8" s="311" t="s">
        <v>374</v>
      </c>
      <c r="B8" s="311" t="s">
        <v>155</v>
      </c>
      <c r="C8" s="321">
        <v>42</v>
      </c>
      <c r="D8" s="322">
        <v>0</v>
      </c>
      <c r="E8" s="323">
        <v>36</v>
      </c>
      <c r="F8" s="321">
        <v>12</v>
      </c>
      <c r="G8" s="323">
        <v>0</v>
      </c>
      <c r="H8" s="321">
        <v>15</v>
      </c>
      <c r="I8" s="322">
        <v>1</v>
      </c>
      <c r="J8" s="323">
        <v>7</v>
      </c>
      <c r="K8" s="321">
        <v>68</v>
      </c>
      <c r="L8" s="322">
        <v>2</v>
      </c>
      <c r="M8" s="323">
        <v>38</v>
      </c>
      <c r="N8" s="321">
        <v>13</v>
      </c>
      <c r="O8" s="323">
        <v>0</v>
      </c>
      <c r="P8" s="321">
        <v>12</v>
      </c>
      <c r="Q8" s="322">
        <v>1</v>
      </c>
      <c r="R8" s="323">
        <v>18</v>
      </c>
    </row>
    <row r="9" spans="1:18" ht="15">
      <c r="A9" s="309" t="s">
        <v>375</v>
      </c>
      <c r="B9" s="309" t="s">
        <v>236</v>
      </c>
      <c r="C9" s="321">
        <v>92</v>
      </c>
      <c r="D9" s="322">
        <v>6</v>
      </c>
      <c r="E9" s="323">
        <v>68</v>
      </c>
      <c r="F9" s="321">
        <v>16</v>
      </c>
      <c r="G9" s="323">
        <v>1</v>
      </c>
      <c r="H9" s="321">
        <v>15</v>
      </c>
      <c r="I9" s="322">
        <v>1</v>
      </c>
      <c r="J9" s="323">
        <v>46</v>
      </c>
      <c r="K9" s="321">
        <v>80</v>
      </c>
      <c r="L9" s="322">
        <v>6</v>
      </c>
      <c r="M9" s="323">
        <v>77</v>
      </c>
      <c r="N9" s="321">
        <v>4</v>
      </c>
      <c r="O9" s="323">
        <v>2</v>
      </c>
      <c r="P9" s="321">
        <v>24</v>
      </c>
      <c r="Q9" s="322">
        <v>8</v>
      </c>
      <c r="R9" s="323">
        <v>60</v>
      </c>
    </row>
    <row r="10" spans="1:18" ht="15">
      <c r="A10" s="311" t="s">
        <v>376</v>
      </c>
      <c r="B10" s="311" t="s">
        <v>157</v>
      </c>
      <c r="C10" s="321">
        <v>26</v>
      </c>
      <c r="D10" s="322">
        <v>0</v>
      </c>
      <c r="E10" s="323">
        <v>39</v>
      </c>
      <c r="F10" s="321">
        <v>1</v>
      </c>
      <c r="G10" s="323">
        <v>0</v>
      </c>
      <c r="H10" s="321">
        <v>3</v>
      </c>
      <c r="I10" s="322">
        <v>0</v>
      </c>
      <c r="J10" s="323">
        <v>13</v>
      </c>
      <c r="K10" s="321">
        <v>30</v>
      </c>
      <c r="L10" s="322">
        <v>0</v>
      </c>
      <c r="M10" s="323">
        <v>33</v>
      </c>
      <c r="N10" s="321">
        <v>5</v>
      </c>
      <c r="O10" s="323">
        <v>0</v>
      </c>
      <c r="P10" s="321">
        <v>3</v>
      </c>
      <c r="Q10" s="322">
        <v>0</v>
      </c>
      <c r="R10" s="323">
        <v>19</v>
      </c>
    </row>
    <row r="11" spans="1:18" ht="15">
      <c r="A11" s="309" t="s">
        <v>377</v>
      </c>
      <c r="B11" s="309" t="s">
        <v>158</v>
      </c>
      <c r="C11" s="321">
        <v>31</v>
      </c>
      <c r="D11" s="322">
        <v>2</v>
      </c>
      <c r="E11" s="323">
        <v>13</v>
      </c>
      <c r="F11" s="321">
        <v>6</v>
      </c>
      <c r="G11" s="323">
        <v>0</v>
      </c>
      <c r="H11" s="321">
        <v>2</v>
      </c>
      <c r="I11" s="322">
        <v>1</v>
      </c>
      <c r="J11" s="323">
        <v>10</v>
      </c>
      <c r="K11" s="321">
        <v>36</v>
      </c>
      <c r="L11" s="322">
        <v>1</v>
      </c>
      <c r="M11" s="323">
        <v>24</v>
      </c>
      <c r="N11" s="321">
        <v>5</v>
      </c>
      <c r="O11" s="323">
        <v>1</v>
      </c>
      <c r="P11" s="321">
        <v>3</v>
      </c>
      <c r="Q11" s="322">
        <v>4</v>
      </c>
      <c r="R11" s="323">
        <v>20</v>
      </c>
    </row>
    <row r="12" spans="1:18" ht="15">
      <c r="A12" s="311" t="s">
        <v>378</v>
      </c>
      <c r="B12" s="311" t="s">
        <v>159</v>
      </c>
      <c r="C12" s="321">
        <v>2331</v>
      </c>
      <c r="D12" s="322">
        <v>36</v>
      </c>
      <c r="E12" s="323">
        <v>619</v>
      </c>
      <c r="F12" s="321">
        <v>248</v>
      </c>
      <c r="G12" s="323">
        <v>35</v>
      </c>
      <c r="H12" s="321">
        <v>330</v>
      </c>
      <c r="I12" s="322">
        <v>43</v>
      </c>
      <c r="J12" s="323">
        <v>805</v>
      </c>
      <c r="K12" s="321">
        <v>2093</v>
      </c>
      <c r="L12" s="322">
        <v>46</v>
      </c>
      <c r="M12" s="323">
        <v>708</v>
      </c>
      <c r="N12" s="321">
        <v>287</v>
      </c>
      <c r="O12" s="323">
        <v>25</v>
      </c>
      <c r="P12" s="321">
        <v>327</v>
      </c>
      <c r="Q12" s="322">
        <v>28</v>
      </c>
      <c r="R12" s="323">
        <v>549</v>
      </c>
    </row>
    <row r="13" spans="1:18" ht="15">
      <c r="A13" s="309" t="s">
        <v>379</v>
      </c>
      <c r="B13" s="309" t="s">
        <v>160</v>
      </c>
      <c r="C13" s="321">
        <v>820</v>
      </c>
      <c r="D13" s="322">
        <v>6</v>
      </c>
      <c r="E13" s="323">
        <v>557</v>
      </c>
      <c r="F13" s="321">
        <v>76</v>
      </c>
      <c r="G13" s="323">
        <v>8</v>
      </c>
      <c r="H13" s="321">
        <v>88</v>
      </c>
      <c r="I13" s="322">
        <v>10</v>
      </c>
      <c r="J13" s="323">
        <v>274</v>
      </c>
      <c r="K13" s="321">
        <v>732</v>
      </c>
      <c r="L13" s="322">
        <v>7</v>
      </c>
      <c r="M13" s="323">
        <v>669</v>
      </c>
      <c r="N13" s="321">
        <v>81</v>
      </c>
      <c r="O13" s="323">
        <v>16</v>
      </c>
      <c r="P13" s="321">
        <v>158</v>
      </c>
      <c r="Q13" s="322">
        <v>13</v>
      </c>
      <c r="R13" s="323">
        <v>278</v>
      </c>
    </row>
    <row r="14" spans="1:18" ht="15">
      <c r="A14" s="311" t="s">
        <v>380</v>
      </c>
      <c r="B14" s="311" t="s">
        <v>161</v>
      </c>
      <c r="C14" s="321">
        <v>14</v>
      </c>
      <c r="D14" s="322">
        <v>4</v>
      </c>
      <c r="E14" s="323">
        <v>18</v>
      </c>
      <c r="F14" s="321">
        <v>1</v>
      </c>
      <c r="G14" s="323">
        <v>0</v>
      </c>
      <c r="H14" s="321">
        <v>1</v>
      </c>
      <c r="I14" s="322">
        <v>0</v>
      </c>
      <c r="J14" s="323">
        <v>15</v>
      </c>
      <c r="K14" s="321">
        <v>12</v>
      </c>
      <c r="L14" s="322">
        <v>1</v>
      </c>
      <c r="M14" s="323">
        <v>8</v>
      </c>
      <c r="N14" s="321">
        <v>5</v>
      </c>
      <c r="O14" s="323">
        <v>3</v>
      </c>
      <c r="P14" s="321">
        <v>2</v>
      </c>
      <c r="Q14" s="322">
        <v>1</v>
      </c>
      <c r="R14" s="323">
        <v>6</v>
      </c>
    </row>
    <row r="15" spans="1:18" ht="15">
      <c r="A15" s="309" t="s">
        <v>381</v>
      </c>
      <c r="B15" s="309" t="s">
        <v>162</v>
      </c>
      <c r="C15" s="321">
        <v>171</v>
      </c>
      <c r="D15" s="322">
        <v>4</v>
      </c>
      <c r="E15" s="323">
        <v>308</v>
      </c>
      <c r="F15" s="321">
        <v>33</v>
      </c>
      <c r="G15" s="323">
        <v>2</v>
      </c>
      <c r="H15" s="321">
        <v>32</v>
      </c>
      <c r="I15" s="322">
        <v>13</v>
      </c>
      <c r="J15" s="323">
        <v>123</v>
      </c>
      <c r="K15" s="321">
        <v>135</v>
      </c>
      <c r="L15" s="322">
        <v>1</v>
      </c>
      <c r="M15" s="323">
        <v>276</v>
      </c>
      <c r="N15" s="321">
        <v>26</v>
      </c>
      <c r="O15" s="323">
        <v>6</v>
      </c>
      <c r="P15" s="321">
        <v>36</v>
      </c>
      <c r="Q15" s="322">
        <v>12</v>
      </c>
      <c r="R15" s="323">
        <v>199</v>
      </c>
    </row>
    <row r="16" spans="1:18" ht="15">
      <c r="A16" s="311" t="s">
        <v>382</v>
      </c>
      <c r="B16" s="311" t="s">
        <v>163</v>
      </c>
      <c r="C16" s="321">
        <v>158</v>
      </c>
      <c r="D16" s="322">
        <v>1</v>
      </c>
      <c r="E16" s="323">
        <v>125</v>
      </c>
      <c r="F16" s="321">
        <v>14</v>
      </c>
      <c r="G16" s="323">
        <v>5</v>
      </c>
      <c r="H16" s="321">
        <v>27</v>
      </c>
      <c r="I16" s="322">
        <v>14</v>
      </c>
      <c r="J16" s="323">
        <v>130</v>
      </c>
      <c r="K16" s="321">
        <v>114</v>
      </c>
      <c r="L16" s="322">
        <v>3</v>
      </c>
      <c r="M16" s="323">
        <v>132</v>
      </c>
      <c r="N16" s="321">
        <v>11</v>
      </c>
      <c r="O16" s="323">
        <v>4</v>
      </c>
      <c r="P16" s="321">
        <v>35</v>
      </c>
      <c r="Q16" s="322">
        <v>17</v>
      </c>
      <c r="R16" s="323">
        <v>126</v>
      </c>
    </row>
    <row r="17" spans="1:18" ht="15">
      <c r="A17" s="309" t="s">
        <v>383</v>
      </c>
      <c r="B17" s="309" t="s">
        <v>164</v>
      </c>
      <c r="C17" s="321">
        <v>22</v>
      </c>
      <c r="D17" s="322">
        <v>0</v>
      </c>
      <c r="E17" s="323">
        <v>24</v>
      </c>
      <c r="F17" s="321">
        <v>4</v>
      </c>
      <c r="G17" s="323">
        <v>0</v>
      </c>
      <c r="H17" s="321">
        <v>1</v>
      </c>
      <c r="I17" s="322">
        <v>1</v>
      </c>
      <c r="J17" s="323">
        <v>14</v>
      </c>
      <c r="K17" s="321">
        <v>24</v>
      </c>
      <c r="L17" s="322">
        <v>1</v>
      </c>
      <c r="M17" s="323">
        <v>35</v>
      </c>
      <c r="N17" s="321">
        <v>3</v>
      </c>
      <c r="O17" s="323">
        <v>3</v>
      </c>
      <c r="P17" s="321">
        <v>4</v>
      </c>
      <c r="Q17" s="322">
        <v>1</v>
      </c>
      <c r="R17" s="323">
        <v>38</v>
      </c>
    </row>
    <row r="18" spans="1:18" ht="15">
      <c r="A18" s="311" t="s">
        <v>384</v>
      </c>
      <c r="B18" s="311" t="s">
        <v>165</v>
      </c>
      <c r="C18" s="321">
        <v>45</v>
      </c>
      <c r="D18" s="322">
        <v>0</v>
      </c>
      <c r="E18" s="323">
        <v>17</v>
      </c>
      <c r="F18" s="321">
        <v>2</v>
      </c>
      <c r="G18" s="323">
        <v>2</v>
      </c>
      <c r="H18" s="321">
        <v>3</v>
      </c>
      <c r="I18" s="322">
        <v>3</v>
      </c>
      <c r="J18" s="323">
        <v>5</v>
      </c>
      <c r="K18" s="321">
        <v>25</v>
      </c>
      <c r="L18" s="322">
        <v>1</v>
      </c>
      <c r="M18" s="323">
        <v>23</v>
      </c>
      <c r="N18" s="321">
        <v>3</v>
      </c>
      <c r="O18" s="323">
        <v>7</v>
      </c>
      <c r="P18" s="321">
        <v>1</v>
      </c>
      <c r="Q18" s="322">
        <v>1</v>
      </c>
      <c r="R18" s="323">
        <v>7</v>
      </c>
    </row>
    <row r="19" spans="1:18" ht="15">
      <c r="A19" s="309" t="s">
        <v>385</v>
      </c>
      <c r="B19" s="309" t="s">
        <v>166</v>
      </c>
      <c r="C19" s="321">
        <v>20</v>
      </c>
      <c r="D19" s="322">
        <v>2</v>
      </c>
      <c r="E19" s="323">
        <v>7</v>
      </c>
      <c r="F19" s="321">
        <v>1</v>
      </c>
      <c r="G19" s="323">
        <v>1</v>
      </c>
      <c r="H19" s="321">
        <v>4</v>
      </c>
      <c r="I19" s="322">
        <v>1</v>
      </c>
      <c r="J19" s="323">
        <v>6</v>
      </c>
      <c r="K19" s="321">
        <v>17</v>
      </c>
      <c r="L19" s="322">
        <v>0</v>
      </c>
      <c r="M19" s="323">
        <v>16</v>
      </c>
      <c r="N19" s="321">
        <v>2</v>
      </c>
      <c r="O19" s="323">
        <v>1</v>
      </c>
      <c r="P19" s="321">
        <v>6</v>
      </c>
      <c r="Q19" s="322">
        <v>0</v>
      </c>
      <c r="R19" s="323">
        <v>15</v>
      </c>
    </row>
    <row r="20" spans="1:18" ht="15">
      <c r="A20" s="311" t="s">
        <v>386</v>
      </c>
      <c r="B20" s="311" t="s">
        <v>167</v>
      </c>
      <c r="C20" s="321">
        <v>39</v>
      </c>
      <c r="D20" s="322">
        <v>0</v>
      </c>
      <c r="E20" s="323">
        <v>58</v>
      </c>
      <c r="F20" s="321">
        <v>4</v>
      </c>
      <c r="G20" s="323">
        <v>0</v>
      </c>
      <c r="H20" s="321">
        <v>10</v>
      </c>
      <c r="I20" s="322">
        <v>5</v>
      </c>
      <c r="J20" s="323">
        <v>23</v>
      </c>
      <c r="K20" s="321">
        <v>47</v>
      </c>
      <c r="L20" s="322">
        <v>1</v>
      </c>
      <c r="M20" s="323">
        <v>41</v>
      </c>
      <c r="N20" s="321">
        <v>10</v>
      </c>
      <c r="O20" s="323">
        <v>2</v>
      </c>
      <c r="P20" s="321">
        <v>11</v>
      </c>
      <c r="Q20" s="322">
        <v>2</v>
      </c>
      <c r="R20" s="323">
        <v>16</v>
      </c>
    </row>
    <row r="21" spans="1:18" ht="15">
      <c r="A21" s="309" t="s">
        <v>387</v>
      </c>
      <c r="B21" s="309" t="s">
        <v>168</v>
      </c>
      <c r="C21" s="321">
        <v>30</v>
      </c>
      <c r="D21" s="322">
        <v>1</v>
      </c>
      <c r="E21" s="323">
        <v>27</v>
      </c>
      <c r="F21" s="321">
        <v>2</v>
      </c>
      <c r="G21" s="323">
        <v>1</v>
      </c>
      <c r="H21" s="321">
        <v>4</v>
      </c>
      <c r="I21" s="322">
        <v>3</v>
      </c>
      <c r="J21" s="323">
        <v>12</v>
      </c>
      <c r="K21" s="321">
        <v>36</v>
      </c>
      <c r="L21" s="322">
        <v>1</v>
      </c>
      <c r="M21" s="323">
        <v>11</v>
      </c>
      <c r="N21" s="321">
        <v>6</v>
      </c>
      <c r="O21" s="323">
        <v>1</v>
      </c>
      <c r="P21" s="321">
        <v>3</v>
      </c>
      <c r="Q21" s="322">
        <v>1</v>
      </c>
      <c r="R21" s="323">
        <v>10</v>
      </c>
    </row>
    <row r="22" spans="1:18" ht="15">
      <c r="A22" s="311" t="s">
        <v>388</v>
      </c>
      <c r="B22" s="311" t="s">
        <v>169</v>
      </c>
      <c r="C22" s="321">
        <v>842</v>
      </c>
      <c r="D22" s="322">
        <v>11</v>
      </c>
      <c r="E22" s="323">
        <v>232</v>
      </c>
      <c r="F22" s="321">
        <v>66</v>
      </c>
      <c r="G22" s="323">
        <v>4</v>
      </c>
      <c r="H22" s="321">
        <v>92</v>
      </c>
      <c r="I22" s="322">
        <v>24</v>
      </c>
      <c r="J22" s="323">
        <v>134</v>
      </c>
      <c r="K22" s="321">
        <v>675</v>
      </c>
      <c r="L22" s="322">
        <v>10</v>
      </c>
      <c r="M22" s="323">
        <v>457</v>
      </c>
      <c r="N22" s="321">
        <v>64</v>
      </c>
      <c r="O22" s="323">
        <v>11</v>
      </c>
      <c r="P22" s="321">
        <v>138</v>
      </c>
      <c r="Q22" s="322">
        <v>30</v>
      </c>
      <c r="R22" s="323">
        <v>140</v>
      </c>
    </row>
    <row r="23" spans="1:18" ht="15">
      <c r="A23" s="309" t="s">
        <v>389</v>
      </c>
      <c r="B23" s="309" t="s">
        <v>170</v>
      </c>
      <c r="C23" s="321">
        <v>80</v>
      </c>
      <c r="D23" s="322">
        <v>10</v>
      </c>
      <c r="E23" s="323">
        <v>57</v>
      </c>
      <c r="F23" s="321">
        <v>7</v>
      </c>
      <c r="G23" s="323">
        <v>3</v>
      </c>
      <c r="H23" s="321">
        <v>10</v>
      </c>
      <c r="I23" s="322">
        <v>2</v>
      </c>
      <c r="J23" s="323">
        <v>37</v>
      </c>
      <c r="K23" s="321">
        <v>45</v>
      </c>
      <c r="L23" s="322">
        <v>6</v>
      </c>
      <c r="M23" s="323">
        <v>57</v>
      </c>
      <c r="N23" s="321">
        <v>4</v>
      </c>
      <c r="O23" s="323">
        <v>0</v>
      </c>
      <c r="P23" s="321">
        <v>20</v>
      </c>
      <c r="Q23" s="322">
        <v>11</v>
      </c>
      <c r="R23" s="323">
        <v>49</v>
      </c>
    </row>
    <row r="24" spans="1:18" ht="15">
      <c r="A24" s="311" t="s">
        <v>390</v>
      </c>
      <c r="B24" s="311" t="s">
        <v>171</v>
      </c>
      <c r="C24" s="321">
        <v>29</v>
      </c>
      <c r="D24" s="322">
        <v>2</v>
      </c>
      <c r="E24" s="323">
        <v>19</v>
      </c>
      <c r="F24" s="321">
        <v>0</v>
      </c>
      <c r="G24" s="323">
        <v>1</v>
      </c>
      <c r="H24" s="321">
        <v>1</v>
      </c>
      <c r="I24" s="322">
        <v>3</v>
      </c>
      <c r="J24" s="323">
        <v>2</v>
      </c>
      <c r="K24" s="321">
        <v>10</v>
      </c>
      <c r="L24" s="322">
        <v>4</v>
      </c>
      <c r="M24" s="323">
        <v>11</v>
      </c>
      <c r="N24" s="321">
        <v>1</v>
      </c>
      <c r="O24" s="323">
        <v>4</v>
      </c>
      <c r="P24" s="321">
        <v>1</v>
      </c>
      <c r="Q24" s="322">
        <v>1</v>
      </c>
      <c r="R24" s="323">
        <v>8</v>
      </c>
    </row>
    <row r="25" spans="1:18" ht="15">
      <c r="A25" s="309" t="s">
        <v>391</v>
      </c>
      <c r="B25" s="309" t="s">
        <v>172</v>
      </c>
      <c r="C25" s="321">
        <v>63</v>
      </c>
      <c r="D25" s="322">
        <v>7</v>
      </c>
      <c r="E25" s="323">
        <v>79</v>
      </c>
      <c r="F25" s="321">
        <v>4</v>
      </c>
      <c r="G25" s="323">
        <v>3</v>
      </c>
      <c r="H25" s="321">
        <v>5</v>
      </c>
      <c r="I25" s="322">
        <v>3</v>
      </c>
      <c r="J25" s="323">
        <v>55</v>
      </c>
      <c r="K25" s="321">
        <v>52</v>
      </c>
      <c r="L25" s="322">
        <v>2</v>
      </c>
      <c r="M25" s="323">
        <v>61</v>
      </c>
      <c r="N25" s="321">
        <v>2</v>
      </c>
      <c r="O25" s="323">
        <v>0</v>
      </c>
      <c r="P25" s="321">
        <v>7</v>
      </c>
      <c r="Q25" s="322">
        <v>3</v>
      </c>
      <c r="R25" s="323">
        <v>26</v>
      </c>
    </row>
    <row r="26" spans="1:18" ht="15">
      <c r="A26" s="311" t="s">
        <v>392</v>
      </c>
      <c r="B26" s="311" t="s">
        <v>173</v>
      </c>
      <c r="C26" s="321">
        <v>191</v>
      </c>
      <c r="D26" s="322">
        <v>3</v>
      </c>
      <c r="E26" s="323">
        <v>212</v>
      </c>
      <c r="F26" s="321">
        <v>17</v>
      </c>
      <c r="G26" s="323">
        <v>4</v>
      </c>
      <c r="H26" s="321">
        <v>21</v>
      </c>
      <c r="I26" s="322">
        <v>6</v>
      </c>
      <c r="J26" s="323">
        <v>130</v>
      </c>
      <c r="K26" s="321">
        <v>153</v>
      </c>
      <c r="L26" s="322">
        <v>3</v>
      </c>
      <c r="M26" s="323">
        <v>289</v>
      </c>
      <c r="N26" s="321">
        <v>19</v>
      </c>
      <c r="O26" s="323">
        <v>3</v>
      </c>
      <c r="P26" s="321">
        <v>32</v>
      </c>
      <c r="Q26" s="322">
        <v>12</v>
      </c>
      <c r="R26" s="323">
        <v>104</v>
      </c>
    </row>
    <row r="27" spans="1:18" ht="15">
      <c r="A27" s="309" t="s">
        <v>393</v>
      </c>
      <c r="B27" s="309" t="s">
        <v>174</v>
      </c>
      <c r="C27" s="321">
        <v>229</v>
      </c>
      <c r="D27" s="322">
        <v>1</v>
      </c>
      <c r="E27" s="323">
        <v>103</v>
      </c>
      <c r="F27" s="321">
        <v>33</v>
      </c>
      <c r="G27" s="323">
        <v>2</v>
      </c>
      <c r="H27" s="321">
        <v>43</v>
      </c>
      <c r="I27" s="322">
        <v>1</v>
      </c>
      <c r="J27" s="323">
        <v>17</v>
      </c>
      <c r="K27" s="321">
        <v>179</v>
      </c>
      <c r="L27" s="322">
        <v>1</v>
      </c>
      <c r="M27" s="323">
        <v>68</v>
      </c>
      <c r="N27" s="321">
        <v>47</v>
      </c>
      <c r="O27" s="323">
        <v>0</v>
      </c>
      <c r="P27" s="321">
        <v>17</v>
      </c>
      <c r="Q27" s="322">
        <v>4</v>
      </c>
      <c r="R27" s="323">
        <v>23</v>
      </c>
    </row>
    <row r="28" spans="1:18" ht="15">
      <c r="A28" s="311" t="s">
        <v>394</v>
      </c>
      <c r="B28" s="311" t="s">
        <v>175</v>
      </c>
      <c r="C28" s="321">
        <v>39</v>
      </c>
      <c r="D28" s="322">
        <v>2</v>
      </c>
      <c r="E28" s="323">
        <v>35</v>
      </c>
      <c r="F28" s="321">
        <v>7</v>
      </c>
      <c r="G28" s="323">
        <v>4</v>
      </c>
      <c r="H28" s="321">
        <v>10</v>
      </c>
      <c r="I28" s="322">
        <v>6</v>
      </c>
      <c r="J28" s="323">
        <v>41</v>
      </c>
      <c r="K28" s="321">
        <v>32</v>
      </c>
      <c r="L28" s="322">
        <v>6</v>
      </c>
      <c r="M28" s="323">
        <v>33</v>
      </c>
      <c r="N28" s="321">
        <v>5</v>
      </c>
      <c r="O28" s="323">
        <v>1</v>
      </c>
      <c r="P28" s="321">
        <v>5</v>
      </c>
      <c r="Q28" s="322">
        <v>7</v>
      </c>
      <c r="R28" s="323">
        <v>69</v>
      </c>
    </row>
    <row r="29" spans="1:18" ht="15">
      <c r="A29" s="309" t="s">
        <v>395</v>
      </c>
      <c r="B29" s="309" t="s">
        <v>176</v>
      </c>
      <c r="C29" s="321">
        <v>103</v>
      </c>
      <c r="D29" s="322">
        <v>0</v>
      </c>
      <c r="E29" s="323">
        <v>51</v>
      </c>
      <c r="F29" s="321">
        <v>18</v>
      </c>
      <c r="G29" s="323">
        <v>5</v>
      </c>
      <c r="H29" s="321">
        <v>21</v>
      </c>
      <c r="I29" s="322">
        <v>3</v>
      </c>
      <c r="J29" s="323">
        <v>28</v>
      </c>
      <c r="K29" s="321">
        <v>68</v>
      </c>
      <c r="L29" s="322">
        <v>1</v>
      </c>
      <c r="M29" s="323">
        <v>62</v>
      </c>
      <c r="N29" s="321">
        <v>20</v>
      </c>
      <c r="O29" s="323">
        <v>6</v>
      </c>
      <c r="P29" s="321">
        <v>15</v>
      </c>
      <c r="Q29" s="322">
        <v>3</v>
      </c>
      <c r="R29" s="323">
        <v>53</v>
      </c>
    </row>
    <row r="30" spans="1:18" ht="15">
      <c r="A30" s="311" t="s">
        <v>396</v>
      </c>
      <c r="B30" s="311" t="s">
        <v>177</v>
      </c>
      <c r="C30" s="321">
        <v>44</v>
      </c>
      <c r="D30" s="322">
        <v>0</v>
      </c>
      <c r="E30" s="323">
        <v>47</v>
      </c>
      <c r="F30" s="321">
        <v>5</v>
      </c>
      <c r="G30" s="323">
        <v>0</v>
      </c>
      <c r="H30" s="321">
        <v>8</v>
      </c>
      <c r="I30" s="322">
        <v>2</v>
      </c>
      <c r="J30" s="323">
        <v>32</v>
      </c>
      <c r="K30" s="321">
        <v>22</v>
      </c>
      <c r="L30" s="322">
        <v>0</v>
      </c>
      <c r="M30" s="323">
        <v>45</v>
      </c>
      <c r="N30" s="321">
        <v>9</v>
      </c>
      <c r="O30" s="323">
        <v>5</v>
      </c>
      <c r="P30" s="321">
        <v>6</v>
      </c>
      <c r="Q30" s="322">
        <v>2</v>
      </c>
      <c r="R30" s="323">
        <v>45</v>
      </c>
    </row>
    <row r="31" spans="1:18" ht="15">
      <c r="A31" s="309" t="s">
        <v>397</v>
      </c>
      <c r="B31" s="309" t="s">
        <v>178</v>
      </c>
      <c r="C31" s="321">
        <v>77</v>
      </c>
      <c r="D31" s="322">
        <v>1</v>
      </c>
      <c r="E31" s="323">
        <v>37</v>
      </c>
      <c r="F31" s="321">
        <v>7</v>
      </c>
      <c r="G31" s="323">
        <v>6</v>
      </c>
      <c r="H31" s="321">
        <v>8</v>
      </c>
      <c r="I31" s="322">
        <v>8</v>
      </c>
      <c r="J31" s="323">
        <v>24</v>
      </c>
      <c r="K31" s="321">
        <v>48</v>
      </c>
      <c r="L31" s="322">
        <v>2</v>
      </c>
      <c r="M31" s="323">
        <v>36</v>
      </c>
      <c r="N31" s="321">
        <v>23</v>
      </c>
      <c r="O31" s="323">
        <v>6</v>
      </c>
      <c r="P31" s="321">
        <v>18</v>
      </c>
      <c r="Q31" s="322">
        <v>10</v>
      </c>
      <c r="R31" s="323">
        <v>27</v>
      </c>
    </row>
    <row r="32" spans="1:18" ht="15">
      <c r="A32" s="311" t="s">
        <v>398</v>
      </c>
      <c r="B32" s="311" t="s">
        <v>179</v>
      </c>
      <c r="C32" s="321">
        <v>166</v>
      </c>
      <c r="D32" s="322">
        <v>2</v>
      </c>
      <c r="E32" s="323">
        <v>295</v>
      </c>
      <c r="F32" s="321">
        <v>26</v>
      </c>
      <c r="G32" s="323">
        <v>5</v>
      </c>
      <c r="H32" s="321">
        <v>23</v>
      </c>
      <c r="I32" s="322">
        <v>6</v>
      </c>
      <c r="J32" s="323">
        <v>130</v>
      </c>
      <c r="K32" s="321">
        <v>173</v>
      </c>
      <c r="L32" s="322">
        <v>1</v>
      </c>
      <c r="M32" s="323">
        <v>371</v>
      </c>
      <c r="N32" s="321">
        <v>16</v>
      </c>
      <c r="O32" s="323">
        <v>5</v>
      </c>
      <c r="P32" s="321">
        <v>42</v>
      </c>
      <c r="Q32" s="322">
        <v>4</v>
      </c>
      <c r="R32" s="323">
        <v>124</v>
      </c>
    </row>
    <row r="33" spans="1:18" ht="15">
      <c r="A33" s="309" t="s">
        <v>399</v>
      </c>
      <c r="B33" s="309" t="s">
        <v>180</v>
      </c>
      <c r="C33" s="321">
        <v>446</v>
      </c>
      <c r="D33" s="322">
        <v>2</v>
      </c>
      <c r="E33" s="323">
        <v>276</v>
      </c>
      <c r="F33" s="321">
        <v>50</v>
      </c>
      <c r="G33" s="323">
        <v>0</v>
      </c>
      <c r="H33" s="321">
        <v>19</v>
      </c>
      <c r="I33" s="322">
        <v>4</v>
      </c>
      <c r="J33" s="323">
        <v>54</v>
      </c>
      <c r="K33" s="321">
        <v>412</v>
      </c>
      <c r="L33" s="322">
        <v>0</v>
      </c>
      <c r="M33" s="323">
        <v>351</v>
      </c>
      <c r="N33" s="321">
        <v>24</v>
      </c>
      <c r="O33" s="323">
        <v>1</v>
      </c>
      <c r="P33" s="321">
        <v>39</v>
      </c>
      <c r="Q33" s="322">
        <v>0</v>
      </c>
      <c r="R33" s="323">
        <v>57</v>
      </c>
    </row>
    <row r="34" spans="1:18" ht="15">
      <c r="A34" s="311" t="s">
        <v>400</v>
      </c>
      <c r="B34" s="311" t="s">
        <v>181</v>
      </c>
      <c r="C34" s="321">
        <v>27</v>
      </c>
      <c r="D34" s="322">
        <v>0</v>
      </c>
      <c r="E34" s="323">
        <v>40</v>
      </c>
      <c r="F34" s="321">
        <v>7</v>
      </c>
      <c r="G34" s="323">
        <v>1</v>
      </c>
      <c r="H34" s="321">
        <v>8</v>
      </c>
      <c r="I34" s="322">
        <v>2</v>
      </c>
      <c r="J34" s="323">
        <v>31</v>
      </c>
      <c r="K34" s="321">
        <v>23</v>
      </c>
      <c r="L34" s="322">
        <v>3</v>
      </c>
      <c r="M34" s="323">
        <v>57</v>
      </c>
      <c r="N34" s="321">
        <v>4</v>
      </c>
      <c r="O34" s="323">
        <v>1</v>
      </c>
      <c r="P34" s="321">
        <v>6</v>
      </c>
      <c r="Q34" s="322">
        <v>3</v>
      </c>
      <c r="R34" s="323">
        <v>21</v>
      </c>
    </row>
    <row r="35" spans="1:18" ht="15">
      <c r="A35" s="309" t="s">
        <v>401</v>
      </c>
      <c r="B35" s="309" t="s">
        <v>182</v>
      </c>
      <c r="C35" s="321">
        <v>15</v>
      </c>
      <c r="D35" s="322">
        <v>2</v>
      </c>
      <c r="E35" s="323">
        <v>14</v>
      </c>
      <c r="F35" s="321">
        <v>3</v>
      </c>
      <c r="G35" s="323">
        <v>0</v>
      </c>
      <c r="H35" s="321">
        <v>0</v>
      </c>
      <c r="I35" s="322">
        <v>1</v>
      </c>
      <c r="J35" s="323">
        <v>11</v>
      </c>
      <c r="K35" s="321">
        <v>5</v>
      </c>
      <c r="L35" s="322">
        <v>2</v>
      </c>
      <c r="M35" s="323">
        <v>14</v>
      </c>
      <c r="N35" s="321">
        <v>1</v>
      </c>
      <c r="O35" s="323">
        <v>2</v>
      </c>
      <c r="P35" s="321">
        <v>1</v>
      </c>
      <c r="Q35" s="322">
        <v>1</v>
      </c>
      <c r="R35" s="323">
        <v>4</v>
      </c>
    </row>
    <row r="36" spans="1:18" ht="15">
      <c r="A36" s="311" t="s">
        <v>402</v>
      </c>
      <c r="B36" s="311" t="s">
        <v>183</v>
      </c>
      <c r="C36" s="321">
        <v>4</v>
      </c>
      <c r="D36" s="322">
        <v>0</v>
      </c>
      <c r="E36" s="323">
        <v>7</v>
      </c>
      <c r="F36" s="321">
        <v>0</v>
      </c>
      <c r="G36" s="323">
        <v>0</v>
      </c>
      <c r="H36" s="321">
        <v>0</v>
      </c>
      <c r="I36" s="322">
        <v>0</v>
      </c>
      <c r="J36" s="323">
        <v>4</v>
      </c>
      <c r="K36" s="321">
        <v>13</v>
      </c>
      <c r="L36" s="322">
        <v>1</v>
      </c>
      <c r="M36" s="323">
        <v>14</v>
      </c>
      <c r="N36" s="321">
        <v>0</v>
      </c>
      <c r="O36" s="323">
        <v>0</v>
      </c>
      <c r="P36" s="321">
        <v>0</v>
      </c>
      <c r="Q36" s="322">
        <v>0</v>
      </c>
      <c r="R36" s="323">
        <v>12</v>
      </c>
    </row>
    <row r="37" spans="1:18" ht="15">
      <c r="A37" s="309" t="s">
        <v>403</v>
      </c>
      <c r="B37" s="309" t="s">
        <v>184</v>
      </c>
      <c r="C37" s="321">
        <v>248</v>
      </c>
      <c r="D37" s="322">
        <v>3</v>
      </c>
      <c r="E37" s="323">
        <v>162</v>
      </c>
      <c r="F37" s="321">
        <v>36</v>
      </c>
      <c r="G37" s="323">
        <v>4</v>
      </c>
      <c r="H37" s="321">
        <v>27</v>
      </c>
      <c r="I37" s="322">
        <v>3</v>
      </c>
      <c r="J37" s="323">
        <v>109</v>
      </c>
      <c r="K37" s="321">
        <v>218</v>
      </c>
      <c r="L37" s="322">
        <v>4</v>
      </c>
      <c r="M37" s="323">
        <v>175</v>
      </c>
      <c r="N37" s="321">
        <v>29</v>
      </c>
      <c r="O37" s="323">
        <v>2</v>
      </c>
      <c r="P37" s="321">
        <v>35</v>
      </c>
      <c r="Q37" s="322">
        <v>6</v>
      </c>
      <c r="R37" s="323">
        <v>69</v>
      </c>
    </row>
    <row r="38" spans="1:18" ht="15">
      <c r="A38" s="311" t="s">
        <v>404</v>
      </c>
      <c r="B38" s="311" t="s">
        <v>185</v>
      </c>
      <c r="C38" s="321">
        <v>73</v>
      </c>
      <c r="D38" s="322">
        <v>2</v>
      </c>
      <c r="E38" s="323">
        <v>49</v>
      </c>
      <c r="F38" s="321">
        <v>6</v>
      </c>
      <c r="G38" s="323">
        <v>6</v>
      </c>
      <c r="H38" s="321">
        <v>13</v>
      </c>
      <c r="I38" s="322">
        <v>7</v>
      </c>
      <c r="J38" s="323">
        <v>32</v>
      </c>
      <c r="K38" s="321">
        <v>68</v>
      </c>
      <c r="L38" s="322">
        <v>5</v>
      </c>
      <c r="M38" s="323">
        <v>42</v>
      </c>
      <c r="N38" s="321">
        <v>6</v>
      </c>
      <c r="O38" s="323">
        <v>3</v>
      </c>
      <c r="P38" s="321">
        <v>3</v>
      </c>
      <c r="Q38" s="322">
        <v>2</v>
      </c>
      <c r="R38" s="323">
        <v>34</v>
      </c>
    </row>
    <row r="39" spans="1:18" ht="15">
      <c r="A39" s="309" t="s">
        <v>405</v>
      </c>
      <c r="B39" s="309" t="s">
        <v>307</v>
      </c>
      <c r="C39" s="321">
        <v>406</v>
      </c>
      <c r="D39" s="322">
        <v>8</v>
      </c>
      <c r="E39" s="323">
        <v>286</v>
      </c>
      <c r="F39" s="321">
        <v>53</v>
      </c>
      <c r="G39" s="323">
        <v>3</v>
      </c>
      <c r="H39" s="321">
        <v>52</v>
      </c>
      <c r="I39" s="322">
        <v>7</v>
      </c>
      <c r="J39" s="323">
        <v>91</v>
      </c>
      <c r="K39" s="321">
        <v>418</v>
      </c>
      <c r="L39" s="322">
        <v>21</v>
      </c>
      <c r="M39" s="323">
        <v>197</v>
      </c>
      <c r="N39" s="321">
        <v>64</v>
      </c>
      <c r="O39" s="323">
        <v>5</v>
      </c>
      <c r="P39" s="321">
        <v>64</v>
      </c>
      <c r="Q39" s="322">
        <v>4</v>
      </c>
      <c r="R39" s="323">
        <v>75</v>
      </c>
    </row>
    <row r="40" spans="1:18" ht="15">
      <c r="A40" s="311" t="s">
        <v>406</v>
      </c>
      <c r="B40" s="311" t="s">
        <v>186</v>
      </c>
      <c r="C40" s="321">
        <v>7444</v>
      </c>
      <c r="D40" s="322">
        <v>10</v>
      </c>
      <c r="E40" s="323">
        <v>4968</v>
      </c>
      <c r="F40" s="321">
        <v>1687</v>
      </c>
      <c r="G40" s="323">
        <v>17</v>
      </c>
      <c r="H40" s="321">
        <v>1679</v>
      </c>
      <c r="I40" s="322">
        <v>41</v>
      </c>
      <c r="J40" s="323">
        <v>1958</v>
      </c>
      <c r="K40" s="321">
        <v>6789</v>
      </c>
      <c r="L40" s="322">
        <v>17</v>
      </c>
      <c r="M40" s="323">
        <v>5932</v>
      </c>
      <c r="N40" s="321">
        <v>1840</v>
      </c>
      <c r="O40" s="323">
        <v>28</v>
      </c>
      <c r="P40" s="321">
        <v>2185</v>
      </c>
      <c r="Q40" s="322">
        <v>40</v>
      </c>
      <c r="R40" s="323">
        <v>2228</v>
      </c>
    </row>
    <row r="41" spans="1:18" ht="15">
      <c r="A41" s="309" t="s">
        <v>407</v>
      </c>
      <c r="B41" s="309" t="s">
        <v>187</v>
      </c>
      <c r="C41" s="321">
        <v>1233</v>
      </c>
      <c r="D41" s="322">
        <v>12</v>
      </c>
      <c r="E41" s="323">
        <v>608</v>
      </c>
      <c r="F41" s="321">
        <v>177</v>
      </c>
      <c r="G41" s="323">
        <v>8</v>
      </c>
      <c r="H41" s="321">
        <v>204</v>
      </c>
      <c r="I41" s="322">
        <v>30</v>
      </c>
      <c r="J41" s="323">
        <v>221</v>
      </c>
      <c r="K41" s="321">
        <v>1055</v>
      </c>
      <c r="L41" s="322">
        <v>23</v>
      </c>
      <c r="M41" s="323">
        <v>640</v>
      </c>
      <c r="N41" s="321">
        <v>201</v>
      </c>
      <c r="O41" s="323">
        <v>5</v>
      </c>
      <c r="P41" s="321">
        <v>302</v>
      </c>
      <c r="Q41" s="322">
        <v>29</v>
      </c>
      <c r="R41" s="323">
        <v>269</v>
      </c>
    </row>
    <row r="42" spans="1:18" ht="15">
      <c r="A42" s="311" t="s">
        <v>408</v>
      </c>
      <c r="B42" s="311" t="s">
        <v>188</v>
      </c>
      <c r="C42" s="321">
        <v>13</v>
      </c>
      <c r="D42" s="322">
        <v>0</v>
      </c>
      <c r="E42" s="323">
        <v>35</v>
      </c>
      <c r="F42" s="321">
        <v>0</v>
      </c>
      <c r="G42" s="323">
        <v>0</v>
      </c>
      <c r="H42" s="321">
        <v>2</v>
      </c>
      <c r="I42" s="322">
        <v>0</v>
      </c>
      <c r="J42" s="323">
        <v>8</v>
      </c>
      <c r="K42" s="321">
        <v>7</v>
      </c>
      <c r="L42" s="322">
        <v>1</v>
      </c>
      <c r="M42" s="323">
        <v>26</v>
      </c>
      <c r="N42" s="321">
        <v>1</v>
      </c>
      <c r="O42" s="323">
        <v>0</v>
      </c>
      <c r="P42" s="321">
        <v>8</v>
      </c>
      <c r="Q42" s="322">
        <v>0</v>
      </c>
      <c r="R42" s="323">
        <v>7</v>
      </c>
    </row>
    <row r="43" spans="1:18" ht="15">
      <c r="A43" s="309" t="s">
        <v>409</v>
      </c>
      <c r="B43" s="309" t="s">
        <v>189</v>
      </c>
      <c r="C43" s="321">
        <v>35</v>
      </c>
      <c r="D43" s="322">
        <v>0</v>
      </c>
      <c r="E43" s="323">
        <v>28</v>
      </c>
      <c r="F43" s="321">
        <v>7</v>
      </c>
      <c r="G43" s="323">
        <v>3</v>
      </c>
      <c r="H43" s="321">
        <v>6</v>
      </c>
      <c r="I43" s="322">
        <v>3</v>
      </c>
      <c r="J43" s="323">
        <v>28</v>
      </c>
      <c r="K43" s="321">
        <v>27</v>
      </c>
      <c r="L43" s="322">
        <v>2</v>
      </c>
      <c r="M43" s="323">
        <v>25</v>
      </c>
      <c r="N43" s="321">
        <v>1</v>
      </c>
      <c r="O43" s="323">
        <v>3</v>
      </c>
      <c r="P43" s="321">
        <v>4</v>
      </c>
      <c r="Q43" s="322">
        <v>2</v>
      </c>
      <c r="R43" s="323">
        <v>31</v>
      </c>
    </row>
    <row r="44" spans="1:18" ht="15">
      <c r="A44" s="311" t="s">
        <v>410</v>
      </c>
      <c r="B44" s="311" t="s">
        <v>190</v>
      </c>
      <c r="C44" s="321">
        <v>287</v>
      </c>
      <c r="D44" s="322">
        <v>2</v>
      </c>
      <c r="E44" s="323">
        <v>217</v>
      </c>
      <c r="F44" s="321">
        <v>29</v>
      </c>
      <c r="G44" s="323">
        <v>4</v>
      </c>
      <c r="H44" s="321">
        <v>57</v>
      </c>
      <c r="I44" s="322">
        <v>9</v>
      </c>
      <c r="J44" s="323">
        <v>74</v>
      </c>
      <c r="K44" s="321">
        <v>268</v>
      </c>
      <c r="L44" s="322">
        <v>3</v>
      </c>
      <c r="M44" s="323">
        <v>191</v>
      </c>
      <c r="N44" s="321">
        <v>43</v>
      </c>
      <c r="O44" s="323">
        <v>10</v>
      </c>
      <c r="P44" s="321">
        <v>57</v>
      </c>
      <c r="Q44" s="322">
        <v>10</v>
      </c>
      <c r="R44" s="323">
        <v>90</v>
      </c>
    </row>
    <row r="45" spans="1:18" ht="15">
      <c r="A45" s="309" t="s">
        <v>411</v>
      </c>
      <c r="B45" s="309" t="s">
        <v>191</v>
      </c>
      <c r="C45" s="321">
        <v>47</v>
      </c>
      <c r="D45" s="322">
        <v>0</v>
      </c>
      <c r="E45" s="323">
        <v>47</v>
      </c>
      <c r="F45" s="321">
        <v>6</v>
      </c>
      <c r="G45" s="323">
        <v>1</v>
      </c>
      <c r="H45" s="321">
        <v>12</v>
      </c>
      <c r="I45" s="322">
        <v>1</v>
      </c>
      <c r="J45" s="323">
        <v>80</v>
      </c>
      <c r="K45" s="321">
        <v>51</v>
      </c>
      <c r="L45" s="322">
        <v>2</v>
      </c>
      <c r="M45" s="323">
        <v>78</v>
      </c>
      <c r="N45" s="321">
        <v>10</v>
      </c>
      <c r="O45" s="323">
        <v>0</v>
      </c>
      <c r="P45" s="321">
        <v>6</v>
      </c>
      <c r="Q45" s="322">
        <v>9</v>
      </c>
      <c r="R45" s="323">
        <v>50</v>
      </c>
    </row>
    <row r="46" spans="1:18" ht="15">
      <c r="A46" s="311" t="s">
        <v>412</v>
      </c>
      <c r="B46" s="311" t="s">
        <v>192</v>
      </c>
      <c r="C46" s="321">
        <v>23</v>
      </c>
      <c r="D46" s="322">
        <v>1</v>
      </c>
      <c r="E46" s="323">
        <v>26</v>
      </c>
      <c r="F46" s="321">
        <v>1</v>
      </c>
      <c r="G46" s="323">
        <v>2</v>
      </c>
      <c r="H46" s="321">
        <v>5</v>
      </c>
      <c r="I46" s="322">
        <v>1</v>
      </c>
      <c r="J46" s="323">
        <v>15</v>
      </c>
      <c r="K46" s="321">
        <v>16</v>
      </c>
      <c r="L46" s="322">
        <v>1</v>
      </c>
      <c r="M46" s="323">
        <v>30</v>
      </c>
      <c r="N46" s="321">
        <v>3</v>
      </c>
      <c r="O46" s="323">
        <v>0</v>
      </c>
      <c r="P46" s="321">
        <v>3</v>
      </c>
      <c r="Q46" s="322">
        <v>3</v>
      </c>
      <c r="R46" s="323">
        <v>21</v>
      </c>
    </row>
    <row r="47" spans="1:18" ht="15">
      <c r="A47" s="309" t="s">
        <v>413</v>
      </c>
      <c r="B47" s="309" t="s">
        <v>193</v>
      </c>
      <c r="C47" s="321">
        <v>432</v>
      </c>
      <c r="D47" s="322">
        <v>3</v>
      </c>
      <c r="E47" s="323">
        <v>274</v>
      </c>
      <c r="F47" s="321">
        <v>56</v>
      </c>
      <c r="G47" s="323">
        <v>2</v>
      </c>
      <c r="H47" s="321">
        <v>70</v>
      </c>
      <c r="I47" s="322">
        <v>5</v>
      </c>
      <c r="J47" s="323">
        <v>55</v>
      </c>
      <c r="K47" s="321">
        <v>396</v>
      </c>
      <c r="L47" s="322">
        <v>0</v>
      </c>
      <c r="M47" s="323">
        <v>279</v>
      </c>
      <c r="N47" s="321">
        <v>62</v>
      </c>
      <c r="O47" s="323">
        <v>2</v>
      </c>
      <c r="P47" s="321">
        <v>93</v>
      </c>
      <c r="Q47" s="322">
        <v>13</v>
      </c>
      <c r="R47" s="323">
        <v>79</v>
      </c>
    </row>
    <row r="48" spans="1:18" ht="15">
      <c r="A48" s="311" t="s">
        <v>414</v>
      </c>
      <c r="B48" s="311" t="s">
        <v>194</v>
      </c>
      <c r="C48" s="321">
        <v>467</v>
      </c>
      <c r="D48" s="322">
        <v>10</v>
      </c>
      <c r="E48" s="323">
        <v>226</v>
      </c>
      <c r="F48" s="321">
        <v>34</v>
      </c>
      <c r="G48" s="323">
        <v>12</v>
      </c>
      <c r="H48" s="321">
        <v>48</v>
      </c>
      <c r="I48" s="322">
        <v>18</v>
      </c>
      <c r="J48" s="323">
        <v>129</v>
      </c>
      <c r="K48" s="321">
        <v>368</v>
      </c>
      <c r="L48" s="322">
        <v>8</v>
      </c>
      <c r="M48" s="323">
        <v>365</v>
      </c>
      <c r="N48" s="321">
        <v>28</v>
      </c>
      <c r="O48" s="323">
        <v>22</v>
      </c>
      <c r="P48" s="321">
        <v>73</v>
      </c>
      <c r="Q48" s="322">
        <v>49</v>
      </c>
      <c r="R48" s="323">
        <v>125</v>
      </c>
    </row>
    <row r="49" spans="1:18" ht="15">
      <c r="A49" s="309" t="s">
        <v>415</v>
      </c>
      <c r="B49" s="309" t="s">
        <v>195</v>
      </c>
      <c r="C49" s="321">
        <v>48</v>
      </c>
      <c r="D49" s="322">
        <v>2</v>
      </c>
      <c r="E49" s="323">
        <v>65</v>
      </c>
      <c r="F49" s="321">
        <v>3</v>
      </c>
      <c r="G49" s="323">
        <v>2</v>
      </c>
      <c r="H49" s="321">
        <v>6</v>
      </c>
      <c r="I49" s="322">
        <v>4</v>
      </c>
      <c r="J49" s="323">
        <v>75</v>
      </c>
      <c r="K49" s="321">
        <v>31</v>
      </c>
      <c r="L49" s="322">
        <v>1</v>
      </c>
      <c r="M49" s="323">
        <v>61</v>
      </c>
      <c r="N49" s="321">
        <v>2</v>
      </c>
      <c r="O49" s="323">
        <v>7</v>
      </c>
      <c r="P49" s="321">
        <v>9</v>
      </c>
      <c r="Q49" s="322">
        <v>4</v>
      </c>
      <c r="R49" s="323">
        <v>54</v>
      </c>
    </row>
    <row r="50" spans="1:18" ht="15">
      <c r="A50" s="311" t="s">
        <v>416</v>
      </c>
      <c r="B50" s="311" t="s">
        <v>196</v>
      </c>
      <c r="C50" s="321">
        <v>138</v>
      </c>
      <c r="D50" s="322">
        <v>1</v>
      </c>
      <c r="E50" s="323">
        <v>92</v>
      </c>
      <c r="F50" s="321">
        <v>10</v>
      </c>
      <c r="G50" s="323">
        <v>0</v>
      </c>
      <c r="H50" s="321">
        <v>8</v>
      </c>
      <c r="I50" s="322">
        <v>0</v>
      </c>
      <c r="J50" s="323">
        <v>43</v>
      </c>
      <c r="K50" s="321">
        <v>90</v>
      </c>
      <c r="L50" s="322">
        <v>2</v>
      </c>
      <c r="M50" s="323">
        <v>60</v>
      </c>
      <c r="N50" s="321">
        <v>4</v>
      </c>
      <c r="O50" s="323">
        <v>0</v>
      </c>
      <c r="P50" s="321">
        <v>14</v>
      </c>
      <c r="Q50" s="322">
        <v>1</v>
      </c>
      <c r="R50" s="323">
        <v>41</v>
      </c>
    </row>
    <row r="51" spans="1:18" ht="15">
      <c r="A51" s="309" t="s">
        <v>417</v>
      </c>
      <c r="B51" s="309" t="s">
        <v>197</v>
      </c>
      <c r="C51" s="321">
        <v>201</v>
      </c>
      <c r="D51" s="322">
        <v>2</v>
      </c>
      <c r="E51" s="323">
        <v>190</v>
      </c>
      <c r="F51" s="321">
        <v>9</v>
      </c>
      <c r="G51" s="323">
        <v>9</v>
      </c>
      <c r="H51" s="321">
        <v>24</v>
      </c>
      <c r="I51" s="322">
        <v>8</v>
      </c>
      <c r="J51" s="323">
        <v>69</v>
      </c>
      <c r="K51" s="321">
        <v>116</v>
      </c>
      <c r="L51" s="322">
        <v>9</v>
      </c>
      <c r="M51" s="323">
        <v>181</v>
      </c>
      <c r="N51" s="321">
        <v>20</v>
      </c>
      <c r="O51" s="323">
        <v>5</v>
      </c>
      <c r="P51" s="321">
        <v>35</v>
      </c>
      <c r="Q51" s="322">
        <v>7</v>
      </c>
      <c r="R51" s="323">
        <v>106</v>
      </c>
    </row>
    <row r="52" spans="1:18" ht="15">
      <c r="A52" s="311" t="s">
        <v>418</v>
      </c>
      <c r="B52" s="311" t="s">
        <v>198</v>
      </c>
      <c r="C52" s="321">
        <v>175</v>
      </c>
      <c r="D52" s="322">
        <v>0</v>
      </c>
      <c r="E52" s="323">
        <v>142</v>
      </c>
      <c r="F52" s="321">
        <v>17</v>
      </c>
      <c r="G52" s="323">
        <v>4</v>
      </c>
      <c r="H52" s="321">
        <v>8</v>
      </c>
      <c r="I52" s="322">
        <v>7</v>
      </c>
      <c r="J52" s="323">
        <v>57</v>
      </c>
      <c r="K52" s="321">
        <v>152</v>
      </c>
      <c r="L52" s="322">
        <v>3</v>
      </c>
      <c r="M52" s="323">
        <v>181</v>
      </c>
      <c r="N52" s="321">
        <v>10</v>
      </c>
      <c r="O52" s="323">
        <v>0</v>
      </c>
      <c r="P52" s="321">
        <v>18</v>
      </c>
      <c r="Q52" s="322">
        <v>9</v>
      </c>
      <c r="R52" s="323">
        <v>87</v>
      </c>
    </row>
    <row r="53" spans="1:18" ht="15">
      <c r="A53" s="309" t="s">
        <v>419</v>
      </c>
      <c r="B53" s="309" t="s">
        <v>199</v>
      </c>
      <c r="C53" s="321">
        <v>66</v>
      </c>
      <c r="D53" s="322">
        <v>1</v>
      </c>
      <c r="E53" s="323">
        <v>34</v>
      </c>
      <c r="F53" s="321">
        <v>5</v>
      </c>
      <c r="G53" s="323">
        <v>5</v>
      </c>
      <c r="H53" s="321">
        <v>6</v>
      </c>
      <c r="I53" s="322">
        <v>3</v>
      </c>
      <c r="J53" s="323">
        <v>8</v>
      </c>
      <c r="K53" s="321">
        <v>75</v>
      </c>
      <c r="L53" s="322">
        <v>1</v>
      </c>
      <c r="M53" s="323">
        <v>36</v>
      </c>
      <c r="N53" s="321">
        <v>3</v>
      </c>
      <c r="O53" s="323">
        <v>6</v>
      </c>
      <c r="P53" s="321">
        <v>2</v>
      </c>
      <c r="Q53" s="322">
        <v>0</v>
      </c>
      <c r="R53" s="323">
        <v>18</v>
      </c>
    </row>
    <row r="54" spans="1:18" ht="15">
      <c r="A54" s="311" t="s">
        <v>420</v>
      </c>
      <c r="B54" s="311" t="s">
        <v>200</v>
      </c>
      <c r="C54" s="321">
        <v>264</v>
      </c>
      <c r="D54" s="322">
        <v>5</v>
      </c>
      <c r="E54" s="323">
        <v>181</v>
      </c>
      <c r="F54" s="321">
        <v>31</v>
      </c>
      <c r="G54" s="323">
        <v>3</v>
      </c>
      <c r="H54" s="321">
        <v>41</v>
      </c>
      <c r="I54" s="322">
        <v>11</v>
      </c>
      <c r="J54" s="323">
        <v>119</v>
      </c>
      <c r="K54" s="321">
        <v>177</v>
      </c>
      <c r="L54" s="322">
        <v>5</v>
      </c>
      <c r="M54" s="323">
        <v>273</v>
      </c>
      <c r="N54" s="321">
        <v>38</v>
      </c>
      <c r="O54" s="323">
        <v>5</v>
      </c>
      <c r="P54" s="321">
        <v>54</v>
      </c>
      <c r="Q54" s="322">
        <v>13</v>
      </c>
      <c r="R54" s="323">
        <v>141</v>
      </c>
    </row>
    <row r="55" spans="1:18" ht="15">
      <c r="A55" s="309" t="s">
        <v>421</v>
      </c>
      <c r="B55" s="309" t="s">
        <v>201</v>
      </c>
      <c r="C55" s="321">
        <v>27</v>
      </c>
      <c r="D55" s="322">
        <v>2</v>
      </c>
      <c r="E55" s="323">
        <v>15</v>
      </c>
      <c r="F55" s="321">
        <v>5</v>
      </c>
      <c r="G55" s="323">
        <v>4</v>
      </c>
      <c r="H55" s="321">
        <v>2</v>
      </c>
      <c r="I55" s="322">
        <v>4</v>
      </c>
      <c r="J55" s="323">
        <v>6</v>
      </c>
      <c r="K55" s="321">
        <v>22</v>
      </c>
      <c r="L55" s="322">
        <v>0</v>
      </c>
      <c r="M55" s="323">
        <v>16</v>
      </c>
      <c r="N55" s="321">
        <v>2</v>
      </c>
      <c r="O55" s="323">
        <v>1</v>
      </c>
      <c r="P55" s="321">
        <v>2</v>
      </c>
      <c r="Q55" s="322">
        <v>1</v>
      </c>
      <c r="R55" s="323">
        <v>8</v>
      </c>
    </row>
    <row r="56" spans="1:18" ht="15">
      <c r="A56" s="311" t="s">
        <v>422</v>
      </c>
      <c r="B56" s="311" t="s">
        <v>202</v>
      </c>
      <c r="C56" s="321">
        <v>55</v>
      </c>
      <c r="D56" s="322">
        <v>2</v>
      </c>
      <c r="E56" s="323">
        <v>42</v>
      </c>
      <c r="F56" s="321">
        <v>6</v>
      </c>
      <c r="G56" s="323">
        <v>6</v>
      </c>
      <c r="H56" s="321">
        <v>6</v>
      </c>
      <c r="I56" s="322">
        <v>20</v>
      </c>
      <c r="J56" s="323">
        <v>15</v>
      </c>
      <c r="K56" s="321">
        <v>50</v>
      </c>
      <c r="L56" s="322">
        <v>13</v>
      </c>
      <c r="M56" s="323">
        <v>58</v>
      </c>
      <c r="N56" s="321">
        <v>6</v>
      </c>
      <c r="O56" s="323">
        <v>18</v>
      </c>
      <c r="P56" s="321">
        <v>7</v>
      </c>
      <c r="Q56" s="322">
        <v>7</v>
      </c>
      <c r="R56" s="323">
        <v>30</v>
      </c>
    </row>
    <row r="57" spans="1:18" ht="15">
      <c r="A57" s="309" t="s">
        <v>423</v>
      </c>
      <c r="B57" s="309" t="s">
        <v>203</v>
      </c>
      <c r="C57" s="321">
        <v>44</v>
      </c>
      <c r="D57" s="322">
        <v>2</v>
      </c>
      <c r="E57" s="323">
        <v>39</v>
      </c>
      <c r="F57" s="321">
        <v>7</v>
      </c>
      <c r="G57" s="323">
        <v>0</v>
      </c>
      <c r="H57" s="321">
        <v>9</v>
      </c>
      <c r="I57" s="322">
        <v>2</v>
      </c>
      <c r="J57" s="323">
        <v>6</v>
      </c>
      <c r="K57" s="321">
        <v>41</v>
      </c>
      <c r="L57" s="322">
        <v>4</v>
      </c>
      <c r="M57" s="323">
        <v>26</v>
      </c>
      <c r="N57" s="321">
        <v>8</v>
      </c>
      <c r="O57" s="323">
        <v>2</v>
      </c>
      <c r="P57" s="321">
        <v>1</v>
      </c>
      <c r="Q57" s="322">
        <v>1</v>
      </c>
      <c r="R57" s="323">
        <v>9</v>
      </c>
    </row>
    <row r="58" spans="1:18" ht="15">
      <c r="A58" s="311" t="s">
        <v>424</v>
      </c>
      <c r="B58" s="311" t="s">
        <v>204</v>
      </c>
      <c r="C58" s="321">
        <v>58</v>
      </c>
      <c r="D58" s="322">
        <v>2</v>
      </c>
      <c r="E58" s="323">
        <v>83</v>
      </c>
      <c r="F58" s="321">
        <v>5</v>
      </c>
      <c r="G58" s="323">
        <v>0</v>
      </c>
      <c r="H58" s="321">
        <v>9</v>
      </c>
      <c r="I58" s="322">
        <v>2</v>
      </c>
      <c r="J58" s="323">
        <v>45</v>
      </c>
      <c r="K58" s="321">
        <v>38</v>
      </c>
      <c r="L58" s="322">
        <v>0</v>
      </c>
      <c r="M58" s="323">
        <v>54</v>
      </c>
      <c r="N58" s="321">
        <v>11</v>
      </c>
      <c r="O58" s="323">
        <v>2</v>
      </c>
      <c r="P58" s="321">
        <v>14</v>
      </c>
      <c r="Q58" s="322">
        <v>2</v>
      </c>
      <c r="R58" s="323">
        <v>49</v>
      </c>
    </row>
    <row r="59" spans="1:18" ht="15">
      <c r="A59" s="309" t="s">
        <v>425</v>
      </c>
      <c r="B59" s="309" t="s">
        <v>205</v>
      </c>
      <c r="C59" s="321">
        <v>29</v>
      </c>
      <c r="D59" s="322">
        <v>3</v>
      </c>
      <c r="E59" s="323">
        <v>15</v>
      </c>
      <c r="F59" s="321">
        <v>9</v>
      </c>
      <c r="G59" s="323">
        <v>2</v>
      </c>
      <c r="H59" s="321">
        <v>10</v>
      </c>
      <c r="I59" s="322">
        <v>1</v>
      </c>
      <c r="J59" s="323">
        <v>25</v>
      </c>
      <c r="K59" s="321">
        <v>26</v>
      </c>
      <c r="L59" s="322">
        <v>4</v>
      </c>
      <c r="M59" s="323">
        <v>33</v>
      </c>
      <c r="N59" s="321">
        <v>3</v>
      </c>
      <c r="O59" s="323">
        <v>6</v>
      </c>
      <c r="P59" s="321">
        <v>12</v>
      </c>
      <c r="Q59" s="322">
        <v>5</v>
      </c>
      <c r="R59" s="323">
        <v>15</v>
      </c>
    </row>
    <row r="60" spans="1:18" ht="15">
      <c r="A60" s="311" t="s">
        <v>426</v>
      </c>
      <c r="B60" s="311" t="s">
        <v>206</v>
      </c>
      <c r="C60" s="321">
        <v>153</v>
      </c>
      <c r="D60" s="322">
        <v>3</v>
      </c>
      <c r="E60" s="323">
        <v>129</v>
      </c>
      <c r="F60" s="321">
        <v>14</v>
      </c>
      <c r="G60" s="323">
        <v>1</v>
      </c>
      <c r="H60" s="321">
        <v>15</v>
      </c>
      <c r="I60" s="322">
        <v>3</v>
      </c>
      <c r="J60" s="323">
        <v>36</v>
      </c>
      <c r="K60" s="321">
        <v>143</v>
      </c>
      <c r="L60" s="322">
        <v>1</v>
      </c>
      <c r="M60" s="323">
        <v>107</v>
      </c>
      <c r="N60" s="321">
        <v>26</v>
      </c>
      <c r="O60" s="323">
        <v>3</v>
      </c>
      <c r="P60" s="321">
        <v>31</v>
      </c>
      <c r="Q60" s="322">
        <v>12</v>
      </c>
      <c r="R60" s="323">
        <v>56</v>
      </c>
    </row>
    <row r="61" spans="1:18" ht="15">
      <c r="A61" s="309" t="s">
        <v>427</v>
      </c>
      <c r="B61" s="309" t="s">
        <v>207</v>
      </c>
      <c r="C61" s="321">
        <v>169</v>
      </c>
      <c r="D61" s="322">
        <v>4</v>
      </c>
      <c r="E61" s="323">
        <v>124</v>
      </c>
      <c r="F61" s="321">
        <v>24</v>
      </c>
      <c r="G61" s="323">
        <v>1</v>
      </c>
      <c r="H61" s="321">
        <v>27</v>
      </c>
      <c r="I61" s="322">
        <v>5</v>
      </c>
      <c r="J61" s="323">
        <v>86</v>
      </c>
      <c r="K61" s="321">
        <v>126</v>
      </c>
      <c r="L61" s="322">
        <v>2</v>
      </c>
      <c r="M61" s="323">
        <v>106</v>
      </c>
      <c r="N61" s="321">
        <v>16</v>
      </c>
      <c r="O61" s="323">
        <v>3</v>
      </c>
      <c r="P61" s="321">
        <v>18</v>
      </c>
      <c r="Q61" s="322">
        <v>4</v>
      </c>
      <c r="R61" s="323">
        <v>58</v>
      </c>
    </row>
    <row r="62" spans="1:18" ht="15">
      <c r="A62" s="311" t="s">
        <v>428</v>
      </c>
      <c r="B62" s="311" t="s">
        <v>208</v>
      </c>
      <c r="C62" s="321">
        <v>18</v>
      </c>
      <c r="D62" s="322">
        <v>0</v>
      </c>
      <c r="E62" s="323">
        <v>9</v>
      </c>
      <c r="F62" s="321">
        <v>2</v>
      </c>
      <c r="G62" s="323">
        <v>0</v>
      </c>
      <c r="H62" s="321">
        <v>6</v>
      </c>
      <c r="I62" s="322">
        <v>0</v>
      </c>
      <c r="J62" s="323">
        <v>3</v>
      </c>
      <c r="K62" s="321">
        <v>20</v>
      </c>
      <c r="L62" s="322">
        <v>0</v>
      </c>
      <c r="M62" s="323">
        <v>14</v>
      </c>
      <c r="N62" s="321">
        <v>1</v>
      </c>
      <c r="O62" s="323">
        <v>0</v>
      </c>
      <c r="P62" s="321">
        <v>6</v>
      </c>
      <c r="Q62" s="322">
        <v>0</v>
      </c>
      <c r="R62" s="323">
        <v>7</v>
      </c>
    </row>
    <row r="63" spans="1:18" ht="15">
      <c r="A63" s="309" t="s">
        <v>429</v>
      </c>
      <c r="B63" s="309" t="s">
        <v>209</v>
      </c>
      <c r="C63" s="321">
        <v>16</v>
      </c>
      <c r="D63" s="322">
        <v>3</v>
      </c>
      <c r="E63" s="323">
        <v>18</v>
      </c>
      <c r="F63" s="321">
        <v>5</v>
      </c>
      <c r="G63" s="323">
        <v>1</v>
      </c>
      <c r="H63" s="321">
        <v>2</v>
      </c>
      <c r="I63" s="322">
        <v>5</v>
      </c>
      <c r="J63" s="323">
        <v>11</v>
      </c>
      <c r="K63" s="321">
        <v>10</v>
      </c>
      <c r="L63" s="322">
        <v>0</v>
      </c>
      <c r="M63" s="323">
        <v>13</v>
      </c>
      <c r="N63" s="321">
        <v>2</v>
      </c>
      <c r="O63" s="323">
        <v>2</v>
      </c>
      <c r="P63" s="321">
        <v>6</v>
      </c>
      <c r="Q63" s="322">
        <v>0</v>
      </c>
      <c r="R63" s="323">
        <v>8</v>
      </c>
    </row>
    <row r="64" spans="1:18" ht="15">
      <c r="A64" s="311" t="s">
        <v>430</v>
      </c>
      <c r="B64" s="311" t="s">
        <v>210</v>
      </c>
      <c r="C64" s="321">
        <v>87</v>
      </c>
      <c r="D64" s="322">
        <v>1</v>
      </c>
      <c r="E64" s="323">
        <v>70</v>
      </c>
      <c r="F64" s="321">
        <v>11</v>
      </c>
      <c r="G64" s="323">
        <v>2</v>
      </c>
      <c r="H64" s="321">
        <v>11</v>
      </c>
      <c r="I64" s="322">
        <v>2</v>
      </c>
      <c r="J64" s="323">
        <v>40</v>
      </c>
      <c r="K64" s="321">
        <v>66</v>
      </c>
      <c r="L64" s="322">
        <v>0</v>
      </c>
      <c r="M64" s="323">
        <v>58</v>
      </c>
      <c r="N64" s="321">
        <v>8</v>
      </c>
      <c r="O64" s="323">
        <v>2</v>
      </c>
      <c r="P64" s="321">
        <v>15</v>
      </c>
      <c r="Q64" s="322">
        <v>2</v>
      </c>
      <c r="R64" s="323">
        <v>43</v>
      </c>
    </row>
    <row r="65" spans="1:18" ht="15">
      <c r="A65" s="309" t="s">
        <v>431</v>
      </c>
      <c r="B65" s="309" t="s">
        <v>211</v>
      </c>
      <c r="C65" s="321">
        <v>181</v>
      </c>
      <c r="D65" s="322">
        <v>3</v>
      </c>
      <c r="E65" s="323">
        <v>288</v>
      </c>
      <c r="F65" s="321">
        <v>18</v>
      </c>
      <c r="G65" s="323">
        <v>0</v>
      </c>
      <c r="H65" s="321">
        <v>28</v>
      </c>
      <c r="I65" s="322">
        <v>5</v>
      </c>
      <c r="J65" s="323">
        <v>155</v>
      </c>
      <c r="K65" s="321">
        <v>162</v>
      </c>
      <c r="L65" s="322">
        <v>5</v>
      </c>
      <c r="M65" s="323">
        <v>234</v>
      </c>
      <c r="N65" s="321">
        <v>26</v>
      </c>
      <c r="O65" s="323">
        <v>2</v>
      </c>
      <c r="P65" s="321">
        <v>21</v>
      </c>
      <c r="Q65" s="322">
        <v>2</v>
      </c>
      <c r="R65" s="323">
        <v>106</v>
      </c>
    </row>
    <row r="66" spans="1:18" ht="15">
      <c r="A66" s="311" t="s">
        <v>432</v>
      </c>
      <c r="B66" s="311" t="s">
        <v>212</v>
      </c>
      <c r="C66" s="321">
        <v>45</v>
      </c>
      <c r="D66" s="322">
        <v>2</v>
      </c>
      <c r="E66" s="323">
        <v>61</v>
      </c>
      <c r="F66" s="321">
        <v>5</v>
      </c>
      <c r="G66" s="323">
        <v>1</v>
      </c>
      <c r="H66" s="321">
        <v>7</v>
      </c>
      <c r="I66" s="322">
        <v>0</v>
      </c>
      <c r="J66" s="323">
        <v>53</v>
      </c>
      <c r="K66" s="321">
        <v>41</v>
      </c>
      <c r="L66" s="322">
        <v>6</v>
      </c>
      <c r="M66" s="323">
        <v>45</v>
      </c>
      <c r="N66" s="321">
        <v>4</v>
      </c>
      <c r="O66" s="323">
        <v>4</v>
      </c>
      <c r="P66" s="321">
        <v>11</v>
      </c>
      <c r="Q66" s="322">
        <v>8</v>
      </c>
      <c r="R66" s="323">
        <v>69</v>
      </c>
    </row>
    <row r="67" spans="1:18" ht="15">
      <c r="A67" s="309" t="s">
        <v>433</v>
      </c>
      <c r="B67" s="309" t="s">
        <v>213</v>
      </c>
      <c r="C67" s="321">
        <v>131</v>
      </c>
      <c r="D67" s="322">
        <v>1</v>
      </c>
      <c r="E67" s="323">
        <v>59</v>
      </c>
      <c r="F67" s="321">
        <v>5</v>
      </c>
      <c r="G67" s="323">
        <v>1</v>
      </c>
      <c r="H67" s="321">
        <v>13</v>
      </c>
      <c r="I67" s="322">
        <v>3</v>
      </c>
      <c r="J67" s="323">
        <v>45</v>
      </c>
      <c r="K67" s="321">
        <v>133</v>
      </c>
      <c r="L67" s="322">
        <v>3</v>
      </c>
      <c r="M67" s="323">
        <v>56</v>
      </c>
      <c r="N67" s="321">
        <v>11</v>
      </c>
      <c r="O67" s="323">
        <v>4</v>
      </c>
      <c r="P67" s="321">
        <v>15</v>
      </c>
      <c r="Q67" s="322">
        <v>3</v>
      </c>
      <c r="R67" s="323">
        <v>32</v>
      </c>
    </row>
    <row r="68" spans="1:18" ht="15">
      <c r="A68" s="311" t="s">
        <v>434</v>
      </c>
      <c r="B68" s="311" t="s">
        <v>214</v>
      </c>
      <c r="C68" s="321">
        <v>6</v>
      </c>
      <c r="D68" s="322">
        <v>0</v>
      </c>
      <c r="E68" s="323">
        <v>3</v>
      </c>
      <c r="F68" s="321">
        <v>0</v>
      </c>
      <c r="G68" s="323">
        <v>0</v>
      </c>
      <c r="H68" s="321">
        <v>0</v>
      </c>
      <c r="I68" s="322">
        <v>0</v>
      </c>
      <c r="J68" s="323">
        <v>14</v>
      </c>
      <c r="K68" s="321">
        <v>4</v>
      </c>
      <c r="L68" s="322">
        <v>0</v>
      </c>
      <c r="M68" s="323">
        <v>10</v>
      </c>
      <c r="N68" s="321">
        <v>1</v>
      </c>
      <c r="O68" s="323">
        <v>0</v>
      </c>
      <c r="P68" s="321">
        <v>1</v>
      </c>
      <c r="Q68" s="322">
        <v>1</v>
      </c>
      <c r="R68" s="323">
        <v>10</v>
      </c>
    </row>
    <row r="69" spans="1:18" ht="15">
      <c r="A69" s="309" t="s">
        <v>435</v>
      </c>
      <c r="B69" s="309" t="s">
        <v>215</v>
      </c>
      <c r="C69" s="321">
        <v>216</v>
      </c>
      <c r="D69" s="322">
        <v>2</v>
      </c>
      <c r="E69" s="323">
        <v>113</v>
      </c>
      <c r="F69" s="321">
        <v>14</v>
      </c>
      <c r="G69" s="323">
        <v>0</v>
      </c>
      <c r="H69" s="321">
        <v>11</v>
      </c>
      <c r="I69" s="322">
        <v>0</v>
      </c>
      <c r="J69" s="323">
        <v>23</v>
      </c>
      <c r="K69" s="321">
        <v>205</v>
      </c>
      <c r="L69" s="322">
        <v>2</v>
      </c>
      <c r="M69" s="323">
        <v>144</v>
      </c>
      <c r="N69" s="321">
        <v>22</v>
      </c>
      <c r="O69" s="323">
        <v>4</v>
      </c>
      <c r="P69" s="321">
        <v>15</v>
      </c>
      <c r="Q69" s="322">
        <v>2</v>
      </c>
      <c r="R69" s="323">
        <v>33</v>
      </c>
    </row>
    <row r="70" spans="1:18" ht="15">
      <c r="A70" s="311" t="s">
        <v>436</v>
      </c>
      <c r="B70" s="311" t="s">
        <v>216</v>
      </c>
      <c r="C70" s="321">
        <v>61</v>
      </c>
      <c r="D70" s="322">
        <v>2</v>
      </c>
      <c r="E70" s="323">
        <v>59</v>
      </c>
      <c r="F70" s="321">
        <v>9</v>
      </c>
      <c r="G70" s="323">
        <v>0</v>
      </c>
      <c r="H70" s="321">
        <v>5</v>
      </c>
      <c r="I70" s="322">
        <v>2</v>
      </c>
      <c r="J70" s="323">
        <v>20</v>
      </c>
      <c r="K70" s="321">
        <v>48</v>
      </c>
      <c r="L70" s="322">
        <v>1</v>
      </c>
      <c r="M70" s="323">
        <v>36</v>
      </c>
      <c r="N70" s="321">
        <v>7</v>
      </c>
      <c r="O70" s="323">
        <v>1</v>
      </c>
      <c r="P70" s="321">
        <v>8</v>
      </c>
      <c r="Q70" s="322">
        <v>3</v>
      </c>
      <c r="R70" s="323">
        <v>23</v>
      </c>
    </row>
    <row r="71" spans="1:18" ht="15">
      <c r="A71" s="309" t="s">
        <v>437</v>
      </c>
      <c r="B71" s="309" t="s">
        <v>217</v>
      </c>
      <c r="C71" s="321">
        <v>74</v>
      </c>
      <c r="D71" s="322">
        <v>2</v>
      </c>
      <c r="E71" s="323">
        <v>81</v>
      </c>
      <c r="F71" s="321">
        <v>22</v>
      </c>
      <c r="G71" s="323">
        <v>6</v>
      </c>
      <c r="H71" s="321">
        <v>20</v>
      </c>
      <c r="I71" s="322">
        <v>5</v>
      </c>
      <c r="J71" s="323">
        <v>38</v>
      </c>
      <c r="K71" s="321">
        <v>75</v>
      </c>
      <c r="L71" s="322">
        <v>4</v>
      </c>
      <c r="M71" s="323">
        <v>93</v>
      </c>
      <c r="N71" s="321">
        <v>22</v>
      </c>
      <c r="O71" s="323">
        <v>2</v>
      </c>
      <c r="P71" s="321">
        <v>22</v>
      </c>
      <c r="Q71" s="322">
        <v>13</v>
      </c>
      <c r="R71" s="323">
        <v>51</v>
      </c>
    </row>
    <row r="72" spans="1:18" ht="15">
      <c r="A72" s="311" t="s">
        <v>438</v>
      </c>
      <c r="B72" s="311" t="s">
        <v>218</v>
      </c>
      <c r="C72" s="321">
        <v>64</v>
      </c>
      <c r="D72" s="322">
        <v>0</v>
      </c>
      <c r="E72" s="323">
        <v>46</v>
      </c>
      <c r="F72" s="321">
        <v>0</v>
      </c>
      <c r="G72" s="323">
        <v>0</v>
      </c>
      <c r="H72" s="321">
        <v>8</v>
      </c>
      <c r="I72" s="322">
        <v>2</v>
      </c>
      <c r="J72" s="323">
        <v>29</v>
      </c>
      <c r="K72" s="321">
        <v>28</v>
      </c>
      <c r="L72" s="322">
        <v>2</v>
      </c>
      <c r="M72" s="323">
        <v>42</v>
      </c>
      <c r="N72" s="321">
        <v>4</v>
      </c>
      <c r="O72" s="323">
        <v>1</v>
      </c>
      <c r="P72" s="321">
        <v>7</v>
      </c>
      <c r="Q72" s="322">
        <v>2</v>
      </c>
      <c r="R72" s="323">
        <v>22</v>
      </c>
    </row>
    <row r="73" spans="1:18" ht="15">
      <c r="A73" s="309" t="s">
        <v>439</v>
      </c>
      <c r="B73" s="309" t="s">
        <v>219</v>
      </c>
      <c r="C73" s="321">
        <v>30</v>
      </c>
      <c r="D73" s="322">
        <v>1</v>
      </c>
      <c r="E73" s="323">
        <v>43</v>
      </c>
      <c r="F73" s="321">
        <v>8</v>
      </c>
      <c r="G73" s="323">
        <v>2</v>
      </c>
      <c r="H73" s="321">
        <v>11</v>
      </c>
      <c r="I73" s="322">
        <v>3</v>
      </c>
      <c r="J73" s="323">
        <v>72</v>
      </c>
      <c r="K73" s="321">
        <v>40</v>
      </c>
      <c r="L73" s="322">
        <v>0</v>
      </c>
      <c r="M73" s="323">
        <v>62</v>
      </c>
      <c r="N73" s="321">
        <v>6</v>
      </c>
      <c r="O73" s="323">
        <v>4</v>
      </c>
      <c r="P73" s="321">
        <v>15</v>
      </c>
      <c r="Q73" s="322">
        <v>5</v>
      </c>
      <c r="R73" s="323">
        <v>74</v>
      </c>
    </row>
    <row r="74" spans="1:18" ht="15">
      <c r="A74" s="311" t="s">
        <v>440</v>
      </c>
      <c r="B74" s="311" t="s">
        <v>220</v>
      </c>
      <c r="C74" s="321">
        <v>83</v>
      </c>
      <c r="D74" s="322">
        <v>1</v>
      </c>
      <c r="E74" s="323">
        <v>40</v>
      </c>
      <c r="F74" s="321">
        <v>6</v>
      </c>
      <c r="G74" s="323">
        <v>3</v>
      </c>
      <c r="H74" s="321">
        <v>13</v>
      </c>
      <c r="I74" s="322">
        <v>3</v>
      </c>
      <c r="J74" s="323">
        <v>10</v>
      </c>
      <c r="K74" s="321">
        <v>48</v>
      </c>
      <c r="L74" s="322">
        <v>0</v>
      </c>
      <c r="M74" s="323">
        <v>43</v>
      </c>
      <c r="N74" s="321">
        <v>12</v>
      </c>
      <c r="O74" s="323">
        <v>3</v>
      </c>
      <c r="P74" s="321">
        <v>19</v>
      </c>
      <c r="Q74" s="322">
        <v>3</v>
      </c>
      <c r="R74" s="323">
        <v>20</v>
      </c>
    </row>
    <row r="75" spans="1:18" ht="15">
      <c r="A75" s="309" t="s">
        <v>441</v>
      </c>
      <c r="B75" s="309" t="s">
        <v>221</v>
      </c>
      <c r="C75" s="321">
        <v>8</v>
      </c>
      <c r="D75" s="322">
        <v>1</v>
      </c>
      <c r="E75" s="323">
        <v>2</v>
      </c>
      <c r="F75" s="321">
        <v>2</v>
      </c>
      <c r="G75" s="323">
        <v>0</v>
      </c>
      <c r="H75" s="321">
        <v>0</v>
      </c>
      <c r="I75" s="322">
        <v>0</v>
      </c>
      <c r="J75" s="323">
        <v>6</v>
      </c>
      <c r="K75" s="321">
        <v>4</v>
      </c>
      <c r="L75" s="322">
        <v>0</v>
      </c>
      <c r="M75" s="323">
        <v>5</v>
      </c>
      <c r="N75" s="321">
        <v>1</v>
      </c>
      <c r="O75" s="323">
        <v>0</v>
      </c>
      <c r="P75" s="321">
        <v>1</v>
      </c>
      <c r="Q75" s="322">
        <v>1</v>
      </c>
      <c r="R75" s="323">
        <v>9</v>
      </c>
    </row>
    <row r="76" spans="1:18" ht="15">
      <c r="A76" s="311" t="s">
        <v>442</v>
      </c>
      <c r="B76" s="311" t="s">
        <v>222</v>
      </c>
      <c r="C76" s="321">
        <v>35</v>
      </c>
      <c r="D76" s="322">
        <v>1</v>
      </c>
      <c r="E76" s="323">
        <v>40</v>
      </c>
      <c r="F76" s="321">
        <v>2</v>
      </c>
      <c r="G76" s="323">
        <v>1</v>
      </c>
      <c r="H76" s="321">
        <v>3</v>
      </c>
      <c r="I76" s="322">
        <v>1</v>
      </c>
      <c r="J76" s="323">
        <v>15</v>
      </c>
      <c r="K76" s="321">
        <v>33</v>
      </c>
      <c r="L76" s="322">
        <v>3</v>
      </c>
      <c r="M76" s="323">
        <v>27</v>
      </c>
      <c r="N76" s="321">
        <v>2</v>
      </c>
      <c r="O76" s="323">
        <v>0</v>
      </c>
      <c r="P76" s="321">
        <v>3</v>
      </c>
      <c r="Q76" s="322">
        <v>2</v>
      </c>
      <c r="R76" s="323">
        <v>13</v>
      </c>
    </row>
    <row r="77" spans="1:18" ht="15">
      <c r="A77" s="309" t="s">
        <v>443</v>
      </c>
      <c r="B77" s="309" t="s">
        <v>223</v>
      </c>
      <c r="C77" s="321">
        <v>25</v>
      </c>
      <c r="D77" s="322">
        <v>0</v>
      </c>
      <c r="E77" s="323">
        <v>21</v>
      </c>
      <c r="F77" s="321">
        <v>1</v>
      </c>
      <c r="G77" s="323">
        <v>0</v>
      </c>
      <c r="H77" s="321">
        <v>1</v>
      </c>
      <c r="I77" s="322">
        <v>2</v>
      </c>
      <c r="J77" s="323">
        <v>13</v>
      </c>
      <c r="K77" s="321">
        <v>23</v>
      </c>
      <c r="L77" s="322">
        <v>0</v>
      </c>
      <c r="M77" s="323">
        <v>15</v>
      </c>
      <c r="N77" s="321">
        <v>3</v>
      </c>
      <c r="O77" s="323">
        <v>2</v>
      </c>
      <c r="P77" s="321">
        <v>4</v>
      </c>
      <c r="Q77" s="322">
        <v>1</v>
      </c>
      <c r="R77" s="323">
        <v>6</v>
      </c>
    </row>
    <row r="78" spans="1:18" ht="15">
      <c r="A78" s="311" t="s">
        <v>444</v>
      </c>
      <c r="B78" s="311" t="s">
        <v>224</v>
      </c>
      <c r="C78" s="321">
        <v>56</v>
      </c>
      <c r="D78" s="322">
        <v>1</v>
      </c>
      <c r="E78" s="323">
        <v>28</v>
      </c>
      <c r="F78" s="321">
        <v>6</v>
      </c>
      <c r="G78" s="323">
        <v>0</v>
      </c>
      <c r="H78" s="321">
        <v>2</v>
      </c>
      <c r="I78" s="322">
        <v>0</v>
      </c>
      <c r="J78" s="323">
        <v>5</v>
      </c>
      <c r="K78" s="321">
        <v>62</v>
      </c>
      <c r="L78" s="322">
        <v>1</v>
      </c>
      <c r="M78" s="323">
        <v>40</v>
      </c>
      <c r="N78" s="321">
        <v>11</v>
      </c>
      <c r="O78" s="323">
        <v>0</v>
      </c>
      <c r="P78" s="321">
        <v>5</v>
      </c>
      <c r="Q78" s="322">
        <v>0</v>
      </c>
      <c r="R78" s="323">
        <v>9</v>
      </c>
    </row>
    <row r="79" spans="1:18" ht="15">
      <c r="A79" s="309" t="s">
        <v>445</v>
      </c>
      <c r="B79" s="309" t="s">
        <v>225</v>
      </c>
      <c r="C79" s="321">
        <v>17</v>
      </c>
      <c r="D79" s="322">
        <v>0</v>
      </c>
      <c r="E79" s="323">
        <v>7</v>
      </c>
      <c r="F79" s="321">
        <v>0</v>
      </c>
      <c r="G79" s="323">
        <v>0</v>
      </c>
      <c r="H79" s="321">
        <v>3</v>
      </c>
      <c r="I79" s="322">
        <v>2</v>
      </c>
      <c r="J79" s="323">
        <v>4</v>
      </c>
      <c r="K79" s="321">
        <v>61</v>
      </c>
      <c r="L79" s="322">
        <v>1</v>
      </c>
      <c r="M79" s="323">
        <v>20</v>
      </c>
      <c r="N79" s="321">
        <v>16</v>
      </c>
      <c r="O79" s="323">
        <v>1</v>
      </c>
      <c r="P79" s="321">
        <v>2</v>
      </c>
      <c r="Q79" s="322">
        <v>0</v>
      </c>
      <c r="R79" s="323">
        <v>4</v>
      </c>
    </row>
    <row r="80" spans="1:18" ht="15">
      <c r="A80" s="311" t="s">
        <v>446</v>
      </c>
      <c r="B80" s="311" t="s">
        <v>226</v>
      </c>
      <c r="C80" s="321">
        <v>11</v>
      </c>
      <c r="D80" s="322">
        <v>0</v>
      </c>
      <c r="E80" s="323">
        <v>19</v>
      </c>
      <c r="F80" s="321">
        <v>3</v>
      </c>
      <c r="G80" s="323">
        <v>0</v>
      </c>
      <c r="H80" s="321">
        <v>1</v>
      </c>
      <c r="I80" s="322">
        <v>0</v>
      </c>
      <c r="J80" s="323">
        <v>16</v>
      </c>
      <c r="K80" s="321">
        <v>8</v>
      </c>
      <c r="L80" s="322">
        <v>0</v>
      </c>
      <c r="M80" s="323">
        <v>22</v>
      </c>
      <c r="N80" s="321">
        <v>3</v>
      </c>
      <c r="O80" s="323">
        <v>0</v>
      </c>
      <c r="P80" s="321">
        <v>2</v>
      </c>
      <c r="Q80" s="322">
        <v>1</v>
      </c>
      <c r="R80" s="323">
        <v>17</v>
      </c>
    </row>
    <row r="81" spans="1:18" ht="15">
      <c r="A81" s="309" t="s">
        <v>447</v>
      </c>
      <c r="B81" s="309" t="s">
        <v>227</v>
      </c>
      <c r="C81" s="321">
        <v>4</v>
      </c>
      <c r="D81" s="322">
        <v>0</v>
      </c>
      <c r="E81" s="323">
        <v>8</v>
      </c>
      <c r="F81" s="321">
        <v>0</v>
      </c>
      <c r="G81" s="323">
        <v>0</v>
      </c>
      <c r="H81" s="321">
        <v>0</v>
      </c>
      <c r="I81" s="322">
        <v>0</v>
      </c>
      <c r="J81" s="323">
        <v>4</v>
      </c>
      <c r="K81" s="321">
        <v>5</v>
      </c>
      <c r="L81" s="322">
        <v>0</v>
      </c>
      <c r="M81" s="323">
        <v>7</v>
      </c>
      <c r="N81" s="321">
        <v>0</v>
      </c>
      <c r="O81" s="323">
        <v>0</v>
      </c>
      <c r="P81" s="321">
        <v>1</v>
      </c>
      <c r="Q81" s="322">
        <v>0</v>
      </c>
      <c r="R81" s="323">
        <v>2</v>
      </c>
    </row>
    <row r="82" spans="1:18" ht="15">
      <c r="A82" s="311" t="s">
        <v>448</v>
      </c>
      <c r="B82" s="311" t="s">
        <v>228</v>
      </c>
      <c r="C82" s="321">
        <v>10</v>
      </c>
      <c r="D82" s="322">
        <v>1</v>
      </c>
      <c r="E82" s="323">
        <v>25</v>
      </c>
      <c r="F82" s="321">
        <v>1</v>
      </c>
      <c r="G82" s="323">
        <v>0</v>
      </c>
      <c r="H82" s="321">
        <v>2</v>
      </c>
      <c r="I82" s="322">
        <v>2</v>
      </c>
      <c r="J82" s="323">
        <v>8</v>
      </c>
      <c r="K82" s="321">
        <v>15</v>
      </c>
      <c r="L82" s="322">
        <v>6</v>
      </c>
      <c r="M82" s="323">
        <v>31</v>
      </c>
      <c r="N82" s="321">
        <v>6</v>
      </c>
      <c r="O82" s="323">
        <v>2</v>
      </c>
      <c r="P82" s="321">
        <v>1</v>
      </c>
      <c r="Q82" s="322">
        <v>0</v>
      </c>
      <c r="R82" s="323">
        <v>14</v>
      </c>
    </row>
    <row r="83" spans="1:18" ht="15">
      <c r="A83" s="309" t="s">
        <v>449</v>
      </c>
      <c r="B83" s="309" t="s">
        <v>229</v>
      </c>
      <c r="C83" s="321">
        <v>51</v>
      </c>
      <c r="D83" s="322">
        <v>0</v>
      </c>
      <c r="E83" s="323">
        <v>45</v>
      </c>
      <c r="F83" s="321">
        <v>3</v>
      </c>
      <c r="G83" s="323">
        <v>0</v>
      </c>
      <c r="H83" s="321">
        <v>4</v>
      </c>
      <c r="I83" s="322">
        <v>0</v>
      </c>
      <c r="J83" s="323">
        <v>17</v>
      </c>
      <c r="K83" s="321">
        <v>47</v>
      </c>
      <c r="L83" s="322">
        <v>2</v>
      </c>
      <c r="M83" s="323">
        <v>54</v>
      </c>
      <c r="N83" s="321">
        <v>8</v>
      </c>
      <c r="O83" s="323">
        <v>3</v>
      </c>
      <c r="P83" s="321">
        <v>8</v>
      </c>
      <c r="Q83" s="322">
        <v>0</v>
      </c>
      <c r="R83" s="323">
        <v>12</v>
      </c>
    </row>
    <row r="84" spans="1:18" ht="15">
      <c r="A84" s="311" t="s">
        <v>450</v>
      </c>
      <c r="B84" s="311" t="s">
        <v>230</v>
      </c>
      <c r="C84" s="321">
        <v>24</v>
      </c>
      <c r="D84" s="322">
        <v>0</v>
      </c>
      <c r="E84" s="323">
        <v>30</v>
      </c>
      <c r="F84" s="321">
        <v>1</v>
      </c>
      <c r="G84" s="323">
        <v>3</v>
      </c>
      <c r="H84" s="321">
        <v>8</v>
      </c>
      <c r="I84" s="322">
        <v>11</v>
      </c>
      <c r="J84" s="323">
        <v>27</v>
      </c>
      <c r="K84" s="321">
        <v>26</v>
      </c>
      <c r="L84" s="322">
        <v>0</v>
      </c>
      <c r="M84" s="323">
        <v>35</v>
      </c>
      <c r="N84" s="321">
        <v>8</v>
      </c>
      <c r="O84" s="323">
        <v>4</v>
      </c>
      <c r="P84" s="321">
        <v>3</v>
      </c>
      <c r="Q84" s="322">
        <v>11</v>
      </c>
      <c r="R84" s="323">
        <v>33</v>
      </c>
    </row>
    <row r="85" spans="1:18" ht="15">
      <c r="A85" s="309" t="s">
        <v>451</v>
      </c>
      <c r="B85" s="309" t="s">
        <v>231</v>
      </c>
      <c r="C85" s="321">
        <v>15</v>
      </c>
      <c r="D85" s="322">
        <v>0</v>
      </c>
      <c r="E85" s="323">
        <v>17</v>
      </c>
      <c r="F85" s="321">
        <v>0</v>
      </c>
      <c r="G85" s="323">
        <v>2</v>
      </c>
      <c r="H85" s="321">
        <v>0</v>
      </c>
      <c r="I85" s="322">
        <v>0</v>
      </c>
      <c r="J85" s="323">
        <v>4</v>
      </c>
      <c r="K85" s="321">
        <v>19</v>
      </c>
      <c r="L85" s="322">
        <v>0</v>
      </c>
      <c r="M85" s="323">
        <v>18</v>
      </c>
      <c r="N85" s="321">
        <v>0</v>
      </c>
      <c r="O85" s="323">
        <v>0</v>
      </c>
      <c r="P85" s="321">
        <v>3</v>
      </c>
      <c r="Q85" s="322">
        <v>1</v>
      </c>
      <c r="R85" s="323">
        <v>6</v>
      </c>
    </row>
    <row r="86" spans="1:18" ht="15">
      <c r="A86" s="311" t="s">
        <v>452</v>
      </c>
      <c r="B86" s="311" t="s">
        <v>232</v>
      </c>
      <c r="C86" s="321">
        <v>54</v>
      </c>
      <c r="D86" s="322">
        <v>0</v>
      </c>
      <c r="E86" s="323">
        <v>42</v>
      </c>
      <c r="F86" s="321">
        <v>9</v>
      </c>
      <c r="G86" s="323">
        <v>0</v>
      </c>
      <c r="H86" s="321">
        <v>18</v>
      </c>
      <c r="I86" s="322">
        <v>3</v>
      </c>
      <c r="J86" s="323">
        <v>24</v>
      </c>
      <c r="K86" s="321">
        <v>45</v>
      </c>
      <c r="L86" s="322">
        <v>0</v>
      </c>
      <c r="M86" s="323">
        <v>37</v>
      </c>
      <c r="N86" s="321">
        <v>10</v>
      </c>
      <c r="O86" s="323">
        <v>1</v>
      </c>
      <c r="P86" s="321">
        <v>14</v>
      </c>
      <c r="Q86" s="322">
        <v>0</v>
      </c>
      <c r="R86" s="323">
        <v>18</v>
      </c>
    </row>
    <row r="87" spans="1:18" ht="15.75" thickBot="1">
      <c r="A87" s="312" t="s">
        <v>453</v>
      </c>
      <c r="B87" s="324" t="s">
        <v>233</v>
      </c>
      <c r="C87" s="321">
        <v>39</v>
      </c>
      <c r="D87" s="322">
        <v>0</v>
      </c>
      <c r="E87" s="323">
        <v>42</v>
      </c>
      <c r="F87" s="321">
        <v>5</v>
      </c>
      <c r="G87" s="323">
        <v>1</v>
      </c>
      <c r="H87" s="321">
        <v>10</v>
      </c>
      <c r="I87" s="322">
        <v>2</v>
      </c>
      <c r="J87" s="323">
        <v>20</v>
      </c>
      <c r="K87" s="321">
        <v>40</v>
      </c>
      <c r="L87" s="322">
        <v>0</v>
      </c>
      <c r="M87" s="323">
        <v>29</v>
      </c>
      <c r="N87" s="321">
        <v>11</v>
      </c>
      <c r="O87" s="323">
        <v>0</v>
      </c>
      <c r="P87" s="321">
        <v>11</v>
      </c>
      <c r="Q87" s="322">
        <v>0</v>
      </c>
      <c r="R87" s="323">
        <v>9</v>
      </c>
    </row>
    <row r="88" spans="1:18" s="98" customFormat="1" ht="17.25" customHeight="1" thickBot="1" thickTop="1">
      <c r="A88" s="313"/>
      <c r="B88" s="313" t="s">
        <v>234</v>
      </c>
      <c r="C88" s="314">
        <f>SUM(C7:C87)</f>
        <v>20163</v>
      </c>
      <c r="D88" s="315">
        <f aca="true" t="shared" si="0" ref="D88:J88">SUM(D7:D87)</f>
        <v>211</v>
      </c>
      <c r="E88" s="325">
        <f t="shared" si="0"/>
        <v>12877</v>
      </c>
      <c r="F88" s="314">
        <f t="shared" si="0"/>
        <v>3095</v>
      </c>
      <c r="G88" s="325">
        <f t="shared" si="0"/>
        <v>219</v>
      </c>
      <c r="H88" s="314">
        <f t="shared" si="0"/>
        <v>3404</v>
      </c>
      <c r="I88" s="315">
        <f t="shared" si="0"/>
        <v>421</v>
      </c>
      <c r="J88" s="325">
        <f t="shared" si="0"/>
        <v>6377</v>
      </c>
      <c r="K88" s="314">
        <f>SUM(K7:K87)</f>
        <v>17788</v>
      </c>
      <c r="L88" s="315">
        <f aca="true" t="shared" si="1" ref="L88:Q88">SUM(L7:L87)</f>
        <v>284</v>
      </c>
      <c r="M88" s="325">
        <f t="shared" si="1"/>
        <v>14520</v>
      </c>
      <c r="N88" s="314">
        <f t="shared" si="1"/>
        <v>3411</v>
      </c>
      <c r="O88" s="325">
        <f t="shared" si="1"/>
        <v>302</v>
      </c>
      <c r="P88" s="314">
        <f t="shared" si="1"/>
        <v>4346</v>
      </c>
      <c r="Q88" s="315">
        <f t="shared" si="1"/>
        <v>479</v>
      </c>
      <c r="R88" s="316">
        <f>SUM(R7:R87)</f>
        <v>6649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4.8515625" style="0" customWidth="1"/>
    <col min="5" max="5" width="11.00390625" style="0" customWidth="1"/>
    <col min="6" max="6" width="5.7109375" style="0" customWidth="1"/>
    <col min="7" max="7" width="4.140625" style="0" customWidth="1"/>
    <col min="8" max="8" width="7.140625" style="0" customWidth="1"/>
    <col min="9" max="9" width="5.7109375" style="0" customWidth="1"/>
    <col min="10" max="10" width="10.7109375" style="0" customWidth="1"/>
    <col min="11" max="11" width="5.57421875" style="0" customWidth="1"/>
    <col min="12" max="12" width="4.421875" style="0" customWidth="1"/>
    <col min="13" max="13" width="7.28125" style="0" customWidth="1"/>
  </cols>
  <sheetData>
    <row r="1" spans="2:13" ht="15.75">
      <c r="B1" s="547" t="s">
        <v>524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</row>
    <row r="2" spans="2:13" ht="15">
      <c r="B2" s="96"/>
      <c r="C2" s="96"/>
      <c r="D2" s="95"/>
      <c r="E2" s="95"/>
      <c r="F2" s="95"/>
      <c r="G2" s="95"/>
      <c r="H2" s="95"/>
      <c r="I2" s="95"/>
      <c r="J2" s="95"/>
      <c r="K2" s="95"/>
      <c r="L2" s="112"/>
      <c r="M2" s="95"/>
    </row>
    <row r="3" spans="2:13" ht="15">
      <c r="B3" s="548" t="s">
        <v>583</v>
      </c>
      <c r="C3" s="548"/>
      <c r="D3" s="548"/>
      <c r="E3" s="548"/>
      <c r="F3" s="548"/>
      <c r="G3" s="548"/>
      <c r="H3" s="548"/>
      <c r="I3" s="548"/>
      <c r="J3" s="548"/>
      <c r="K3" s="548"/>
      <c r="L3" s="341"/>
      <c r="M3" s="341"/>
    </row>
    <row r="4" spans="2:13" ht="15.75" thickBo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2:13" ht="16.5" thickBot="1" thickTop="1">
      <c r="B5" s="549" t="s">
        <v>372</v>
      </c>
      <c r="C5" s="552" t="s">
        <v>552</v>
      </c>
      <c r="D5" s="555" t="s">
        <v>537</v>
      </c>
      <c r="E5" s="556"/>
      <c r="F5" s="556"/>
      <c r="G5" s="556"/>
      <c r="H5" s="556"/>
      <c r="I5" s="555" t="s">
        <v>538</v>
      </c>
      <c r="J5" s="556"/>
      <c r="K5" s="556"/>
      <c r="L5" s="556"/>
      <c r="M5" s="557"/>
    </row>
    <row r="6" spans="2:13" ht="20.25" customHeight="1" thickTop="1">
      <c r="B6" s="550"/>
      <c r="C6" s="553"/>
      <c r="D6" s="558" t="s">
        <v>238</v>
      </c>
      <c r="E6" s="559"/>
      <c r="F6" s="342" t="s">
        <v>539</v>
      </c>
      <c r="G6" s="558" t="s">
        <v>7</v>
      </c>
      <c r="H6" s="559"/>
      <c r="I6" s="558" t="s">
        <v>238</v>
      </c>
      <c r="J6" s="559"/>
      <c r="K6" s="343" t="s">
        <v>539</v>
      </c>
      <c r="L6" s="558" t="s">
        <v>7</v>
      </c>
      <c r="M6" s="559"/>
    </row>
    <row r="7" spans="2:13" ht="18" customHeight="1" thickBot="1">
      <c r="B7" s="551"/>
      <c r="C7" s="554"/>
      <c r="D7" s="344" t="s">
        <v>9</v>
      </c>
      <c r="E7" s="345" t="s">
        <v>584</v>
      </c>
      <c r="F7" s="344" t="s">
        <v>9</v>
      </c>
      <c r="G7" s="344" t="s">
        <v>9</v>
      </c>
      <c r="H7" s="345" t="s">
        <v>584</v>
      </c>
      <c r="I7" s="344" t="s">
        <v>9</v>
      </c>
      <c r="J7" s="345" t="s">
        <v>584</v>
      </c>
      <c r="K7" s="344" t="s">
        <v>9</v>
      </c>
      <c r="L7" s="344" t="s">
        <v>9</v>
      </c>
      <c r="M7" s="367" t="s">
        <v>584</v>
      </c>
    </row>
    <row r="8" spans="2:13" ht="15.75" thickTop="1">
      <c r="B8" s="346" t="s">
        <v>373</v>
      </c>
      <c r="C8" s="346" t="s">
        <v>154</v>
      </c>
      <c r="D8" s="347">
        <v>186</v>
      </c>
      <c r="E8" s="348">
        <v>31518000</v>
      </c>
      <c r="F8" s="349">
        <v>55</v>
      </c>
      <c r="G8" s="347">
        <v>2</v>
      </c>
      <c r="H8" s="348">
        <v>4900</v>
      </c>
      <c r="I8" s="347">
        <v>471</v>
      </c>
      <c r="J8" s="348">
        <v>79413000</v>
      </c>
      <c r="K8" s="349">
        <v>164</v>
      </c>
      <c r="L8" s="349">
        <v>4</v>
      </c>
      <c r="M8" s="368">
        <v>5700</v>
      </c>
    </row>
    <row r="9" spans="2:13" ht="15">
      <c r="B9" s="350" t="s">
        <v>374</v>
      </c>
      <c r="C9" s="350" t="s">
        <v>155</v>
      </c>
      <c r="D9" s="351">
        <v>12</v>
      </c>
      <c r="E9" s="352">
        <v>2850000</v>
      </c>
      <c r="F9" s="353">
        <v>12</v>
      </c>
      <c r="G9" s="351">
        <v>0</v>
      </c>
      <c r="H9" s="354">
        <v>0</v>
      </c>
      <c r="I9" s="351">
        <v>42</v>
      </c>
      <c r="J9" s="352">
        <v>7260000</v>
      </c>
      <c r="K9" s="353">
        <v>36</v>
      </c>
      <c r="L9" s="353">
        <v>0</v>
      </c>
      <c r="M9" s="369">
        <v>0</v>
      </c>
    </row>
    <row r="10" spans="2:13" ht="15">
      <c r="B10" s="355" t="s">
        <v>375</v>
      </c>
      <c r="C10" s="355" t="s">
        <v>156</v>
      </c>
      <c r="D10" s="351">
        <v>36</v>
      </c>
      <c r="E10" s="352">
        <v>7585000</v>
      </c>
      <c r="F10" s="353">
        <v>24</v>
      </c>
      <c r="G10" s="351">
        <v>1</v>
      </c>
      <c r="H10" s="354">
        <v>700</v>
      </c>
      <c r="I10" s="351">
        <v>92</v>
      </c>
      <c r="J10" s="352">
        <v>17297000</v>
      </c>
      <c r="K10" s="353">
        <v>68</v>
      </c>
      <c r="L10" s="353">
        <v>6</v>
      </c>
      <c r="M10" s="369">
        <v>13900</v>
      </c>
    </row>
    <row r="11" spans="2:13" ht="15">
      <c r="B11" s="350" t="s">
        <v>376</v>
      </c>
      <c r="C11" s="350" t="s">
        <v>157</v>
      </c>
      <c r="D11" s="351">
        <v>9</v>
      </c>
      <c r="E11" s="352">
        <v>3820000</v>
      </c>
      <c r="F11" s="353">
        <v>17</v>
      </c>
      <c r="G11" s="351">
        <v>0</v>
      </c>
      <c r="H11" s="354">
        <v>0</v>
      </c>
      <c r="I11" s="351">
        <v>26</v>
      </c>
      <c r="J11" s="352">
        <v>8740000</v>
      </c>
      <c r="K11" s="353">
        <v>39</v>
      </c>
      <c r="L11" s="353">
        <v>0</v>
      </c>
      <c r="M11" s="370">
        <v>0</v>
      </c>
    </row>
    <row r="12" spans="2:13" ht="15">
      <c r="B12" s="355" t="s">
        <v>377</v>
      </c>
      <c r="C12" s="355" t="s">
        <v>158</v>
      </c>
      <c r="D12" s="351">
        <v>16</v>
      </c>
      <c r="E12" s="352">
        <v>2960000</v>
      </c>
      <c r="F12" s="353">
        <v>2</v>
      </c>
      <c r="G12" s="351">
        <v>1</v>
      </c>
      <c r="H12" s="354">
        <v>700</v>
      </c>
      <c r="I12" s="351">
        <v>31</v>
      </c>
      <c r="J12" s="352">
        <v>8060000</v>
      </c>
      <c r="K12" s="353">
        <v>13</v>
      </c>
      <c r="L12" s="353">
        <v>2</v>
      </c>
      <c r="M12" s="370">
        <v>1400</v>
      </c>
    </row>
    <row r="13" spans="2:13" ht="15">
      <c r="B13" s="350" t="s">
        <v>378</v>
      </c>
      <c r="C13" s="350" t="s">
        <v>159</v>
      </c>
      <c r="D13" s="351">
        <v>790</v>
      </c>
      <c r="E13" s="352">
        <v>190708000</v>
      </c>
      <c r="F13" s="353">
        <v>212</v>
      </c>
      <c r="G13" s="351">
        <v>11</v>
      </c>
      <c r="H13" s="352">
        <v>14400</v>
      </c>
      <c r="I13" s="356">
        <v>2331</v>
      </c>
      <c r="J13" s="352">
        <v>398384445</v>
      </c>
      <c r="K13" s="353">
        <v>619</v>
      </c>
      <c r="L13" s="353">
        <v>36</v>
      </c>
      <c r="M13" s="369">
        <v>73300</v>
      </c>
    </row>
    <row r="14" spans="2:13" ht="15">
      <c r="B14" s="355" t="s">
        <v>379</v>
      </c>
      <c r="C14" s="355" t="s">
        <v>160</v>
      </c>
      <c r="D14" s="351">
        <v>314</v>
      </c>
      <c r="E14" s="352">
        <v>37293000</v>
      </c>
      <c r="F14" s="353">
        <v>185</v>
      </c>
      <c r="G14" s="351">
        <v>1</v>
      </c>
      <c r="H14" s="352">
        <v>700</v>
      </c>
      <c r="I14" s="356">
        <v>820</v>
      </c>
      <c r="J14" s="352">
        <v>90623000</v>
      </c>
      <c r="K14" s="353">
        <v>557</v>
      </c>
      <c r="L14" s="353">
        <v>6</v>
      </c>
      <c r="M14" s="369">
        <v>8500</v>
      </c>
    </row>
    <row r="15" spans="2:13" ht="15">
      <c r="B15" s="350" t="s">
        <v>380</v>
      </c>
      <c r="C15" s="350" t="s">
        <v>161</v>
      </c>
      <c r="D15" s="351">
        <v>9</v>
      </c>
      <c r="E15" s="352">
        <v>690000</v>
      </c>
      <c r="F15" s="353">
        <v>5</v>
      </c>
      <c r="G15" s="351">
        <v>3</v>
      </c>
      <c r="H15" s="354">
        <v>2200</v>
      </c>
      <c r="I15" s="351">
        <v>14</v>
      </c>
      <c r="J15" s="352">
        <v>3590000</v>
      </c>
      <c r="K15" s="353">
        <v>18</v>
      </c>
      <c r="L15" s="353">
        <v>4</v>
      </c>
      <c r="M15" s="369">
        <v>2900</v>
      </c>
    </row>
    <row r="16" spans="2:13" ht="15">
      <c r="B16" s="355" t="s">
        <v>381</v>
      </c>
      <c r="C16" s="355" t="s">
        <v>162</v>
      </c>
      <c r="D16" s="351">
        <v>63</v>
      </c>
      <c r="E16" s="352">
        <v>7231000</v>
      </c>
      <c r="F16" s="353">
        <v>98</v>
      </c>
      <c r="G16" s="351">
        <v>2</v>
      </c>
      <c r="H16" s="354">
        <v>7700</v>
      </c>
      <c r="I16" s="351">
        <v>171</v>
      </c>
      <c r="J16" s="352">
        <v>20105100</v>
      </c>
      <c r="K16" s="353">
        <v>308</v>
      </c>
      <c r="L16" s="353">
        <v>4</v>
      </c>
      <c r="M16" s="370">
        <v>11900</v>
      </c>
    </row>
    <row r="17" spans="2:13" ht="15">
      <c r="B17" s="350" t="s">
        <v>382</v>
      </c>
      <c r="C17" s="350" t="s">
        <v>163</v>
      </c>
      <c r="D17" s="351">
        <v>51</v>
      </c>
      <c r="E17" s="352">
        <v>12640000</v>
      </c>
      <c r="F17" s="353">
        <v>40</v>
      </c>
      <c r="G17" s="351">
        <v>0</v>
      </c>
      <c r="H17" s="354">
        <v>0</v>
      </c>
      <c r="I17" s="351">
        <v>158</v>
      </c>
      <c r="J17" s="352">
        <v>24990500</v>
      </c>
      <c r="K17" s="353">
        <v>125</v>
      </c>
      <c r="L17" s="353">
        <v>1</v>
      </c>
      <c r="M17" s="369">
        <v>700</v>
      </c>
    </row>
    <row r="18" spans="2:13" ht="15">
      <c r="B18" s="355" t="s">
        <v>383</v>
      </c>
      <c r="C18" s="355" t="s">
        <v>164</v>
      </c>
      <c r="D18" s="351">
        <v>12</v>
      </c>
      <c r="E18" s="352">
        <v>3020000</v>
      </c>
      <c r="F18" s="353">
        <v>8</v>
      </c>
      <c r="G18" s="351">
        <v>0</v>
      </c>
      <c r="H18" s="354">
        <v>0</v>
      </c>
      <c r="I18" s="351">
        <v>22</v>
      </c>
      <c r="J18" s="352">
        <v>4156000</v>
      </c>
      <c r="K18" s="353">
        <v>24</v>
      </c>
      <c r="L18" s="353">
        <v>0</v>
      </c>
      <c r="M18" s="370">
        <v>0</v>
      </c>
    </row>
    <row r="19" spans="2:13" ht="15">
      <c r="B19" s="350" t="s">
        <v>384</v>
      </c>
      <c r="C19" s="350" t="s">
        <v>165</v>
      </c>
      <c r="D19" s="351">
        <v>22</v>
      </c>
      <c r="E19" s="352">
        <v>2810000</v>
      </c>
      <c r="F19" s="353">
        <v>8</v>
      </c>
      <c r="G19" s="351">
        <v>0</v>
      </c>
      <c r="H19" s="354">
        <v>0</v>
      </c>
      <c r="I19" s="351">
        <v>45</v>
      </c>
      <c r="J19" s="352">
        <v>5600000</v>
      </c>
      <c r="K19" s="353">
        <v>17</v>
      </c>
      <c r="L19" s="353">
        <v>0</v>
      </c>
      <c r="M19" s="369">
        <v>0</v>
      </c>
    </row>
    <row r="20" spans="2:13" ht="15">
      <c r="B20" s="355" t="s">
        <v>385</v>
      </c>
      <c r="C20" s="355" t="s">
        <v>166</v>
      </c>
      <c r="D20" s="351">
        <v>9</v>
      </c>
      <c r="E20" s="352">
        <v>1520000</v>
      </c>
      <c r="F20" s="353">
        <v>2</v>
      </c>
      <c r="G20" s="351">
        <v>2</v>
      </c>
      <c r="H20" s="354">
        <v>2800</v>
      </c>
      <c r="I20" s="351">
        <v>20</v>
      </c>
      <c r="J20" s="352">
        <v>4510000</v>
      </c>
      <c r="K20" s="353">
        <v>7</v>
      </c>
      <c r="L20" s="353">
        <v>2</v>
      </c>
      <c r="M20" s="370">
        <v>2800</v>
      </c>
    </row>
    <row r="21" spans="2:13" ht="15">
      <c r="B21" s="350" t="s">
        <v>386</v>
      </c>
      <c r="C21" s="350" t="s">
        <v>167</v>
      </c>
      <c r="D21" s="351">
        <v>17</v>
      </c>
      <c r="E21" s="352">
        <v>5920000</v>
      </c>
      <c r="F21" s="353">
        <v>18</v>
      </c>
      <c r="G21" s="351">
        <v>0</v>
      </c>
      <c r="H21" s="352">
        <v>0</v>
      </c>
      <c r="I21" s="351">
        <v>39</v>
      </c>
      <c r="J21" s="352">
        <v>7795000</v>
      </c>
      <c r="K21" s="353">
        <v>58</v>
      </c>
      <c r="L21" s="353">
        <v>0</v>
      </c>
      <c r="M21" s="369">
        <v>0</v>
      </c>
    </row>
    <row r="22" spans="2:13" ht="15">
      <c r="B22" s="355" t="s">
        <v>387</v>
      </c>
      <c r="C22" s="355" t="s">
        <v>168</v>
      </c>
      <c r="D22" s="351">
        <v>8</v>
      </c>
      <c r="E22" s="352">
        <v>1860000</v>
      </c>
      <c r="F22" s="353">
        <v>6</v>
      </c>
      <c r="G22" s="351">
        <v>1</v>
      </c>
      <c r="H22" s="354">
        <v>700</v>
      </c>
      <c r="I22" s="351">
        <v>30</v>
      </c>
      <c r="J22" s="352">
        <v>4515000</v>
      </c>
      <c r="K22" s="353">
        <v>27</v>
      </c>
      <c r="L22" s="353">
        <v>1</v>
      </c>
      <c r="M22" s="370">
        <v>700</v>
      </c>
    </row>
    <row r="23" spans="2:13" ht="15">
      <c r="B23" s="350" t="s">
        <v>388</v>
      </c>
      <c r="C23" s="350" t="s">
        <v>169</v>
      </c>
      <c r="D23" s="351">
        <v>287</v>
      </c>
      <c r="E23" s="352">
        <v>67484720</v>
      </c>
      <c r="F23" s="353">
        <v>69</v>
      </c>
      <c r="G23" s="351">
        <v>6</v>
      </c>
      <c r="H23" s="352">
        <v>113600</v>
      </c>
      <c r="I23" s="351">
        <v>842</v>
      </c>
      <c r="J23" s="352">
        <v>155019120</v>
      </c>
      <c r="K23" s="353">
        <v>232</v>
      </c>
      <c r="L23" s="353">
        <v>11</v>
      </c>
      <c r="M23" s="369">
        <v>123900</v>
      </c>
    </row>
    <row r="24" spans="2:13" ht="15">
      <c r="B24" s="355" t="s">
        <v>389</v>
      </c>
      <c r="C24" s="355" t="s">
        <v>170</v>
      </c>
      <c r="D24" s="351">
        <v>26</v>
      </c>
      <c r="E24" s="352">
        <v>2900000</v>
      </c>
      <c r="F24" s="353">
        <v>25</v>
      </c>
      <c r="G24" s="351">
        <v>4</v>
      </c>
      <c r="H24" s="354">
        <v>9100</v>
      </c>
      <c r="I24" s="351">
        <v>80</v>
      </c>
      <c r="J24" s="352">
        <v>8680000</v>
      </c>
      <c r="K24" s="353">
        <v>57</v>
      </c>
      <c r="L24" s="353">
        <v>10</v>
      </c>
      <c r="M24" s="369">
        <v>14300</v>
      </c>
    </row>
    <row r="25" spans="2:13" ht="15">
      <c r="B25" s="350" t="s">
        <v>390</v>
      </c>
      <c r="C25" s="350" t="s">
        <v>171</v>
      </c>
      <c r="D25" s="351">
        <v>5</v>
      </c>
      <c r="E25" s="352">
        <v>980000</v>
      </c>
      <c r="F25" s="353">
        <v>2</v>
      </c>
      <c r="G25" s="351">
        <v>2</v>
      </c>
      <c r="H25" s="352">
        <v>1400</v>
      </c>
      <c r="I25" s="351">
        <v>29</v>
      </c>
      <c r="J25" s="352">
        <v>5240000</v>
      </c>
      <c r="K25" s="353">
        <v>19</v>
      </c>
      <c r="L25" s="353">
        <v>2</v>
      </c>
      <c r="M25" s="369">
        <v>1400</v>
      </c>
    </row>
    <row r="26" spans="2:13" ht="15">
      <c r="B26" s="355" t="s">
        <v>391</v>
      </c>
      <c r="C26" s="355" t="s">
        <v>172</v>
      </c>
      <c r="D26" s="351">
        <v>26</v>
      </c>
      <c r="E26" s="352">
        <v>5220000</v>
      </c>
      <c r="F26" s="353">
        <v>30</v>
      </c>
      <c r="G26" s="351">
        <v>3</v>
      </c>
      <c r="H26" s="352">
        <v>8600</v>
      </c>
      <c r="I26" s="351">
        <v>63</v>
      </c>
      <c r="J26" s="352">
        <v>9652000</v>
      </c>
      <c r="K26" s="353">
        <v>79</v>
      </c>
      <c r="L26" s="353">
        <v>7</v>
      </c>
      <c r="M26" s="369">
        <v>11400</v>
      </c>
    </row>
    <row r="27" spans="2:13" ht="15">
      <c r="B27" s="350" t="s">
        <v>392</v>
      </c>
      <c r="C27" s="350" t="s">
        <v>173</v>
      </c>
      <c r="D27" s="351">
        <v>68</v>
      </c>
      <c r="E27" s="352">
        <v>7058000</v>
      </c>
      <c r="F27" s="353">
        <v>75</v>
      </c>
      <c r="G27" s="351">
        <v>1</v>
      </c>
      <c r="H27" s="352">
        <v>700</v>
      </c>
      <c r="I27" s="351">
        <v>191</v>
      </c>
      <c r="J27" s="352">
        <v>19695500</v>
      </c>
      <c r="K27" s="353">
        <v>212</v>
      </c>
      <c r="L27" s="353">
        <v>3</v>
      </c>
      <c r="M27" s="369">
        <v>2100</v>
      </c>
    </row>
    <row r="28" spans="2:13" ht="15">
      <c r="B28" s="355" t="s">
        <v>393</v>
      </c>
      <c r="C28" s="355" t="s">
        <v>174</v>
      </c>
      <c r="D28" s="351">
        <v>80</v>
      </c>
      <c r="E28" s="352">
        <v>13470000</v>
      </c>
      <c r="F28" s="353">
        <v>33</v>
      </c>
      <c r="G28" s="351">
        <v>0</v>
      </c>
      <c r="H28" s="352">
        <v>0</v>
      </c>
      <c r="I28" s="351">
        <v>229</v>
      </c>
      <c r="J28" s="352">
        <v>38075000</v>
      </c>
      <c r="K28" s="353">
        <v>103</v>
      </c>
      <c r="L28" s="353">
        <v>1</v>
      </c>
      <c r="M28" s="369">
        <v>700</v>
      </c>
    </row>
    <row r="29" spans="2:13" ht="15">
      <c r="B29" s="350" t="s">
        <v>394</v>
      </c>
      <c r="C29" s="350" t="s">
        <v>175</v>
      </c>
      <c r="D29" s="351">
        <v>13</v>
      </c>
      <c r="E29" s="352">
        <v>1000000</v>
      </c>
      <c r="F29" s="353">
        <v>8</v>
      </c>
      <c r="G29" s="351">
        <v>1</v>
      </c>
      <c r="H29" s="354">
        <v>700</v>
      </c>
      <c r="I29" s="351">
        <v>39</v>
      </c>
      <c r="J29" s="352">
        <v>5880000</v>
      </c>
      <c r="K29" s="353">
        <v>35</v>
      </c>
      <c r="L29" s="353">
        <v>2</v>
      </c>
      <c r="M29" s="369">
        <v>1400</v>
      </c>
    </row>
    <row r="30" spans="2:13" ht="15">
      <c r="B30" s="355" t="s">
        <v>395</v>
      </c>
      <c r="C30" s="355" t="s">
        <v>176</v>
      </c>
      <c r="D30" s="351">
        <v>29</v>
      </c>
      <c r="E30" s="352">
        <v>6155000</v>
      </c>
      <c r="F30" s="353">
        <v>13</v>
      </c>
      <c r="G30" s="351">
        <v>0</v>
      </c>
      <c r="H30" s="354">
        <v>0</v>
      </c>
      <c r="I30" s="351">
        <v>103</v>
      </c>
      <c r="J30" s="352">
        <v>19410000</v>
      </c>
      <c r="K30" s="353">
        <v>51</v>
      </c>
      <c r="L30" s="353">
        <v>0</v>
      </c>
      <c r="M30" s="370">
        <v>0</v>
      </c>
    </row>
    <row r="31" spans="2:13" ht="15">
      <c r="B31" s="350" t="s">
        <v>396</v>
      </c>
      <c r="C31" s="350" t="s">
        <v>177</v>
      </c>
      <c r="D31" s="351">
        <v>12</v>
      </c>
      <c r="E31" s="352">
        <v>800000</v>
      </c>
      <c r="F31" s="353">
        <v>18</v>
      </c>
      <c r="G31" s="351">
        <v>0</v>
      </c>
      <c r="H31" s="354">
        <v>0</v>
      </c>
      <c r="I31" s="351">
        <v>44</v>
      </c>
      <c r="J31" s="352">
        <v>4560000</v>
      </c>
      <c r="K31" s="353">
        <v>47</v>
      </c>
      <c r="L31" s="353">
        <v>0</v>
      </c>
      <c r="M31" s="370">
        <v>0</v>
      </c>
    </row>
    <row r="32" spans="2:13" ht="15">
      <c r="B32" s="355" t="s">
        <v>397</v>
      </c>
      <c r="C32" s="355" t="s">
        <v>178</v>
      </c>
      <c r="D32" s="351">
        <v>28</v>
      </c>
      <c r="E32" s="352">
        <v>4970000</v>
      </c>
      <c r="F32" s="353">
        <v>11</v>
      </c>
      <c r="G32" s="351">
        <v>1</v>
      </c>
      <c r="H32" s="352">
        <v>800</v>
      </c>
      <c r="I32" s="351">
        <v>77</v>
      </c>
      <c r="J32" s="352">
        <v>16395000</v>
      </c>
      <c r="K32" s="353">
        <v>37</v>
      </c>
      <c r="L32" s="353">
        <v>1</v>
      </c>
      <c r="M32" s="369">
        <v>800</v>
      </c>
    </row>
    <row r="33" spans="2:13" ht="15">
      <c r="B33" s="350" t="s">
        <v>398</v>
      </c>
      <c r="C33" s="350" t="s">
        <v>179</v>
      </c>
      <c r="D33" s="351">
        <v>62</v>
      </c>
      <c r="E33" s="352">
        <v>7773000</v>
      </c>
      <c r="F33" s="353">
        <v>100</v>
      </c>
      <c r="G33" s="351">
        <v>1</v>
      </c>
      <c r="H33" s="354">
        <v>900</v>
      </c>
      <c r="I33" s="351">
        <v>166</v>
      </c>
      <c r="J33" s="352">
        <v>21313000</v>
      </c>
      <c r="K33" s="353">
        <v>295</v>
      </c>
      <c r="L33" s="353">
        <v>2</v>
      </c>
      <c r="M33" s="369">
        <v>2300</v>
      </c>
    </row>
    <row r="34" spans="2:13" ht="15">
      <c r="B34" s="355" t="s">
        <v>399</v>
      </c>
      <c r="C34" s="355" t="s">
        <v>180</v>
      </c>
      <c r="D34" s="351">
        <v>201</v>
      </c>
      <c r="E34" s="352">
        <v>45674000</v>
      </c>
      <c r="F34" s="353">
        <v>88</v>
      </c>
      <c r="G34" s="351">
        <v>1</v>
      </c>
      <c r="H34" s="354">
        <v>10000</v>
      </c>
      <c r="I34" s="351">
        <v>446</v>
      </c>
      <c r="J34" s="352">
        <v>137160100</v>
      </c>
      <c r="K34" s="353">
        <v>276</v>
      </c>
      <c r="L34" s="353">
        <v>2</v>
      </c>
      <c r="M34" s="370">
        <v>17000</v>
      </c>
    </row>
    <row r="35" spans="2:13" ht="15">
      <c r="B35" s="350" t="s">
        <v>400</v>
      </c>
      <c r="C35" s="350" t="s">
        <v>181</v>
      </c>
      <c r="D35" s="351">
        <v>9</v>
      </c>
      <c r="E35" s="352">
        <v>850000</v>
      </c>
      <c r="F35" s="353">
        <v>16</v>
      </c>
      <c r="G35" s="351">
        <v>0</v>
      </c>
      <c r="H35" s="354">
        <v>0</v>
      </c>
      <c r="I35" s="351">
        <v>27</v>
      </c>
      <c r="J35" s="352">
        <v>6260000</v>
      </c>
      <c r="K35" s="353">
        <v>40</v>
      </c>
      <c r="L35" s="353">
        <v>0</v>
      </c>
      <c r="M35" s="369">
        <v>0</v>
      </c>
    </row>
    <row r="36" spans="2:13" ht="15">
      <c r="B36" s="355" t="s">
        <v>401</v>
      </c>
      <c r="C36" s="355" t="s">
        <v>182</v>
      </c>
      <c r="D36" s="351">
        <v>3</v>
      </c>
      <c r="E36" s="354">
        <v>80000</v>
      </c>
      <c r="F36" s="353">
        <v>6</v>
      </c>
      <c r="G36" s="351">
        <v>0</v>
      </c>
      <c r="H36" s="354">
        <v>0</v>
      </c>
      <c r="I36" s="351">
        <v>15</v>
      </c>
      <c r="J36" s="352">
        <v>2270000</v>
      </c>
      <c r="K36" s="353">
        <v>14</v>
      </c>
      <c r="L36" s="353">
        <v>2</v>
      </c>
      <c r="M36" s="369">
        <v>12100</v>
      </c>
    </row>
    <row r="37" spans="2:13" ht="15">
      <c r="B37" s="350" t="s">
        <v>402</v>
      </c>
      <c r="C37" s="350" t="s">
        <v>183</v>
      </c>
      <c r="D37" s="351">
        <v>2</v>
      </c>
      <c r="E37" s="352">
        <v>250000</v>
      </c>
      <c r="F37" s="353">
        <v>0</v>
      </c>
      <c r="G37" s="351">
        <v>0</v>
      </c>
      <c r="H37" s="354">
        <v>0</v>
      </c>
      <c r="I37" s="351">
        <v>4</v>
      </c>
      <c r="J37" s="352">
        <v>1750000</v>
      </c>
      <c r="K37" s="353">
        <v>7</v>
      </c>
      <c r="L37" s="353">
        <v>0</v>
      </c>
      <c r="M37" s="370">
        <v>0</v>
      </c>
    </row>
    <row r="38" spans="2:13" ht="15">
      <c r="B38" s="355" t="s">
        <v>403</v>
      </c>
      <c r="C38" s="355" t="s">
        <v>184</v>
      </c>
      <c r="D38" s="351">
        <v>103</v>
      </c>
      <c r="E38" s="352">
        <v>17012000</v>
      </c>
      <c r="F38" s="353">
        <v>53</v>
      </c>
      <c r="G38" s="351">
        <v>1</v>
      </c>
      <c r="H38" s="354">
        <v>7000</v>
      </c>
      <c r="I38" s="351">
        <v>248</v>
      </c>
      <c r="J38" s="352">
        <v>108350717</v>
      </c>
      <c r="K38" s="353">
        <v>162</v>
      </c>
      <c r="L38" s="353">
        <v>3</v>
      </c>
      <c r="M38" s="369">
        <v>8500</v>
      </c>
    </row>
    <row r="39" spans="2:13" ht="15">
      <c r="B39" s="350" t="s">
        <v>404</v>
      </c>
      <c r="C39" s="350" t="s">
        <v>185</v>
      </c>
      <c r="D39" s="351">
        <v>21</v>
      </c>
      <c r="E39" s="352">
        <v>3670000</v>
      </c>
      <c r="F39" s="353">
        <v>19</v>
      </c>
      <c r="G39" s="351">
        <v>0</v>
      </c>
      <c r="H39" s="352">
        <v>0</v>
      </c>
      <c r="I39" s="351">
        <v>73</v>
      </c>
      <c r="J39" s="352">
        <v>10372000</v>
      </c>
      <c r="K39" s="353">
        <v>49</v>
      </c>
      <c r="L39" s="353">
        <v>2</v>
      </c>
      <c r="M39" s="369">
        <v>3100</v>
      </c>
    </row>
    <row r="40" spans="2:13" ht="15">
      <c r="B40" s="355" t="s">
        <v>405</v>
      </c>
      <c r="C40" s="355" t="s">
        <v>307</v>
      </c>
      <c r="D40" s="351">
        <v>137</v>
      </c>
      <c r="E40" s="352">
        <v>28107000</v>
      </c>
      <c r="F40" s="353">
        <v>93</v>
      </c>
      <c r="G40" s="351">
        <v>4</v>
      </c>
      <c r="H40" s="352">
        <v>2800</v>
      </c>
      <c r="I40" s="351">
        <v>406</v>
      </c>
      <c r="J40" s="352">
        <v>85576000</v>
      </c>
      <c r="K40" s="353">
        <v>286</v>
      </c>
      <c r="L40" s="353">
        <v>8</v>
      </c>
      <c r="M40" s="369">
        <v>5600</v>
      </c>
    </row>
    <row r="41" spans="2:13" ht="15">
      <c r="B41" s="350" t="s">
        <v>406</v>
      </c>
      <c r="C41" s="350" t="s">
        <v>186</v>
      </c>
      <c r="D41" s="356">
        <v>2536</v>
      </c>
      <c r="E41" s="352">
        <v>430838066</v>
      </c>
      <c r="F41" s="357">
        <v>1551</v>
      </c>
      <c r="G41" s="351">
        <v>3</v>
      </c>
      <c r="H41" s="352">
        <v>2900</v>
      </c>
      <c r="I41" s="356">
        <v>7444</v>
      </c>
      <c r="J41" s="352">
        <v>1929355295</v>
      </c>
      <c r="K41" s="357">
        <v>4968</v>
      </c>
      <c r="L41" s="353">
        <v>10</v>
      </c>
      <c r="M41" s="369">
        <v>40800</v>
      </c>
    </row>
    <row r="42" spans="2:13" ht="15">
      <c r="B42" s="355" t="s">
        <v>407</v>
      </c>
      <c r="C42" s="355" t="s">
        <v>187</v>
      </c>
      <c r="D42" s="351">
        <v>424</v>
      </c>
      <c r="E42" s="352">
        <v>56316000</v>
      </c>
      <c r="F42" s="353">
        <v>207</v>
      </c>
      <c r="G42" s="351">
        <v>6</v>
      </c>
      <c r="H42" s="352">
        <v>6000</v>
      </c>
      <c r="I42" s="356">
        <v>1233</v>
      </c>
      <c r="J42" s="352">
        <v>292291170</v>
      </c>
      <c r="K42" s="353">
        <v>608</v>
      </c>
      <c r="L42" s="353">
        <v>12</v>
      </c>
      <c r="M42" s="369">
        <v>20700</v>
      </c>
    </row>
    <row r="43" spans="2:13" ht="15">
      <c r="B43" s="350" t="s">
        <v>408</v>
      </c>
      <c r="C43" s="350" t="s">
        <v>188</v>
      </c>
      <c r="D43" s="351">
        <v>5</v>
      </c>
      <c r="E43" s="352">
        <v>680000</v>
      </c>
      <c r="F43" s="353">
        <v>10</v>
      </c>
      <c r="G43" s="351">
        <v>0</v>
      </c>
      <c r="H43" s="354">
        <v>0</v>
      </c>
      <c r="I43" s="351">
        <v>13</v>
      </c>
      <c r="J43" s="352">
        <v>2310000</v>
      </c>
      <c r="K43" s="353">
        <v>35</v>
      </c>
      <c r="L43" s="353">
        <v>0</v>
      </c>
      <c r="M43" s="369">
        <v>0</v>
      </c>
    </row>
    <row r="44" spans="2:13" ht="15">
      <c r="B44" s="355" t="s">
        <v>409</v>
      </c>
      <c r="C44" s="355" t="s">
        <v>189</v>
      </c>
      <c r="D44" s="351">
        <v>12</v>
      </c>
      <c r="E44" s="352">
        <v>2450000</v>
      </c>
      <c r="F44" s="353">
        <v>8</v>
      </c>
      <c r="G44" s="351">
        <v>0</v>
      </c>
      <c r="H44" s="352">
        <v>0</v>
      </c>
      <c r="I44" s="351">
        <v>35</v>
      </c>
      <c r="J44" s="352">
        <v>5705000</v>
      </c>
      <c r="K44" s="353">
        <v>28</v>
      </c>
      <c r="L44" s="353">
        <v>0</v>
      </c>
      <c r="M44" s="369">
        <v>0</v>
      </c>
    </row>
    <row r="45" spans="2:13" ht="15">
      <c r="B45" s="350" t="s">
        <v>410</v>
      </c>
      <c r="C45" s="350" t="s">
        <v>190</v>
      </c>
      <c r="D45" s="351">
        <v>86</v>
      </c>
      <c r="E45" s="352">
        <v>14214000</v>
      </c>
      <c r="F45" s="353">
        <v>52</v>
      </c>
      <c r="G45" s="351">
        <v>1</v>
      </c>
      <c r="H45" s="354">
        <v>700</v>
      </c>
      <c r="I45" s="351">
        <v>287</v>
      </c>
      <c r="J45" s="352">
        <v>42089952</v>
      </c>
      <c r="K45" s="353">
        <v>217</v>
      </c>
      <c r="L45" s="353">
        <v>2</v>
      </c>
      <c r="M45" s="369">
        <v>1400</v>
      </c>
    </row>
    <row r="46" spans="2:13" ht="15">
      <c r="B46" s="355" t="s">
        <v>411</v>
      </c>
      <c r="C46" s="355" t="s">
        <v>191</v>
      </c>
      <c r="D46" s="351">
        <v>12</v>
      </c>
      <c r="E46" s="352">
        <v>2390000</v>
      </c>
      <c r="F46" s="353">
        <v>18</v>
      </c>
      <c r="G46" s="351">
        <v>0</v>
      </c>
      <c r="H46" s="354">
        <v>0</v>
      </c>
      <c r="I46" s="351">
        <v>47</v>
      </c>
      <c r="J46" s="352">
        <v>15350000</v>
      </c>
      <c r="K46" s="353">
        <v>47</v>
      </c>
      <c r="L46" s="353">
        <v>0</v>
      </c>
      <c r="M46" s="369">
        <v>0</v>
      </c>
    </row>
    <row r="47" spans="2:13" ht="15">
      <c r="B47" s="350" t="s">
        <v>412</v>
      </c>
      <c r="C47" s="350" t="s">
        <v>192</v>
      </c>
      <c r="D47" s="351">
        <v>7</v>
      </c>
      <c r="E47" s="352">
        <v>3740000</v>
      </c>
      <c r="F47" s="353">
        <v>8</v>
      </c>
      <c r="G47" s="351">
        <v>0</v>
      </c>
      <c r="H47" s="354">
        <v>0</v>
      </c>
      <c r="I47" s="351">
        <v>23</v>
      </c>
      <c r="J47" s="352">
        <v>12545000</v>
      </c>
      <c r="K47" s="353">
        <v>26</v>
      </c>
      <c r="L47" s="353">
        <v>1</v>
      </c>
      <c r="M47" s="369">
        <v>7500</v>
      </c>
    </row>
    <row r="48" spans="2:13" ht="15">
      <c r="B48" s="355" t="s">
        <v>413</v>
      </c>
      <c r="C48" s="355" t="s">
        <v>193</v>
      </c>
      <c r="D48" s="351">
        <v>153</v>
      </c>
      <c r="E48" s="352">
        <v>14171100</v>
      </c>
      <c r="F48" s="353">
        <v>86</v>
      </c>
      <c r="G48" s="351">
        <v>1</v>
      </c>
      <c r="H48" s="354">
        <v>700</v>
      </c>
      <c r="I48" s="351">
        <v>432</v>
      </c>
      <c r="J48" s="352">
        <v>49007100</v>
      </c>
      <c r="K48" s="353">
        <v>274</v>
      </c>
      <c r="L48" s="353">
        <v>3</v>
      </c>
      <c r="M48" s="370">
        <v>35800</v>
      </c>
    </row>
    <row r="49" spans="2:13" ht="15">
      <c r="B49" s="350" t="s">
        <v>414</v>
      </c>
      <c r="C49" s="350" t="s">
        <v>194</v>
      </c>
      <c r="D49" s="351">
        <v>155</v>
      </c>
      <c r="E49" s="352">
        <v>50190000</v>
      </c>
      <c r="F49" s="353">
        <v>70</v>
      </c>
      <c r="G49" s="351">
        <v>6</v>
      </c>
      <c r="H49" s="354">
        <v>20300</v>
      </c>
      <c r="I49" s="351">
        <v>467</v>
      </c>
      <c r="J49" s="352">
        <v>128200000</v>
      </c>
      <c r="K49" s="353">
        <v>226</v>
      </c>
      <c r="L49" s="353">
        <v>10</v>
      </c>
      <c r="M49" s="369">
        <v>42000</v>
      </c>
    </row>
    <row r="50" spans="2:13" ht="15">
      <c r="B50" s="355" t="s">
        <v>415</v>
      </c>
      <c r="C50" s="355" t="s">
        <v>195</v>
      </c>
      <c r="D50" s="351">
        <v>20</v>
      </c>
      <c r="E50" s="352">
        <v>4215000</v>
      </c>
      <c r="F50" s="353">
        <v>23</v>
      </c>
      <c r="G50" s="351">
        <v>0</v>
      </c>
      <c r="H50" s="354">
        <v>0</v>
      </c>
      <c r="I50" s="351">
        <v>48</v>
      </c>
      <c r="J50" s="352">
        <v>6805000</v>
      </c>
      <c r="K50" s="353">
        <v>65</v>
      </c>
      <c r="L50" s="353">
        <v>2</v>
      </c>
      <c r="M50" s="369">
        <v>1400</v>
      </c>
    </row>
    <row r="51" spans="2:13" ht="15">
      <c r="B51" s="350" t="s">
        <v>416</v>
      </c>
      <c r="C51" s="350" t="s">
        <v>196</v>
      </c>
      <c r="D51" s="351">
        <v>43</v>
      </c>
      <c r="E51" s="352">
        <v>6455000</v>
      </c>
      <c r="F51" s="353">
        <v>46</v>
      </c>
      <c r="G51" s="351">
        <v>1</v>
      </c>
      <c r="H51" s="354">
        <v>700</v>
      </c>
      <c r="I51" s="351">
        <v>138</v>
      </c>
      <c r="J51" s="352">
        <v>18150000</v>
      </c>
      <c r="K51" s="353">
        <v>92</v>
      </c>
      <c r="L51" s="353">
        <v>1</v>
      </c>
      <c r="M51" s="369">
        <v>700</v>
      </c>
    </row>
    <row r="52" spans="2:13" ht="15">
      <c r="B52" s="355" t="s">
        <v>417</v>
      </c>
      <c r="C52" s="355" t="s">
        <v>197</v>
      </c>
      <c r="D52" s="351">
        <v>57</v>
      </c>
      <c r="E52" s="352">
        <v>7445000</v>
      </c>
      <c r="F52" s="353">
        <v>64</v>
      </c>
      <c r="G52" s="351">
        <v>2</v>
      </c>
      <c r="H52" s="352">
        <v>4200</v>
      </c>
      <c r="I52" s="351">
        <v>201</v>
      </c>
      <c r="J52" s="352">
        <v>22071000</v>
      </c>
      <c r="K52" s="353">
        <v>190</v>
      </c>
      <c r="L52" s="353">
        <v>2</v>
      </c>
      <c r="M52" s="369">
        <v>4200</v>
      </c>
    </row>
    <row r="53" spans="2:13" ht="15">
      <c r="B53" s="350" t="s">
        <v>418</v>
      </c>
      <c r="C53" s="350" t="s">
        <v>198</v>
      </c>
      <c r="D53" s="351">
        <v>52</v>
      </c>
      <c r="E53" s="352">
        <v>9380000</v>
      </c>
      <c r="F53" s="353">
        <v>36</v>
      </c>
      <c r="G53" s="351">
        <v>0</v>
      </c>
      <c r="H53" s="354">
        <v>0</v>
      </c>
      <c r="I53" s="351">
        <v>175</v>
      </c>
      <c r="J53" s="352">
        <v>48401000</v>
      </c>
      <c r="K53" s="353">
        <v>142</v>
      </c>
      <c r="L53" s="353">
        <v>0</v>
      </c>
      <c r="M53" s="369">
        <v>0</v>
      </c>
    </row>
    <row r="54" spans="2:13" ht="15">
      <c r="B54" s="355" t="s">
        <v>419</v>
      </c>
      <c r="C54" s="355" t="s">
        <v>199</v>
      </c>
      <c r="D54" s="351">
        <v>24</v>
      </c>
      <c r="E54" s="352">
        <v>10195000</v>
      </c>
      <c r="F54" s="353">
        <v>12</v>
      </c>
      <c r="G54" s="351">
        <v>1</v>
      </c>
      <c r="H54" s="354">
        <v>700</v>
      </c>
      <c r="I54" s="351">
        <v>66</v>
      </c>
      <c r="J54" s="352">
        <v>24685000</v>
      </c>
      <c r="K54" s="353">
        <v>34</v>
      </c>
      <c r="L54" s="353">
        <v>1</v>
      </c>
      <c r="M54" s="370">
        <v>700</v>
      </c>
    </row>
    <row r="55" spans="2:13" ht="15">
      <c r="B55" s="350" t="s">
        <v>420</v>
      </c>
      <c r="C55" s="350" t="s">
        <v>200</v>
      </c>
      <c r="D55" s="351">
        <v>76</v>
      </c>
      <c r="E55" s="352">
        <v>5287000</v>
      </c>
      <c r="F55" s="353">
        <v>53</v>
      </c>
      <c r="G55" s="351">
        <v>3</v>
      </c>
      <c r="H55" s="352">
        <v>8400</v>
      </c>
      <c r="I55" s="351">
        <v>264</v>
      </c>
      <c r="J55" s="352">
        <v>30124946</v>
      </c>
      <c r="K55" s="353">
        <v>181</v>
      </c>
      <c r="L55" s="353">
        <v>5</v>
      </c>
      <c r="M55" s="369">
        <v>39000</v>
      </c>
    </row>
    <row r="56" spans="2:13" ht="15">
      <c r="B56" s="355" t="s">
        <v>421</v>
      </c>
      <c r="C56" s="355" t="s">
        <v>201</v>
      </c>
      <c r="D56" s="351">
        <v>11</v>
      </c>
      <c r="E56" s="352">
        <v>3221000</v>
      </c>
      <c r="F56" s="353">
        <v>4</v>
      </c>
      <c r="G56" s="351">
        <v>1</v>
      </c>
      <c r="H56" s="354">
        <v>700</v>
      </c>
      <c r="I56" s="351">
        <v>27</v>
      </c>
      <c r="J56" s="352">
        <v>7511000</v>
      </c>
      <c r="K56" s="353">
        <v>15</v>
      </c>
      <c r="L56" s="353">
        <v>2</v>
      </c>
      <c r="M56" s="370">
        <v>700</v>
      </c>
    </row>
    <row r="57" spans="2:13" ht="15">
      <c r="B57" s="350" t="s">
        <v>422</v>
      </c>
      <c r="C57" s="350" t="s">
        <v>202</v>
      </c>
      <c r="D57" s="351">
        <v>21</v>
      </c>
      <c r="E57" s="352">
        <v>5840000</v>
      </c>
      <c r="F57" s="353">
        <v>12</v>
      </c>
      <c r="G57" s="351">
        <v>1</v>
      </c>
      <c r="H57" s="352">
        <v>700</v>
      </c>
      <c r="I57" s="351">
        <v>55</v>
      </c>
      <c r="J57" s="352">
        <v>14410000</v>
      </c>
      <c r="K57" s="353">
        <v>42</v>
      </c>
      <c r="L57" s="353">
        <v>2</v>
      </c>
      <c r="M57" s="369">
        <v>4200</v>
      </c>
    </row>
    <row r="58" spans="2:13" ht="15">
      <c r="B58" s="355" t="s">
        <v>423</v>
      </c>
      <c r="C58" s="355" t="s">
        <v>203</v>
      </c>
      <c r="D58" s="351">
        <v>19</v>
      </c>
      <c r="E58" s="352">
        <v>2880000</v>
      </c>
      <c r="F58" s="353">
        <v>7</v>
      </c>
      <c r="G58" s="351">
        <v>0</v>
      </c>
      <c r="H58" s="354">
        <v>0</v>
      </c>
      <c r="I58" s="351">
        <v>44</v>
      </c>
      <c r="J58" s="352">
        <v>18545000</v>
      </c>
      <c r="K58" s="353">
        <v>39</v>
      </c>
      <c r="L58" s="353">
        <v>2</v>
      </c>
      <c r="M58" s="369">
        <v>70000</v>
      </c>
    </row>
    <row r="59" spans="2:13" ht="15">
      <c r="B59" s="350" t="s">
        <v>424</v>
      </c>
      <c r="C59" s="350" t="s">
        <v>204</v>
      </c>
      <c r="D59" s="351">
        <v>32</v>
      </c>
      <c r="E59" s="352">
        <v>3815000</v>
      </c>
      <c r="F59" s="353">
        <v>18</v>
      </c>
      <c r="G59" s="351">
        <v>0</v>
      </c>
      <c r="H59" s="352">
        <v>0</v>
      </c>
      <c r="I59" s="351">
        <v>58</v>
      </c>
      <c r="J59" s="352">
        <v>9780000</v>
      </c>
      <c r="K59" s="353">
        <v>83</v>
      </c>
      <c r="L59" s="353">
        <v>2</v>
      </c>
      <c r="M59" s="369">
        <v>1400</v>
      </c>
    </row>
    <row r="60" spans="2:13" ht="15">
      <c r="B60" s="355" t="s">
        <v>425</v>
      </c>
      <c r="C60" s="355" t="s">
        <v>205</v>
      </c>
      <c r="D60" s="351">
        <v>12</v>
      </c>
      <c r="E60" s="352">
        <v>2200000</v>
      </c>
      <c r="F60" s="353">
        <v>6</v>
      </c>
      <c r="G60" s="351">
        <v>3</v>
      </c>
      <c r="H60" s="354">
        <v>9800</v>
      </c>
      <c r="I60" s="351">
        <v>29</v>
      </c>
      <c r="J60" s="352">
        <v>9881000</v>
      </c>
      <c r="K60" s="353">
        <v>15</v>
      </c>
      <c r="L60" s="353">
        <v>3</v>
      </c>
      <c r="M60" s="369">
        <v>9800</v>
      </c>
    </row>
    <row r="61" spans="2:13" ht="15">
      <c r="B61" s="350" t="s">
        <v>426</v>
      </c>
      <c r="C61" s="350" t="s">
        <v>206</v>
      </c>
      <c r="D61" s="351">
        <v>52</v>
      </c>
      <c r="E61" s="352">
        <v>9905000</v>
      </c>
      <c r="F61" s="353">
        <v>44</v>
      </c>
      <c r="G61" s="351">
        <v>2</v>
      </c>
      <c r="H61" s="354">
        <v>4200</v>
      </c>
      <c r="I61" s="351">
        <v>153</v>
      </c>
      <c r="J61" s="352">
        <v>28204025</v>
      </c>
      <c r="K61" s="353">
        <v>129</v>
      </c>
      <c r="L61" s="353">
        <v>3</v>
      </c>
      <c r="M61" s="370">
        <v>5000</v>
      </c>
    </row>
    <row r="62" spans="2:13" ht="15">
      <c r="B62" s="355" t="s">
        <v>427</v>
      </c>
      <c r="C62" s="355" t="s">
        <v>207</v>
      </c>
      <c r="D62" s="351">
        <v>57</v>
      </c>
      <c r="E62" s="352">
        <v>10650000</v>
      </c>
      <c r="F62" s="353">
        <v>38</v>
      </c>
      <c r="G62" s="351">
        <v>1</v>
      </c>
      <c r="H62" s="352">
        <v>700</v>
      </c>
      <c r="I62" s="351">
        <v>169</v>
      </c>
      <c r="J62" s="352">
        <v>24954000</v>
      </c>
      <c r="K62" s="353">
        <v>124</v>
      </c>
      <c r="L62" s="353">
        <v>4</v>
      </c>
      <c r="M62" s="369">
        <v>2800</v>
      </c>
    </row>
    <row r="63" spans="2:13" ht="15">
      <c r="B63" s="350" t="s">
        <v>428</v>
      </c>
      <c r="C63" s="350" t="s">
        <v>208</v>
      </c>
      <c r="D63" s="351">
        <v>10</v>
      </c>
      <c r="E63" s="352">
        <v>2030000</v>
      </c>
      <c r="F63" s="353">
        <v>4</v>
      </c>
      <c r="G63" s="351">
        <v>0</v>
      </c>
      <c r="H63" s="354">
        <v>0</v>
      </c>
      <c r="I63" s="351">
        <v>18</v>
      </c>
      <c r="J63" s="352">
        <v>4130000</v>
      </c>
      <c r="K63" s="353">
        <v>9</v>
      </c>
      <c r="L63" s="353">
        <v>0</v>
      </c>
      <c r="M63" s="370">
        <v>0</v>
      </c>
    </row>
    <row r="64" spans="2:13" ht="15">
      <c r="B64" s="355" t="s">
        <v>429</v>
      </c>
      <c r="C64" s="355" t="s">
        <v>209</v>
      </c>
      <c r="D64" s="351">
        <v>6</v>
      </c>
      <c r="E64" s="352">
        <v>1035000</v>
      </c>
      <c r="F64" s="353">
        <v>7</v>
      </c>
      <c r="G64" s="351">
        <v>2</v>
      </c>
      <c r="H64" s="354">
        <v>700</v>
      </c>
      <c r="I64" s="351">
        <v>16</v>
      </c>
      <c r="J64" s="352">
        <v>2215000</v>
      </c>
      <c r="K64" s="353">
        <v>18</v>
      </c>
      <c r="L64" s="353">
        <v>3</v>
      </c>
      <c r="M64" s="370">
        <v>1500</v>
      </c>
    </row>
    <row r="65" spans="2:13" ht="15">
      <c r="B65" s="350" t="s">
        <v>430</v>
      </c>
      <c r="C65" s="350" t="s">
        <v>210</v>
      </c>
      <c r="D65" s="351">
        <v>27</v>
      </c>
      <c r="E65" s="352">
        <v>2420000</v>
      </c>
      <c r="F65" s="353">
        <v>25</v>
      </c>
      <c r="G65" s="351">
        <v>1</v>
      </c>
      <c r="H65" s="354">
        <v>7000</v>
      </c>
      <c r="I65" s="351">
        <v>87</v>
      </c>
      <c r="J65" s="352">
        <v>9405000</v>
      </c>
      <c r="K65" s="353">
        <v>70</v>
      </c>
      <c r="L65" s="353">
        <v>1</v>
      </c>
      <c r="M65" s="370">
        <v>7000</v>
      </c>
    </row>
    <row r="66" spans="2:13" ht="15">
      <c r="B66" s="355" t="s">
        <v>431</v>
      </c>
      <c r="C66" s="355" t="s">
        <v>211</v>
      </c>
      <c r="D66" s="351">
        <v>75</v>
      </c>
      <c r="E66" s="352">
        <v>10295000</v>
      </c>
      <c r="F66" s="353">
        <v>96</v>
      </c>
      <c r="G66" s="351">
        <v>1</v>
      </c>
      <c r="H66" s="352">
        <v>1000</v>
      </c>
      <c r="I66" s="351">
        <v>181</v>
      </c>
      <c r="J66" s="352">
        <v>20252000</v>
      </c>
      <c r="K66" s="353">
        <v>288</v>
      </c>
      <c r="L66" s="353">
        <v>3</v>
      </c>
      <c r="M66" s="369">
        <v>9000</v>
      </c>
    </row>
    <row r="67" spans="2:13" ht="15">
      <c r="B67" s="350" t="s">
        <v>432</v>
      </c>
      <c r="C67" s="350" t="s">
        <v>212</v>
      </c>
      <c r="D67" s="351">
        <v>21</v>
      </c>
      <c r="E67" s="352">
        <v>4100000</v>
      </c>
      <c r="F67" s="353">
        <v>17</v>
      </c>
      <c r="G67" s="351">
        <v>1</v>
      </c>
      <c r="H67" s="352">
        <v>800</v>
      </c>
      <c r="I67" s="351">
        <v>45</v>
      </c>
      <c r="J67" s="352">
        <v>10380000</v>
      </c>
      <c r="K67" s="353">
        <v>61</v>
      </c>
      <c r="L67" s="353">
        <v>2</v>
      </c>
      <c r="M67" s="369">
        <v>6400</v>
      </c>
    </row>
    <row r="68" spans="2:13" ht="15">
      <c r="B68" s="355" t="s">
        <v>433</v>
      </c>
      <c r="C68" s="355" t="s">
        <v>213</v>
      </c>
      <c r="D68" s="351">
        <v>39</v>
      </c>
      <c r="E68" s="352">
        <v>7367000</v>
      </c>
      <c r="F68" s="353">
        <v>16</v>
      </c>
      <c r="G68" s="351">
        <v>0</v>
      </c>
      <c r="H68" s="352">
        <v>0</v>
      </c>
      <c r="I68" s="351">
        <v>131</v>
      </c>
      <c r="J68" s="352">
        <v>23665000</v>
      </c>
      <c r="K68" s="353">
        <v>59</v>
      </c>
      <c r="L68" s="353">
        <v>1</v>
      </c>
      <c r="M68" s="369">
        <v>700</v>
      </c>
    </row>
    <row r="69" spans="2:13" ht="15">
      <c r="B69" s="350" t="s">
        <v>434</v>
      </c>
      <c r="C69" s="350" t="s">
        <v>214</v>
      </c>
      <c r="D69" s="351">
        <v>4</v>
      </c>
      <c r="E69" s="352">
        <v>290000</v>
      </c>
      <c r="F69" s="353">
        <v>1</v>
      </c>
      <c r="G69" s="351">
        <v>0</v>
      </c>
      <c r="H69" s="354">
        <v>0</v>
      </c>
      <c r="I69" s="351">
        <v>6</v>
      </c>
      <c r="J69" s="352">
        <v>310000</v>
      </c>
      <c r="K69" s="353">
        <v>3</v>
      </c>
      <c r="L69" s="353">
        <v>0</v>
      </c>
      <c r="M69" s="370">
        <v>0</v>
      </c>
    </row>
    <row r="70" spans="2:13" ht="15">
      <c r="B70" s="355" t="s">
        <v>435</v>
      </c>
      <c r="C70" s="355" t="s">
        <v>215</v>
      </c>
      <c r="D70" s="351">
        <v>77</v>
      </c>
      <c r="E70" s="352">
        <v>15080000</v>
      </c>
      <c r="F70" s="353">
        <v>54</v>
      </c>
      <c r="G70" s="351">
        <v>1</v>
      </c>
      <c r="H70" s="354">
        <v>700</v>
      </c>
      <c r="I70" s="351">
        <v>216</v>
      </c>
      <c r="J70" s="352">
        <v>52942000</v>
      </c>
      <c r="K70" s="353">
        <v>113</v>
      </c>
      <c r="L70" s="353">
        <v>2</v>
      </c>
      <c r="M70" s="369">
        <v>1400</v>
      </c>
    </row>
    <row r="71" spans="2:13" ht="15">
      <c r="B71" s="350" t="s">
        <v>436</v>
      </c>
      <c r="C71" s="350" t="s">
        <v>216</v>
      </c>
      <c r="D71" s="351">
        <v>12</v>
      </c>
      <c r="E71" s="352">
        <v>2645000</v>
      </c>
      <c r="F71" s="353">
        <v>28</v>
      </c>
      <c r="G71" s="351">
        <v>1</v>
      </c>
      <c r="H71" s="354">
        <v>800</v>
      </c>
      <c r="I71" s="351">
        <v>61</v>
      </c>
      <c r="J71" s="352">
        <v>7805000</v>
      </c>
      <c r="K71" s="353">
        <v>59</v>
      </c>
      <c r="L71" s="353">
        <v>2</v>
      </c>
      <c r="M71" s="370">
        <v>1500</v>
      </c>
    </row>
    <row r="72" spans="2:13" ht="15">
      <c r="B72" s="355" t="s">
        <v>437</v>
      </c>
      <c r="C72" s="355" t="s">
        <v>217</v>
      </c>
      <c r="D72" s="351">
        <v>23</v>
      </c>
      <c r="E72" s="352">
        <v>6490000</v>
      </c>
      <c r="F72" s="353">
        <v>23</v>
      </c>
      <c r="G72" s="351">
        <v>0</v>
      </c>
      <c r="H72" s="354">
        <v>0</v>
      </c>
      <c r="I72" s="351">
        <v>74</v>
      </c>
      <c r="J72" s="352">
        <v>14630000</v>
      </c>
      <c r="K72" s="353">
        <v>81</v>
      </c>
      <c r="L72" s="353">
        <v>2</v>
      </c>
      <c r="M72" s="369">
        <v>42000</v>
      </c>
    </row>
    <row r="73" spans="2:13" ht="15">
      <c r="B73" s="350" t="s">
        <v>438</v>
      </c>
      <c r="C73" s="350" t="s">
        <v>218</v>
      </c>
      <c r="D73" s="351">
        <v>15</v>
      </c>
      <c r="E73" s="352">
        <v>5390000</v>
      </c>
      <c r="F73" s="353">
        <v>16</v>
      </c>
      <c r="G73" s="351">
        <v>0</v>
      </c>
      <c r="H73" s="354">
        <v>0</v>
      </c>
      <c r="I73" s="351">
        <v>64</v>
      </c>
      <c r="J73" s="352">
        <v>23915000</v>
      </c>
      <c r="K73" s="353">
        <v>46</v>
      </c>
      <c r="L73" s="353">
        <v>0</v>
      </c>
      <c r="M73" s="369">
        <v>0</v>
      </c>
    </row>
    <row r="74" spans="2:13" ht="15">
      <c r="B74" s="355" t="s">
        <v>439</v>
      </c>
      <c r="C74" s="355" t="s">
        <v>219</v>
      </c>
      <c r="D74" s="351">
        <v>14</v>
      </c>
      <c r="E74" s="352">
        <v>935000</v>
      </c>
      <c r="F74" s="353">
        <v>6</v>
      </c>
      <c r="G74" s="351">
        <v>0</v>
      </c>
      <c r="H74" s="354">
        <v>0</v>
      </c>
      <c r="I74" s="351">
        <v>30</v>
      </c>
      <c r="J74" s="352">
        <v>3035000</v>
      </c>
      <c r="K74" s="353">
        <v>43</v>
      </c>
      <c r="L74" s="353">
        <v>1</v>
      </c>
      <c r="M74" s="370">
        <v>700</v>
      </c>
    </row>
    <row r="75" spans="2:13" ht="15">
      <c r="B75" s="350" t="s">
        <v>440</v>
      </c>
      <c r="C75" s="350" t="s">
        <v>220</v>
      </c>
      <c r="D75" s="351">
        <v>35</v>
      </c>
      <c r="E75" s="352">
        <v>9900000</v>
      </c>
      <c r="F75" s="353">
        <v>13</v>
      </c>
      <c r="G75" s="351">
        <v>0</v>
      </c>
      <c r="H75" s="354">
        <v>0</v>
      </c>
      <c r="I75" s="351">
        <v>83</v>
      </c>
      <c r="J75" s="352">
        <v>22594000</v>
      </c>
      <c r="K75" s="353">
        <v>40</v>
      </c>
      <c r="L75" s="353">
        <v>1</v>
      </c>
      <c r="M75" s="370">
        <v>2100</v>
      </c>
    </row>
    <row r="76" spans="2:13" ht="15">
      <c r="B76" s="355" t="s">
        <v>441</v>
      </c>
      <c r="C76" s="355" t="s">
        <v>221</v>
      </c>
      <c r="D76" s="351">
        <v>3</v>
      </c>
      <c r="E76" s="352">
        <v>220000</v>
      </c>
      <c r="F76" s="353">
        <v>1</v>
      </c>
      <c r="G76" s="351">
        <v>0</v>
      </c>
      <c r="H76" s="354">
        <v>0</v>
      </c>
      <c r="I76" s="351">
        <v>8</v>
      </c>
      <c r="J76" s="352">
        <v>1080000</v>
      </c>
      <c r="K76" s="353">
        <v>2</v>
      </c>
      <c r="L76" s="353">
        <v>1</v>
      </c>
      <c r="M76" s="370">
        <v>700</v>
      </c>
    </row>
    <row r="77" spans="2:13" ht="15">
      <c r="B77" s="350" t="s">
        <v>442</v>
      </c>
      <c r="C77" s="350" t="s">
        <v>222</v>
      </c>
      <c r="D77" s="351">
        <v>14</v>
      </c>
      <c r="E77" s="352">
        <v>6970000</v>
      </c>
      <c r="F77" s="353">
        <v>14</v>
      </c>
      <c r="G77" s="351">
        <v>0</v>
      </c>
      <c r="H77" s="354">
        <v>0</v>
      </c>
      <c r="I77" s="351">
        <v>35</v>
      </c>
      <c r="J77" s="352">
        <v>10880000</v>
      </c>
      <c r="K77" s="353">
        <v>40</v>
      </c>
      <c r="L77" s="353">
        <v>1</v>
      </c>
      <c r="M77" s="369">
        <v>700</v>
      </c>
    </row>
    <row r="78" spans="2:13" ht="15">
      <c r="B78" s="355" t="s">
        <v>443</v>
      </c>
      <c r="C78" s="355" t="s">
        <v>223</v>
      </c>
      <c r="D78" s="351">
        <v>11</v>
      </c>
      <c r="E78" s="352">
        <v>1980000</v>
      </c>
      <c r="F78" s="353">
        <v>5</v>
      </c>
      <c r="G78" s="351">
        <v>0</v>
      </c>
      <c r="H78" s="354">
        <v>0</v>
      </c>
      <c r="I78" s="351">
        <v>25</v>
      </c>
      <c r="J78" s="352">
        <v>3910000</v>
      </c>
      <c r="K78" s="353">
        <v>21</v>
      </c>
      <c r="L78" s="353">
        <v>0</v>
      </c>
      <c r="M78" s="370">
        <v>0</v>
      </c>
    </row>
    <row r="79" spans="2:13" ht="15">
      <c r="B79" s="350" t="s">
        <v>444</v>
      </c>
      <c r="C79" s="350" t="s">
        <v>224</v>
      </c>
      <c r="D79" s="351">
        <v>22</v>
      </c>
      <c r="E79" s="352">
        <v>6225000</v>
      </c>
      <c r="F79" s="353">
        <v>8</v>
      </c>
      <c r="G79" s="351">
        <v>0</v>
      </c>
      <c r="H79" s="354">
        <v>0</v>
      </c>
      <c r="I79" s="351">
        <v>56</v>
      </c>
      <c r="J79" s="352">
        <v>19935000</v>
      </c>
      <c r="K79" s="353">
        <v>28</v>
      </c>
      <c r="L79" s="353">
        <v>1</v>
      </c>
      <c r="M79" s="369">
        <v>700</v>
      </c>
    </row>
    <row r="80" spans="2:13" ht="15">
      <c r="B80" s="355" t="s">
        <v>445</v>
      </c>
      <c r="C80" s="355" t="s">
        <v>225</v>
      </c>
      <c r="D80" s="351">
        <v>8</v>
      </c>
      <c r="E80" s="352">
        <v>3400000</v>
      </c>
      <c r="F80" s="353">
        <v>2</v>
      </c>
      <c r="G80" s="351">
        <v>0</v>
      </c>
      <c r="H80" s="354">
        <v>0</v>
      </c>
      <c r="I80" s="351">
        <v>17</v>
      </c>
      <c r="J80" s="352">
        <v>6700000</v>
      </c>
      <c r="K80" s="353">
        <v>7</v>
      </c>
      <c r="L80" s="353">
        <v>0</v>
      </c>
      <c r="M80" s="370">
        <v>0</v>
      </c>
    </row>
    <row r="81" spans="2:13" ht="15">
      <c r="B81" s="350" t="s">
        <v>446</v>
      </c>
      <c r="C81" s="350" t="s">
        <v>226</v>
      </c>
      <c r="D81" s="351">
        <v>7</v>
      </c>
      <c r="E81" s="354">
        <v>1830000</v>
      </c>
      <c r="F81" s="353">
        <v>5</v>
      </c>
      <c r="G81" s="351">
        <v>0</v>
      </c>
      <c r="H81" s="354">
        <v>0</v>
      </c>
      <c r="I81" s="351">
        <v>11</v>
      </c>
      <c r="J81" s="352">
        <v>3230000</v>
      </c>
      <c r="K81" s="353">
        <v>19</v>
      </c>
      <c r="L81" s="353">
        <v>0</v>
      </c>
      <c r="M81" s="370">
        <v>0</v>
      </c>
    </row>
    <row r="82" spans="2:13" ht="15">
      <c r="B82" s="355" t="s">
        <v>447</v>
      </c>
      <c r="C82" s="355" t="s">
        <v>227</v>
      </c>
      <c r="D82" s="351">
        <v>2</v>
      </c>
      <c r="E82" s="352">
        <v>110000</v>
      </c>
      <c r="F82" s="353">
        <v>3</v>
      </c>
      <c r="G82" s="351">
        <v>0</v>
      </c>
      <c r="H82" s="354">
        <v>0</v>
      </c>
      <c r="I82" s="351">
        <v>4</v>
      </c>
      <c r="J82" s="352">
        <v>1210000</v>
      </c>
      <c r="K82" s="353">
        <v>8</v>
      </c>
      <c r="L82" s="353">
        <v>0</v>
      </c>
      <c r="M82" s="370">
        <v>0</v>
      </c>
    </row>
    <row r="83" spans="2:13" ht="15">
      <c r="B83" s="350" t="s">
        <v>448</v>
      </c>
      <c r="C83" s="350" t="s">
        <v>228</v>
      </c>
      <c r="D83" s="351">
        <v>5</v>
      </c>
      <c r="E83" s="352">
        <v>2800000</v>
      </c>
      <c r="F83" s="353">
        <v>9</v>
      </c>
      <c r="G83" s="351">
        <v>0</v>
      </c>
      <c r="H83" s="354">
        <v>0</v>
      </c>
      <c r="I83" s="351">
        <v>10</v>
      </c>
      <c r="J83" s="352">
        <v>4000000</v>
      </c>
      <c r="K83" s="353">
        <v>25</v>
      </c>
      <c r="L83" s="353">
        <v>1</v>
      </c>
      <c r="M83" s="369">
        <v>7000</v>
      </c>
    </row>
    <row r="84" spans="2:13" ht="15">
      <c r="B84" s="355" t="s">
        <v>449</v>
      </c>
      <c r="C84" s="355" t="s">
        <v>229</v>
      </c>
      <c r="D84" s="351">
        <v>21</v>
      </c>
      <c r="E84" s="352">
        <v>2140000</v>
      </c>
      <c r="F84" s="353">
        <v>19</v>
      </c>
      <c r="G84" s="351">
        <v>0</v>
      </c>
      <c r="H84" s="354">
        <v>0</v>
      </c>
      <c r="I84" s="351">
        <v>51</v>
      </c>
      <c r="J84" s="352">
        <v>8622000</v>
      </c>
      <c r="K84" s="353">
        <v>45</v>
      </c>
      <c r="L84" s="353">
        <v>0</v>
      </c>
      <c r="M84" s="369">
        <v>0</v>
      </c>
    </row>
    <row r="85" spans="2:13" ht="15">
      <c r="B85" s="350" t="s">
        <v>450</v>
      </c>
      <c r="C85" s="350" t="s">
        <v>230</v>
      </c>
      <c r="D85" s="351">
        <v>10</v>
      </c>
      <c r="E85" s="352">
        <v>2170000</v>
      </c>
      <c r="F85" s="353">
        <v>12</v>
      </c>
      <c r="G85" s="351">
        <v>0</v>
      </c>
      <c r="H85" s="354">
        <v>0</v>
      </c>
      <c r="I85" s="351">
        <v>24</v>
      </c>
      <c r="J85" s="352">
        <v>4470000</v>
      </c>
      <c r="K85" s="353">
        <v>30</v>
      </c>
      <c r="L85" s="353">
        <v>0</v>
      </c>
      <c r="M85" s="370">
        <v>0</v>
      </c>
    </row>
    <row r="86" spans="2:13" ht="15">
      <c r="B86" s="355" t="s">
        <v>451</v>
      </c>
      <c r="C86" s="355" t="s">
        <v>231</v>
      </c>
      <c r="D86" s="351">
        <v>3</v>
      </c>
      <c r="E86" s="352">
        <v>270000</v>
      </c>
      <c r="F86" s="353">
        <v>5</v>
      </c>
      <c r="G86" s="351">
        <v>0</v>
      </c>
      <c r="H86" s="352">
        <v>0</v>
      </c>
      <c r="I86" s="351">
        <v>15</v>
      </c>
      <c r="J86" s="352">
        <v>3720000</v>
      </c>
      <c r="K86" s="353">
        <v>17</v>
      </c>
      <c r="L86" s="353">
        <v>0</v>
      </c>
      <c r="M86" s="369">
        <v>0</v>
      </c>
    </row>
    <row r="87" spans="2:13" ht="15">
      <c r="B87" s="350" t="s">
        <v>452</v>
      </c>
      <c r="C87" s="350" t="s">
        <v>232</v>
      </c>
      <c r="D87" s="351">
        <v>19</v>
      </c>
      <c r="E87" s="352">
        <v>7040000</v>
      </c>
      <c r="F87" s="353">
        <v>18</v>
      </c>
      <c r="G87" s="351">
        <v>0</v>
      </c>
      <c r="H87" s="354">
        <v>0</v>
      </c>
      <c r="I87" s="351">
        <v>54</v>
      </c>
      <c r="J87" s="352">
        <v>16280000</v>
      </c>
      <c r="K87" s="353">
        <v>42</v>
      </c>
      <c r="L87" s="353">
        <v>0</v>
      </c>
      <c r="M87" s="370">
        <v>0</v>
      </c>
    </row>
    <row r="88" spans="2:13" ht="15.75" thickBot="1">
      <c r="B88" s="358" t="s">
        <v>453</v>
      </c>
      <c r="C88" s="358" t="s">
        <v>233</v>
      </c>
      <c r="D88" s="359">
        <v>14</v>
      </c>
      <c r="E88" s="360">
        <v>1785000</v>
      </c>
      <c r="F88" s="361">
        <v>10</v>
      </c>
      <c r="G88" s="359">
        <v>0</v>
      </c>
      <c r="H88" s="362">
        <v>0</v>
      </c>
      <c r="I88" s="359">
        <v>39</v>
      </c>
      <c r="J88" s="360">
        <v>3615000</v>
      </c>
      <c r="K88" s="361">
        <v>42</v>
      </c>
      <c r="L88" s="361">
        <v>0</v>
      </c>
      <c r="M88" s="371">
        <v>0</v>
      </c>
    </row>
    <row r="89" spans="2:13" ht="16.5" thickBot="1" thickTop="1">
      <c r="B89" s="363"/>
      <c r="C89" s="364" t="s">
        <v>234</v>
      </c>
      <c r="D89" s="365">
        <f>SUM(D8:D88)</f>
        <v>7029</v>
      </c>
      <c r="E89" s="365">
        <f aca="true" t="shared" si="0" ref="E89:M89">SUM(E8:E88)</f>
        <v>1287272886</v>
      </c>
      <c r="F89" s="365">
        <f t="shared" si="0"/>
        <v>4141</v>
      </c>
      <c r="G89" s="365">
        <f t="shared" si="0"/>
        <v>88</v>
      </c>
      <c r="H89" s="365">
        <f t="shared" si="0"/>
        <v>262100</v>
      </c>
      <c r="I89" s="365">
        <f t="shared" si="0"/>
        <v>20163</v>
      </c>
      <c r="J89" s="365">
        <f t="shared" si="0"/>
        <v>4364002970</v>
      </c>
      <c r="K89" s="365">
        <f t="shared" si="0"/>
        <v>12877</v>
      </c>
      <c r="L89" s="366">
        <f t="shared" si="0"/>
        <v>211</v>
      </c>
      <c r="M89" s="372">
        <f t="shared" si="0"/>
        <v>695900</v>
      </c>
    </row>
    <row r="90" spans="2:13" ht="15.75" thickTop="1"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</row>
    <row r="91" spans="2:13" ht="15">
      <c r="B91" s="1" t="s">
        <v>585</v>
      </c>
      <c r="C91" s="1"/>
      <c r="D91" s="1"/>
      <c r="E91" s="1"/>
      <c r="F91" s="1"/>
      <c r="G91" s="274"/>
      <c r="H91" s="274"/>
      <c r="I91" s="274"/>
      <c r="J91" s="274"/>
      <c r="K91" s="274"/>
      <c r="L91" s="274"/>
      <c r="M91" s="274"/>
    </row>
    <row r="92" spans="2:13" ht="15">
      <c r="B92" s="546" t="s">
        <v>18</v>
      </c>
      <c r="C92" s="546"/>
      <c r="D92" s="546"/>
      <c r="E92" s="546"/>
      <c r="F92" s="546"/>
      <c r="G92" s="274"/>
      <c r="H92" s="274"/>
      <c r="I92" s="274"/>
      <c r="J92" s="274"/>
      <c r="K92" s="274"/>
      <c r="L92" s="274"/>
      <c r="M92" s="274"/>
    </row>
  </sheetData>
  <sheetProtection/>
  <mergeCells count="11">
    <mergeCell ref="L6:M6"/>
    <mergeCell ref="B92:F92"/>
    <mergeCell ref="B1:M1"/>
    <mergeCell ref="B3:K3"/>
    <mergeCell ref="B5:B7"/>
    <mergeCell ref="C5:C7"/>
    <mergeCell ref="D5:H5"/>
    <mergeCell ref="I5:M5"/>
    <mergeCell ref="D6:E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2" t="s">
        <v>524</v>
      </c>
      <c r="B1" s="562"/>
      <c r="C1" s="562"/>
      <c r="D1" s="562"/>
    </row>
    <row r="2" spans="2:4" ht="15.75" customHeight="1">
      <c r="B2" s="560" t="s">
        <v>517</v>
      </c>
      <c r="C2" s="560"/>
      <c r="D2" s="560"/>
    </row>
    <row r="3" spans="2:4" ht="15.75" customHeight="1" thickBot="1">
      <c r="B3" s="220"/>
      <c r="C3" s="220"/>
      <c r="D3" s="220"/>
    </row>
    <row r="4" spans="2:4" ht="19.5" customHeight="1" thickBot="1">
      <c r="B4" s="248" t="s">
        <v>322</v>
      </c>
      <c r="C4" s="249" t="s">
        <v>31</v>
      </c>
      <c r="D4" s="240"/>
    </row>
    <row r="5" spans="2:3" ht="16.5" customHeight="1">
      <c r="B5" s="241" t="s">
        <v>311</v>
      </c>
      <c r="C5" s="238">
        <v>34</v>
      </c>
    </row>
    <row r="6" spans="2:3" ht="16.5" customHeight="1">
      <c r="B6" s="242" t="s">
        <v>312</v>
      </c>
      <c r="C6" s="239">
        <v>14</v>
      </c>
    </row>
    <row r="7" spans="2:3" ht="16.5" customHeight="1">
      <c r="B7" s="242" t="s">
        <v>313</v>
      </c>
      <c r="C7" s="239">
        <v>5</v>
      </c>
    </row>
    <row r="8" spans="2:3" ht="16.5" customHeight="1">
      <c r="B8" s="242" t="s">
        <v>314</v>
      </c>
      <c r="C8" s="239">
        <v>5</v>
      </c>
    </row>
    <row r="9" spans="2:3" ht="16.5" customHeight="1">
      <c r="B9" s="242" t="s">
        <v>315</v>
      </c>
      <c r="C9" s="239">
        <v>6</v>
      </c>
    </row>
    <row r="10" spans="2:3" ht="16.5" customHeight="1">
      <c r="B10" s="242" t="s">
        <v>316</v>
      </c>
      <c r="C10" s="239">
        <v>8</v>
      </c>
    </row>
    <row r="11" spans="2:3" s="274" customFormat="1" ht="16.5" customHeight="1">
      <c r="B11" s="242" t="s">
        <v>317</v>
      </c>
      <c r="C11" s="239">
        <v>4</v>
      </c>
    </row>
    <row r="12" spans="2:3" s="274" customFormat="1" ht="16.5" customHeight="1">
      <c r="B12" s="242" t="s">
        <v>318</v>
      </c>
      <c r="C12" s="239">
        <v>1</v>
      </c>
    </row>
    <row r="13" spans="2:3" s="274" customFormat="1" ht="16.5" customHeight="1">
      <c r="B13" s="242" t="s">
        <v>319</v>
      </c>
      <c r="C13" s="239">
        <v>3</v>
      </c>
    </row>
    <row r="14" spans="2:3" s="274" customFormat="1" ht="16.5" customHeight="1">
      <c r="B14" s="242" t="s">
        <v>329</v>
      </c>
      <c r="C14" s="239">
        <v>4</v>
      </c>
    </row>
    <row r="15" spans="2:3" s="274" customFormat="1" ht="16.5" customHeight="1">
      <c r="B15" s="242" t="s">
        <v>333</v>
      </c>
      <c r="C15" s="239">
        <v>2</v>
      </c>
    </row>
    <row r="16" spans="2:3" s="274" customFormat="1" ht="16.5" customHeight="1">
      <c r="B16" s="242" t="s">
        <v>481</v>
      </c>
      <c r="C16" s="239">
        <v>1</v>
      </c>
    </row>
    <row r="17" spans="2:3" s="274" customFormat="1" ht="16.5" customHeight="1" thickBot="1">
      <c r="B17" s="244" t="s">
        <v>320</v>
      </c>
      <c r="C17" s="239">
        <v>1</v>
      </c>
    </row>
    <row r="18" spans="2:3" ht="19.5" customHeight="1" thickBot="1">
      <c r="B18" s="245" t="s">
        <v>31</v>
      </c>
      <c r="C18" s="246">
        <f>SUM(C5:C17)</f>
        <v>88</v>
      </c>
    </row>
    <row r="19" spans="2:3" ht="15">
      <c r="B19" s="561"/>
      <c r="C19" s="561"/>
    </row>
    <row r="20" spans="1:4" ht="15.75" customHeight="1">
      <c r="A20" s="563" t="s">
        <v>531</v>
      </c>
      <c r="B20" s="563"/>
      <c r="C20" s="563"/>
      <c r="D20" s="563"/>
    </row>
    <row r="21" spans="2:4" ht="15.75" customHeight="1" thickBot="1">
      <c r="B21" s="220"/>
      <c r="C21" s="220"/>
      <c r="D21" s="220"/>
    </row>
    <row r="22" spans="2:4" ht="18" customHeight="1" thickBot="1">
      <c r="B22" s="250" t="s">
        <v>322</v>
      </c>
      <c r="C22" s="249" t="s">
        <v>31</v>
      </c>
      <c r="D22" s="240"/>
    </row>
    <row r="23" spans="2:3" ht="16.5" customHeight="1">
      <c r="B23" s="243" t="s">
        <v>311</v>
      </c>
      <c r="C23" s="238">
        <v>85</v>
      </c>
    </row>
    <row r="24" spans="2:3" ht="16.5" customHeight="1">
      <c r="B24" s="244" t="s">
        <v>312</v>
      </c>
      <c r="C24" s="239">
        <v>32</v>
      </c>
    </row>
    <row r="25" spans="2:3" ht="16.5" customHeight="1">
      <c r="B25" s="244" t="s">
        <v>313</v>
      </c>
      <c r="C25" s="239">
        <v>13</v>
      </c>
    </row>
    <row r="26" spans="2:3" ht="16.5" customHeight="1">
      <c r="B26" s="244" t="s">
        <v>314</v>
      </c>
      <c r="C26" s="239">
        <v>13</v>
      </c>
    </row>
    <row r="27" spans="2:3" ht="16.5" customHeight="1">
      <c r="B27" s="244" t="s">
        <v>315</v>
      </c>
      <c r="C27" s="239">
        <v>16</v>
      </c>
    </row>
    <row r="28" spans="2:3" ht="16.5" customHeight="1">
      <c r="B28" s="244" t="s">
        <v>316</v>
      </c>
      <c r="C28" s="239">
        <v>14</v>
      </c>
    </row>
    <row r="29" spans="2:3" ht="18" customHeight="1">
      <c r="B29" s="244" t="s">
        <v>317</v>
      </c>
      <c r="C29" s="239">
        <v>13</v>
      </c>
    </row>
    <row r="30" spans="2:3" ht="16.5" customHeight="1">
      <c r="B30" s="244" t="s">
        <v>318</v>
      </c>
      <c r="C30" s="239">
        <v>3</v>
      </c>
    </row>
    <row r="31" spans="2:3" ht="16.5" customHeight="1">
      <c r="B31" s="244" t="s">
        <v>319</v>
      </c>
      <c r="C31" s="239">
        <v>5</v>
      </c>
    </row>
    <row r="32" spans="2:3" ht="16.5" customHeight="1">
      <c r="B32" s="244" t="s">
        <v>329</v>
      </c>
      <c r="C32" s="239">
        <v>8</v>
      </c>
    </row>
    <row r="33" spans="2:3" s="274" customFormat="1" ht="16.5" customHeight="1">
      <c r="B33" s="244" t="s">
        <v>333</v>
      </c>
      <c r="C33" s="239">
        <v>3</v>
      </c>
    </row>
    <row r="34" spans="2:3" s="274" customFormat="1" ht="16.5" customHeight="1">
      <c r="B34" s="244" t="s">
        <v>321</v>
      </c>
      <c r="C34" s="239">
        <v>1</v>
      </c>
    </row>
    <row r="35" spans="2:3" s="274" customFormat="1" ht="16.5" customHeight="1">
      <c r="B35" s="244" t="s">
        <v>553</v>
      </c>
      <c r="C35" s="239">
        <v>1</v>
      </c>
    </row>
    <row r="36" spans="2:3" ht="16.5" customHeight="1">
      <c r="B36" s="244" t="s">
        <v>481</v>
      </c>
      <c r="C36" s="239">
        <v>1</v>
      </c>
    </row>
    <row r="37" spans="2:3" ht="16.5" customHeight="1" thickBot="1">
      <c r="B37" s="244" t="s">
        <v>320</v>
      </c>
      <c r="C37" s="239">
        <v>3</v>
      </c>
    </row>
    <row r="38" spans="2:3" ht="20.25" customHeight="1" thickBot="1">
      <c r="B38" s="247" t="s">
        <v>31</v>
      </c>
      <c r="C38" s="246">
        <f>SUM(C23:C37)</f>
        <v>211</v>
      </c>
    </row>
    <row r="39" ht="15">
      <c r="B39" s="88" t="s">
        <v>18</v>
      </c>
    </row>
  </sheetData>
  <sheetProtection/>
  <mergeCells count="4">
    <mergeCell ref="B2:D2"/>
    <mergeCell ref="B19:C19"/>
    <mergeCell ref="A1:D1"/>
    <mergeCell ref="A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81" t="s">
        <v>524</v>
      </c>
      <c r="B2" s="381"/>
      <c r="C2" s="381"/>
      <c r="D2" s="381"/>
      <c r="E2" s="381"/>
      <c r="F2" s="381"/>
      <c r="G2" s="381"/>
      <c r="H2" s="381"/>
    </row>
    <row r="5" spans="1:8" ht="18.75" customHeight="1">
      <c r="A5" s="427" t="s">
        <v>516</v>
      </c>
      <c r="B5" s="427"/>
      <c r="C5" s="427"/>
      <c r="D5" s="427"/>
      <c r="E5" s="427"/>
      <c r="F5" s="427"/>
      <c r="G5" s="427"/>
      <c r="H5" s="427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74" t="s">
        <v>3</v>
      </c>
      <c r="C9" s="575"/>
      <c r="D9" s="574" t="s">
        <v>6</v>
      </c>
      <c r="E9" s="575"/>
      <c r="F9" s="574" t="s">
        <v>2</v>
      </c>
      <c r="G9" s="575"/>
    </row>
    <row r="10" spans="1:7" ht="31.5" customHeight="1">
      <c r="A10" s="236" t="s">
        <v>9</v>
      </c>
      <c r="B10" s="576">
        <v>57</v>
      </c>
      <c r="C10" s="577"/>
      <c r="D10" s="576">
        <v>396</v>
      </c>
      <c r="E10" s="577"/>
      <c r="F10" s="578">
        <v>453</v>
      </c>
      <c r="G10" s="579"/>
    </row>
    <row r="11" spans="1:8" ht="30">
      <c r="A11" s="122" t="s">
        <v>239</v>
      </c>
      <c r="B11" s="576">
        <v>22726000</v>
      </c>
      <c r="C11" s="577"/>
      <c r="D11" s="576">
        <v>74364425</v>
      </c>
      <c r="E11" s="577"/>
      <c r="F11" s="576">
        <v>97090425</v>
      </c>
      <c r="G11" s="577"/>
      <c r="H11" s="169"/>
    </row>
    <row r="12" spans="1:8" ht="45">
      <c r="A12" s="123" t="s">
        <v>240</v>
      </c>
      <c r="B12" s="576">
        <v>21602800</v>
      </c>
      <c r="C12" s="577"/>
      <c r="D12" s="576">
        <v>68367041</v>
      </c>
      <c r="E12" s="577"/>
      <c r="F12" s="576">
        <v>89969841</v>
      </c>
      <c r="G12" s="577"/>
      <c r="H12" s="169"/>
    </row>
    <row r="13" spans="1:7" ht="42" customHeight="1">
      <c r="A13" s="122" t="s">
        <v>241</v>
      </c>
      <c r="B13" s="564">
        <v>95.05</v>
      </c>
      <c r="C13" s="565"/>
      <c r="D13" s="564">
        <v>91.94</v>
      </c>
      <c r="E13" s="565"/>
      <c r="F13" s="564">
        <v>92.67</v>
      </c>
      <c r="G13" s="565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69" t="s">
        <v>532</v>
      </c>
      <c r="B18" s="569"/>
      <c r="C18" s="569"/>
      <c r="D18" s="569"/>
      <c r="E18" s="569"/>
      <c r="F18" s="569"/>
      <c r="G18" s="569"/>
    </row>
    <row r="19" spans="1:7" ht="15.75" customHeight="1">
      <c r="A19" s="569"/>
      <c r="B19" s="569"/>
      <c r="C19" s="569"/>
      <c r="D19" s="569"/>
      <c r="E19" s="569"/>
      <c r="F19" s="569"/>
      <c r="G19" s="569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0"/>
      <c r="B21" s="570"/>
      <c r="C21" s="570"/>
      <c r="D21" s="570"/>
      <c r="E21" s="570"/>
      <c r="F21" s="570"/>
      <c r="G21" s="570"/>
      <c r="H21" s="570"/>
    </row>
    <row r="22" spans="1:7" ht="31.5" customHeight="1">
      <c r="A22" s="124"/>
      <c r="B22" s="574" t="s">
        <v>3</v>
      </c>
      <c r="C22" s="575"/>
      <c r="D22" s="574" t="s">
        <v>6</v>
      </c>
      <c r="E22" s="575"/>
      <c r="F22" s="574" t="s">
        <v>2</v>
      </c>
      <c r="G22" s="575"/>
    </row>
    <row r="23" spans="1:7" ht="28.5" customHeight="1">
      <c r="A23" s="125" t="s">
        <v>9</v>
      </c>
      <c r="B23" s="571">
        <v>174</v>
      </c>
      <c r="C23" s="572"/>
      <c r="D23" s="571">
        <v>1195</v>
      </c>
      <c r="E23" s="572"/>
      <c r="F23" s="571">
        <v>1369</v>
      </c>
      <c r="G23" s="573"/>
    </row>
    <row r="24" spans="1:7" ht="42" customHeight="1">
      <c r="A24" s="126" t="s">
        <v>239</v>
      </c>
      <c r="B24" s="566">
        <v>188897050</v>
      </c>
      <c r="C24" s="567"/>
      <c r="D24" s="566">
        <v>202355425</v>
      </c>
      <c r="E24" s="567"/>
      <c r="F24" s="566">
        <v>391252475</v>
      </c>
      <c r="G24" s="568"/>
    </row>
    <row r="25" spans="1:7" ht="45">
      <c r="A25" s="127" t="s">
        <v>240</v>
      </c>
      <c r="B25" s="566">
        <v>159208836</v>
      </c>
      <c r="C25" s="568"/>
      <c r="D25" s="566">
        <v>182147311</v>
      </c>
      <c r="E25" s="568"/>
      <c r="F25" s="566">
        <v>341356147</v>
      </c>
      <c r="G25" s="568"/>
    </row>
    <row r="26" spans="1:7" ht="25.5" customHeight="1">
      <c r="A26" s="122" t="s">
        <v>241</v>
      </c>
      <c r="B26" s="564">
        <v>84.28</v>
      </c>
      <c r="C26" s="565"/>
      <c r="D26" s="564">
        <v>90.01</v>
      </c>
      <c r="E26" s="565"/>
      <c r="F26" s="564">
        <v>87.25</v>
      </c>
      <c r="G26" s="565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27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580" t="s">
        <v>520</v>
      </c>
      <c r="B1" s="580"/>
      <c r="C1" s="580"/>
      <c r="D1" s="580"/>
      <c r="E1" s="580"/>
      <c r="F1" s="580"/>
      <c r="G1" s="285"/>
    </row>
    <row r="2" spans="1:7" ht="15" customHeight="1">
      <c r="A2" s="581" t="s">
        <v>533</v>
      </c>
      <c r="B2" s="581"/>
      <c r="C2" s="581"/>
      <c r="D2" s="581"/>
      <c r="E2" s="581"/>
      <c r="F2" s="581"/>
      <c r="G2" s="237"/>
    </row>
    <row r="3" spans="1:7" ht="15" customHeight="1">
      <c r="A3" s="563"/>
      <c r="B3" s="563"/>
      <c r="C3" s="563"/>
      <c r="D3" s="563"/>
      <c r="E3" s="563"/>
      <c r="F3" s="563"/>
      <c r="G3" s="237"/>
    </row>
    <row r="4" spans="1:6" ht="15.75" customHeight="1">
      <c r="A4" s="1"/>
      <c r="B4" s="469" t="s">
        <v>131</v>
      </c>
      <c r="C4" s="469"/>
      <c r="D4" s="469"/>
      <c r="E4" s="469"/>
      <c r="F4" s="469"/>
    </row>
    <row r="5" spans="2:6" ht="45" customHeight="1">
      <c r="B5" s="589" t="s">
        <v>372</v>
      </c>
      <c r="C5" s="586" t="s">
        <v>242</v>
      </c>
      <c r="D5" s="589" t="s">
        <v>243</v>
      </c>
      <c r="E5" s="589" t="s">
        <v>244</v>
      </c>
      <c r="F5" s="589" t="s">
        <v>245</v>
      </c>
    </row>
    <row r="6" spans="2:6" ht="15" customHeight="1">
      <c r="B6" s="589"/>
      <c r="C6" s="588"/>
      <c r="D6" s="589"/>
      <c r="E6" s="590"/>
      <c r="F6" s="590"/>
    </row>
    <row r="7" spans="2:6" ht="17.25" customHeight="1" hidden="1">
      <c r="B7" s="589"/>
      <c r="C7" s="281"/>
      <c r="D7" s="589"/>
      <c r="E7" s="590"/>
      <c r="F7" s="590"/>
    </row>
    <row r="8" spans="2:6" ht="15">
      <c r="B8" s="272" t="s">
        <v>406</v>
      </c>
      <c r="C8" s="272" t="s">
        <v>186</v>
      </c>
      <c r="D8" s="272">
        <v>121</v>
      </c>
      <c r="E8" s="273">
        <v>150495050</v>
      </c>
      <c r="F8" s="273">
        <v>124552336</v>
      </c>
    </row>
    <row r="9" spans="2:6" ht="15">
      <c r="B9" s="272" t="s">
        <v>378</v>
      </c>
      <c r="C9" s="272" t="s">
        <v>159</v>
      </c>
      <c r="D9" s="272">
        <v>11</v>
      </c>
      <c r="E9" s="273">
        <v>8900000</v>
      </c>
      <c r="F9" s="273">
        <v>6537000</v>
      </c>
    </row>
    <row r="10" spans="2:6" ht="15">
      <c r="B10" s="272" t="s">
        <v>407</v>
      </c>
      <c r="C10" s="272" t="s">
        <v>187</v>
      </c>
      <c r="D10" s="272">
        <v>11</v>
      </c>
      <c r="E10" s="273">
        <v>24250000</v>
      </c>
      <c r="F10" s="273">
        <v>23820000</v>
      </c>
    </row>
    <row r="11" spans="2:6" ht="15">
      <c r="B11" s="272" t="s">
        <v>379</v>
      </c>
      <c r="C11" s="272" t="s">
        <v>160</v>
      </c>
      <c r="D11" s="272">
        <v>10</v>
      </c>
      <c r="E11" s="273">
        <v>2152000</v>
      </c>
      <c r="F11" s="273">
        <v>1852000</v>
      </c>
    </row>
    <row r="12" spans="2:6" ht="15">
      <c r="B12" s="272" t="s">
        <v>388</v>
      </c>
      <c r="C12" s="272" t="s">
        <v>169</v>
      </c>
      <c r="D12" s="272">
        <v>8</v>
      </c>
      <c r="E12" s="273">
        <v>600000</v>
      </c>
      <c r="F12" s="273">
        <v>430000</v>
      </c>
    </row>
    <row r="13" spans="2:6" ht="15">
      <c r="B13" s="272" t="s">
        <v>442</v>
      </c>
      <c r="C13" s="272" t="s">
        <v>222</v>
      </c>
      <c r="D13" s="272">
        <v>2</v>
      </c>
      <c r="E13" s="273">
        <v>100000</v>
      </c>
      <c r="F13" s="273">
        <v>100000</v>
      </c>
    </row>
    <row r="14" spans="2:6" ht="15">
      <c r="B14" s="272" t="s">
        <v>405</v>
      </c>
      <c r="C14" s="272" t="s">
        <v>307</v>
      </c>
      <c r="D14" s="272">
        <v>2</v>
      </c>
      <c r="E14" s="273">
        <v>1000000</v>
      </c>
      <c r="F14" s="273">
        <v>900000</v>
      </c>
    </row>
    <row r="15" spans="2:6" ht="15">
      <c r="B15" s="272" t="s">
        <v>376</v>
      </c>
      <c r="C15" s="272" t="s">
        <v>157</v>
      </c>
      <c r="D15" s="272">
        <v>1</v>
      </c>
      <c r="E15" s="273">
        <v>500000</v>
      </c>
      <c r="F15" s="273">
        <v>200000</v>
      </c>
    </row>
    <row r="16" spans="2:6" ht="15">
      <c r="B16" s="272" t="s">
        <v>420</v>
      </c>
      <c r="C16" s="272" t="s">
        <v>200</v>
      </c>
      <c r="D16" s="272">
        <v>1</v>
      </c>
      <c r="E16" s="273">
        <v>400000</v>
      </c>
      <c r="F16" s="273">
        <v>400000</v>
      </c>
    </row>
    <row r="17" spans="2:6" ht="15">
      <c r="B17" s="272" t="s">
        <v>427</v>
      </c>
      <c r="C17" s="272" t="s">
        <v>207</v>
      </c>
      <c r="D17" s="272">
        <v>1</v>
      </c>
      <c r="E17" s="273">
        <v>50000</v>
      </c>
      <c r="F17" s="273">
        <v>47500</v>
      </c>
    </row>
    <row r="18" spans="2:6" s="274" customFormat="1" ht="15">
      <c r="B18" s="272" t="s">
        <v>449</v>
      </c>
      <c r="C18" s="272" t="s">
        <v>229</v>
      </c>
      <c r="D18" s="272">
        <v>1</v>
      </c>
      <c r="E18" s="273">
        <v>50000</v>
      </c>
      <c r="F18" s="273">
        <v>50000</v>
      </c>
    </row>
    <row r="19" spans="2:6" s="274" customFormat="1" ht="15">
      <c r="B19" s="272" t="s">
        <v>381</v>
      </c>
      <c r="C19" s="272" t="s">
        <v>162</v>
      </c>
      <c r="D19" s="272">
        <v>1</v>
      </c>
      <c r="E19" s="273">
        <v>100000</v>
      </c>
      <c r="F19" s="273">
        <v>100000</v>
      </c>
    </row>
    <row r="20" spans="2:6" s="274" customFormat="1" ht="15">
      <c r="B20" s="272" t="s">
        <v>411</v>
      </c>
      <c r="C20" s="272" t="s">
        <v>191</v>
      </c>
      <c r="D20" s="272">
        <v>1</v>
      </c>
      <c r="E20" s="273">
        <v>100000</v>
      </c>
      <c r="F20" s="273">
        <v>50000</v>
      </c>
    </row>
    <row r="21" spans="2:6" s="274" customFormat="1" ht="15">
      <c r="B21" s="272" t="s">
        <v>410</v>
      </c>
      <c r="C21" s="272" t="s">
        <v>190</v>
      </c>
      <c r="D21" s="272">
        <v>1</v>
      </c>
      <c r="E21" s="273">
        <v>100000</v>
      </c>
      <c r="F21" s="273">
        <v>100000</v>
      </c>
    </row>
    <row r="22" spans="2:6" s="274" customFormat="1" ht="15">
      <c r="B22" s="272" t="s">
        <v>394</v>
      </c>
      <c r="C22" s="272" t="s">
        <v>175</v>
      </c>
      <c r="D22" s="272">
        <v>1</v>
      </c>
      <c r="E22" s="273">
        <v>50000</v>
      </c>
      <c r="F22" s="273">
        <v>20000</v>
      </c>
    </row>
    <row r="23" spans="2:6" ht="15">
      <c r="B23" s="272" t="s">
        <v>413</v>
      </c>
      <c r="C23" s="272" t="s">
        <v>193</v>
      </c>
      <c r="D23" s="272">
        <v>1</v>
      </c>
      <c r="E23" s="273">
        <v>50000</v>
      </c>
      <c r="F23" s="273">
        <v>50000</v>
      </c>
    </row>
    <row r="24" spans="2:6" ht="15" customHeight="1">
      <c r="B24" s="583" t="s">
        <v>31</v>
      </c>
      <c r="C24" s="584"/>
      <c r="D24" s="584"/>
      <c r="E24" s="585"/>
      <c r="F24" s="131">
        <f>SUM(F8:F23)</f>
        <v>159208836</v>
      </c>
    </row>
    <row r="25" spans="4:6" ht="15" customHeight="1">
      <c r="D25" s="3"/>
      <c r="E25" s="3"/>
      <c r="F25" s="128"/>
    </row>
    <row r="26" spans="4:6" s="274" customFormat="1" ht="15" customHeight="1">
      <c r="D26" s="3"/>
      <c r="E26" s="3"/>
      <c r="F26" s="128"/>
    </row>
    <row r="27" spans="2:6" ht="15.75" customHeight="1">
      <c r="B27" s="469" t="s">
        <v>139</v>
      </c>
      <c r="C27" s="469"/>
      <c r="D27" s="469"/>
      <c r="E27" s="469"/>
      <c r="F27" s="469"/>
    </row>
    <row r="28" spans="2:6" ht="30" customHeight="1">
      <c r="B28" s="586" t="s">
        <v>372</v>
      </c>
      <c r="C28" s="586" t="s">
        <v>242</v>
      </c>
      <c r="D28" s="586" t="s">
        <v>243</v>
      </c>
      <c r="E28" s="586" t="s">
        <v>244</v>
      </c>
      <c r="F28" s="586" t="s">
        <v>245</v>
      </c>
    </row>
    <row r="29" spans="2:6" ht="27.75" customHeight="1">
      <c r="B29" s="587"/>
      <c r="C29" s="587"/>
      <c r="D29" s="587"/>
      <c r="E29" s="587"/>
      <c r="F29" s="587"/>
    </row>
    <row r="30" spans="2:6" ht="18.75" customHeight="1" hidden="1">
      <c r="B30" s="588"/>
      <c r="C30" s="282"/>
      <c r="D30" s="588"/>
      <c r="E30" s="588"/>
      <c r="F30" s="588"/>
    </row>
    <row r="31" spans="2:6" ht="15">
      <c r="B31" s="272" t="s">
        <v>406</v>
      </c>
      <c r="C31" s="272" t="s">
        <v>186</v>
      </c>
      <c r="D31" s="273">
        <v>693</v>
      </c>
      <c r="E31" s="273">
        <v>104072425</v>
      </c>
      <c r="F31" s="273">
        <v>96259091</v>
      </c>
    </row>
    <row r="32" spans="2:6" ht="15">
      <c r="B32" s="272" t="s">
        <v>399</v>
      </c>
      <c r="C32" s="272" t="s">
        <v>180</v>
      </c>
      <c r="D32" s="272">
        <v>89</v>
      </c>
      <c r="E32" s="273">
        <v>21801000</v>
      </c>
      <c r="F32" s="273">
        <v>21556420</v>
      </c>
    </row>
    <row r="33" spans="2:6" ht="15">
      <c r="B33" s="272" t="s">
        <v>405</v>
      </c>
      <c r="C33" s="272" t="s">
        <v>307</v>
      </c>
      <c r="D33" s="272">
        <v>84</v>
      </c>
      <c r="E33" s="273">
        <v>13757000</v>
      </c>
      <c r="F33" s="273">
        <v>13288500</v>
      </c>
    </row>
    <row r="34" spans="2:6" ht="15">
      <c r="B34" s="272" t="s">
        <v>379</v>
      </c>
      <c r="C34" s="272" t="s">
        <v>160</v>
      </c>
      <c r="D34" s="272">
        <v>53</v>
      </c>
      <c r="E34" s="273">
        <v>6000000</v>
      </c>
      <c r="F34" s="273">
        <v>3535800</v>
      </c>
    </row>
    <row r="35" spans="2:6" ht="15">
      <c r="B35" s="272" t="s">
        <v>403</v>
      </c>
      <c r="C35" s="272" t="s">
        <v>184</v>
      </c>
      <c r="D35" s="272">
        <v>50</v>
      </c>
      <c r="E35" s="273">
        <v>11280000</v>
      </c>
      <c r="F35" s="273">
        <v>8925000</v>
      </c>
    </row>
    <row r="36" spans="2:6" ht="15">
      <c r="B36" s="272" t="s">
        <v>388</v>
      </c>
      <c r="C36" s="272" t="s">
        <v>169</v>
      </c>
      <c r="D36" s="272">
        <v>44</v>
      </c>
      <c r="E36" s="273">
        <v>4457000</v>
      </c>
      <c r="F36" s="273">
        <v>3942750</v>
      </c>
    </row>
    <row r="37" spans="2:6" ht="15">
      <c r="B37" s="272" t="s">
        <v>378</v>
      </c>
      <c r="C37" s="272" t="s">
        <v>159</v>
      </c>
      <c r="D37" s="272">
        <v>37</v>
      </c>
      <c r="E37" s="273">
        <v>2530000</v>
      </c>
      <c r="F37" s="273">
        <v>2257900</v>
      </c>
    </row>
    <row r="38" spans="2:6" ht="15">
      <c r="B38" s="272" t="s">
        <v>407</v>
      </c>
      <c r="C38" s="272" t="s">
        <v>187</v>
      </c>
      <c r="D38" s="272">
        <v>22</v>
      </c>
      <c r="E38" s="273">
        <v>15995000</v>
      </c>
      <c r="F38" s="273">
        <v>15859850</v>
      </c>
    </row>
    <row r="39" spans="2:6" ht="15">
      <c r="B39" s="272" t="s">
        <v>420</v>
      </c>
      <c r="C39" s="272" t="s">
        <v>200</v>
      </c>
      <c r="D39" s="272">
        <v>11</v>
      </c>
      <c r="E39" s="273">
        <v>1570000</v>
      </c>
      <c r="F39" s="273">
        <v>996500</v>
      </c>
    </row>
    <row r="40" spans="2:6" ht="15">
      <c r="B40" s="272" t="s">
        <v>413</v>
      </c>
      <c r="C40" s="272" t="s">
        <v>193</v>
      </c>
      <c r="D40" s="272">
        <v>9</v>
      </c>
      <c r="E40" s="273">
        <v>2055000</v>
      </c>
      <c r="F40" s="273">
        <v>1377500</v>
      </c>
    </row>
    <row r="41" spans="2:6" ht="15">
      <c r="B41" s="272" t="s">
        <v>435</v>
      </c>
      <c r="C41" s="272" t="s">
        <v>215</v>
      </c>
      <c r="D41" s="272">
        <v>9</v>
      </c>
      <c r="E41" s="273">
        <v>705000</v>
      </c>
      <c r="F41" s="273">
        <v>705000</v>
      </c>
    </row>
    <row r="42" spans="2:6" ht="15">
      <c r="B42" s="272" t="s">
        <v>449</v>
      </c>
      <c r="C42" s="272" t="s">
        <v>229</v>
      </c>
      <c r="D42" s="272">
        <v>8</v>
      </c>
      <c r="E42" s="273">
        <v>2450000</v>
      </c>
      <c r="F42" s="273">
        <v>2093000</v>
      </c>
    </row>
    <row r="43" spans="2:6" ht="15">
      <c r="B43" s="272" t="s">
        <v>381</v>
      </c>
      <c r="C43" s="272" t="s">
        <v>162</v>
      </c>
      <c r="D43" s="272">
        <v>7</v>
      </c>
      <c r="E43" s="273">
        <v>281000</v>
      </c>
      <c r="F43" s="273">
        <v>212000</v>
      </c>
    </row>
    <row r="44" spans="2:6" ht="15">
      <c r="B44" s="272" t="s">
        <v>426</v>
      </c>
      <c r="C44" s="272" t="s">
        <v>206</v>
      </c>
      <c r="D44" s="272">
        <v>6</v>
      </c>
      <c r="E44" s="273">
        <v>1470000</v>
      </c>
      <c r="F44" s="273">
        <v>1054000</v>
      </c>
    </row>
    <row r="45" spans="2:6" ht="15">
      <c r="B45" s="272" t="s">
        <v>414</v>
      </c>
      <c r="C45" s="272" t="s">
        <v>194</v>
      </c>
      <c r="D45" s="272">
        <v>6</v>
      </c>
      <c r="E45" s="273">
        <v>1025000</v>
      </c>
      <c r="F45" s="273">
        <v>512100</v>
      </c>
    </row>
    <row r="46" spans="2:6" ht="15">
      <c r="B46" s="272" t="s">
        <v>373</v>
      </c>
      <c r="C46" s="272" t="s">
        <v>154</v>
      </c>
      <c r="D46" s="272">
        <v>6</v>
      </c>
      <c r="E46" s="273">
        <v>890000</v>
      </c>
      <c r="F46" s="273">
        <v>789000</v>
      </c>
    </row>
    <row r="47" spans="2:6" ht="15">
      <c r="B47" s="272" t="s">
        <v>433</v>
      </c>
      <c r="C47" s="272" t="s">
        <v>213</v>
      </c>
      <c r="D47" s="272">
        <v>6</v>
      </c>
      <c r="E47" s="273">
        <v>762000</v>
      </c>
      <c r="F47" s="273">
        <v>576000</v>
      </c>
    </row>
    <row r="48" spans="2:6" ht="15">
      <c r="B48" s="272" t="s">
        <v>410</v>
      </c>
      <c r="C48" s="272" t="s">
        <v>190</v>
      </c>
      <c r="D48" s="272">
        <v>5</v>
      </c>
      <c r="E48" s="273">
        <v>440000</v>
      </c>
      <c r="F48" s="273">
        <v>295000</v>
      </c>
    </row>
    <row r="49" spans="2:6" ht="15">
      <c r="B49" s="272" t="s">
        <v>419</v>
      </c>
      <c r="C49" s="272" t="s">
        <v>199</v>
      </c>
      <c r="D49" s="272">
        <v>5</v>
      </c>
      <c r="E49" s="273">
        <v>2600000</v>
      </c>
      <c r="F49" s="273">
        <v>1325000</v>
      </c>
    </row>
    <row r="50" spans="2:6" ht="15">
      <c r="B50" s="272" t="s">
        <v>451</v>
      </c>
      <c r="C50" s="272" t="s">
        <v>231</v>
      </c>
      <c r="D50" s="272">
        <v>5</v>
      </c>
      <c r="E50" s="273">
        <v>700000</v>
      </c>
      <c r="F50" s="273">
        <v>700000</v>
      </c>
    </row>
    <row r="51" spans="2:6" ht="15">
      <c r="B51" s="272" t="s">
        <v>453</v>
      </c>
      <c r="C51" s="272" t="s">
        <v>233</v>
      </c>
      <c r="D51" s="272">
        <v>4</v>
      </c>
      <c r="E51" s="273">
        <v>310000</v>
      </c>
      <c r="F51" s="273">
        <v>297000</v>
      </c>
    </row>
    <row r="52" spans="2:6" ht="15">
      <c r="B52" s="272" t="s">
        <v>392</v>
      </c>
      <c r="C52" s="272" t="s">
        <v>173</v>
      </c>
      <c r="D52" s="272">
        <v>4</v>
      </c>
      <c r="E52" s="273">
        <v>460000</v>
      </c>
      <c r="F52" s="273">
        <v>166700</v>
      </c>
    </row>
    <row r="53" spans="2:6" ht="15">
      <c r="B53" s="272" t="s">
        <v>437</v>
      </c>
      <c r="C53" s="272" t="s">
        <v>217</v>
      </c>
      <c r="D53" s="272">
        <v>4</v>
      </c>
      <c r="E53" s="273">
        <v>290000</v>
      </c>
      <c r="F53" s="273">
        <v>290000</v>
      </c>
    </row>
    <row r="54" spans="2:6" ht="15">
      <c r="B54" s="272" t="s">
        <v>431</v>
      </c>
      <c r="C54" s="272" t="s">
        <v>211</v>
      </c>
      <c r="D54" s="272">
        <v>4</v>
      </c>
      <c r="E54" s="273">
        <v>1110000</v>
      </c>
      <c r="F54" s="273">
        <v>1081000</v>
      </c>
    </row>
    <row r="55" spans="2:6" ht="15">
      <c r="B55" s="272" t="s">
        <v>416</v>
      </c>
      <c r="C55" s="272" t="s">
        <v>196</v>
      </c>
      <c r="D55" s="272">
        <v>3</v>
      </c>
      <c r="E55" s="273">
        <v>240000</v>
      </c>
      <c r="F55" s="273">
        <v>185000</v>
      </c>
    </row>
    <row r="56" spans="2:6" ht="15">
      <c r="B56" s="272" t="s">
        <v>418</v>
      </c>
      <c r="C56" s="272" t="s">
        <v>198</v>
      </c>
      <c r="D56" s="272">
        <v>3</v>
      </c>
      <c r="E56" s="273">
        <v>460000</v>
      </c>
      <c r="F56" s="273">
        <v>435000</v>
      </c>
    </row>
    <row r="57" spans="2:6" ht="15">
      <c r="B57" s="272" t="s">
        <v>423</v>
      </c>
      <c r="C57" s="272" t="s">
        <v>203</v>
      </c>
      <c r="D57" s="272">
        <v>2</v>
      </c>
      <c r="E57" s="273">
        <v>800000</v>
      </c>
      <c r="F57" s="273">
        <v>550000</v>
      </c>
    </row>
    <row r="58" spans="2:6" ht="15">
      <c r="B58" s="272" t="s">
        <v>375</v>
      </c>
      <c r="C58" s="272" t="s">
        <v>156</v>
      </c>
      <c r="D58" s="272">
        <v>2</v>
      </c>
      <c r="E58" s="273">
        <v>110000</v>
      </c>
      <c r="F58" s="273">
        <v>87200</v>
      </c>
    </row>
    <row r="59" spans="2:6" ht="15">
      <c r="B59" s="272" t="s">
        <v>417</v>
      </c>
      <c r="C59" s="272" t="s">
        <v>197</v>
      </c>
      <c r="D59" s="272">
        <v>2</v>
      </c>
      <c r="E59" s="273">
        <v>90000</v>
      </c>
      <c r="F59" s="273">
        <v>50000</v>
      </c>
    </row>
    <row r="60" spans="2:6" s="274" customFormat="1" ht="15">
      <c r="B60" s="272" t="s">
        <v>398</v>
      </c>
      <c r="C60" s="272" t="s">
        <v>179</v>
      </c>
      <c r="D60" s="272">
        <v>2</v>
      </c>
      <c r="E60" s="273">
        <v>700000</v>
      </c>
      <c r="F60" s="273">
        <v>450000</v>
      </c>
    </row>
    <row r="61" spans="2:6" s="274" customFormat="1" ht="15">
      <c r="B61" s="272" t="s">
        <v>436</v>
      </c>
      <c r="C61" s="272" t="s">
        <v>216</v>
      </c>
      <c r="D61" s="272">
        <v>2</v>
      </c>
      <c r="E61" s="273">
        <v>115000</v>
      </c>
      <c r="F61" s="273">
        <v>115000</v>
      </c>
    </row>
    <row r="62" spans="2:6" ht="15">
      <c r="B62" s="272" t="s">
        <v>377</v>
      </c>
      <c r="C62" s="272" t="s">
        <v>158</v>
      </c>
      <c r="D62" s="272">
        <v>1</v>
      </c>
      <c r="E62" s="273">
        <v>50000</v>
      </c>
      <c r="F62" s="273">
        <v>50000</v>
      </c>
    </row>
    <row r="63" spans="2:6" ht="15">
      <c r="B63" s="272" t="s">
        <v>442</v>
      </c>
      <c r="C63" s="272" t="s">
        <v>222</v>
      </c>
      <c r="D63" s="272">
        <v>1</v>
      </c>
      <c r="E63" s="273">
        <v>1000000</v>
      </c>
      <c r="F63" s="273">
        <v>1000000</v>
      </c>
    </row>
    <row r="64" spans="2:6" s="274" customFormat="1" ht="15">
      <c r="B64" s="272" t="s">
        <v>393</v>
      </c>
      <c r="C64" s="272" t="s">
        <v>174</v>
      </c>
      <c r="D64" s="272">
        <v>1</v>
      </c>
      <c r="E64" s="273">
        <v>100000</v>
      </c>
      <c r="F64" s="273">
        <v>50000</v>
      </c>
    </row>
    <row r="65" spans="2:6" s="274" customFormat="1" ht="15">
      <c r="B65" s="272" t="s">
        <v>404</v>
      </c>
      <c r="C65" s="272" t="s">
        <v>185</v>
      </c>
      <c r="D65" s="272">
        <v>1</v>
      </c>
      <c r="E65" s="273">
        <v>200000</v>
      </c>
      <c r="F65" s="273">
        <v>200000</v>
      </c>
    </row>
    <row r="66" spans="2:6" s="274" customFormat="1" ht="15">
      <c r="B66" s="272" t="s">
        <v>395</v>
      </c>
      <c r="C66" s="272" t="s">
        <v>176</v>
      </c>
      <c r="D66" s="272">
        <v>1</v>
      </c>
      <c r="E66" s="273">
        <v>1000000</v>
      </c>
      <c r="F66" s="273">
        <v>400000</v>
      </c>
    </row>
    <row r="67" spans="2:6" s="274" customFormat="1" ht="15">
      <c r="B67" s="272" t="s">
        <v>374</v>
      </c>
      <c r="C67" s="272" t="s">
        <v>155</v>
      </c>
      <c r="D67" s="272">
        <v>1</v>
      </c>
      <c r="E67" s="273">
        <v>400000</v>
      </c>
      <c r="F67" s="273">
        <v>400000</v>
      </c>
    </row>
    <row r="68" spans="2:6" ht="15">
      <c r="B68" s="272" t="s">
        <v>427</v>
      </c>
      <c r="C68" s="272" t="s">
        <v>207</v>
      </c>
      <c r="D68" s="272">
        <v>1</v>
      </c>
      <c r="E68" s="273">
        <v>60000</v>
      </c>
      <c r="F68" s="273">
        <v>60000</v>
      </c>
    </row>
    <row r="69" spans="2:6" ht="15">
      <c r="B69" s="272" t="s">
        <v>452</v>
      </c>
      <c r="C69" s="272" t="s">
        <v>232</v>
      </c>
      <c r="D69" s="272">
        <v>1</v>
      </c>
      <c r="E69" s="273">
        <v>20000</v>
      </c>
      <c r="F69" s="273">
        <v>20000</v>
      </c>
    </row>
    <row r="70" spans="2:6" ht="15" customHeight="1">
      <c r="B70" s="583" t="s">
        <v>31</v>
      </c>
      <c r="C70" s="584"/>
      <c r="D70" s="584"/>
      <c r="E70" s="585"/>
      <c r="F70" s="131">
        <f>SUM(F31:F69)</f>
        <v>182147311</v>
      </c>
    </row>
    <row r="71" spans="2:4" ht="15">
      <c r="B71" s="582" t="s">
        <v>18</v>
      </c>
      <c r="C71" s="582"/>
      <c r="D71" s="582"/>
    </row>
    <row r="80" ht="15" customHeight="1"/>
  </sheetData>
  <sheetProtection/>
  <mergeCells count="17">
    <mergeCell ref="C28:C29"/>
    <mergeCell ref="B5:B7"/>
    <mergeCell ref="D5:D7"/>
    <mergeCell ref="E5:E7"/>
    <mergeCell ref="F5:F7"/>
    <mergeCell ref="B4:F4"/>
    <mergeCell ref="C5:C6"/>
    <mergeCell ref="A1:F1"/>
    <mergeCell ref="A2:F3"/>
    <mergeCell ref="B71:D71"/>
    <mergeCell ref="B70:E70"/>
    <mergeCell ref="B24:E24"/>
    <mergeCell ref="B27:F27"/>
    <mergeCell ref="B28:B30"/>
    <mergeCell ref="D28:D30"/>
    <mergeCell ref="E28:E30"/>
    <mergeCell ref="F28:F3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&amp;L15.04.2016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591" t="s">
        <v>523</v>
      </c>
      <c r="B1" s="591"/>
      <c r="C1" s="591"/>
      <c r="D1" s="591"/>
      <c r="E1" s="591"/>
      <c r="F1" s="591"/>
    </row>
    <row r="2" spans="1:6" ht="16.5" customHeight="1">
      <c r="A2" s="412" t="s">
        <v>502</v>
      </c>
      <c r="B2" s="412"/>
      <c r="C2" s="412"/>
      <c r="D2" s="412"/>
      <c r="E2" s="412"/>
      <c r="F2" s="412"/>
    </row>
    <row r="3" spans="1:6" ht="16.5" customHeight="1">
      <c r="A3" s="176"/>
      <c r="B3" s="176"/>
      <c r="C3" s="176"/>
      <c r="D3" s="176"/>
      <c r="E3" s="176"/>
      <c r="F3" s="176"/>
    </row>
    <row r="4" spans="2:5" ht="16.5" customHeight="1">
      <c r="B4" s="469" t="s">
        <v>131</v>
      </c>
      <c r="C4" s="469"/>
      <c r="D4" s="469"/>
      <c r="E4" s="469"/>
    </row>
    <row r="5" spans="2:5" ht="16.5" customHeight="1">
      <c r="B5" s="589" t="s">
        <v>246</v>
      </c>
      <c r="C5" s="589" t="s">
        <v>247</v>
      </c>
      <c r="D5" s="589" t="s">
        <v>244</v>
      </c>
      <c r="E5" s="589" t="s">
        <v>245</v>
      </c>
    </row>
    <row r="6" spans="2:5" ht="16.5" customHeight="1">
      <c r="B6" s="589"/>
      <c r="C6" s="589"/>
      <c r="D6" s="590"/>
      <c r="E6" s="590"/>
    </row>
    <row r="7" spans="2:5" ht="24.75" customHeight="1">
      <c r="B7" s="589"/>
      <c r="C7" s="589"/>
      <c r="D7" s="590"/>
      <c r="E7" s="590"/>
    </row>
    <row r="8" spans="2:5" ht="16.5" customHeight="1">
      <c r="B8" s="272" t="s">
        <v>281</v>
      </c>
      <c r="C8" s="272">
        <v>8</v>
      </c>
      <c r="D8" s="273">
        <v>1550000</v>
      </c>
      <c r="E8" s="273">
        <v>1521500</v>
      </c>
    </row>
    <row r="9" spans="2:5" ht="16.5" customHeight="1">
      <c r="B9" s="272" t="s">
        <v>279</v>
      </c>
      <c r="C9" s="272">
        <v>6</v>
      </c>
      <c r="D9" s="273">
        <v>450000</v>
      </c>
      <c r="E9" s="273">
        <v>285000</v>
      </c>
    </row>
    <row r="10" spans="2:5" ht="16.5" customHeight="1">
      <c r="B10" s="272" t="s">
        <v>287</v>
      </c>
      <c r="C10" s="272">
        <v>5</v>
      </c>
      <c r="D10" s="273">
        <v>1576000</v>
      </c>
      <c r="E10" s="273">
        <v>1496000</v>
      </c>
    </row>
    <row r="11" spans="2:5" ht="16.5" customHeight="1">
      <c r="B11" s="272" t="s">
        <v>290</v>
      </c>
      <c r="C11" s="272">
        <v>4</v>
      </c>
      <c r="D11" s="273">
        <v>1150000</v>
      </c>
      <c r="E11" s="273">
        <v>1150000</v>
      </c>
    </row>
    <row r="12" spans="2:5" ht="16.5" customHeight="1">
      <c r="B12" s="272" t="s">
        <v>310</v>
      </c>
      <c r="C12" s="272">
        <v>4</v>
      </c>
      <c r="D12" s="273">
        <v>1200000</v>
      </c>
      <c r="E12" s="273">
        <v>1200000</v>
      </c>
    </row>
    <row r="13" spans="2:5" ht="16.5" customHeight="1">
      <c r="B13" s="272" t="s">
        <v>285</v>
      </c>
      <c r="C13" s="272">
        <v>4</v>
      </c>
      <c r="D13" s="273">
        <v>11100000</v>
      </c>
      <c r="E13" s="273">
        <v>11025000</v>
      </c>
    </row>
    <row r="14" spans="2:5" ht="16.5" customHeight="1">
      <c r="B14" s="272" t="s">
        <v>295</v>
      </c>
      <c r="C14" s="272">
        <v>3</v>
      </c>
      <c r="D14" s="273">
        <v>2200000</v>
      </c>
      <c r="E14" s="273">
        <v>1200000</v>
      </c>
    </row>
    <row r="15" spans="2:5" ht="16.5" customHeight="1">
      <c r="B15" s="272" t="s">
        <v>288</v>
      </c>
      <c r="C15" s="272">
        <v>3</v>
      </c>
      <c r="D15" s="273">
        <v>150000</v>
      </c>
      <c r="E15" s="273">
        <v>150000</v>
      </c>
    </row>
    <row r="16" spans="2:5" ht="16.5" customHeight="1">
      <c r="B16" s="272" t="s">
        <v>278</v>
      </c>
      <c r="C16" s="272">
        <v>3</v>
      </c>
      <c r="D16" s="273">
        <v>150000</v>
      </c>
      <c r="E16" s="273">
        <v>125000</v>
      </c>
    </row>
    <row r="17" spans="2:5" ht="16.5" customHeight="1">
      <c r="B17" s="272" t="s">
        <v>304</v>
      </c>
      <c r="C17" s="272">
        <v>2</v>
      </c>
      <c r="D17" s="273">
        <v>400000</v>
      </c>
      <c r="E17" s="273">
        <v>400000</v>
      </c>
    </row>
    <row r="18" spans="2:5" ht="16.5" customHeight="1">
      <c r="B18" s="272" t="s">
        <v>308</v>
      </c>
      <c r="C18" s="272">
        <v>2</v>
      </c>
      <c r="D18" s="273">
        <v>450000</v>
      </c>
      <c r="E18" s="273">
        <v>157000</v>
      </c>
    </row>
    <row r="19" spans="2:5" s="274" customFormat="1" ht="16.5" customHeight="1">
      <c r="B19" s="272" t="s">
        <v>335</v>
      </c>
      <c r="C19" s="272">
        <v>2</v>
      </c>
      <c r="D19" s="273">
        <v>300000</v>
      </c>
      <c r="E19" s="273">
        <v>240000</v>
      </c>
    </row>
    <row r="20" spans="2:5" s="274" customFormat="1" ht="16.5" customHeight="1">
      <c r="B20" s="272" t="s">
        <v>508</v>
      </c>
      <c r="C20" s="272">
        <v>2</v>
      </c>
      <c r="D20" s="273">
        <v>300000</v>
      </c>
      <c r="E20" s="273">
        <v>225000</v>
      </c>
    </row>
    <row r="21" spans="2:5" s="274" customFormat="1" ht="16.5" customHeight="1">
      <c r="B21" s="272" t="s">
        <v>364</v>
      </c>
      <c r="C21" s="272">
        <v>1</v>
      </c>
      <c r="D21" s="273">
        <v>100000</v>
      </c>
      <c r="E21" s="273">
        <v>50000</v>
      </c>
    </row>
    <row r="22" spans="2:5" s="274" customFormat="1" ht="16.5" customHeight="1">
      <c r="B22" s="272" t="s">
        <v>324</v>
      </c>
      <c r="C22" s="272">
        <v>1</v>
      </c>
      <c r="D22" s="273">
        <v>200000</v>
      </c>
      <c r="E22" s="273">
        <v>100000</v>
      </c>
    </row>
    <row r="23" spans="2:5" s="274" customFormat="1" ht="16.5" customHeight="1">
      <c r="B23" s="272" t="s">
        <v>294</v>
      </c>
      <c r="C23" s="272">
        <v>1</v>
      </c>
      <c r="D23" s="273">
        <v>100000</v>
      </c>
      <c r="E23" s="273">
        <v>15000</v>
      </c>
    </row>
    <row r="24" spans="2:5" s="274" customFormat="1" ht="16.5" customHeight="1">
      <c r="B24" s="272" t="s">
        <v>482</v>
      </c>
      <c r="C24" s="272">
        <v>1</v>
      </c>
      <c r="D24" s="273">
        <v>200000</v>
      </c>
      <c r="E24" s="273">
        <v>200000</v>
      </c>
    </row>
    <row r="25" spans="2:5" s="274" customFormat="1" ht="16.5" customHeight="1">
      <c r="B25" s="272" t="s">
        <v>282</v>
      </c>
      <c r="C25" s="272">
        <v>1</v>
      </c>
      <c r="D25" s="273">
        <v>50000</v>
      </c>
      <c r="E25" s="273">
        <v>20000</v>
      </c>
    </row>
    <row r="26" spans="2:5" s="274" customFormat="1" ht="16.5" customHeight="1">
      <c r="B26" s="272" t="s">
        <v>292</v>
      </c>
      <c r="C26" s="272">
        <v>1</v>
      </c>
      <c r="D26" s="273">
        <v>2000000</v>
      </c>
      <c r="E26" s="273">
        <v>1000000</v>
      </c>
    </row>
    <row r="27" spans="2:5" ht="16.5" customHeight="1">
      <c r="B27" s="272" t="s">
        <v>360</v>
      </c>
      <c r="C27" s="272">
        <v>1</v>
      </c>
      <c r="D27" s="273">
        <v>50000</v>
      </c>
      <c r="E27" s="273">
        <v>25500</v>
      </c>
    </row>
    <row r="28" spans="2:5" ht="16.5" customHeight="1">
      <c r="B28" s="272" t="s">
        <v>283</v>
      </c>
      <c r="C28" s="272">
        <v>1</v>
      </c>
      <c r="D28" s="273">
        <v>50000</v>
      </c>
      <c r="E28" s="273">
        <v>50000</v>
      </c>
    </row>
    <row r="29" spans="2:5" ht="16.5" customHeight="1">
      <c r="B29" s="272" t="s">
        <v>280</v>
      </c>
      <c r="C29" s="272">
        <v>1</v>
      </c>
      <c r="D29" s="273">
        <v>100000</v>
      </c>
      <c r="E29" s="273">
        <v>50000</v>
      </c>
    </row>
    <row r="30" spans="2:5" s="274" customFormat="1" ht="16.5" customHeight="1">
      <c r="B30" s="272" t="s">
        <v>356</v>
      </c>
      <c r="C30" s="272">
        <v>1</v>
      </c>
      <c r="D30" s="273">
        <v>400000</v>
      </c>
      <c r="E30" s="273">
        <v>44000</v>
      </c>
    </row>
    <row r="31" spans="2:5" s="274" customFormat="1" ht="16.5" customHeight="1">
      <c r="B31" s="272" t="s">
        <v>289</v>
      </c>
      <c r="C31" s="272">
        <v>1</v>
      </c>
      <c r="D31" s="273">
        <v>50000</v>
      </c>
      <c r="E31" s="273">
        <v>49800</v>
      </c>
    </row>
    <row r="32" spans="2:5" s="274" customFormat="1" ht="16.5" customHeight="1">
      <c r="B32" s="272" t="s">
        <v>309</v>
      </c>
      <c r="C32" s="272">
        <v>1</v>
      </c>
      <c r="D32" s="273">
        <v>1000000</v>
      </c>
      <c r="E32" s="273">
        <v>550000</v>
      </c>
    </row>
    <row r="33" spans="2:5" s="274" customFormat="1" ht="16.5" customHeight="1">
      <c r="B33" s="272" t="s">
        <v>305</v>
      </c>
      <c r="C33" s="272">
        <v>1</v>
      </c>
      <c r="D33" s="273">
        <v>50000</v>
      </c>
      <c r="E33" s="273">
        <v>50000</v>
      </c>
    </row>
    <row r="34" spans="2:5" s="274" customFormat="1" ht="16.5" customHeight="1">
      <c r="B34" s="272" t="s">
        <v>291</v>
      </c>
      <c r="C34" s="272">
        <v>1</v>
      </c>
      <c r="D34" s="273">
        <v>400000</v>
      </c>
      <c r="E34" s="273">
        <v>224000</v>
      </c>
    </row>
    <row r="35" spans="2:5" ht="16.5" customHeight="1">
      <c r="B35" s="592" t="s">
        <v>31</v>
      </c>
      <c r="C35" s="592"/>
      <c r="D35" s="592"/>
      <c r="E35" s="131">
        <f>SUM(E8:E34)</f>
        <v>21602800</v>
      </c>
    </row>
    <row r="36" spans="2:5" s="274" customFormat="1" ht="16.5" customHeight="1">
      <c r="B36" s="326"/>
      <c r="C36" s="326"/>
      <c r="D36" s="326"/>
      <c r="E36" s="327"/>
    </row>
    <row r="37" spans="2:5" s="274" customFormat="1" ht="16.5" customHeight="1">
      <c r="B37" s="326"/>
      <c r="C37" s="326"/>
      <c r="D37" s="326"/>
      <c r="E37" s="327"/>
    </row>
    <row r="38" spans="2:5" s="274" customFormat="1" ht="16.5" customHeight="1">
      <c r="B38" s="326"/>
      <c r="C38" s="326"/>
      <c r="D38" s="326"/>
      <c r="E38" s="327"/>
    </row>
    <row r="39" spans="2:5" ht="16.5" customHeight="1">
      <c r="B39" s="469" t="s">
        <v>139</v>
      </c>
      <c r="C39" s="469"/>
      <c r="D39" s="469"/>
      <c r="E39" s="469"/>
    </row>
    <row r="40" spans="2:5" ht="16.5" customHeight="1">
      <c r="B40" s="589" t="s">
        <v>246</v>
      </c>
      <c r="C40" s="589" t="s">
        <v>243</v>
      </c>
      <c r="D40" s="589" t="s">
        <v>244</v>
      </c>
      <c r="E40" s="589" t="s">
        <v>245</v>
      </c>
    </row>
    <row r="41" spans="2:5" ht="16.5" customHeight="1">
      <c r="B41" s="589"/>
      <c r="C41" s="589"/>
      <c r="D41" s="590"/>
      <c r="E41" s="590"/>
    </row>
    <row r="42" spans="2:5" ht="23.25" customHeight="1">
      <c r="B42" s="589"/>
      <c r="C42" s="589"/>
      <c r="D42" s="590"/>
      <c r="E42" s="590"/>
    </row>
    <row r="43" spans="2:5" ht="16.5" customHeight="1">
      <c r="B43" s="272" t="s">
        <v>295</v>
      </c>
      <c r="C43" s="272">
        <v>171</v>
      </c>
      <c r="D43" s="273">
        <v>30027000</v>
      </c>
      <c r="E43" s="273">
        <v>26797500</v>
      </c>
    </row>
    <row r="44" spans="2:5" ht="16.5" customHeight="1">
      <c r="B44" s="272" t="s">
        <v>290</v>
      </c>
      <c r="C44" s="272">
        <v>26</v>
      </c>
      <c r="D44" s="273">
        <v>4212000</v>
      </c>
      <c r="E44" s="273">
        <v>3678400</v>
      </c>
    </row>
    <row r="45" spans="2:5" ht="16.5" customHeight="1">
      <c r="B45" s="272" t="s">
        <v>278</v>
      </c>
      <c r="C45" s="272">
        <v>20</v>
      </c>
      <c r="D45" s="273">
        <v>1340000</v>
      </c>
      <c r="E45" s="273">
        <v>1215100</v>
      </c>
    </row>
    <row r="46" spans="2:5" ht="16.5" customHeight="1">
      <c r="B46" s="272" t="s">
        <v>304</v>
      </c>
      <c r="C46" s="272">
        <v>18</v>
      </c>
      <c r="D46" s="273">
        <v>2420000</v>
      </c>
      <c r="E46" s="273">
        <v>2137500</v>
      </c>
    </row>
    <row r="47" spans="2:5" ht="16.5" customHeight="1">
      <c r="B47" s="272" t="s">
        <v>279</v>
      </c>
      <c r="C47" s="272">
        <v>17</v>
      </c>
      <c r="D47" s="273">
        <v>4635000</v>
      </c>
      <c r="E47" s="273">
        <v>3644550</v>
      </c>
    </row>
    <row r="48" spans="2:5" ht="16.5" customHeight="1">
      <c r="B48" s="272" t="s">
        <v>310</v>
      </c>
      <c r="C48" s="272">
        <v>15</v>
      </c>
      <c r="D48" s="273">
        <v>3240000</v>
      </c>
      <c r="E48" s="273">
        <v>2497920</v>
      </c>
    </row>
    <row r="49" spans="2:5" ht="16.5" customHeight="1">
      <c r="B49" s="272" t="s">
        <v>281</v>
      </c>
      <c r="C49" s="272">
        <v>13</v>
      </c>
      <c r="D49" s="273">
        <v>2570000</v>
      </c>
      <c r="E49" s="273">
        <v>2120000</v>
      </c>
    </row>
    <row r="50" spans="2:5" ht="16.5" customHeight="1">
      <c r="B50" s="272" t="s">
        <v>309</v>
      </c>
      <c r="C50" s="272">
        <v>11</v>
      </c>
      <c r="D50" s="273">
        <v>1830000</v>
      </c>
      <c r="E50" s="273">
        <v>1169500</v>
      </c>
    </row>
    <row r="51" spans="2:5" ht="16.5" customHeight="1">
      <c r="B51" s="272" t="s">
        <v>294</v>
      </c>
      <c r="C51" s="272">
        <v>9</v>
      </c>
      <c r="D51" s="273">
        <v>4315000</v>
      </c>
      <c r="E51" s="273">
        <v>2662460</v>
      </c>
    </row>
    <row r="52" spans="2:5" ht="16.5" customHeight="1">
      <c r="B52" s="272" t="s">
        <v>292</v>
      </c>
      <c r="C52" s="272">
        <v>8</v>
      </c>
      <c r="D52" s="273">
        <v>1480000</v>
      </c>
      <c r="E52" s="273">
        <v>1312996</v>
      </c>
    </row>
    <row r="53" spans="2:5" ht="16.5" customHeight="1">
      <c r="B53" s="272" t="s">
        <v>324</v>
      </c>
      <c r="C53" s="272">
        <v>7</v>
      </c>
      <c r="D53" s="273">
        <v>455000</v>
      </c>
      <c r="E53" s="273">
        <v>414800</v>
      </c>
    </row>
    <row r="54" spans="2:5" ht="16.5" customHeight="1">
      <c r="B54" s="272" t="s">
        <v>286</v>
      </c>
      <c r="C54" s="272">
        <v>6</v>
      </c>
      <c r="D54" s="273">
        <v>1880000</v>
      </c>
      <c r="E54" s="273">
        <v>1850000</v>
      </c>
    </row>
    <row r="55" spans="2:5" ht="16.5" customHeight="1">
      <c r="B55" s="272" t="s">
        <v>334</v>
      </c>
      <c r="C55" s="272">
        <v>5</v>
      </c>
      <c r="D55" s="273">
        <v>2170000</v>
      </c>
      <c r="E55" s="273">
        <v>1476600</v>
      </c>
    </row>
    <row r="56" spans="2:5" ht="16.5" customHeight="1">
      <c r="B56" s="272" t="s">
        <v>289</v>
      </c>
      <c r="C56" s="272">
        <v>5</v>
      </c>
      <c r="D56" s="273">
        <v>120000</v>
      </c>
      <c r="E56" s="273">
        <v>110000</v>
      </c>
    </row>
    <row r="57" spans="2:5" ht="16.5" customHeight="1">
      <c r="B57" s="272" t="s">
        <v>335</v>
      </c>
      <c r="C57" s="272">
        <v>5</v>
      </c>
      <c r="D57" s="273">
        <v>500000</v>
      </c>
      <c r="E57" s="273">
        <v>385000</v>
      </c>
    </row>
    <row r="58" spans="2:5" ht="16.5" customHeight="1">
      <c r="B58" s="272" t="s">
        <v>483</v>
      </c>
      <c r="C58" s="272">
        <v>5</v>
      </c>
      <c r="D58" s="273">
        <v>1095000</v>
      </c>
      <c r="E58" s="273">
        <v>668600</v>
      </c>
    </row>
    <row r="59" spans="2:5" ht="16.5" customHeight="1">
      <c r="B59" s="272" t="s">
        <v>554</v>
      </c>
      <c r="C59" s="272">
        <v>5</v>
      </c>
      <c r="D59" s="273">
        <v>1130000</v>
      </c>
      <c r="E59" s="273">
        <v>630000</v>
      </c>
    </row>
    <row r="60" spans="2:5" ht="16.5" customHeight="1">
      <c r="B60" s="272" t="s">
        <v>298</v>
      </c>
      <c r="C60" s="272">
        <v>5</v>
      </c>
      <c r="D60" s="273">
        <v>420000</v>
      </c>
      <c r="E60" s="273">
        <v>408000</v>
      </c>
    </row>
    <row r="61" spans="2:5" ht="16.5" customHeight="1">
      <c r="B61" s="272" t="s">
        <v>291</v>
      </c>
      <c r="C61" s="272">
        <v>4</v>
      </c>
      <c r="D61" s="273">
        <v>11217425</v>
      </c>
      <c r="E61" s="273">
        <v>11185625</v>
      </c>
    </row>
    <row r="62" spans="2:5" ht="16.5" customHeight="1">
      <c r="B62" s="272" t="s">
        <v>366</v>
      </c>
      <c r="C62" s="272">
        <v>4</v>
      </c>
      <c r="D62" s="273">
        <v>310000</v>
      </c>
      <c r="E62" s="273">
        <v>250000</v>
      </c>
    </row>
    <row r="63" spans="2:5" ht="16.5" customHeight="1">
      <c r="B63" s="272" t="s">
        <v>356</v>
      </c>
      <c r="C63" s="272">
        <v>4</v>
      </c>
      <c r="D63" s="273">
        <v>1050000</v>
      </c>
      <c r="E63" s="273">
        <v>695000</v>
      </c>
    </row>
    <row r="64" spans="2:5" ht="16.5" customHeight="1">
      <c r="B64" s="272" t="s">
        <v>282</v>
      </c>
      <c r="C64" s="272">
        <v>3</v>
      </c>
      <c r="D64" s="273">
        <v>70000</v>
      </c>
      <c r="E64" s="273">
        <v>45000</v>
      </c>
    </row>
    <row r="65" spans="2:5" ht="16.5" customHeight="1">
      <c r="B65" s="272" t="s">
        <v>297</v>
      </c>
      <c r="C65" s="272">
        <v>3</v>
      </c>
      <c r="D65" s="273">
        <v>130000</v>
      </c>
      <c r="E65" s="273">
        <v>124900</v>
      </c>
    </row>
    <row r="66" spans="2:5" ht="16.5" customHeight="1">
      <c r="B66" s="272" t="s">
        <v>283</v>
      </c>
      <c r="C66" s="272">
        <v>3</v>
      </c>
      <c r="D66" s="273">
        <v>30000</v>
      </c>
      <c r="E66" s="273">
        <v>15000</v>
      </c>
    </row>
    <row r="67" spans="2:5" ht="16.5" customHeight="1">
      <c r="B67" s="272" t="s">
        <v>336</v>
      </c>
      <c r="C67" s="272">
        <v>3</v>
      </c>
      <c r="D67" s="273">
        <v>350000</v>
      </c>
      <c r="E67" s="273">
        <v>250000</v>
      </c>
    </row>
    <row r="68" spans="2:5" ht="16.5" customHeight="1">
      <c r="B68" s="272" t="s">
        <v>362</v>
      </c>
      <c r="C68" s="272">
        <v>2</v>
      </c>
      <c r="D68" s="273">
        <v>110000</v>
      </c>
      <c r="E68" s="273">
        <v>107000</v>
      </c>
    </row>
    <row r="69" spans="2:5" ht="16.5" customHeight="1">
      <c r="B69" s="272" t="s">
        <v>288</v>
      </c>
      <c r="C69" s="272">
        <v>2</v>
      </c>
      <c r="D69" s="273">
        <v>26000</v>
      </c>
      <c r="E69" s="273">
        <v>13900</v>
      </c>
    </row>
    <row r="70" spans="2:5" ht="16.5" customHeight="1">
      <c r="B70" s="272" t="s">
        <v>459</v>
      </c>
      <c r="C70" s="272">
        <v>2</v>
      </c>
      <c r="D70" s="273">
        <v>600000</v>
      </c>
      <c r="E70" s="273">
        <v>150000</v>
      </c>
    </row>
    <row r="71" spans="2:5" ht="16.5" customHeight="1">
      <c r="B71" s="272" t="s">
        <v>303</v>
      </c>
      <c r="C71" s="272">
        <v>2</v>
      </c>
      <c r="D71" s="273">
        <v>910000</v>
      </c>
      <c r="E71" s="273">
        <v>909990</v>
      </c>
    </row>
    <row r="72" spans="2:5" ht="16.5" customHeight="1">
      <c r="B72" s="272" t="s">
        <v>365</v>
      </c>
      <c r="C72" s="272">
        <v>2</v>
      </c>
      <c r="D72" s="273">
        <v>60000</v>
      </c>
      <c r="E72" s="273">
        <v>35000</v>
      </c>
    </row>
    <row r="73" spans="2:5" ht="16.5" customHeight="1">
      <c r="B73" s="272" t="s">
        <v>455</v>
      </c>
      <c r="C73" s="272">
        <v>2</v>
      </c>
      <c r="D73" s="273">
        <v>110000</v>
      </c>
      <c r="E73" s="273">
        <v>106700</v>
      </c>
    </row>
    <row r="74" spans="2:5" ht="16.5" customHeight="1">
      <c r="B74" s="272" t="s">
        <v>284</v>
      </c>
      <c r="C74" s="272">
        <v>2</v>
      </c>
      <c r="D74" s="273">
        <v>20000</v>
      </c>
      <c r="E74" s="273">
        <v>19000</v>
      </c>
    </row>
    <row r="75" spans="2:5" ht="16.5" customHeight="1">
      <c r="B75" s="272" t="s">
        <v>296</v>
      </c>
      <c r="C75" s="272">
        <v>2</v>
      </c>
      <c r="D75" s="273">
        <v>150000</v>
      </c>
      <c r="E75" s="273">
        <v>150000</v>
      </c>
    </row>
    <row r="76" spans="2:5" ht="16.5" customHeight="1">
      <c r="B76" s="272" t="s">
        <v>285</v>
      </c>
      <c r="C76" s="272">
        <v>2</v>
      </c>
      <c r="D76" s="273">
        <v>26000</v>
      </c>
      <c r="E76" s="273">
        <v>13500</v>
      </c>
    </row>
    <row r="77" spans="2:5" ht="16.5" customHeight="1">
      <c r="B77" s="272" t="s">
        <v>293</v>
      </c>
      <c r="C77" s="272">
        <v>2</v>
      </c>
      <c r="D77" s="273">
        <v>130000</v>
      </c>
      <c r="E77" s="273">
        <v>130000</v>
      </c>
    </row>
    <row r="78" spans="2:5" s="274" customFormat="1" ht="16.5" customHeight="1">
      <c r="B78" s="272" t="s">
        <v>330</v>
      </c>
      <c r="C78" s="272">
        <v>2</v>
      </c>
      <c r="D78" s="273">
        <v>90000</v>
      </c>
      <c r="E78" s="273">
        <v>50000</v>
      </c>
    </row>
    <row r="79" spans="2:5" s="274" customFormat="1" ht="16.5" customHeight="1">
      <c r="B79" s="272" t="s">
        <v>508</v>
      </c>
      <c r="C79" s="272">
        <v>2</v>
      </c>
      <c r="D79" s="273">
        <v>110000</v>
      </c>
      <c r="E79" s="273">
        <v>70000</v>
      </c>
    </row>
    <row r="80" spans="2:5" s="274" customFormat="1" ht="16.5" customHeight="1">
      <c r="B80" s="272" t="s">
        <v>359</v>
      </c>
      <c r="C80" s="272">
        <v>1</v>
      </c>
      <c r="D80" s="273">
        <v>100000</v>
      </c>
      <c r="E80" s="273">
        <v>34000</v>
      </c>
    </row>
    <row r="81" spans="2:5" s="274" customFormat="1" ht="16.5" customHeight="1">
      <c r="B81" s="272" t="s">
        <v>355</v>
      </c>
      <c r="C81" s="272">
        <v>1</v>
      </c>
      <c r="D81" s="273">
        <v>10000</v>
      </c>
      <c r="E81" s="273">
        <v>10000</v>
      </c>
    </row>
    <row r="82" spans="2:5" s="274" customFormat="1" ht="16.5" customHeight="1">
      <c r="B82" s="272" t="s">
        <v>555</v>
      </c>
      <c r="C82" s="272">
        <v>1</v>
      </c>
      <c r="D82" s="273">
        <v>100000</v>
      </c>
      <c r="E82" s="273">
        <v>100000</v>
      </c>
    </row>
    <row r="83" spans="2:5" s="274" customFormat="1" ht="16.5" customHeight="1">
      <c r="B83" s="272" t="s">
        <v>556</v>
      </c>
      <c r="C83" s="272">
        <v>1</v>
      </c>
      <c r="D83" s="273">
        <v>100000</v>
      </c>
      <c r="E83" s="273">
        <v>100000</v>
      </c>
    </row>
    <row r="84" spans="2:5" ht="16.5" customHeight="1">
      <c r="B84" s="272" t="s">
        <v>460</v>
      </c>
      <c r="C84" s="272">
        <v>1</v>
      </c>
      <c r="D84" s="273">
        <v>10000</v>
      </c>
      <c r="E84" s="273">
        <v>10000</v>
      </c>
    </row>
    <row r="85" spans="2:5" ht="16.5" customHeight="1">
      <c r="B85" s="272" t="s">
        <v>305</v>
      </c>
      <c r="C85" s="272">
        <v>1</v>
      </c>
      <c r="D85" s="273">
        <v>100000</v>
      </c>
      <c r="E85" s="273">
        <v>99000</v>
      </c>
    </row>
    <row r="86" spans="2:5" ht="16.5" customHeight="1">
      <c r="B86" s="272" t="s">
        <v>557</v>
      </c>
      <c r="C86" s="272">
        <v>1</v>
      </c>
      <c r="D86" s="273">
        <v>50000</v>
      </c>
      <c r="E86" s="273">
        <v>50000</v>
      </c>
    </row>
    <row r="87" spans="2:5" s="274" customFormat="1" ht="16.5" customHeight="1">
      <c r="B87" s="272" t="s">
        <v>509</v>
      </c>
      <c r="C87" s="272">
        <v>1</v>
      </c>
      <c r="D87" s="273">
        <v>300000</v>
      </c>
      <c r="E87" s="273">
        <v>147000</v>
      </c>
    </row>
    <row r="88" spans="2:5" s="274" customFormat="1" ht="16.5" customHeight="1">
      <c r="B88" s="272" t="s">
        <v>280</v>
      </c>
      <c r="C88" s="272">
        <v>1</v>
      </c>
      <c r="D88" s="273">
        <v>10000</v>
      </c>
      <c r="E88" s="273">
        <v>10000</v>
      </c>
    </row>
    <row r="89" spans="2:5" ht="16.5" customHeight="1">
      <c r="B89" s="272" t="s">
        <v>558</v>
      </c>
      <c r="C89" s="272">
        <v>1</v>
      </c>
      <c r="D89" s="273">
        <v>10000</v>
      </c>
      <c r="E89" s="273">
        <v>10000</v>
      </c>
    </row>
    <row r="90" spans="2:5" ht="16.5" customHeight="1">
      <c r="B90" s="272" t="s">
        <v>363</v>
      </c>
      <c r="C90" s="272">
        <v>1</v>
      </c>
      <c r="D90" s="273">
        <v>100000</v>
      </c>
      <c r="E90" s="273">
        <v>100000</v>
      </c>
    </row>
    <row r="91" spans="2:5" ht="16.5" customHeight="1">
      <c r="B91" s="272" t="s">
        <v>360</v>
      </c>
      <c r="C91" s="272">
        <v>1</v>
      </c>
      <c r="D91" s="273">
        <v>50000</v>
      </c>
      <c r="E91" s="273">
        <v>50000</v>
      </c>
    </row>
    <row r="92" spans="2:5" ht="16.5" customHeight="1">
      <c r="B92" s="272" t="s">
        <v>559</v>
      </c>
      <c r="C92" s="272">
        <v>1</v>
      </c>
      <c r="D92" s="273">
        <v>10000</v>
      </c>
      <c r="E92" s="273">
        <v>10000</v>
      </c>
    </row>
    <row r="93" spans="2:5" ht="16.5" customHeight="1">
      <c r="B93" s="272" t="s">
        <v>456</v>
      </c>
      <c r="C93" s="272">
        <v>1</v>
      </c>
      <c r="D93" s="273">
        <v>10000</v>
      </c>
      <c r="E93" s="273">
        <v>10000</v>
      </c>
    </row>
    <row r="94" spans="2:5" ht="16.5" customHeight="1">
      <c r="B94" s="272" t="s">
        <v>357</v>
      </c>
      <c r="C94" s="272">
        <v>1</v>
      </c>
      <c r="D94" s="273">
        <v>100000</v>
      </c>
      <c r="E94" s="273">
        <v>100000</v>
      </c>
    </row>
    <row r="95" spans="2:5" ht="16.5" customHeight="1">
      <c r="B95" s="272" t="s">
        <v>560</v>
      </c>
      <c r="C95" s="272">
        <v>1</v>
      </c>
      <c r="D95" s="273">
        <v>10000</v>
      </c>
      <c r="E95" s="273">
        <v>10000</v>
      </c>
    </row>
    <row r="96" spans="2:5" ht="16.5" customHeight="1">
      <c r="B96" s="272" t="s">
        <v>454</v>
      </c>
      <c r="C96" s="272">
        <v>1</v>
      </c>
      <c r="D96" s="273">
        <v>10000</v>
      </c>
      <c r="E96" s="273">
        <v>2500</v>
      </c>
    </row>
    <row r="97" spans="2:5" ht="16.5" customHeight="1">
      <c r="B97" s="272" t="s">
        <v>308</v>
      </c>
      <c r="C97" s="272">
        <v>1</v>
      </c>
      <c r="D97" s="273">
        <v>10000</v>
      </c>
      <c r="E97" s="273">
        <v>5000</v>
      </c>
    </row>
    <row r="98" spans="2:5" ht="16.5" customHeight="1">
      <c r="B98" s="272" t="s">
        <v>561</v>
      </c>
      <c r="C98" s="272">
        <v>1</v>
      </c>
      <c r="D98" s="273">
        <v>10000</v>
      </c>
      <c r="E98" s="273">
        <v>10000</v>
      </c>
    </row>
    <row r="99" spans="2:5" ht="16.5" customHeight="1">
      <c r="B99" s="592" t="s">
        <v>31</v>
      </c>
      <c r="C99" s="592"/>
      <c r="D99" s="592"/>
      <c r="E99" s="131">
        <f>SUM(E43:E98)</f>
        <v>68367041</v>
      </c>
    </row>
    <row r="100" spans="2:4" ht="16.5" customHeight="1">
      <c r="B100" s="3" t="s">
        <v>18</v>
      </c>
      <c r="C100" s="3"/>
      <c r="D100" s="3"/>
    </row>
    <row r="101" spans="2:5" ht="16.5" customHeight="1">
      <c r="B101" s="161" t="s">
        <v>248</v>
      </c>
      <c r="C101" s="161"/>
      <c r="D101" s="161"/>
      <c r="E101" s="161"/>
    </row>
    <row r="103" spans="1:6" ht="16.5" customHeight="1">
      <c r="A103" s="593" t="s">
        <v>534</v>
      </c>
      <c r="B103" s="593"/>
      <c r="C103" s="593"/>
      <c r="D103" s="593"/>
      <c r="E103" s="593"/>
      <c r="F103" s="593"/>
    </row>
    <row r="104" spans="1:6" ht="16.5" customHeight="1">
      <c r="A104" s="274"/>
      <c r="B104" s="469" t="s">
        <v>131</v>
      </c>
      <c r="C104" s="469"/>
      <c r="D104" s="469"/>
      <c r="E104" s="469"/>
      <c r="F104" s="274"/>
    </row>
    <row r="105" spans="1:6" ht="16.5" customHeight="1">
      <c r="A105" s="274"/>
      <c r="B105" s="589" t="s">
        <v>246</v>
      </c>
      <c r="C105" s="589" t="s">
        <v>247</v>
      </c>
      <c r="D105" s="589" t="s">
        <v>244</v>
      </c>
      <c r="E105" s="589" t="s">
        <v>245</v>
      </c>
      <c r="F105" s="274"/>
    </row>
    <row r="106" spans="1:6" ht="16.5" customHeight="1">
      <c r="A106" s="274"/>
      <c r="B106" s="589"/>
      <c r="C106" s="589"/>
      <c r="D106" s="590"/>
      <c r="E106" s="590"/>
      <c r="F106" s="274"/>
    </row>
    <row r="107" spans="1:6" ht="29.25" customHeight="1">
      <c r="A107" s="274"/>
      <c r="B107" s="589"/>
      <c r="C107" s="589"/>
      <c r="D107" s="590"/>
      <c r="E107" s="590"/>
      <c r="F107" s="274"/>
    </row>
    <row r="108" spans="1:6" ht="16.5" customHeight="1">
      <c r="A108" s="274"/>
      <c r="B108" s="272" t="s">
        <v>279</v>
      </c>
      <c r="C108" s="272">
        <v>20</v>
      </c>
      <c r="D108" s="273">
        <v>5330000</v>
      </c>
      <c r="E108" s="273">
        <v>4406500</v>
      </c>
      <c r="F108" s="274"/>
    </row>
    <row r="109" spans="1:6" ht="16.5" customHeight="1">
      <c r="A109" s="274"/>
      <c r="B109" s="272" t="s">
        <v>281</v>
      </c>
      <c r="C109" s="272">
        <v>18</v>
      </c>
      <c r="D109" s="273">
        <v>2450000</v>
      </c>
      <c r="E109" s="273">
        <v>2346500</v>
      </c>
      <c r="F109" s="274"/>
    </row>
    <row r="110" spans="1:6" ht="16.5" customHeight="1">
      <c r="A110" s="274"/>
      <c r="B110" s="272" t="s">
        <v>295</v>
      </c>
      <c r="C110" s="272">
        <v>15</v>
      </c>
      <c r="D110" s="273">
        <v>9170000</v>
      </c>
      <c r="E110" s="273">
        <v>4635000</v>
      </c>
      <c r="F110" s="274"/>
    </row>
    <row r="111" spans="1:6" ht="16.5" customHeight="1">
      <c r="A111" s="274"/>
      <c r="B111" s="272" t="s">
        <v>310</v>
      </c>
      <c r="C111" s="272">
        <v>12</v>
      </c>
      <c r="D111" s="273">
        <v>61600000</v>
      </c>
      <c r="E111" s="273">
        <v>61496000</v>
      </c>
      <c r="F111" s="274"/>
    </row>
    <row r="112" spans="1:6" ht="16.5" customHeight="1">
      <c r="A112" s="274"/>
      <c r="B112" s="272" t="s">
        <v>278</v>
      </c>
      <c r="C112" s="272">
        <v>9</v>
      </c>
      <c r="D112" s="273">
        <v>1102000</v>
      </c>
      <c r="E112" s="273">
        <v>672500</v>
      </c>
      <c r="F112" s="274"/>
    </row>
    <row r="113" spans="1:6" ht="16.5" customHeight="1">
      <c r="A113" s="274"/>
      <c r="B113" s="272" t="s">
        <v>287</v>
      </c>
      <c r="C113" s="272">
        <v>8</v>
      </c>
      <c r="D113" s="273">
        <v>48476000</v>
      </c>
      <c r="E113" s="273">
        <v>24946000</v>
      </c>
      <c r="F113" s="274"/>
    </row>
    <row r="114" spans="1:6" ht="16.5" customHeight="1">
      <c r="A114" s="274"/>
      <c r="B114" s="272" t="s">
        <v>290</v>
      </c>
      <c r="C114" s="272">
        <v>8</v>
      </c>
      <c r="D114" s="273">
        <v>6350000</v>
      </c>
      <c r="E114" s="273">
        <v>2825000</v>
      </c>
      <c r="F114" s="274"/>
    </row>
    <row r="115" spans="1:6" ht="16.5" customHeight="1">
      <c r="A115" s="274"/>
      <c r="B115" s="272" t="s">
        <v>288</v>
      </c>
      <c r="C115" s="272">
        <v>6</v>
      </c>
      <c r="D115" s="273">
        <v>3450000</v>
      </c>
      <c r="E115" s="273">
        <v>3250000</v>
      </c>
      <c r="F115" s="274"/>
    </row>
    <row r="116" spans="1:6" ht="16.5" customHeight="1">
      <c r="A116" s="274"/>
      <c r="B116" s="272" t="s">
        <v>356</v>
      </c>
      <c r="C116" s="272">
        <v>6</v>
      </c>
      <c r="D116" s="273">
        <v>1030000</v>
      </c>
      <c r="E116" s="273">
        <v>518500</v>
      </c>
      <c r="F116" s="274"/>
    </row>
    <row r="117" spans="1:6" ht="16.5" customHeight="1">
      <c r="A117" s="274"/>
      <c r="B117" s="272" t="s">
        <v>335</v>
      </c>
      <c r="C117" s="272">
        <v>6</v>
      </c>
      <c r="D117" s="273">
        <v>550000</v>
      </c>
      <c r="E117" s="273">
        <v>365000</v>
      </c>
      <c r="F117" s="274"/>
    </row>
    <row r="118" spans="1:6" ht="16.5" customHeight="1">
      <c r="A118" s="274"/>
      <c r="B118" s="272" t="s">
        <v>280</v>
      </c>
      <c r="C118" s="272">
        <v>5</v>
      </c>
      <c r="D118" s="273">
        <v>350000</v>
      </c>
      <c r="E118" s="273">
        <v>245000</v>
      </c>
      <c r="F118" s="274"/>
    </row>
    <row r="119" spans="1:6" ht="16.5" customHeight="1">
      <c r="A119" s="274"/>
      <c r="B119" s="272" t="s">
        <v>483</v>
      </c>
      <c r="C119" s="272">
        <v>5</v>
      </c>
      <c r="D119" s="273">
        <v>14850000</v>
      </c>
      <c r="E119" s="273">
        <v>14661500</v>
      </c>
      <c r="F119" s="274"/>
    </row>
    <row r="120" spans="1:6" ht="16.5" customHeight="1">
      <c r="A120" s="274"/>
      <c r="B120" s="272" t="s">
        <v>285</v>
      </c>
      <c r="C120" s="272">
        <v>5</v>
      </c>
      <c r="D120" s="273">
        <v>11150000</v>
      </c>
      <c r="E120" s="273">
        <v>11065000</v>
      </c>
      <c r="F120" s="274"/>
    </row>
    <row r="121" spans="1:6" ht="16.5" customHeight="1">
      <c r="A121" s="274"/>
      <c r="B121" s="272" t="s">
        <v>283</v>
      </c>
      <c r="C121" s="272">
        <v>4</v>
      </c>
      <c r="D121" s="273">
        <v>1650000</v>
      </c>
      <c r="E121" s="273">
        <v>1330000</v>
      </c>
      <c r="F121" s="274"/>
    </row>
    <row r="122" spans="1:6" ht="16.5" customHeight="1">
      <c r="A122" s="274"/>
      <c r="B122" s="272" t="s">
        <v>309</v>
      </c>
      <c r="C122" s="272">
        <v>4</v>
      </c>
      <c r="D122" s="273">
        <v>1650000</v>
      </c>
      <c r="E122" s="273">
        <v>1200000</v>
      </c>
      <c r="F122" s="274"/>
    </row>
    <row r="123" spans="2:5" s="274" customFormat="1" ht="16.5" customHeight="1">
      <c r="B123" s="272" t="s">
        <v>308</v>
      </c>
      <c r="C123" s="272">
        <v>4</v>
      </c>
      <c r="D123" s="273">
        <v>550000</v>
      </c>
      <c r="E123" s="273">
        <v>219500</v>
      </c>
    </row>
    <row r="124" spans="2:5" s="274" customFormat="1" ht="16.5" customHeight="1">
      <c r="B124" s="272" t="s">
        <v>303</v>
      </c>
      <c r="C124" s="272">
        <v>4</v>
      </c>
      <c r="D124" s="273">
        <v>470000</v>
      </c>
      <c r="E124" s="273">
        <v>402500</v>
      </c>
    </row>
    <row r="125" spans="2:5" s="274" customFormat="1" ht="16.5" customHeight="1">
      <c r="B125" s="272" t="s">
        <v>292</v>
      </c>
      <c r="C125" s="272">
        <v>4</v>
      </c>
      <c r="D125" s="273">
        <v>3200000</v>
      </c>
      <c r="E125" s="273">
        <v>2200000</v>
      </c>
    </row>
    <row r="126" spans="2:5" s="274" customFormat="1" ht="16.5" customHeight="1">
      <c r="B126" s="272" t="s">
        <v>562</v>
      </c>
      <c r="C126" s="272">
        <v>4</v>
      </c>
      <c r="D126" s="273">
        <v>11750000</v>
      </c>
      <c r="E126" s="273">
        <v>11750000</v>
      </c>
    </row>
    <row r="127" spans="2:5" s="274" customFormat="1" ht="16.5" customHeight="1">
      <c r="B127" s="272" t="s">
        <v>304</v>
      </c>
      <c r="C127" s="272">
        <v>4</v>
      </c>
      <c r="D127" s="273">
        <v>552000</v>
      </c>
      <c r="E127" s="273">
        <v>527000</v>
      </c>
    </row>
    <row r="128" spans="2:5" s="274" customFormat="1" ht="16.5" customHeight="1">
      <c r="B128" s="272" t="s">
        <v>282</v>
      </c>
      <c r="C128" s="272">
        <v>3</v>
      </c>
      <c r="D128" s="273">
        <v>200000</v>
      </c>
      <c r="E128" s="273">
        <v>97500</v>
      </c>
    </row>
    <row r="129" spans="2:5" s="274" customFormat="1" ht="16.5" customHeight="1">
      <c r="B129" s="272" t="s">
        <v>508</v>
      </c>
      <c r="C129" s="272">
        <v>3</v>
      </c>
      <c r="D129" s="273">
        <v>350000</v>
      </c>
      <c r="E129" s="273">
        <v>250000</v>
      </c>
    </row>
    <row r="130" spans="2:5" s="274" customFormat="1" ht="16.5" customHeight="1">
      <c r="B130" s="272" t="s">
        <v>360</v>
      </c>
      <c r="C130" s="272">
        <v>3</v>
      </c>
      <c r="D130" s="273">
        <v>2100000</v>
      </c>
      <c r="E130" s="273">
        <v>2075500</v>
      </c>
    </row>
    <row r="131" spans="2:5" s="274" customFormat="1" ht="16.5" customHeight="1">
      <c r="B131" s="272" t="s">
        <v>554</v>
      </c>
      <c r="C131" s="272">
        <v>2</v>
      </c>
      <c r="D131" s="273">
        <v>450000</v>
      </c>
      <c r="E131" s="273">
        <v>225000</v>
      </c>
    </row>
    <row r="132" spans="2:5" s="274" customFormat="1" ht="16.5" customHeight="1">
      <c r="B132" s="272" t="s">
        <v>367</v>
      </c>
      <c r="C132" s="272">
        <v>2</v>
      </c>
      <c r="D132" s="273">
        <v>702000</v>
      </c>
      <c r="E132" s="273">
        <v>96020</v>
      </c>
    </row>
    <row r="133" spans="2:5" s="274" customFormat="1" ht="16.5" customHeight="1">
      <c r="B133" s="272" t="s">
        <v>334</v>
      </c>
      <c r="C133" s="272">
        <v>2</v>
      </c>
      <c r="D133" s="273">
        <v>200000</v>
      </c>
      <c r="E133" s="273">
        <v>200000</v>
      </c>
    </row>
    <row r="134" spans="2:5" s="274" customFormat="1" ht="16.5" customHeight="1">
      <c r="B134" s="272" t="s">
        <v>291</v>
      </c>
      <c r="C134" s="272">
        <v>2</v>
      </c>
      <c r="D134" s="273">
        <v>700000</v>
      </c>
      <c r="E134" s="273">
        <v>374000</v>
      </c>
    </row>
    <row r="135" spans="2:5" s="274" customFormat="1" ht="16.5" customHeight="1">
      <c r="B135" s="272" t="s">
        <v>294</v>
      </c>
      <c r="C135" s="272">
        <v>2</v>
      </c>
      <c r="D135" s="273">
        <v>150000</v>
      </c>
      <c r="E135" s="273">
        <v>65000</v>
      </c>
    </row>
    <row r="136" spans="2:5" s="274" customFormat="1" ht="16.5" customHeight="1">
      <c r="B136" s="272" t="s">
        <v>284</v>
      </c>
      <c r="C136" s="272">
        <v>2</v>
      </c>
      <c r="D136" s="273">
        <v>150050</v>
      </c>
      <c r="E136" s="273">
        <v>58016</v>
      </c>
    </row>
    <row r="137" spans="2:5" s="274" customFormat="1" ht="16.5" customHeight="1">
      <c r="B137" s="272" t="s">
        <v>298</v>
      </c>
      <c r="C137" s="272">
        <v>1</v>
      </c>
      <c r="D137" s="273">
        <v>100000</v>
      </c>
      <c r="E137" s="273">
        <v>100000</v>
      </c>
    </row>
    <row r="138" spans="2:5" s="274" customFormat="1" ht="16.5" customHeight="1">
      <c r="B138" s="272" t="s">
        <v>286</v>
      </c>
      <c r="C138" s="272">
        <v>1</v>
      </c>
      <c r="D138" s="273">
        <v>100000</v>
      </c>
      <c r="E138" s="273">
        <v>45000</v>
      </c>
    </row>
    <row r="139" spans="2:5" s="274" customFormat="1" ht="16.5" customHeight="1">
      <c r="B139" s="272" t="s">
        <v>555</v>
      </c>
      <c r="C139" s="272">
        <v>1</v>
      </c>
      <c r="D139" s="273">
        <v>4995000</v>
      </c>
      <c r="E139" s="273">
        <v>4995000</v>
      </c>
    </row>
    <row r="140" spans="2:5" s="274" customFormat="1" ht="16.5" customHeight="1">
      <c r="B140" s="272" t="s">
        <v>362</v>
      </c>
      <c r="C140" s="272">
        <v>1</v>
      </c>
      <c r="D140" s="273">
        <v>240000</v>
      </c>
      <c r="E140" s="273">
        <v>120000</v>
      </c>
    </row>
    <row r="141" spans="2:5" s="274" customFormat="1" ht="16.5" customHeight="1">
      <c r="B141" s="272" t="s">
        <v>324</v>
      </c>
      <c r="C141" s="272">
        <v>1</v>
      </c>
      <c r="D141" s="273">
        <v>200000</v>
      </c>
      <c r="E141" s="273">
        <v>100000</v>
      </c>
    </row>
    <row r="142" spans="2:5" s="274" customFormat="1" ht="16.5" customHeight="1">
      <c r="B142" s="272" t="s">
        <v>507</v>
      </c>
      <c r="C142" s="272">
        <v>1</v>
      </c>
      <c r="D142" s="273">
        <v>50000</v>
      </c>
      <c r="E142" s="273">
        <v>30000</v>
      </c>
    </row>
    <row r="143" spans="2:5" s="274" customFormat="1" ht="16.5" customHeight="1">
      <c r="B143" s="272" t="s">
        <v>457</v>
      </c>
      <c r="C143" s="272">
        <v>1</v>
      </c>
      <c r="D143" s="273">
        <v>50000</v>
      </c>
      <c r="E143" s="273">
        <v>50000</v>
      </c>
    </row>
    <row r="144" spans="2:5" s="274" customFormat="1" ht="16.5" customHeight="1">
      <c r="B144" s="272" t="s">
        <v>296</v>
      </c>
      <c r="C144" s="272">
        <v>1</v>
      </c>
      <c r="D144" s="273">
        <v>50000</v>
      </c>
      <c r="E144" s="273">
        <v>50000</v>
      </c>
    </row>
    <row r="145" spans="2:5" s="274" customFormat="1" ht="16.5" customHeight="1">
      <c r="B145" s="272" t="s">
        <v>482</v>
      </c>
      <c r="C145" s="272">
        <v>1</v>
      </c>
      <c r="D145" s="273">
        <v>200000</v>
      </c>
      <c r="E145" s="273">
        <v>200000</v>
      </c>
    </row>
    <row r="146" spans="2:5" s="274" customFormat="1" ht="16.5" customHeight="1">
      <c r="B146" s="272" t="s">
        <v>289</v>
      </c>
      <c r="C146" s="272">
        <v>1</v>
      </c>
      <c r="D146" s="273">
        <v>50000</v>
      </c>
      <c r="E146" s="273">
        <v>49800</v>
      </c>
    </row>
    <row r="147" spans="2:5" s="274" customFormat="1" ht="16.5" customHeight="1">
      <c r="B147" s="272" t="s">
        <v>364</v>
      </c>
      <c r="C147" s="272">
        <v>1</v>
      </c>
      <c r="D147" s="273">
        <v>100000</v>
      </c>
      <c r="E147" s="273">
        <v>50000</v>
      </c>
    </row>
    <row r="148" spans="2:5" s="274" customFormat="1" ht="16.5" customHeight="1">
      <c r="B148" s="272" t="s">
        <v>305</v>
      </c>
      <c r="C148" s="272">
        <v>1</v>
      </c>
      <c r="D148" s="273">
        <v>50000</v>
      </c>
      <c r="E148" s="273">
        <v>50000</v>
      </c>
    </row>
    <row r="149" spans="2:5" s="274" customFormat="1" ht="16.5" customHeight="1">
      <c r="B149" s="272" t="s">
        <v>297</v>
      </c>
      <c r="C149" s="272">
        <v>1</v>
      </c>
      <c r="D149" s="273">
        <v>50000</v>
      </c>
      <c r="E149" s="273">
        <v>50000</v>
      </c>
    </row>
    <row r="150" spans="2:5" s="274" customFormat="1" ht="16.5" customHeight="1">
      <c r="B150" s="272" t="s">
        <v>336</v>
      </c>
      <c r="C150" s="272">
        <v>1</v>
      </c>
      <c r="D150" s="273">
        <v>350000</v>
      </c>
      <c r="E150" s="273">
        <v>66500</v>
      </c>
    </row>
    <row r="151" spans="2:5" s="274" customFormat="1" ht="16.5" customHeight="1">
      <c r="B151" s="272" t="s">
        <v>293</v>
      </c>
      <c r="C151" s="272">
        <v>1</v>
      </c>
      <c r="D151" s="273">
        <v>750000</v>
      </c>
      <c r="E151" s="273">
        <v>750000</v>
      </c>
    </row>
    <row r="152" spans="2:5" s="274" customFormat="1" ht="16.5" customHeight="1">
      <c r="B152" s="583" t="s">
        <v>31</v>
      </c>
      <c r="C152" s="584"/>
      <c r="D152" s="585"/>
      <c r="E152" s="131">
        <f>SUM(E108:E151)</f>
        <v>159208836</v>
      </c>
    </row>
    <row r="153" spans="2:5" s="274" customFormat="1" ht="16.5" customHeight="1">
      <c r="B153" s="129"/>
      <c r="C153" s="129"/>
      <c r="D153" s="130"/>
      <c r="E153" s="130"/>
    </row>
    <row r="154" spans="2:5" s="274" customFormat="1" ht="16.5" customHeight="1">
      <c r="B154" s="594" t="s">
        <v>139</v>
      </c>
      <c r="C154" s="594"/>
      <c r="D154" s="594"/>
      <c r="E154" s="594"/>
    </row>
    <row r="155" spans="2:5" s="274" customFormat="1" ht="16.5" customHeight="1">
      <c r="B155" s="586" t="s">
        <v>246</v>
      </c>
      <c r="C155" s="586" t="s">
        <v>243</v>
      </c>
      <c r="D155" s="586" t="s">
        <v>244</v>
      </c>
      <c r="E155" s="586" t="s">
        <v>245</v>
      </c>
    </row>
    <row r="156" spans="2:5" s="274" customFormat="1" ht="16.5" customHeight="1">
      <c r="B156" s="587"/>
      <c r="C156" s="587"/>
      <c r="D156" s="587"/>
      <c r="E156" s="587"/>
    </row>
    <row r="157" spans="2:5" s="274" customFormat="1" ht="25.5" customHeight="1">
      <c r="B157" s="588"/>
      <c r="C157" s="588"/>
      <c r="D157" s="588"/>
      <c r="E157" s="588"/>
    </row>
    <row r="158" spans="2:5" s="274" customFormat="1" ht="16.5" customHeight="1">
      <c r="B158" s="272" t="s">
        <v>295</v>
      </c>
      <c r="C158" s="272">
        <v>574</v>
      </c>
      <c r="D158" s="273">
        <v>88662000</v>
      </c>
      <c r="E158" s="273">
        <v>81267970</v>
      </c>
    </row>
    <row r="159" spans="2:5" s="274" customFormat="1" ht="16.5" customHeight="1">
      <c r="B159" s="272" t="s">
        <v>290</v>
      </c>
      <c r="C159" s="272">
        <v>87</v>
      </c>
      <c r="D159" s="273">
        <v>16452000</v>
      </c>
      <c r="E159" s="273">
        <v>13785300</v>
      </c>
    </row>
    <row r="160" spans="2:5" s="274" customFormat="1" ht="16.5" customHeight="1">
      <c r="B160" s="272" t="s">
        <v>279</v>
      </c>
      <c r="C160" s="272">
        <v>67</v>
      </c>
      <c r="D160" s="273">
        <v>9610000</v>
      </c>
      <c r="E160" s="273">
        <v>7195240</v>
      </c>
    </row>
    <row r="161" spans="2:5" s="274" customFormat="1" ht="16.5" customHeight="1">
      <c r="B161" s="272" t="s">
        <v>278</v>
      </c>
      <c r="C161" s="272">
        <v>59</v>
      </c>
      <c r="D161" s="273">
        <v>5065000</v>
      </c>
      <c r="E161" s="273">
        <v>4734500</v>
      </c>
    </row>
    <row r="162" spans="2:5" s="274" customFormat="1" ht="16.5" customHeight="1">
      <c r="B162" s="272" t="s">
        <v>310</v>
      </c>
      <c r="C162" s="272">
        <v>42</v>
      </c>
      <c r="D162" s="273">
        <v>8550000</v>
      </c>
      <c r="E162" s="273">
        <v>6076830</v>
      </c>
    </row>
    <row r="163" spans="2:5" s="274" customFormat="1" ht="16.5" customHeight="1">
      <c r="B163" s="272" t="s">
        <v>304</v>
      </c>
      <c r="C163" s="272">
        <v>33</v>
      </c>
      <c r="D163" s="273">
        <v>4940000</v>
      </c>
      <c r="E163" s="273">
        <v>3967500</v>
      </c>
    </row>
    <row r="164" spans="2:5" s="274" customFormat="1" ht="16.5" customHeight="1">
      <c r="B164" s="272" t="s">
        <v>281</v>
      </c>
      <c r="C164" s="272">
        <v>29</v>
      </c>
      <c r="D164" s="273">
        <v>3620000</v>
      </c>
      <c r="E164" s="273">
        <v>2807200</v>
      </c>
    </row>
    <row r="165" spans="2:5" s="274" customFormat="1" ht="16.5" customHeight="1">
      <c r="B165" s="272" t="s">
        <v>309</v>
      </c>
      <c r="C165" s="272">
        <v>26</v>
      </c>
      <c r="D165" s="273">
        <v>4505000</v>
      </c>
      <c r="E165" s="273">
        <v>3342750</v>
      </c>
    </row>
    <row r="166" spans="2:5" s="274" customFormat="1" ht="16.5" customHeight="1">
      <c r="B166" s="272" t="s">
        <v>292</v>
      </c>
      <c r="C166" s="272">
        <v>23</v>
      </c>
      <c r="D166" s="273">
        <v>4670000</v>
      </c>
      <c r="E166" s="273">
        <v>2436396</v>
      </c>
    </row>
    <row r="167" spans="2:5" s="274" customFormat="1" ht="16.5" customHeight="1">
      <c r="B167" s="272" t="s">
        <v>324</v>
      </c>
      <c r="C167" s="272">
        <v>22</v>
      </c>
      <c r="D167" s="273">
        <v>2365000</v>
      </c>
      <c r="E167" s="273">
        <v>1945650</v>
      </c>
    </row>
    <row r="168" spans="2:5" s="274" customFormat="1" ht="16.5" customHeight="1">
      <c r="B168" s="272" t="s">
        <v>294</v>
      </c>
      <c r="C168" s="272">
        <v>20</v>
      </c>
      <c r="D168" s="273">
        <v>5145000</v>
      </c>
      <c r="E168" s="273">
        <v>3412420</v>
      </c>
    </row>
    <row r="169" spans="2:5" s="274" customFormat="1" ht="16.5" customHeight="1">
      <c r="B169" s="272" t="s">
        <v>291</v>
      </c>
      <c r="C169" s="272">
        <v>14</v>
      </c>
      <c r="D169" s="273">
        <v>29487425</v>
      </c>
      <c r="E169" s="273">
        <v>27540325</v>
      </c>
    </row>
    <row r="170" spans="2:5" s="274" customFormat="1" ht="16.5" customHeight="1">
      <c r="B170" s="272" t="s">
        <v>298</v>
      </c>
      <c r="C170" s="272">
        <v>14</v>
      </c>
      <c r="D170" s="273">
        <v>1700000</v>
      </c>
      <c r="E170" s="273">
        <v>970500</v>
      </c>
    </row>
    <row r="171" spans="2:5" s="274" customFormat="1" ht="16.5" customHeight="1">
      <c r="B171" s="272" t="s">
        <v>330</v>
      </c>
      <c r="C171" s="272">
        <v>13</v>
      </c>
      <c r="D171" s="273">
        <v>3085000</v>
      </c>
      <c r="E171" s="273">
        <v>2103490</v>
      </c>
    </row>
    <row r="172" spans="2:5" s="274" customFormat="1" ht="16.5" customHeight="1">
      <c r="B172" s="272" t="s">
        <v>366</v>
      </c>
      <c r="C172" s="272">
        <v>12</v>
      </c>
      <c r="D172" s="273">
        <v>2420000</v>
      </c>
      <c r="E172" s="273">
        <v>1416000</v>
      </c>
    </row>
    <row r="173" spans="2:5" s="274" customFormat="1" ht="16.5" customHeight="1">
      <c r="B173" s="272" t="s">
        <v>554</v>
      </c>
      <c r="C173" s="272">
        <v>12</v>
      </c>
      <c r="D173" s="273">
        <v>2310000</v>
      </c>
      <c r="E173" s="273">
        <v>1093500</v>
      </c>
    </row>
    <row r="174" spans="2:5" s="274" customFormat="1" ht="16.5" customHeight="1">
      <c r="B174" s="272" t="s">
        <v>334</v>
      </c>
      <c r="C174" s="272">
        <v>12</v>
      </c>
      <c r="D174" s="273">
        <v>4030000</v>
      </c>
      <c r="E174" s="273">
        <v>2425600</v>
      </c>
    </row>
    <row r="175" spans="2:5" s="274" customFormat="1" ht="16.5" customHeight="1">
      <c r="B175" s="272" t="s">
        <v>289</v>
      </c>
      <c r="C175" s="272">
        <v>11</v>
      </c>
      <c r="D175" s="273">
        <v>374000</v>
      </c>
      <c r="E175" s="273">
        <v>296000</v>
      </c>
    </row>
    <row r="176" spans="2:5" s="274" customFormat="1" ht="16.5" customHeight="1">
      <c r="B176" s="272" t="s">
        <v>335</v>
      </c>
      <c r="C176" s="272">
        <v>11</v>
      </c>
      <c r="D176" s="273">
        <v>765000</v>
      </c>
      <c r="E176" s="273">
        <v>600000</v>
      </c>
    </row>
    <row r="177" spans="2:5" s="274" customFormat="1" ht="16.5" customHeight="1">
      <c r="B177" s="272" t="s">
        <v>297</v>
      </c>
      <c r="C177" s="272">
        <v>11</v>
      </c>
      <c r="D177" s="273">
        <v>490000</v>
      </c>
      <c r="E177" s="273">
        <v>451900</v>
      </c>
    </row>
    <row r="178" spans="2:5" s="274" customFormat="1" ht="16.5" customHeight="1">
      <c r="B178" s="272" t="s">
        <v>286</v>
      </c>
      <c r="C178" s="272">
        <v>10</v>
      </c>
      <c r="D178" s="273">
        <v>1920000</v>
      </c>
      <c r="E178" s="273">
        <v>1885000</v>
      </c>
    </row>
    <row r="179" spans="2:5" s="274" customFormat="1" ht="16.5" customHeight="1">
      <c r="B179" s="272" t="s">
        <v>303</v>
      </c>
      <c r="C179" s="272">
        <v>8</v>
      </c>
      <c r="D179" s="273">
        <v>1547000</v>
      </c>
      <c r="E179" s="273">
        <v>1400990</v>
      </c>
    </row>
    <row r="180" spans="2:5" s="274" customFormat="1" ht="16.5" customHeight="1">
      <c r="B180" s="272" t="s">
        <v>483</v>
      </c>
      <c r="C180" s="272">
        <v>8</v>
      </c>
      <c r="D180" s="273">
        <v>1815000</v>
      </c>
      <c r="E180" s="273">
        <v>1358600</v>
      </c>
    </row>
    <row r="181" spans="2:5" s="274" customFormat="1" ht="16.5" customHeight="1">
      <c r="B181" s="272" t="s">
        <v>336</v>
      </c>
      <c r="C181" s="272">
        <v>7</v>
      </c>
      <c r="D181" s="273">
        <v>700000</v>
      </c>
      <c r="E181" s="273">
        <v>549000</v>
      </c>
    </row>
    <row r="182" spans="2:5" ht="16.5" customHeight="1">
      <c r="B182" s="272" t="s">
        <v>296</v>
      </c>
      <c r="C182" s="272">
        <v>7</v>
      </c>
      <c r="D182" s="273">
        <v>370000</v>
      </c>
      <c r="E182" s="273">
        <v>270000</v>
      </c>
    </row>
    <row r="183" spans="2:5" ht="16.5" customHeight="1">
      <c r="B183" s="272" t="s">
        <v>280</v>
      </c>
      <c r="C183" s="272">
        <v>7</v>
      </c>
      <c r="D183" s="273">
        <v>695000</v>
      </c>
      <c r="E183" s="273">
        <v>659500</v>
      </c>
    </row>
    <row r="184" spans="2:5" ht="16.5" customHeight="1">
      <c r="B184" s="272" t="s">
        <v>356</v>
      </c>
      <c r="C184" s="272">
        <v>7</v>
      </c>
      <c r="D184" s="273">
        <v>1350000</v>
      </c>
      <c r="E184" s="273">
        <v>880000</v>
      </c>
    </row>
    <row r="185" spans="2:5" ht="16.5" customHeight="1">
      <c r="B185" s="272" t="s">
        <v>287</v>
      </c>
      <c r="C185" s="272">
        <v>6</v>
      </c>
      <c r="D185" s="273">
        <v>200000</v>
      </c>
      <c r="E185" s="273">
        <v>125000</v>
      </c>
    </row>
    <row r="186" spans="2:5" ht="16.5" customHeight="1">
      <c r="B186" s="272" t="s">
        <v>365</v>
      </c>
      <c r="C186" s="272">
        <v>6</v>
      </c>
      <c r="D186" s="273">
        <v>300000</v>
      </c>
      <c r="E186" s="273">
        <v>114600</v>
      </c>
    </row>
    <row r="187" spans="2:5" ht="16.5" customHeight="1">
      <c r="B187" s="272" t="s">
        <v>282</v>
      </c>
      <c r="C187" s="272">
        <v>6</v>
      </c>
      <c r="D187" s="273">
        <v>280000</v>
      </c>
      <c r="E187" s="273">
        <v>155000</v>
      </c>
    </row>
    <row r="188" spans="2:5" ht="16.5" customHeight="1">
      <c r="B188" s="272" t="s">
        <v>285</v>
      </c>
      <c r="C188" s="272">
        <v>6</v>
      </c>
      <c r="D188" s="273">
        <v>4246000</v>
      </c>
      <c r="E188" s="273">
        <v>2233500</v>
      </c>
    </row>
    <row r="189" spans="2:5" ht="16.5" customHeight="1">
      <c r="B189" s="272" t="s">
        <v>284</v>
      </c>
      <c r="C189" s="272">
        <v>5</v>
      </c>
      <c r="D189" s="273">
        <v>340000</v>
      </c>
      <c r="E189" s="273">
        <v>299000</v>
      </c>
    </row>
    <row r="190" spans="2:5" ht="16.5" customHeight="1">
      <c r="B190" s="272" t="s">
        <v>362</v>
      </c>
      <c r="C190" s="272">
        <v>5</v>
      </c>
      <c r="D190" s="273">
        <v>250000</v>
      </c>
      <c r="E190" s="273">
        <v>236000</v>
      </c>
    </row>
    <row r="191" spans="2:5" ht="16.5" customHeight="1">
      <c r="B191" s="272" t="s">
        <v>364</v>
      </c>
      <c r="C191" s="272">
        <v>5</v>
      </c>
      <c r="D191" s="273">
        <v>560000</v>
      </c>
      <c r="E191" s="273">
        <v>425500</v>
      </c>
    </row>
    <row r="192" spans="2:5" ht="16.5" customHeight="1">
      <c r="B192" s="272" t="s">
        <v>360</v>
      </c>
      <c r="C192" s="272">
        <v>4</v>
      </c>
      <c r="D192" s="273">
        <v>360000</v>
      </c>
      <c r="E192" s="273">
        <v>360000</v>
      </c>
    </row>
    <row r="193" spans="2:5" ht="16.5" customHeight="1">
      <c r="B193" s="272" t="s">
        <v>293</v>
      </c>
      <c r="C193" s="272">
        <v>4</v>
      </c>
      <c r="D193" s="273">
        <v>150000</v>
      </c>
      <c r="E193" s="273">
        <v>148000</v>
      </c>
    </row>
    <row r="194" spans="2:5" ht="16.5" customHeight="1">
      <c r="B194" s="272" t="s">
        <v>288</v>
      </c>
      <c r="C194" s="272">
        <v>4</v>
      </c>
      <c r="D194" s="273">
        <v>86000</v>
      </c>
      <c r="E194" s="273">
        <v>73900</v>
      </c>
    </row>
    <row r="195" spans="2:5" ht="16.5" customHeight="1">
      <c r="B195" s="272" t="s">
        <v>459</v>
      </c>
      <c r="C195" s="272">
        <v>4</v>
      </c>
      <c r="D195" s="273">
        <v>800000</v>
      </c>
      <c r="E195" s="273">
        <v>350000</v>
      </c>
    </row>
    <row r="196" spans="2:5" ht="16.5" customHeight="1">
      <c r="B196" s="272" t="s">
        <v>454</v>
      </c>
      <c r="C196" s="272">
        <v>4</v>
      </c>
      <c r="D196" s="273">
        <v>450000</v>
      </c>
      <c r="E196" s="273">
        <v>238500</v>
      </c>
    </row>
    <row r="197" spans="2:5" ht="16.5" customHeight="1">
      <c r="B197" s="272" t="s">
        <v>508</v>
      </c>
      <c r="C197" s="272">
        <v>4</v>
      </c>
      <c r="D197" s="273">
        <v>130000</v>
      </c>
      <c r="E197" s="273">
        <v>90000</v>
      </c>
    </row>
    <row r="198" spans="2:5" ht="16.5" customHeight="1">
      <c r="B198" s="272" t="s">
        <v>305</v>
      </c>
      <c r="C198" s="272">
        <v>3</v>
      </c>
      <c r="D198" s="273">
        <v>550000</v>
      </c>
      <c r="E198" s="273">
        <v>319000</v>
      </c>
    </row>
    <row r="199" spans="2:5" ht="16.5" customHeight="1">
      <c r="B199" s="272" t="s">
        <v>283</v>
      </c>
      <c r="C199" s="272">
        <v>3</v>
      </c>
      <c r="D199" s="273">
        <v>30000</v>
      </c>
      <c r="E199" s="273">
        <v>15000</v>
      </c>
    </row>
    <row r="200" spans="2:5" ht="16.5" customHeight="1">
      <c r="B200" s="272" t="s">
        <v>363</v>
      </c>
      <c r="C200" s="272">
        <v>2</v>
      </c>
      <c r="D200" s="273">
        <v>200000</v>
      </c>
      <c r="E200" s="273">
        <v>137000</v>
      </c>
    </row>
    <row r="201" spans="2:5" ht="16.5" customHeight="1">
      <c r="B201" s="272" t="s">
        <v>455</v>
      </c>
      <c r="C201" s="272">
        <v>2</v>
      </c>
      <c r="D201" s="273">
        <v>110000</v>
      </c>
      <c r="E201" s="273">
        <v>106700</v>
      </c>
    </row>
    <row r="202" spans="2:5" ht="16.5" customHeight="1">
      <c r="B202" s="272" t="s">
        <v>458</v>
      </c>
      <c r="C202" s="272">
        <v>2</v>
      </c>
      <c r="D202" s="273">
        <v>280000</v>
      </c>
      <c r="E202" s="273">
        <v>145000</v>
      </c>
    </row>
    <row r="203" spans="2:5" ht="16.5" customHeight="1">
      <c r="B203" s="272" t="s">
        <v>558</v>
      </c>
      <c r="C203" s="272">
        <v>2</v>
      </c>
      <c r="D203" s="273">
        <v>210000</v>
      </c>
      <c r="E203" s="273">
        <v>60000</v>
      </c>
    </row>
    <row r="204" spans="2:5" ht="16.5" customHeight="1">
      <c r="B204" s="272" t="s">
        <v>509</v>
      </c>
      <c r="C204" s="272">
        <v>2</v>
      </c>
      <c r="D204" s="273">
        <v>310000</v>
      </c>
      <c r="E204" s="273">
        <v>157000</v>
      </c>
    </row>
    <row r="205" spans="2:5" ht="16.5" customHeight="1">
      <c r="B205" s="272" t="s">
        <v>555</v>
      </c>
      <c r="C205" s="272">
        <v>2</v>
      </c>
      <c r="D205" s="273">
        <v>150000</v>
      </c>
      <c r="E205" s="273">
        <v>150000</v>
      </c>
    </row>
    <row r="206" spans="2:5" ht="16.5" customHeight="1">
      <c r="B206" s="272" t="s">
        <v>359</v>
      </c>
      <c r="C206" s="272">
        <v>2</v>
      </c>
      <c r="D206" s="273">
        <v>200000</v>
      </c>
      <c r="E206" s="273">
        <v>134000</v>
      </c>
    </row>
    <row r="207" spans="2:5" ht="16.5" customHeight="1">
      <c r="B207" s="272" t="s">
        <v>355</v>
      </c>
      <c r="C207" s="272">
        <v>2</v>
      </c>
      <c r="D207" s="273">
        <v>30000</v>
      </c>
      <c r="E207" s="273">
        <v>15000</v>
      </c>
    </row>
    <row r="208" spans="2:5" s="274" customFormat="1" ht="16.5" customHeight="1">
      <c r="B208" s="272" t="s">
        <v>308</v>
      </c>
      <c r="C208" s="272">
        <v>2</v>
      </c>
      <c r="D208" s="273">
        <v>20000</v>
      </c>
      <c r="E208" s="273">
        <v>10000</v>
      </c>
    </row>
    <row r="209" spans="2:5" s="274" customFormat="1" ht="16.5" customHeight="1">
      <c r="B209" s="272" t="s">
        <v>563</v>
      </c>
      <c r="C209" s="272">
        <v>2</v>
      </c>
      <c r="D209" s="273">
        <v>100000</v>
      </c>
      <c r="E209" s="273">
        <v>52500</v>
      </c>
    </row>
    <row r="210" spans="2:5" s="274" customFormat="1" ht="16.5" customHeight="1">
      <c r="B210" s="272" t="s">
        <v>564</v>
      </c>
      <c r="C210" s="272">
        <v>2</v>
      </c>
      <c r="D210" s="273">
        <v>215000</v>
      </c>
      <c r="E210" s="273">
        <v>104950</v>
      </c>
    </row>
    <row r="211" spans="2:5" s="274" customFormat="1" ht="16.5" customHeight="1">
      <c r="B211" s="272" t="s">
        <v>565</v>
      </c>
      <c r="C211" s="272">
        <v>1</v>
      </c>
      <c r="D211" s="273">
        <v>100000</v>
      </c>
      <c r="E211" s="273">
        <v>20000</v>
      </c>
    </row>
    <row r="212" spans="2:5" s="274" customFormat="1" ht="16.5" customHeight="1">
      <c r="B212" s="272" t="s">
        <v>559</v>
      </c>
      <c r="C212" s="272">
        <v>1</v>
      </c>
      <c r="D212" s="273">
        <v>10000</v>
      </c>
      <c r="E212" s="273">
        <v>10000</v>
      </c>
    </row>
    <row r="213" spans="2:5" s="274" customFormat="1" ht="16.5" customHeight="1">
      <c r="B213" s="272" t="s">
        <v>456</v>
      </c>
      <c r="C213" s="272">
        <v>1</v>
      </c>
      <c r="D213" s="273">
        <v>10000</v>
      </c>
      <c r="E213" s="273">
        <v>10000</v>
      </c>
    </row>
    <row r="214" spans="2:5" s="274" customFormat="1" ht="16.5" customHeight="1">
      <c r="B214" s="272" t="s">
        <v>566</v>
      </c>
      <c r="C214" s="272">
        <v>1</v>
      </c>
      <c r="D214" s="273">
        <v>100000</v>
      </c>
      <c r="E214" s="273">
        <v>50000</v>
      </c>
    </row>
    <row r="215" spans="2:5" s="274" customFormat="1" ht="16.5" customHeight="1">
      <c r="B215" s="272" t="s">
        <v>567</v>
      </c>
      <c r="C215" s="272">
        <v>1</v>
      </c>
      <c r="D215" s="273">
        <v>100000</v>
      </c>
      <c r="E215" s="273">
        <v>100000</v>
      </c>
    </row>
    <row r="216" spans="2:5" s="274" customFormat="1" ht="16.5" customHeight="1">
      <c r="B216" s="272" t="s">
        <v>568</v>
      </c>
      <c r="C216" s="272">
        <v>1</v>
      </c>
      <c r="D216" s="273">
        <v>300000</v>
      </c>
      <c r="E216" s="273">
        <v>60000</v>
      </c>
    </row>
    <row r="217" spans="2:5" s="274" customFormat="1" ht="16.5" customHeight="1">
      <c r="B217" s="272" t="s">
        <v>569</v>
      </c>
      <c r="C217" s="272">
        <v>1</v>
      </c>
      <c r="D217" s="273">
        <v>100000</v>
      </c>
      <c r="E217" s="273">
        <v>100000</v>
      </c>
    </row>
    <row r="218" spans="2:5" s="274" customFormat="1" ht="16.5" customHeight="1">
      <c r="B218" s="272" t="s">
        <v>556</v>
      </c>
      <c r="C218" s="272">
        <v>1</v>
      </c>
      <c r="D218" s="273">
        <v>100000</v>
      </c>
      <c r="E218" s="273">
        <v>100000</v>
      </c>
    </row>
    <row r="219" spans="2:5" ht="16.5" customHeight="1">
      <c r="B219" s="272" t="s">
        <v>570</v>
      </c>
      <c r="C219" s="272">
        <v>1</v>
      </c>
      <c r="D219" s="273">
        <v>50000</v>
      </c>
      <c r="E219" s="273">
        <v>35000</v>
      </c>
    </row>
    <row r="220" spans="2:5" ht="16.5" customHeight="1">
      <c r="B220" s="272" t="s">
        <v>460</v>
      </c>
      <c r="C220" s="272">
        <v>1</v>
      </c>
      <c r="D220" s="273">
        <v>10000</v>
      </c>
      <c r="E220" s="273">
        <v>10000</v>
      </c>
    </row>
    <row r="221" spans="2:5" ht="16.5" customHeight="1">
      <c r="B221" s="272" t="s">
        <v>571</v>
      </c>
      <c r="C221" s="272">
        <v>1</v>
      </c>
      <c r="D221" s="273">
        <v>10000</v>
      </c>
      <c r="E221" s="273">
        <v>10000</v>
      </c>
    </row>
    <row r="222" spans="2:5" ht="16.5" customHeight="1">
      <c r="B222" s="272" t="s">
        <v>572</v>
      </c>
      <c r="C222" s="272">
        <v>1</v>
      </c>
      <c r="D222" s="273">
        <v>20000</v>
      </c>
      <c r="E222" s="273">
        <v>10000</v>
      </c>
    </row>
    <row r="223" spans="2:5" ht="16.5" customHeight="1">
      <c r="B223" s="272" t="s">
        <v>361</v>
      </c>
      <c r="C223" s="272">
        <v>1</v>
      </c>
      <c r="D223" s="273">
        <v>200000</v>
      </c>
      <c r="E223" s="273">
        <v>200000</v>
      </c>
    </row>
    <row r="224" spans="2:5" ht="16.5" customHeight="1">
      <c r="B224" s="272" t="s">
        <v>560</v>
      </c>
      <c r="C224" s="272">
        <v>1</v>
      </c>
      <c r="D224" s="273">
        <v>10000</v>
      </c>
      <c r="E224" s="273">
        <v>10000</v>
      </c>
    </row>
    <row r="225" spans="2:5" s="274" customFormat="1" ht="16.5" customHeight="1">
      <c r="B225" s="272" t="s">
        <v>357</v>
      </c>
      <c r="C225" s="272">
        <v>1</v>
      </c>
      <c r="D225" s="273">
        <v>100000</v>
      </c>
      <c r="E225" s="273">
        <v>100000</v>
      </c>
    </row>
    <row r="226" spans="2:5" s="274" customFormat="1" ht="16.5" customHeight="1">
      <c r="B226" s="272" t="s">
        <v>557</v>
      </c>
      <c r="C226" s="272">
        <v>1</v>
      </c>
      <c r="D226" s="273">
        <v>50000</v>
      </c>
      <c r="E226" s="273">
        <v>50000</v>
      </c>
    </row>
    <row r="227" spans="2:5" s="274" customFormat="1" ht="16.5" customHeight="1">
      <c r="B227" s="272" t="s">
        <v>457</v>
      </c>
      <c r="C227" s="272">
        <v>1</v>
      </c>
      <c r="D227" s="273">
        <v>10000</v>
      </c>
      <c r="E227" s="273">
        <v>5000</v>
      </c>
    </row>
    <row r="228" spans="2:5" ht="16.5" customHeight="1">
      <c r="B228" s="272" t="s">
        <v>367</v>
      </c>
      <c r="C228" s="272">
        <v>1</v>
      </c>
      <c r="D228" s="273">
        <v>10000</v>
      </c>
      <c r="E228" s="273">
        <v>10000</v>
      </c>
    </row>
    <row r="229" spans="2:5" ht="16.5" customHeight="1">
      <c r="B229" s="272" t="s">
        <v>358</v>
      </c>
      <c r="C229" s="272">
        <v>1</v>
      </c>
      <c r="D229" s="273">
        <v>10000</v>
      </c>
      <c r="E229" s="273">
        <v>10000</v>
      </c>
    </row>
    <row r="230" spans="2:5" ht="16.5" customHeight="1">
      <c r="B230" s="272" t="s">
        <v>573</v>
      </c>
      <c r="C230" s="272">
        <v>1</v>
      </c>
      <c r="D230" s="273">
        <v>100000</v>
      </c>
      <c r="E230" s="273">
        <v>100000</v>
      </c>
    </row>
    <row r="231" spans="2:5" ht="16.5" customHeight="1">
      <c r="B231" s="272" t="s">
        <v>561</v>
      </c>
      <c r="C231" s="272">
        <v>1</v>
      </c>
      <c r="D231" s="273">
        <v>10000</v>
      </c>
      <c r="E231" s="273">
        <v>10000</v>
      </c>
    </row>
    <row r="232" spans="2:5" ht="16.5" customHeight="1">
      <c r="B232" s="272" t="s">
        <v>484</v>
      </c>
      <c r="C232" s="272">
        <v>1</v>
      </c>
      <c r="D232" s="273">
        <v>20000</v>
      </c>
      <c r="E232" s="273">
        <v>10000</v>
      </c>
    </row>
    <row r="233" spans="2:5" ht="16.5" customHeight="1">
      <c r="B233" s="592" t="s">
        <v>31</v>
      </c>
      <c r="C233" s="592"/>
      <c r="D233" s="592"/>
      <c r="E233" s="131">
        <f>SUM(E158:E232)</f>
        <v>182147311</v>
      </c>
    </row>
    <row r="234" spans="2:5" ht="16.5" customHeight="1">
      <c r="B234" s="3" t="s">
        <v>18</v>
      </c>
      <c r="C234" s="3"/>
      <c r="D234" s="3"/>
      <c r="E234" s="274"/>
    </row>
    <row r="235" spans="2:5" ht="16.5" customHeight="1">
      <c r="B235" s="161" t="s">
        <v>248</v>
      </c>
      <c r="C235" s="161"/>
      <c r="D235" s="161"/>
      <c r="E235" s="161"/>
    </row>
  </sheetData>
  <sheetProtection/>
  <mergeCells count="27">
    <mergeCell ref="B233:D233"/>
    <mergeCell ref="B152:D152"/>
    <mergeCell ref="B154:E154"/>
    <mergeCell ref="B155:B157"/>
    <mergeCell ref="C155:C157"/>
    <mergeCell ref="D155:D157"/>
    <mergeCell ref="E155:E157"/>
    <mergeCell ref="A103:F103"/>
    <mergeCell ref="B104:E104"/>
    <mergeCell ref="B105:B107"/>
    <mergeCell ref="C105:C107"/>
    <mergeCell ref="D105:D107"/>
    <mergeCell ref="E105:E107"/>
    <mergeCell ref="B99:D99"/>
    <mergeCell ref="B35:D35"/>
    <mergeCell ref="B39:E39"/>
    <mergeCell ref="B40:B42"/>
    <mergeCell ref="C40:C42"/>
    <mergeCell ref="D40:D42"/>
    <mergeCell ref="E40:E42"/>
    <mergeCell ref="B5:B7"/>
    <mergeCell ref="C5:C7"/>
    <mergeCell ref="D5:D7"/>
    <mergeCell ref="E5:E7"/>
    <mergeCell ref="A1:F1"/>
    <mergeCell ref="A2:F2"/>
    <mergeCell ref="B4:E4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1" t="s">
        <v>520</v>
      </c>
      <c r="B1" s="381"/>
      <c r="C1" s="381"/>
    </row>
    <row r="7" ht="15">
      <c r="B7" s="1"/>
    </row>
    <row r="8" ht="18">
      <c r="B8" s="141" t="s">
        <v>253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254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255</v>
      </c>
      <c r="C13" s="151" t="s">
        <v>256</v>
      </c>
    </row>
    <row r="14" spans="1:3" ht="15.75">
      <c r="A14" s="150"/>
      <c r="B14" s="152" t="s">
        <v>257</v>
      </c>
      <c r="C14" s="149">
        <v>7</v>
      </c>
    </row>
    <row r="15" spans="1:3" ht="13.5" customHeight="1">
      <c r="A15" s="150"/>
      <c r="B15" s="152" t="s">
        <v>258</v>
      </c>
      <c r="C15" s="151">
        <v>8</v>
      </c>
    </row>
    <row r="16" spans="1:3" ht="15" customHeight="1">
      <c r="A16" s="153"/>
      <c r="B16" s="152" t="s">
        <v>332</v>
      </c>
      <c r="C16" s="149">
        <v>9</v>
      </c>
    </row>
    <row r="17" spans="1:3" ht="15.75">
      <c r="A17" s="153"/>
      <c r="B17" s="154" t="s">
        <v>259</v>
      </c>
      <c r="C17" s="149">
        <v>10</v>
      </c>
    </row>
    <row r="18" spans="1:3" ht="15.75">
      <c r="A18" s="153"/>
      <c r="B18" s="148" t="s">
        <v>260</v>
      </c>
      <c r="C18" s="149">
        <v>11</v>
      </c>
    </row>
    <row r="19" spans="1:3" ht="15">
      <c r="A19" s="155"/>
      <c r="B19" s="148" t="s">
        <v>261</v>
      </c>
      <c r="C19" s="156">
        <v>12</v>
      </c>
    </row>
    <row r="20" spans="1:3" ht="15">
      <c r="A20" s="155"/>
      <c r="B20" s="148" t="s">
        <v>262</v>
      </c>
      <c r="C20" s="156" t="s">
        <v>263</v>
      </c>
    </row>
    <row r="21" spans="1:3" s="274" customFormat="1" ht="15">
      <c r="A21" s="155"/>
      <c r="B21" s="148" t="s">
        <v>339</v>
      </c>
      <c r="C21" s="156" t="s">
        <v>265</v>
      </c>
    </row>
    <row r="22" spans="1:3" ht="15">
      <c r="A22" s="155"/>
      <c r="B22" s="148" t="s">
        <v>264</v>
      </c>
      <c r="C22" s="156" t="s">
        <v>267</v>
      </c>
    </row>
    <row r="23" spans="1:3" ht="15">
      <c r="A23" s="155"/>
      <c r="B23" s="148" t="s">
        <v>266</v>
      </c>
      <c r="C23" s="156" t="s">
        <v>338</v>
      </c>
    </row>
    <row r="24" spans="1:3" s="274" customFormat="1" ht="15">
      <c r="A24" s="155"/>
      <c r="B24" s="148" t="s">
        <v>586</v>
      </c>
      <c r="C24" s="156" t="s">
        <v>587</v>
      </c>
    </row>
    <row r="25" spans="1:3" ht="15">
      <c r="A25" s="155"/>
      <c r="B25" s="148" t="s">
        <v>323</v>
      </c>
      <c r="C25" s="373">
        <v>23</v>
      </c>
    </row>
    <row r="26" spans="1:3" ht="15">
      <c r="A26" s="155"/>
      <c r="B26" s="148" t="s">
        <v>268</v>
      </c>
      <c r="C26" s="373">
        <v>24</v>
      </c>
    </row>
    <row r="27" spans="1:3" ht="15">
      <c r="A27" s="155"/>
      <c r="B27" s="148" t="s">
        <v>269</v>
      </c>
      <c r="C27" s="156" t="s">
        <v>588</v>
      </c>
    </row>
    <row r="28" spans="1:3" ht="15">
      <c r="A28" s="155"/>
      <c r="B28" s="148" t="s">
        <v>270</v>
      </c>
      <c r="C28" s="156" t="s">
        <v>589</v>
      </c>
    </row>
    <row r="29" spans="1:3" ht="15">
      <c r="A29" s="155"/>
      <c r="B29" s="152" t="s">
        <v>271</v>
      </c>
      <c r="C29" s="156" t="s">
        <v>590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381" t="s">
        <v>523</v>
      </c>
      <c r="B1" s="381"/>
      <c r="C1" s="381"/>
      <c r="D1" s="381"/>
      <c r="E1" s="381"/>
      <c r="F1" s="381"/>
    </row>
    <row r="2" spans="1:6" s="274" customFormat="1" ht="18">
      <c r="A2" s="82"/>
      <c r="B2" s="82"/>
      <c r="C2" s="82"/>
      <c r="D2" s="82"/>
      <c r="E2" s="82"/>
      <c r="F2" s="82"/>
    </row>
    <row r="3" spans="1:6" s="274" customFormat="1" ht="18">
      <c r="A3" s="82"/>
      <c r="B3" s="82"/>
      <c r="C3" s="82"/>
      <c r="D3" s="82"/>
      <c r="E3" s="82"/>
      <c r="F3" s="82"/>
    </row>
    <row r="4" spans="1:5" ht="15" customHeight="1">
      <c r="A4" s="563" t="s">
        <v>535</v>
      </c>
      <c r="B4" s="563"/>
      <c r="C4" s="563"/>
      <c r="D4" s="563"/>
      <c r="E4" s="563"/>
    </row>
    <row r="5" spans="1:5" ht="15" customHeight="1">
      <c r="A5" s="563"/>
      <c r="B5" s="563"/>
      <c r="C5" s="563"/>
      <c r="D5" s="563"/>
      <c r="E5" s="563"/>
    </row>
    <row r="6" spans="1:5" s="274" customFormat="1" ht="15" customHeight="1">
      <c r="A6" s="284"/>
      <c r="B6" s="284"/>
      <c r="C6" s="284"/>
      <c r="D6" s="284"/>
      <c r="E6" s="284"/>
    </row>
    <row r="7" spans="2:5" ht="15">
      <c r="B7" s="469" t="s">
        <v>131</v>
      </c>
      <c r="C7" s="469"/>
      <c r="D7" s="469"/>
      <c r="E7" s="469"/>
    </row>
    <row r="8" spans="1:5" ht="15" customHeight="1">
      <c r="A8" s="589" t="s">
        <v>132</v>
      </c>
      <c r="B8" s="589" t="s">
        <v>469</v>
      </c>
      <c r="C8" s="589" t="s">
        <v>243</v>
      </c>
      <c r="D8" s="589" t="s">
        <v>244</v>
      </c>
      <c r="E8" s="589" t="s">
        <v>245</v>
      </c>
    </row>
    <row r="9" spans="1:5" ht="45" customHeight="1">
      <c r="A9" s="589"/>
      <c r="B9" s="589"/>
      <c r="C9" s="589"/>
      <c r="D9" s="590"/>
      <c r="E9" s="590"/>
    </row>
    <row r="10" spans="1:5" ht="15" customHeight="1">
      <c r="A10" s="589"/>
      <c r="B10" s="589"/>
      <c r="C10" s="589"/>
      <c r="D10" s="590"/>
      <c r="E10" s="590"/>
    </row>
    <row r="11" spans="1:5" ht="29.25" customHeight="1">
      <c r="A11" s="218">
        <v>1</v>
      </c>
      <c r="B11" s="333" t="s">
        <v>485</v>
      </c>
      <c r="C11" s="133">
        <v>14</v>
      </c>
      <c r="D11" s="134">
        <v>1952000</v>
      </c>
      <c r="E11" s="134">
        <v>1835800</v>
      </c>
    </row>
    <row r="12" spans="1:5" ht="29.25" customHeight="1">
      <c r="A12" s="218">
        <v>2</v>
      </c>
      <c r="B12" s="333" t="s">
        <v>493</v>
      </c>
      <c r="C12" s="133">
        <v>9</v>
      </c>
      <c r="D12" s="134">
        <v>1350000</v>
      </c>
      <c r="E12" s="134">
        <v>960000</v>
      </c>
    </row>
    <row r="13" spans="1:5" ht="27" customHeight="1">
      <c r="A13" s="218">
        <v>3</v>
      </c>
      <c r="B13" s="334" t="s">
        <v>488</v>
      </c>
      <c r="C13" s="133">
        <v>9</v>
      </c>
      <c r="D13" s="134">
        <v>2100000</v>
      </c>
      <c r="E13" s="134">
        <v>2042500</v>
      </c>
    </row>
    <row r="14" spans="1:5" ht="15">
      <c r="A14" s="218">
        <v>4</v>
      </c>
      <c r="B14" s="333" t="s">
        <v>486</v>
      </c>
      <c r="C14" s="133">
        <v>7</v>
      </c>
      <c r="D14" s="134">
        <v>1500000</v>
      </c>
      <c r="E14" s="134">
        <v>1437500</v>
      </c>
    </row>
    <row r="15" spans="1:5" ht="15">
      <c r="A15" s="218">
        <v>5</v>
      </c>
      <c r="B15" s="334" t="s">
        <v>496</v>
      </c>
      <c r="C15" s="133">
        <v>6</v>
      </c>
      <c r="D15" s="134">
        <v>12050000</v>
      </c>
      <c r="E15" s="134">
        <v>11887000</v>
      </c>
    </row>
    <row r="16" spans="1:5" ht="28.5" customHeight="1">
      <c r="A16" s="218">
        <v>6</v>
      </c>
      <c r="B16" s="334" t="s">
        <v>513</v>
      </c>
      <c r="C16" s="133">
        <v>5</v>
      </c>
      <c r="D16" s="134">
        <v>300000</v>
      </c>
      <c r="E16" s="134">
        <v>225000</v>
      </c>
    </row>
    <row r="17" spans="1:5" ht="20.25" customHeight="1">
      <c r="A17" s="218">
        <v>7</v>
      </c>
      <c r="B17" s="334" t="s">
        <v>494</v>
      </c>
      <c r="C17" s="133">
        <v>5</v>
      </c>
      <c r="D17" s="134">
        <v>1072000</v>
      </c>
      <c r="E17" s="134">
        <v>378520</v>
      </c>
    </row>
    <row r="18" spans="1:5" ht="20.25" customHeight="1">
      <c r="A18" s="218">
        <v>8</v>
      </c>
      <c r="B18" s="334" t="s">
        <v>574</v>
      </c>
      <c r="C18" s="133">
        <v>4</v>
      </c>
      <c r="D18" s="134">
        <v>10250000</v>
      </c>
      <c r="E18" s="134">
        <v>10216000</v>
      </c>
    </row>
    <row r="19" spans="1:5" ht="29.25" customHeight="1">
      <c r="A19" s="218">
        <v>9</v>
      </c>
      <c r="B19" s="334" t="s">
        <v>510</v>
      </c>
      <c r="C19" s="133">
        <v>4</v>
      </c>
      <c r="D19" s="134">
        <v>2050000</v>
      </c>
      <c r="E19" s="134">
        <v>2050000</v>
      </c>
    </row>
    <row r="20" spans="1:5" ht="21" customHeight="1">
      <c r="A20" s="218">
        <v>10</v>
      </c>
      <c r="B20" s="334" t="s">
        <v>500</v>
      </c>
      <c r="C20" s="133">
        <v>4</v>
      </c>
      <c r="D20" s="134">
        <v>750000</v>
      </c>
      <c r="E20" s="134">
        <v>450000</v>
      </c>
    </row>
    <row r="21" spans="1:5" ht="27.75" customHeight="1">
      <c r="A21" s="218">
        <v>11</v>
      </c>
      <c r="B21" s="334" t="s">
        <v>575</v>
      </c>
      <c r="C21" s="133">
        <v>4</v>
      </c>
      <c r="D21" s="134">
        <v>11400000</v>
      </c>
      <c r="E21" s="134">
        <v>11400000</v>
      </c>
    </row>
    <row r="22" spans="1:5" ht="30">
      <c r="A22" s="218">
        <v>12</v>
      </c>
      <c r="B22" s="334" t="s">
        <v>487</v>
      </c>
      <c r="C22" s="133">
        <v>4</v>
      </c>
      <c r="D22" s="134">
        <v>400000</v>
      </c>
      <c r="E22" s="134">
        <v>340000</v>
      </c>
    </row>
    <row r="23" spans="1:5" ht="30">
      <c r="A23" s="218">
        <v>13</v>
      </c>
      <c r="B23" s="334" t="s">
        <v>489</v>
      </c>
      <c r="C23" s="135">
        <v>4</v>
      </c>
      <c r="D23" s="136">
        <v>776000</v>
      </c>
      <c r="E23" s="136">
        <v>596000</v>
      </c>
    </row>
    <row r="24" spans="1:6" ht="20.25" customHeight="1">
      <c r="A24" s="218">
        <v>14</v>
      </c>
      <c r="B24" s="334" t="s">
        <v>498</v>
      </c>
      <c r="C24" s="135">
        <v>3</v>
      </c>
      <c r="D24" s="136">
        <v>200000</v>
      </c>
      <c r="E24" s="136">
        <v>145500</v>
      </c>
      <c r="F24" s="274"/>
    </row>
    <row r="25" spans="1:5" ht="19.5" customHeight="1">
      <c r="A25" s="218">
        <v>15</v>
      </c>
      <c r="B25" s="334" t="s">
        <v>491</v>
      </c>
      <c r="C25" s="135">
        <v>3</v>
      </c>
      <c r="D25" s="136">
        <v>520000</v>
      </c>
      <c r="E25" s="136">
        <v>520000</v>
      </c>
    </row>
    <row r="26" spans="1:5" ht="20.25" customHeight="1">
      <c r="A26" s="218">
        <v>16</v>
      </c>
      <c r="B26" s="334" t="s">
        <v>512</v>
      </c>
      <c r="C26" s="135">
        <v>3</v>
      </c>
      <c r="D26" s="136">
        <v>250000</v>
      </c>
      <c r="E26" s="136">
        <v>205000</v>
      </c>
    </row>
    <row r="27" spans="1:5" ht="27.75" customHeight="1">
      <c r="A27" s="218">
        <v>17</v>
      </c>
      <c r="B27" s="334" t="s">
        <v>495</v>
      </c>
      <c r="C27" s="135">
        <v>3</v>
      </c>
      <c r="D27" s="136">
        <v>5545000</v>
      </c>
      <c r="E27" s="136">
        <v>5295000</v>
      </c>
    </row>
    <row r="28" spans="1:5" ht="31.5" customHeight="1">
      <c r="A28" s="218">
        <v>18</v>
      </c>
      <c r="B28" s="334" t="s">
        <v>511</v>
      </c>
      <c r="C28" s="135">
        <v>3</v>
      </c>
      <c r="D28" s="136">
        <v>250000</v>
      </c>
      <c r="E28" s="136">
        <v>245500</v>
      </c>
    </row>
    <row r="29" spans="1:5" ht="31.5" customHeight="1">
      <c r="A29" s="218">
        <v>19</v>
      </c>
      <c r="B29" s="334" t="s">
        <v>576</v>
      </c>
      <c r="C29" s="135">
        <v>2</v>
      </c>
      <c r="D29" s="136">
        <v>2050000</v>
      </c>
      <c r="E29" s="136">
        <v>2050000</v>
      </c>
    </row>
    <row r="30" spans="1:5" ht="26.25" customHeight="1">
      <c r="A30" s="218">
        <v>20</v>
      </c>
      <c r="B30" s="334" t="s">
        <v>490</v>
      </c>
      <c r="C30" s="135">
        <v>2</v>
      </c>
      <c r="D30" s="136">
        <v>150000</v>
      </c>
      <c r="E30" s="136">
        <v>100000</v>
      </c>
    </row>
    <row r="31" spans="1:5" ht="18.75" customHeight="1">
      <c r="A31" s="583" t="s">
        <v>31</v>
      </c>
      <c r="B31" s="595"/>
      <c r="C31" s="584"/>
      <c r="D31" s="585"/>
      <c r="E31" s="131">
        <f>SUM(E11:E30)</f>
        <v>52379320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ht="15">
      <c r="B34" s="3"/>
      <c r="C34" s="3"/>
      <c r="D34" s="3"/>
      <c r="E34" s="128"/>
    </row>
    <row r="35" spans="2:5" ht="15">
      <c r="B35" s="469" t="s">
        <v>139</v>
      </c>
      <c r="C35" s="469"/>
      <c r="D35" s="469"/>
      <c r="E35" s="469"/>
    </row>
    <row r="36" ht="15.75" customHeight="1"/>
    <row r="37" spans="1:5" ht="30" customHeight="1">
      <c r="A37" s="589" t="s">
        <v>132</v>
      </c>
      <c r="B37" s="589" t="s">
        <v>469</v>
      </c>
      <c r="C37" s="589" t="s">
        <v>243</v>
      </c>
      <c r="D37" s="589" t="s">
        <v>244</v>
      </c>
      <c r="E37" s="589" t="s">
        <v>245</v>
      </c>
    </row>
    <row r="38" spans="1:5" ht="33" customHeight="1">
      <c r="A38" s="589"/>
      <c r="B38" s="589"/>
      <c r="C38" s="589"/>
      <c r="D38" s="590"/>
      <c r="E38" s="590"/>
    </row>
    <row r="39" spans="1:5" ht="0.75" customHeight="1" hidden="1">
      <c r="A39" s="589"/>
      <c r="B39" s="589"/>
      <c r="C39" s="589"/>
      <c r="D39" s="590"/>
      <c r="E39" s="590"/>
    </row>
    <row r="40" spans="1:5" ht="30">
      <c r="A40" s="132">
        <v>1</v>
      </c>
      <c r="B40" s="334" t="s">
        <v>485</v>
      </c>
      <c r="C40" s="133">
        <v>131</v>
      </c>
      <c r="D40" s="134">
        <v>35090002</v>
      </c>
      <c r="E40" s="134">
        <v>27910502</v>
      </c>
    </row>
    <row r="41" spans="1:5" ht="30">
      <c r="A41" s="132">
        <v>2</v>
      </c>
      <c r="B41" s="334" t="s">
        <v>493</v>
      </c>
      <c r="C41" s="133">
        <v>108</v>
      </c>
      <c r="D41" s="134">
        <v>15505001</v>
      </c>
      <c r="E41" s="134">
        <v>15132360</v>
      </c>
    </row>
    <row r="42" spans="1:5" ht="15.75" customHeight="1">
      <c r="A42" s="132">
        <v>3</v>
      </c>
      <c r="B42" s="334" t="s">
        <v>486</v>
      </c>
      <c r="C42" s="133">
        <v>77</v>
      </c>
      <c r="D42" s="134">
        <v>10600002</v>
      </c>
      <c r="E42" s="134">
        <v>9906601</v>
      </c>
    </row>
    <row r="43" spans="1:5" ht="30">
      <c r="A43" s="132">
        <v>4</v>
      </c>
      <c r="B43" s="334" t="s">
        <v>487</v>
      </c>
      <c r="C43" s="133">
        <v>48</v>
      </c>
      <c r="D43" s="134">
        <v>5550400</v>
      </c>
      <c r="E43" s="134">
        <v>4543340</v>
      </c>
    </row>
    <row r="44" spans="1:5" ht="21" customHeight="1">
      <c r="A44" s="132">
        <v>5</v>
      </c>
      <c r="B44" s="334" t="s">
        <v>497</v>
      </c>
      <c r="C44" s="133">
        <v>43</v>
      </c>
      <c r="D44" s="134">
        <v>5986000</v>
      </c>
      <c r="E44" s="134">
        <v>4824650</v>
      </c>
    </row>
    <row r="45" spans="1:5" ht="18" customHeight="1">
      <c r="A45" s="132">
        <v>6</v>
      </c>
      <c r="B45" s="334" t="s">
        <v>496</v>
      </c>
      <c r="C45" s="133">
        <v>38</v>
      </c>
      <c r="D45" s="134">
        <v>5890012</v>
      </c>
      <c r="E45" s="134">
        <v>5430012</v>
      </c>
    </row>
    <row r="46" spans="1:5" ht="22.5" customHeight="1">
      <c r="A46" s="132">
        <v>7</v>
      </c>
      <c r="B46" s="334" t="s">
        <v>491</v>
      </c>
      <c r="C46" s="133">
        <v>28</v>
      </c>
      <c r="D46" s="134">
        <v>3615520</v>
      </c>
      <c r="E46" s="134">
        <v>3136220</v>
      </c>
    </row>
    <row r="47" spans="1:5" ht="30" customHeight="1">
      <c r="A47" s="132">
        <v>8</v>
      </c>
      <c r="B47" s="334" t="s">
        <v>488</v>
      </c>
      <c r="C47" s="133">
        <v>27</v>
      </c>
      <c r="D47" s="134">
        <v>1250002</v>
      </c>
      <c r="E47" s="134">
        <v>1055418</v>
      </c>
    </row>
    <row r="48" spans="1:5" ht="26.25" customHeight="1">
      <c r="A48" s="132">
        <v>9</v>
      </c>
      <c r="B48" s="334" t="s">
        <v>511</v>
      </c>
      <c r="C48" s="133">
        <v>19</v>
      </c>
      <c r="D48" s="134">
        <v>1635250</v>
      </c>
      <c r="E48" s="134">
        <v>1592746</v>
      </c>
    </row>
    <row r="49" spans="1:5" ht="18" customHeight="1">
      <c r="A49" s="132">
        <v>10</v>
      </c>
      <c r="B49" s="334" t="s">
        <v>498</v>
      </c>
      <c r="C49" s="133">
        <v>18</v>
      </c>
      <c r="D49" s="134">
        <v>2420200</v>
      </c>
      <c r="E49" s="134">
        <v>2360146</v>
      </c>
    </row>
    <row r="50" spans="1:5" ht="33" customHeight="1">
      <c r="A50" s="132">
        <v>11</v>
      </c>
      <c r="B50" s="334" t="s">
        <v>577</v>
      </c>
      <c r="C50" s="133">
        <v>18</v>
      </c>
      <c r="D50" s="134">
        <v>1835000</v>
      </c>
      <c r="E50" s="134">
        <v>1742000</v>
      </c>
    </row>
    <row r="51" spans="1:5" ht="40.5" customHeight="1">
      <c r="A51" s="132">
        <v>12</v>
      </c>
      <c r="B51" s="334" t="s">
        <v>578</v>
      </c>
      <c r="C51" s="133">
        <v>18</v>
      </c>
      <c r="D51" s="134">
        <v>4100000</v>
      </c>
      <c r="E51" s="134">
        <v>3975000</v>
      </c>
    </row>
    <row r="52" spans="1:5" ht="30" customHeight="1">
      <c r="A52" s="132">
        <v>13</v>
      </c>
      <c r="B52" s="334" t="s">
        <v>499</v>
      </c>
      <c r="C52" s="135">
        <v>17</v>
      </c>
      <c r="D52" s="136">
        <v>2640000</v>
      </c>
      <c r="E52" s="136">
        <v>2364800</v>
      </c>
    </row>
    <row r="53" spans="1:5" ht="45.75" customHeight="1">
      <c r="A53" s="132">
        <v>14</v>
      </c>
      <c r="B53" s="334" t="s">
        <v>579</v>
      </c>
      <c r="C53" s="135">
        <v>17</v>
      </c>
      <c r="D53" s="136">
        <v>1262000</v>
      </c>
      <c r="E53" s="136">
        <v>1064850</v>
      </c>
    </row>
    <row r="54" spans="1:5" ht="29.25" customHeight="1">
      <c r="A54" s="132">
        <v>15</v>
      </c>
      <c r="B54" s="334" t="s">
        <v>492</v>
      </c>
      <c r="C54" s="135">
        <v>16</v>
      </c>
      <c r="D54" s="136">
        <v>1610000</v>
      </c>
      <c r="E54" s="136">
        <v>1609000</v>
      </c>
    </row>
    <row r="55" spans="1:5" ht="21" customHeight="1">
      <c r="A55" s="132">
        <v>16</v>
      </c>
      <c r="B55" s="334" t="s">
        <v>494</v>
      </c>
      <c r="C55" s="135">
        <v>14</v>
      </c>
      <c r="D55" s="136">
        <v>1695001</v>
      </c>
      <c r="E55" s="136">
        <v>1622879</v>
      </c>
    </row>
    <row r="56" spans="1:5" ht="31.5" customHeight="1">
      <c r="A56" s="132">
        <v>17</v>
      </c>
      <c r="B56" s="334" t="s">
        <v>580</v>
      </c>
      <c r="C56" s="135">
        <v>12</v>
      </c>
      <c r="D56" s="136">
        <v>2725000</v>
      </c>
      <c r="E56" s="136">
        <v>2700000</v>
      </c>
    </row>
    <row r="57" spans="1:5" ht="27" customHeight="1">
      <c r="A57" s="132">
        <v>18</v>
      </c>
      <c r="B57" s="334" t="s">
        <v>495</v>
      </c>
      <c r="C57" s="135">
        <v>12</v>
      </c>
      <c r="D57" s="136">
        <v>2902006</v>
      </c>
      <c r="E57" s="136">
        <v>2651005</v>
      </c>
    </row>
    <row r="58" spans="1:5" ht="15">
      <c r="A58" s="132">
        <v>19</v>
      </c>
      <c r="B58" s="334" t="s">
        <v>581</v>
      </c>
      <c r="C58" s="135">
        <v>11</v>
      </c>
      <c r="D58" s="136">
        <v>1450000</v>
      </c>
      <c r="E58" s="136">
        <v>1413000</v>
      </c>
    </row>
    <row r="59" spans="1:5" ht="44.25" customHeight="1">
      <c r="A59" s="132">
        <v>20</v>
      </c>
      <c r="B59" s="334" t="s">
        <v>582</v>
      </c>
      <c r="C59" s="135">
        <v>11</v>
      </c>
      <c r="D59" s="136">
        <v>2920000</v>
      </c>
      <c r="E59" s="136">
        <v>2885200</v>
      </c>
    </row>
    <row r="60" spans="1:5" ht="15" customHeight="1">
      <c r="A60" s="583" t="s">
        <v>31</v>
      </c>
      <c r="B60" s="595"/>
      <c r="C60" s="584"/>
      <c r="D60" s="585"/>
      <c r="E60" s="131">
        <f>SUM(E40:E59)</f>
        <v>97919729</v>
      </c>
    </row>
    <row r="61" spans="1:2" ht="15">
      <c r="A61" s="3"/>
      <c r="B61" s="3" t="s">
        <v>18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0:D60"/>
    <mergeCell ref="A31:D31"/>
    <mergeCell ref="B35:E35"/>
    <mergeCell ref="A37:A39"/>
    <mergeCell ref="B37:B39"/>
    <mergeCell ref="C37:C39"/>
    <mergeCell ref="D37:D39"/>
    <mergeCell ref="E37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86" t="s">
        <v>521</v>
      </c>
      <c r="B2" s="386"/>
      <c r="C2" s="386"/>
      <c r="D2" s="386"/>
      <c r="E2" s="386"/>
      <c r="F2" s="386"/>
      <c r="G2" s="386"/>
      <c r="H2" s="386"/>
      <c r="I2" s="32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2" t="s">
        <v>0</v>
      </c>
      <c r="D6" s="392"/>
      <c r="E6" s="392"/>
      <c r="F6" s="392"/>
    </row>
    <row r="8" ht="15.75" thickBot="1"/>
    <row r="9" spans="1:8" ht="16.5" thickBot="1">
      <c r="A9" s="393"/>
      <c r="B9" s="394"/>
      <c r="C9" s="397" t="s">
        <v>1</v>
      </c>
      <c r="D9" s="398"/>
      <c r="E9" s="398"/>
      <c r="F9" s="398"/>
      <c r="G9" s="399"/>
      <c r="H9" s="382" t="s">
        <v>2</v>
      </c>
    </row>
    <row r="10" spans="1:8" ht="16.5" thickBot="1">
      <c r="A10" s="395"/>
      <c r="B10" s="396"/>
      <c r="C10" s="209" t="s">
        <v>3</v>
      </c>
      <c r="D10" s="207" t="s">
        <v>4</v>
      </c>
      <c r="E10" s="207" t="s">
        <v>5</v>
      </c>
      <c r="F10" s="207" t="s">
        <v>6</v>
      </c>
      <c r="G10" s="208" t="s">
        <v>7</v>
      </c>
      <c r="H10" s="383"/>
    </row>
    <row r="11" spans="1:8" ht="15" customHeight="1">
      <c r="A11" s="384" t="s">
        <v>8</v>
      </c>
      <c r="B11" s="192" t="s">
        <v>9</v>
      </c>
      <c r="C11" s="187">
        <v>1321</v>
      </c>
      <c r="D11" s="180">
        <v>0</v>
      </c>
      <c r="E11" s="180">
        <v>0</v>
      </c>
      <c r="F11" s="180">
        <v>5708</v>
      </c>
      <c r="G11" s="202">
        <v>88</v>
      </c>
      <c r="H11" s="201">
        <v>7117</v>
      </c>
    </row>
    <row r="12" spans="1:8" ht="15.75" customHeight="1" thickBot="1">
      <c r="A12" s="385"/>
      <c r="B12" s="193" t="s">
        <v>10</v>
      </c>
      <c r="C12" s="188">
        <v>567786561</v>
      </c>
      <c r="D12" s="185">
        <v>0</v>
      </c>
      <c r="E12" s="185">
        <v>0</v>
      </c>
      <c r="F12" s="179">
        <v>719486325</v>
      </c>
      <c r="G12" s="221" t="s">
        <v>536</v>
      </c>
      <c r="H12" s="219">
        <v>1287272886</v>
      </c>
    </row>
    <row r="13" spans="1:8" ht="15" customHeight="1">
      <c r="A13" s="389" t="s">
        <v>11</v>
      </c>
      <c r="B13" s="194" t="s">
        <v>12</v>
      </c>
      <c r="C13" s="187">
        <v>4</v>
      </c>
      <c r="D13" s="180">
        <v>3</v>
      </c>
      <c r="E13" s="180">
        <v>1</v>
      </c>
      <c r="F13" s="180">
        <v>199</v>
      </c>
      <c r="G13" s="202">
        <v>0</v>
      </c>
      <c r="H13" s="201">
        <v>207</v>
      </c>
    </row>
    <row r="14" spans="1:8" ht="15" customHeight="1">
      <c r="A14" s="390"/>
      <c r="B14" s="195" t="s">
        <v>13</v>
      </c>
      <c r="C14" s="189">
        <v>200</v>
      </c>
      <c r="D14" s="2">
        <v>0</v>
      </c>
      <c r="E14" s="2">
        <v>0</v>
      </c>
      <c r="F14" s="2">
        <v>7</v>
      </c>
      <c r="G14" s="203">
        <v>0</v>
      </c>
      <c r="H14" s="201">
        <v>207</v>
      </c>
    </row>
    <row r="15" spans="1:8" ht="15.75" customHeight="1" thickBot="1">
      <c r="A15" s="391"/>
      <c r="B15" s="226" t="s">
        <v>14</v>
      </c>
      <c r="C15" s="227">
        <v>529054602</v>
      </c>
      <c r="D15" s="228">
        <v>0</v>
      </c>
      <c r="E15" s="228">
        <v>0</v>
      </c>
      <c r="F15" s="228">
        <v>3825000</v>
      </c>
      <c r="G15" s="276">
        <v>0</v>
      </c>
      <c r="H15" s="219">
        <v>532879602</v>
      </c>
    </row>
    <row r="16" spans="1:8" ht="15.75" customHeight="1">
      <c r="A16" s="387" t="s">
        <v>15</v>
      </c>
      <c r="B16" s="225" t="s">
        <v>9</v>
      </c>
      <c r="C16" s="264">
        <v>473</v>
      </c>
      <c r="D16" s="265">
        <v>1</v>
      </c>
      <c r="E16" s="265">
        <v>0</v>
      </c>
      <c r="F16" s="265">
        <v>1061</v>
      </c>
      <c r="G16" s="266">
        <v>1</v>
      </c>
      <c r="H16" s="267">
        <v>1536</v>
      </c>
    </row>
    <row r="17" spans="1:8" ht="15.75" customHeight="1">
      <c r="A17" s="388"/>
      <c r="B17" s="196" t="s">
        <v>299</v>
      </c>
      <c r="C17" s="187">
        <v>8199580442</v>
      </c>
      <c r="D17" s="180">
        <v>50000</v>
      </c>
      <c r="E17" s="180">
        <v>0</v>
      </c>
      <c r="F17" s="229">
        <v>1811807785</v>
      </c>
      <c r="G17" s="202">
        <v>700</v>
      </c>
      <c r="H17" s="201">
        <v>10011438927</v>
      </c>
    </row>
    <row r="18" spans="1:8" ht="15.75" thickBot="1">
      <c r="A18" s="385"/>
      <c r="B18" s="193" t="s">
        <v>14</v>
      </c>
      <c r="C18" s="190">
        <v>12486167475</v>
      </c>
      <c r="D18" s="181">
        <v>350000</v>
      </c>
      <c r="E18" s="181">
        <v>0</v>
      </c>
      <c r="F18" s="182">
        <v>3718012950</v>
      </c>
      <c r="G18" s="204">
        <v>1200</v>
      </c>
      <c r="H18" s="219">
        <v>16204532158</v>
      </c>
    </row>
    <row r="19" spans="1:8" ht="15">
      <c r="A19" s="389" t="s">
        <v>16</v>
      </c>
      <c r="B19" s="197" t="s">
        <v>9</v>
      </c>
      <c r="C19" s="187">
        <v>42</v>
      </c>
      <c r="D19" s="180">
        <v>0</v>
      </c>
      <c r="E19" s="180">
        <v>0</v>
      </c>
      <c r="F19" s="180">
        <v>18</v>
      </c>
      <c r="G19" s="202">
        <v>0</v>
      </c>
      <c r="H19" s="201">
        <v>60</v>
      </c>
    </row>
    <row r="20" spans="1:8" ht="15">
      <c r="A20" s="390"/>
      <c r="B20" s="198" t="s">
        <v>299</v>
      </c>
      <c r="C20" s="189">
        <v>769141345</v>
      </c>
      <c r="D20" s="2">
        <v>0</v>
      </c>
      <c r="E20" s="2">
        <v>0</v>
      </c>
      <c r="F20" s="2">
        <v>64933475</v>
      </c>
      <c r="G20" s="203">
        <v>0</v>
      </c>
      <c r="H20" s="201">
        <v>834074820</v>
      </c>
    </row>
    <row r="21" spans="1:8" ht="15.75" thickBot="1">
      <c r="A21" s="391"/>
      <c r="B21" s="199" t="s">
        <v>14</v>
      </c>
      <c r="C21" s="188">
        <v>216618802</v>
      </c>
      <c r="D21" s="178">
        <v>0</v>
      </c>
      <c r="E21" s="178">
        <v>0</v>
      </c>
      <c r="F21" s="179">
        <v>30049500</v>
      </c>
      <c r="G21" s="205">
        <v>0</v>
      </c>
      <c r="H21" s="219">
        <v>246668302</v>
      </c>
    </row>
    <row r="22" spans="1:8" ht="16.5" thickBot="1">
      <c r="A22" s="186" t="s">
        <v>17</v>
      </c>
      <c r="B22" s="200" t="s">
        <v>9</v>
      </c>
      <c r="C22" s="191">
        <v>121</v>
      </c>
      <c r="D22" s="183">
        <v>7</v>
      </c>
      <c r="E22" s="183">
        <v>1</v>
      </c>
      <c r="F22" s="184">
        <v>579</v>
      </c>
      <c r="G22" s="206">
        <v>72</v>
      </c>
      <c r="H22" s="224">
        <v>780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&amp;L15.04.2016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B57" sqref="B57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32" width="9.140625" style="5" customWidth="1"/>
    <col min="133" max="133" width="19.421875" style="5" customWidth="1"/>
    <col min="134" max="134" width="5.7109375" style="5" bestFit="1" customWidth="1"/>
    <col min="135" max="135" width="10.140625" style="5" customWidth="1"/>
    <col min="136" max="137" width="4.28125" style="5" bestFit="1" customWidth="1"/>
    <col min="138" max="138" width="11.57421875" style="5" customWidth="1"/>
    <col min="139" max="139" width="11.28125" style="5" customWidth="1"/>
    <col min="140" max="140" width="11.7109375" style="5" customWidth="1"/>
    <col min="141" max="16384" width="6.7109375" style="5" customWidth="1"/>
  </cols>
  <sheetData>
    <row r="1" spans="1:9" ht="15.75" customHeight="1" thickBot="1">
      <c r="A1" s="411" t="s">
        <v>522</v>
      </c>
      <c r="B1" s="381"/>
      <c r="C1" s="381"/>
      <c r="D1" s="381"/>
      <c r="E1" s="381"/>
      <c r="F1" s="381"/>
      <c r="G1" s="381"/>
      <c r="H1" s="381"/>
      <c r="I1" s="381"/>
    </row>
    <row r="2" spans="1:9" ht="15.75" customHeight="1" thickBot="1">
      <c r="A2" s="412" t="s">
        <v>19</v>
      </c>
      <c r="B2" s="412"/>
      <c r="C2" s="412"/>
      <c r="D2" s="412"/>
      <c r="E2" s="412"/>
      <c r="F2" s="412"/>
      <c r="G2" s="412"/>
      <c r="H2" s="412"/>
      <c r="I2" s="412"/>
    </row>
    <row r="3" spans="1:9" ht="9.75" customHeight="1">
      <c r="A3" s="413" t="s">
        <v>464</v>
      </c>
      <c r="B3" s="416" t="s">
        <v>8</v>
      </c>
      <c r="C3" s="416"/>
      <c r="D3" s="416" t="s">
        <v>11</v>
      </c>
      <c r="E3" s="416"/>
      <c r="F3" s="416"/>
      <c r="G3" s="162" t="s">
        <v>20</v>
      </c>
      <c r="H3" s="162" t="s">
        <v>21</v>
      </c>
      <c r="I3" s="6" t="s">
        <v>17</v>
      </c>
    </row>
    <row r="4" spans="1:9" ht="12.75" customHeight="1">
      <c r="A4" s="414"/>
      <c r="B4" s="7"/>
      <c r="C4" s="8"/>
      <c r="D4" s="417" t="s">
        <v>9</v>
      </c>
      <c r="E4" s="417"/>
      <c r="F4" s="9"/>
      <c r="G4" s="7"/>
      <c r="H4" s="7"/>
      <c r="I4" s="10"/>
    </row>
    <row r="5" spans="1:9" ht="9.75" customHeight="1">
      <c r="A5" s="414"/>
      <c r="B5" s="163" t="s">
        <v>9</v>
      </c>
      <c r="C5" s="163" t="s">
        <v>10</v>
      </c>
      <c r="D5" s="417"/>
      <c r="E5" s="417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15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7117</v>
      </c>
      <c r="C7" s="17">
        <f>C14+C21+C28+C35+C42+C49+C56+C63+C71+C78+C85+C92+C99+C106+C113+C120+C127+C137+C144+C151+C158</f>
        <v>1287172886</v>
      </c>
      <c r="D7" s="17">
        <f aca="true" t="shared" si="0" ref="D7:I7">D14+D21+D28+D35+D42+D49+D56+D63+D71+D78+D85+D92+D99+D106+D113+D120+D127+D137+D144+D151+D158</f>
        <v>207</v>
      </c>
      <c r="E7" s="17">
        <f t="shared" si="0"/>
        <v>207</v>
      </c>
      <c r="F7" s="17">
        <f>F14+F21+F28+F35+F42+F49+F56+F63+F71+F78+F85+F92+F99+F106+F113+F120+F127+F137+F144+F151+F158</f>
        <v>532879602</v>
      </c>
      <c r="G7" s="17">
        <f t="shared" si="0"/>
        <v>1536</v>
      </c>
      <c r="H7" s="17">
        <f t="shared" si="0"/>
        <v>60</v>
      </c>
      <c r="I7" s="210">
        <f t="shared" si="0"/>
        <v>780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1321</v>
      </c>
      <c r="C8" s="17">
        <f t="shared" si="1"/>
        <v>567786561</v>
      </c>
      <c r="D8" s="17">
        <f t="shared" si="1"/>
        <v>4</v>
      </c>
      <c r="E8" s="17">
        <f t="shared" si="1"/>
        <v>200</v>
      </c>
      <c r="F8" s="17">
        <f t="shared" si="1"/>
        <v>529054602</v>
      </c>
      <c r="G8" s="17">
        <f t="shared" si="1"/>
        <v>473</v>
      </c>
      <c r="H8" s="17">
        <f t="shared" si="1"/>
        <v>42</v>
      </c>
      <c r="I8" s="211">
        <f t="shared" si="1"/>
        <v>121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0</v>
      </c>
      <c r="C9" s="17">
        <f t="shared" si="2"/>
        <v>0</v>
      </c>
      <c r="D9" s="17">
        <f t="shared" si="2"/>
        <v>3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1">
        <f t="shared" si="2"/>
        <v>7</v>
      </c>
    </row>
    <row r="10" spans="1:9" s="18" customFormat="1" ht="11.25">
      <c r="A10" s="16" t="s">
        <v>27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1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1">
        <f t="shared" si="3"/>
        <v>1</v>
      </c>
    </row>
    <row r="11" spans="1:9" s="18" customFormat="1" ht="11.25">
      <c r="A11" s="16" t="s">
        <v>28</v>
      </c>
      <c r="B11" s="17">
        <f aca="true" t="shared" si="4" ref="B11:I11">B18+B25+B32+B39+B46+B53+B60+B67+B75+B82+B89+B96+B103+B110+B117+B124+B131+B141+B148+B155+B162</f>
        <v>5708</v>
      </c>
      <c r="C11" s="17">
        <f t="shared" si="4"/>
        <v>719386325</v>
      </c>
      <c r="D11" s="17">
        <f t="shared" si="4"/>
        <v>199</v>
      </c>
      <c r="E11" s="17">
        <f t="shared" si="4"/>
        <v>7</v>
      </c>
      <c r="F11" s="17">
        <f t="shared" si="4"/>
        <v>3825000</v>
      </c>
      <c r="G11" s="17">
        <f t="shared" si="4"/>
        <v>1061</v>
      </c>
      <c r="H11" s="17">
        <f t="shared" si="4"/>
        <v>18</v>
      </c>
      <c r="I11" s="211">
        <f t="shared" si="4"/>
        <v>579</v>
      </c>
    </row>
    <row r="12" spans="1:9" s="18" customFormat="1" ht="12" thickBot="1">
      <c r="A12" s="19" t="s">
        <v>29</v>
      </c>
      <c r="B12" s="17">
        <f aca="true" t="shared" si="5" ref="B12:I12">B19+B26+B33+B40+B47+B54+B61+B68+B76+B83+B90+B97+B104+B111+B118+B125+B132+B142+B149+B156+B163</f>
        <v>88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12">
        <f t="shared" si="5"/>
        <v>72</v>
      </c>
    </row>
    <row r="13" spans="1:9" s="18" customFormat="1" ht="12.75" customHeight="1" thickBot="1">
      <c r="A13" s="400" t="s">
        <v>30</v>
      </c>
      <c r="B13" s="401"/>
      <c r="C13" s="401"/>
      <c r="D13" s="401"/>
      <c r="E13" s="401"/>
      <c r="F13" s="401"/>
      <c r="G13" s="401"/>
      <c r="H13" s="401"/>
      <c r="I13" s="402"/>
    </row>
    <row r="14" spans="1:9" s="18" customFormat="1" ht="11.25" customHeight="1">
      <c r="A14" s="20" t="s">
        <v>31</v>
      </c>
      <c r="B14" s="21">
        <v>145</v>
      </c>
      <c r="C14" s="21">
        <v>21831000</v>
      </c>
      <c r="D14" s="21">
        <v>2</v>
      </c>
      <c r="E14" s="21">
        <v>2</v>
      </c>
      <c r="F14" s="21">
        <v>25160000</v>
      </c>
      <c r="G14" s="21">
        <v>22</v>
      </c>
      <c r="H14" s="21">
        <v>0</v>
      </c>
      <c r="I14" s="213">
        <v>19</v>
      </c>
    </row>
    <row r="15" spans="1:9" s="18" customFormat="1" ht="11.25">
      <c r="A15" s="20" t="s">
        <v>32</v>
      </c>
      <c r="B15" s="22">
        <v>20</v>
      </c>
      <c r="C15" s="23">
        <v>5950000</v>
      </c>
      <c r="D15" s="24">
        <v>1</v>
      </c>
      <c r="E15" s="25">
        <v>1</v>
      </c>
      <c r="F15" s="26">
        <v>23160000</v>
      </c>
      <c r="G15" s="25">
        <v>7</v>
      </c>
      <c r="H15" s="24">
        <v>0</v>
      </c>
      <c r="I15" s="27">
        <v>4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103</v>
      </c>
      <c r="C18" s="23">
        <v>15881000</v>
      </c>
      <c r="D18" s="24">
        <v>1</v>
      </c>
      <c r="E18" s="24">
        <v>1</v>
      </c>
      <c r="F18" s="23">
        <v>2000000</v>
      </c>
      <c r="G18" s="25">
        <v>15</v>
      </c>
      <c r="H18" s="24">
        <v>0</v>
      </c>
      <c r="I18" s="27">
        <v>10</v>
      </c>
      <c r="J18" s="29"/>
    </row>
    <row r="19" spans="1:9" ht="12" thickBot="1">
      <c r="A19" s="30" t="s">
        <v>29</v>
      </c>
      <c r="B19" s="31">
        <v>22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5</v>
      </c>
    </row>
    <row r="20" spans="1:9" ht="12.75" customHeight="1" thickBot="1">
      <c r="A20" s="400" t="s">
        <v>36</v>
      </c>
      <c r="B20" s="403"/>
      <c r="C20" s="403"/>
      <c r="D20" s="403"/>
      <c r="E20" s="403"/>
      <c r="F20" s="403"/>
      <c r="G20" s="403"/>
      <c r="H20" s="403"/>
      <c r="I20" s="404"/>
    </row>
    <row r="21" spans="1:9" ht="11.25" customHeight="1">
      <c r="A21" s="20" t="s">
        <v>31</v>
      </c>
      <c r="B21" s="21">
        <v>48</v>
      </c>
      <c r="C21" s="21">
        <v>8641000</v>
      </c>
      <c r="D21" s="21">
        <v>4</v>
      </c>
      <c r="E21" s="21">
        <v>4</v>
      </c>
      <c r="F21" s="21">
        <v>3500000</v>
      </c>
      <c r="G21" s="21">
        <v>15</v>
      </c>
      <c r="H21" s="21">
        <v>1</v>
      </c>
      <c r="I21" s="213">
        <v>7</v>
      </c>
    </row>
    <row r="22" spans="1:9" ht="11.25">
      <c r="A22" s="20" t="s">
        <v>32</v>
      </c>
      <c r="B22" s="22">
        <v>16</v>
      </c>
      <c r="C22" s="23">
        <v>4450000</v>
      </c>
      <c r="D22" s="24">
        <v>0</v>
      </c>
      <c r="E22" s="25">
        <v>4</v>
      </c>
      <c r="F22" s="26">
        <v>3500000</v>
      </c>
      <c r="G22" s="25">
        <v>7</v>
      </c>
      <c r="H22" s="24">
        <v>0</v>
      </c>
      <c r="I22" s="28">
        <v>1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32</v>
      </c>
      <c r="C25" s="23">
        <v>4191000</v>
      </c>
      <c r="D25" s="24">
        <v>4</v>
      </c>
      <c r="E25" s="25">
        <v>0</v>
      </c>
      <c r="F25" s="26">
        <v>0</v>
      </c>
      <c r="G25" s="25">
        <v>8</v>
      </c>
      <c r="H25" s="24">
        <v>1</v>
      </c>
      <c r="I25" s="28">
        <v>6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400" t="s">
        <v>37</v>
      </c>
      <c r="B27" s="403"/>
      <c r="C27" s="403"/>
      <c r="D27" s="403"/>
      <c r="E27" s="403"/>
      <c r="F27" s="403"/>
      <c r="G27" s="403"/>
      <c r="H27" s="403"/>
      <c r="I27" s="404"/>
    </row>
    <row r="28" spans="1:9" ht="11.25">
      <c r="A28" s="20" t="s">
        <v>31</v>
      </c>
      <c r="B28" s="21">
        <v>934</v>
      </c>
      <c r="C28" s="21">
        <v>151888100</v>
      </c>
      <c r="D28" s="21">
        <v>34</v>
      </c>
      <c r="E28" s="21">
        <v>34</v>
      </c>
      <c r="F28" s="21">
        <v>194297500</v>
      </c>
      <c r="G28" s="21">
        <v>263</v>
      </c>
      <c r="H28" s="21">
        <v>8</v>
      </c>
      <c r="I28" s="213">
        <v>112</v>
      </c>
    </row>
    <row r="29" spans="1:9" ht="11.25">
      <c r="A29" s="20" t="s">
        <v>32</v>
      </c>
      <c r="B29" s="22">
        <v>170</v>
      </c>
      <c r="C29" s="23">
        <v>50790000</v>
      </c>
      <c r="D29" s="24">
        <v>0</v>
      </c>
      <c r="E29" s="25">
        <v>33</v>
      </c>
      <c r="F29" s="26">
        <v>194287500</v>
      </c>
      <c r="G29" s="25">
        <v>86</v>
      </c>
      <c r="H29" s="24">
        <v>5</v>
      </c>
      <c r="I29" s="27">
        <v>17</v>
      </c>
    </row>
    <row r="30" spans="1:9" ht="11.25">
      <c r="A30" s="20" t="s">
        <v>33</v>
      </c>
      <c r="B30" s="22">
        <v>0</v>
      </c>
      <c r="C30" s="23">
        <v>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761</v>
      </c>
      <c r="C32" s="23">
        <v>101098100</v>
      </c>
      <c r="D32" s="24">
        <v>33</v>
      </c>
      <c r="E32" s="25">
        <v>1</v>
      </c>
      <c r="F32" s="26">
        <v>10000</v>
      </c>
      <c r="G32" s="25">
        <v>177</v>
      </c>
      <c r="H32" s="24">
        <v>3</v>
      </c>
      <c r="I32" s="27">
        <v>94</v>
      </c>
    </row>
    <row r="33" spans="1:9" ht="12" thickBot="1">
      <c r="A33" s="30" t="s">
        <v>29</v>
      </c>
      <c r="B33" s="31">
        <v>3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400" t="s">
        <v>38</v>
      </c>
      <c r="B34" s="403"/>
      <c r="C34" s="403"/>
      <c r="D34" s="403"/>
      <c r="E34" s="403"/>
      <c r="F34" s="403"/>
      <c r="G34" s="403"/>
      <c r="H34" s="403"/>
      <c r="I34" s="404"/>
    </row>
    <row r="35" spans="1:9" ht="11.25" customHeight="1">
      <c r="A35" s="20" t="s">
        <v>31</v>
      </c>
      <c r="B35" s="21">
        <v>247</v>
      </c>
      <c r="C35" s="21">
        <v>154085000</v>
      </c>
      <c r="D35" s="21">
        <v>19</v>
      </c>
      <c r="E35" s="21">
        <v>19</v>
      </c>
      <c r="F35" s="21">
        <v>25615000</v>
      </c>
      <c r="G35" s="21">
        <v>73</v>
      </c>
      <c r="H35" s="21">
        <v>6</v>
      </c>
      <c r="I35" s="213">
        <v>15</v>
      </c>
    </row>
    <row r="36" spans="1:9" ht="11.25">
      <c r="A36" s="20" t="s">
        <v>32</v>
      </c>
      <c r="B36" s="22">
        <v>124</v>
      </c>
      <c r="C36" s="23">
        <v>143060000</v>
      </c>
      <c r="D36" s="24">
        <v>0</v>
      </c>
      <c r="E36" s="25">
        <v>19</v>
      </c>
      <c r="F36" s="26">
        <v>25615000</v>
      </c>
      <c r="G36" s="25">
        <v>57</v>
      </c>
      <c r="H36" s="24">
        <v>6</v>
      </c>
      <c r="I36" s="27">
        <v>12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123</v>
      </c>
      <c r="C39" s="23">
        <v>11025000</v>
      </c>
      <c r="D39" s="24">
        <v>19</v>
      </c>
      <c r="E39" s="24">
        <v>0</v>
      </c>
      <c r="F39" s="23">
        <v>0</v>
      </c>
      <c r="G39" s="25">
        <v>16</v>
      </c>
      <c r="H39" s="24">
        <v>0</v>
      </c>
      <c r="I39" s="27">
        <v>3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400" t="s">
        <v>39</v>
      </c>
      <c r="B41" s="403"/>
      <c r="C41" s="403"/>
      <c r="D41" s="403"/>
      <c r="E41" s="403"/>
      <c r="F41" s="403"/>
      <c r="G41" s="403"/>
      <c r="H41" s="403"/>
      <c r="I41" s="404"/>
    </row>
    <row r="42" spans="1:9" ht="11.25" customHeight="1">
      <c r="A42" s="20" t="s">
        <v>31</v>
      </c>
      <c r="B42" s="21">
        <v>19</v>
      </c>
      <c r="C42" s="21">
        <v>2690000</v>
      </c>
      <c r="D42" s="21">
        <v>1</v>
      </c>
      <c r="E42" s="21">
        <v>1</v>
      </c>
      <c r="F42" s="21">
        <v>700000</v>
      </c>
      <c r="G42" s="21">
        <v>9</v>
      </c>
      <c r="H42" s="21">
        <v>0</v>
      </c>
      <c r="I42" s="213">
        <v>2</v>
      </c>
    </row>
    <row r="43" spans="1:9" ht="11.25">
      <c r="A43" s="20" t="s">
        <v>32</v>
      </c>
      <c r="B43" s="22">
        <v>3</v>
      </c>
      <c r="C43" s="23">
        <v>250000</v>
      </c>
      <c r="D43" s="24">
        <v>0</v>
      </c>
      <c r="E43" s="24">
        <v>1</v>
      </c>
      <c r="F43" s="23">
        <v>700000</v>
      </c>
      <c r="G43" s="25">
        <v>4</v>
      </c>
      <c r="H43" s="24">
        <v>0</v>
      </c>
      <c r="I43" s="27">
        <v>1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16</v>
      </c>
      <c r="C46" s="23">
        <v>2440000</v>
      </c>
      <c r="D46" s="24">
        <v>1</v>
      </c>
      <c r="E46" s="24">
        <v>0</v>
      </c>
      <c r="F46" s="23">
        <v>0</v>
      </c>
      <c r="G46" s="25">
        <v>5</v>
      </c>
      <c r="H46" s="24">
        <v>0</v>
      </c>
      <c r="I46" s="27">
        <v>1</v>
      </c>
    </row>
    <row r="47" spans="1:9" ht="12" thickBot="1">
      <c r="A47" s="30" t="s">
        <v>29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400" t="s">
        <v>40</v>
      </c>
      <c r="B48" s="403"/>
      <c r="C48" s="403"/>
      <c r="D48" s="403"/>
      <c r="E48" s="403"/>
      <c r="F48" s="403"/>
      <c r="G48" s="403"/>
      <c r="H48" s="403"/>
      <c r="I48" s="404"/>
    </row>
    <row r="49" spans="1:9" ht="11.25">
      <c r="A49" s="20" t="s">
        <v>31</v>
      </c>
      <c r="B49" s="21">
        <v>1352</v>
      </c>
      <c r="C49" s="21">
        <v>257731000</v>
      </c>
      <c r="D49" s="21">
        <v>27</v>
      </c>
      <c r="E49" s="21">
        <v>27</v>
      </c>
      <c r="F49" s="21">
        <v>74165000</v>
      </c>
      <c r="G49" s="21">
        <v>240</v>
      </c>
      <c r="H49" s="21">
        <v>7</v>
      </c>
      <c r="I49" s="213">
        <v>134</v>
      </c>
    </row>
    <row r="50" spans="1:10" ht="11.25">
      <c r="A50" s="20" t="s">
        <v>32</v>
      </c>
      <c r="B50" s="37">
        <v>237</v>
      </c>
      <c r="C50" s="26">
        <v>67614000</v>
      </c>
      <c r="D50" s="24">
        <v>0</v>
      </c>
      <c r="E50" s="24">
        <v>27</v>
      </c>
      <c r="F50" s="23">
        <v>74165000</v>
      </c>
      <c r="G50" s="25">
        <v>59</v>
      </c>
      <c r="H50" s="24">
        <v>3</v>
      </c>
      <c r="I50" s="27">
        <v>17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1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1069</v>
      </c>
      <c r="C53" s="26">
        <v>190117000</v>
      </c>
      <c r="D53" s="24">
        <v>27</v>
      </c>
      <c r="E53" s="25">
        <v>0</v>
      </c>
      <c r="F53" s="26">
        <v>0</v>
      </c>
      <c r="G53" s="25">
        <v>180</v>
      </c>
      <c r="H53" s="24">
        <v>4</v>
      </c>
      <c r="I53" s="27">
        <v>63</v>
      </c>
      <c r="J53" s="18"/>
    </row>
    <row r="54" spans="1:10" ht="12" thickBot="1">
      <c r="A54" s="30" t="s">
        <v>29</v>
      </c>
      <c r="B54" s="31">
        <v>46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54</v>
      </c>
      <c r="J54" s="18"/>
    </row>
    <row r="55" spans="1:9" ht="22.5" customHeight="1" thickBot="1">
      <c r="A55" s="407" t="s">
        <v>41</v>
      </c>
      <c r="B55" s="408"/>
      <c r="C55" s="408"/>
      <c r="D55" s="408"/>
      <c r="E55" s="408"/>
      <c r="F55" s="408"/>
      <c r="G55" s="408"/>
      <c r="H55" s="408"/>
      <c r="I55" s="409"/>
    </row>
    <row r="56" spans="1:9" ht="11.25" customHeight="1">
      <c r="A56" s="20" t="s">
        <v>31</v>
      </c>
      <c r="B56" s="21">
        <v>1966</v>
      </c>
      <c r="C56" s="21">
        <v>287364000</v>
      </c>
      <c r="D56" s="21">
        <v>54</v>
      </c>
      <c r="E56" s="21">
        <v>54</v>
      </c>
      <c r="F56" s="21">
        <v>106112101</v>
      </c>
      <c r="G56" s="21">
        <v>466</v>
      </c>
      <c r="H56" s="21">
        <v>13</v>
      </c>
      <c r="I56" s="213">
        <v>261</v>
      </c>
    </row>
    <row r="57" spans="1:9" ht="11.25">
      <c r="A57" s="20" t="s">
        <v>32</v>
      </c>
      <c r="B57" s="37">
        <v>300</v>
      </c>
      <c r="C57" s="26">
        <v>73405000</v>
      </c>
      <c r="D57" s="24">
        <v>2</v>
      </c>
      <c r="E57" s="25">
        <v>51</v>
      </c>
      <c r="F57" s="26">
        <v>104882101</v>
      </c>
      <c r="G57" s="25">
        <v>85</v>
      </c>
      <c r="H57" s="24">
        <v>7</v>
      </c>
      <c r="I57" s="27">
        <v>25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0</v>
      </c>
      <c r="H58" s="24">
        <v>0</v>
      </c>
      <c r="I58" s="27">
        <v>4</v>
      </c>
    </row>
    <row r="59" spans="1:9" ht="11.25">
      <c r="A59" s="20" t="s">
        <v>34</v>
      </c>
      <c r="B59" s="22">
        <v>0</v>
      </c>
      <c r="C59" s="23">
        <v>0</v>
      </c>
      <c r="D59" s="24">
        <v>1</v>
      </c>
      <c r="E59" s="24">
        <v>0</v>
      </c>
      <c r="F59" s="23">
        <v>0</v>
      </c>
      <c r="G59" s="25">
        <v>0</v>
      </c>
      <c r="H59" s="24">
        <v>0</v>
      </c>
      <c r="I59" s="28">
        <v>1</v>
      </c>
    </row>
    <row r="60" spans="1:9" ht="11.25">
      <c r="A60" s="20" t="s">
        <v>35</v>
      </c>
      <c r="B60" s="37">
        <v>1659</v>
      </c>
      <c r="C60" s="26">
        <v>213959000</v>
      </c>
      <c r="D60" s="24">
        <v>50</v>
      </c>
      <c r="E60" s="24">
        <v>3</v>
      </c>
      <c r="F60" s="26">
        <v>1230000</v>
      </c>
      <c r="G60" s="25">
        <v>381</v>
      </c>
      <c r="H60" s="24">
        <v>6</v>
      </c>
      <c r="I60" s="27">
        <v>228</v>
      </c>
    </row>
    <row r="61" spans="1:9" ht="12" thickBot="1">
      <c r="A61" s="30" t="s">
        <v>29</v>
      </c>
      <c r="B61" s="31">
        <v>7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3</v>
      </c>
    </row>
    <row r="62" spans="1:9" s="18" customFormat="1" ht="11.25" customHeight="1" thickBot="1">
      <c r="A62" s="400" t="s">
        <v>42</v>
      </c>
      <c r="B62" s="401"/>
      <c r="C62" s="401"/>
      <c r="D62" s="401"/>
      <c r="E62" s="401"/>
      <c r="F62" s="401"/>
      <c r="G62" s="401"/>
      <c r="H62" s="401"/>
      <c r="I62" s="410"/>
    </row>
    <row r="63" spans="1:9" ht="11.25" customHeight="1">
      <c r="A63" s="20" t="s">
        <v>31</v>
      </c>
      <c r="B63" s="21">
        <v>263</v>
      </c>
      <c r="C63" s="21">
        <v>54800500</v>
      </c>
      <c r="D63" s="21">
        <v>6</v>
      </c>
      <c r="E63" s="21">
        <v>6</v>
      </c>
      <c r="F63" s="21">
        <v>8955001</v>
      </c>
      <c r="G63" s="21">
        <v>69</v>
      </c>
      <c r="H63" s="21">
        <v>3</v>
      </c>
      <c r="I63" s="213">
        <v>40</v>
      </c>
    </row>
    <row r="64" spans="1:9" ht="11.25">
      <c r="A64" s="20" t="s">
        <v>32</v>
      </c>
      <c r="B64" s="37">
        <v>31</v>
      </c>
      <c r="C64" s="26">
        <v>16371000</v>
      </c>
      <c r="D64" s="24">
        <v>0</v>
      </c>
      <c r="E64" s="25">
        <v>5</v>
      </c>
      <c r="F64" s="26">
        <v>8670001</v>
      </c>
      <c r="G64" s="25">
        <v>14</v>
      </c>
      <c r="H64" s="24">
        <v>2</v>
      </c>
      <c r="I64" s="27">
        <v>7</v>
      </c>
    </row>
    <row r="65" spans="1:9" ht="11.25">
      <c r="A65" s="20" t="s">
        <v>33</v>
      </c>
      <c r="B65" s="22">
        <v>0</v>
      </c>
      <c r="C65" s="23">
        <v>0</v>
      </c>
      <c r="D65" s="24">
        <v>1</v>
      </c>
      <c r="E65" s="24">
        <v>0</v>
      </c>
      <c r="F65" s="23">
        <v>0</v>
      </c>
      <c r="G65" s="24">
        <v>0</v>
      </c>
      <c r="H65" s="24">
        <v>0</v>
      </c>
      <c r="I65" s="28">
        <v>1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227</v>
      </c>
      <c r="C67" s="26">
        <v>38429500</v>
      </c>
      <c r="D67" s="24">
        <v>5</v>
      </c>
      <c r="E67" s="25">
        <v>1</v>
      </c>
      <c r="F67" s="26">
        <v>285000</v>
      </c>
      <c r="G67" s="25">
        <v>54</v>
      </c>
      <c r="H67" s="24">
        <v>1</v>
      </c>
      <c r="I67" s="27">
        <v>28</v>
      </c>
    </row>
    <row r="68" spans="1:9" ht="12" thickBot="1">
      <c r="A68" s="30" t="s">
        <v>29</v>
      </c>
      <c r="B68" s="38">
        <v>5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4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400" t="s">
        <v>43</v>
      </c>
      <c r="B70" s="401"/>
      <c r="C70" s="401"/>
      <c r="D70" s="401"/>
      <c r="E70" s="401"/>
      <c r="F70" s="401"/>
      <c r="G70" s="401"/>
      <c r="H70" s="401"/>
      <c r="I70" s="402"/>
    </row>
    <row r="71" spans="1:9" ht="11.25">
      <c r="A71" s="20" t="s">
        <v>31</v>
      </c>
      <c r="B71" s="21">
        <v>420</v>
      </c>
      <c r="C71" s="21">
        <v>76728800</v>
      </c>
      <c r="D71" s="21">
        <v>12</v>
      </c>
      <c r="E71" s="21">
        <v>12</v>
      </c>
      <c r="F71" s="21">
        <v>10870000</v>
      </c>
      <c r="G71" s="21">
        <v>42</v>
      </c>
      <c r="H71" s="21">
        <v>1</v>
      </c>
      <c r="I71" s="213">
        <v>27</v>
      </c>
    </row>
    <row r="72" spans="1:9" ht="11.25">
      <c r="A72" s="20" t="s">
        <v>32</v>
      </c>
      <c r="B72" s="37">
        <v>63</v>
      </c>
      <c r="C72" s="26">
        <v>38295000</v>
      </c>
      <c r="D72" s="24">
        <v>1</v>
      </c>
      <c r="E72" s="25">
        <v>11</v>
      </c>
      <c r="F72" s="26">
        <v>10570000</v>
      </c>
      <c r="G72" s="25">
        <v>19</v>
      </c>
      <c r="H72" s="24">
        <v>0</v>
      </c>
      <c r="I72" s="27">
        <v>5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356</v>
      </c>
      <c r="C75" s="26">
        <v>38433800</v>
      </c>
      <c r="D75" s="24">
        <v>11</v>
      </c>
      <c r="E75" s="24">
        <v>1</v>
      </c>
      <c r="F75" s="23">
        <v>300000</v>
      </c>
      <c r="G75" s="25">
        <v>23</v>
      </c>
      <c r="H75" s="24">
        <v>1</v>
      </c>
      <c r="I75" s="27">
        <v>22</v>
      </c>
    </row>
    <row r="76" spans="1:9" ht="12" customHeight="1" thickBot="1">
      <c r="A76" s="30" t="s">
        <v>29</v>
      </c>
      <c r="B76" s="31">
        <v>1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400" t="s">
        <v>44</v>
      </c>
      <c r="B77" s="403"/>
      <c r="C77" s="403"/>
      <c r="D77" s="403"/>
      <c r="E77" s="403"/>
      <c r="F77" s="403"/>
      <c r="G77" s="403"/>
      <c r="H77" s="403"/>
      <c r="I77" s="404"/>
    </row>
    <row r="78" spans="1:9" ht="11.25">
      <c r="A78" s="20" t="s">
        <v>31</v>
      </c>
      <c r="B78" s="21">
        <v>213</v>
      </c>
      <c r="C78" s="21">
        <v>20998000</v>
      </c>
      <c r="D78" s="21">
        <v>7</v>
      </c>
      <c r="E78" s="21">
        <v>7</v>
      </c>
      <c r="F78" s="21">
        <v>4950000</v>
      </c>
      <c r="G78" s="21">
        <v>47</v>
      </c>
      <c r="H78" s="21">
        <v>0</v>
      </c>
      <c r="I78" s="213">
        <v>10</v>
      </c>
    </row>
    <row r="79" spans="1:9" ht="11.25">
      <c r="A79" s="20" t="s">
        <v>32</v>
      </c>
      <c r="B79" s="37">
        <v>60</v>
      </c>
      <c r="C79" s="26">
        <v>13250000</v>
      </c>
      <c r="D79" s="24">
        <v>0</v>
      </c>
      <c r="E79" s="24">
        <v>7</v>
      </c>
      <c r="F79" s="23">
        <v>4950000</v>
      </c>
      <c r="G79" s="25">
        <v>22</v>
      </c>
      <c r="H79" s="24">
        <v>0</v>
      </c>
      <c r="I79" s="27">
        <v>4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1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153</v>
      </c>
      <c r="C82" s="26">
        <v>7748000</v>
      </c>
      <c r="D82" s="24">
        <v>7</v>
      </c>
      <c r="E82" s="24">
        <v>0</v>
      </c>
      <c r="F82" s="23">
        <v>0</v>
      </c>
      <c r="G82" s="25">
        <v>25</v>
      </c>
      <c r="H82" s="24">
        <v>0</v>
      </c>
      <c r="I82" s="27">
        <v>5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400" t="s">
        <v>45</v>
      </c>
      <c r="B84" s="403"/>
      <c r="C84" s="403"/>
      <c r="D84" s="403"/>
      <c r="E84" s="403"/>
      <c r="F84" s="403"/>
      <c r="G84" s="403"/>
      <c r="H84" s="403"/>
      <c r="I84" s="404"/>
    </row>
    <row r="85" spans="1:9" ht="11.25">
      <c r="A85" s="20" t="s">
        <v>31</v>
      </c>
      <c r="B85" s="21">
        <v>55</v>
      </c>
      <c r="C85" s="21">
        <v>37861000</v>
      </c>
      <c r="D85" s="21">
        <v>2</v>
      </c>
      <c r="E85" s="21">
        <v>2</v>
      </c>
      <c r="F85" s="21">
        <v>350000</v>
      </c>
      <c r="G85" s="21">
        <v>36</v>
      </c>
      <c r="H85" s="21">
        <v>1</v>
      </c>
      <c r="I85" s="213">
        <v>13</v>
      </c>
    </row>
    <row r="86" spans="1:9" ht="11.25">
      <c r="A86" s="20" t="s">
        <v>32</v>
      </c>
      <c r="B86" s="37">
        <v>21</v>
      </c>
      <c r="C86" s="26">
        <v>35700000</v>
      </c>
      <c r="D86" s="24">
        <v>0</v>
      </c>
      <c r="E86" s="24">
        <v>2</v>
      </c>
      <c r="F86" s="23">
        <v>350000</v>
      </c>
      <c r="G86" s="25">
        <v>19</v>
      </c>
      <c r="H86" s="24">
        <v>1</v>
      </c>
      <c r="I86" s="27">
        <v>5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33</v>
      </c>
      <c r="C89" s="26">
        <v>2161000</v>
      </c>
      <c r="D89" s="24">
        <v>2</v>
      </c>
      <c r="E89" s="24">
        <v>0</v>
      </c>
      <c r="F89" s="23">
        <v>0</v>
      </c>
      <c r="G89" s="25">
        <v>17</v>
      </c>
      <c r="H89" s="24">
        <v>0</v>
      </c>
      <c r="I89" s="27">
        <v>6</v>
      </c>
    </row>
    <row r="90" spans="1:9" ht="12" customHeight="1" thickBot="1">
      <c r="A90" s="30" t="s">
        <v>29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2</v>
      </c>
    </row>
    <row r="91" spans="1:9" ht="12" customHeight="1" thickBot="1">
      <c r="A91" s="400" t="s">
        <v>46</v>
      </c>
      <c r="B91" s="403"/>
      <c r="C91" s="403"/>
      <c r="D91" s="403"/>
      <c r="E91" s="403"/>
      <c r="F91" s="403"/>
      <c r="G91" s="403"/>
      <c r="H91" s="403"/>
      <c r="I91" s="404"/>
    </row>
    <row r="92" spans="1:9" ht="11.25">
      <c r="A92" s="20" t="s">
        <v>31</v>
      </c>
      <c r="B92" s="21">
        <v>148</v>
      </c>
      <c r="C92" s="21">
        <v>45071266</v>
      </c>
      <c r="D92" s="21">
        <v>5</v>
      </c>
      <c r="E92" s="21">
        <v>5</v>
      </c>
      <c r="F92" s="21">
        <v>5600000</v>
      </c>
      <c r="G92" s="21">
        <v>34</v>
      </c>
      <c r="H92" s="21">
        <v>3</v>
      </c>
      <c r="I92" s="213">
        <v>20</v>
      </c>
    </row>
    <row r="93" spans="1:9" ht="11.25">
      <c r="A93" s="20" t="s">
        <v>32</v>
      </c>
      <c r="B93" s="37">
        <v>32</v>
      </c>
      <c r="C93" s="26">
        <v>17969841</v>
      </c>
      <c r="D93" s="24">
        <v>0</v>
      </c>
      <c r="E93" s="24">
        <v>5</v>
      </c>
      <c r="F93" s="23">
        <v>5600000</v>
      </c>
      <c r="G93" s="25">
        <v>14</v>
      </c>
      <c r="H93" s="24">
        <v>2</v>
      </c>
      <c r="I93" s="27">
        <v>7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115</v>
      </c>
      <c r="C96" s="26">
        <v>27101425</v>
      </c>
      <c r="D96" s="24">
        <v>5</v>
      </c>
      <c r="E96" s="24">
        <v>0</v>
      </c>
      <c r="F96" s="23">
        <v>0</v>
      </c>
      <c r="G96" s="25">
        <v>20</v>
      </c>
      <c r="H96" s="24">
        <v>1</v>
      </c>
      <c r="I96" s="27">
        <v>12</v>
      </c>
    </row>
    <row r="97" spans="1:9" ht="12" customHeight="1" thickBot="1">
      <c r="A97" s="30" t="s">
        <v>29</v>
      </c>
      <c r="B97" s="38">
        <v>1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1</v>
      </c>
    </row>
    <row r="98" spans="1:10" ht="12" customHeight="1" thickBot="1">
      <c r="A98" s="596" t="s">
        <v>73</v>
      </c>
      <c r="B98" s="596"/>
      <c r="C98" s="596"/>
      <c r="D98" s="596"/>
      <c r="E98" s="596"/>
      <c r="F98" s="596"/>
      <c r="G98" s="596"/>
      <c r="H98" s="596"/>
      <c r="I98" s="597"/>
      <c r="J98" s="18"/>
    </row>
    <row r="99" spans="1:10" ht="11.25">
      <c r="A99" s="20" t="s">
        <v>31</v>
      </c>
      <c r="B99" s="21">
        <v>552</v>
      </c>
      <c r="C99" s="21">
        <v>42916000</v>
      </c>
      <c r="D99" s="21">
        <v>17</v>
      </c>
      <c r="E99" s="21">
        <v>17</v>
      </c>
      <c r="F99" s="21">
        <v>6430000</v>
      </c>
      <c r="G99" s="21">
        <v>95</v>
      </c>
      <c r="H99" s="21">
        <v>2</v>
      </c>
      <c r="I99" s="213">
        <v>56</v>
      </c>
      <c r="J99" s="18"/>
    </row>
    <row r="100" spans="1:10" ht="11.25">
      <c r="A100" s="20" t="s">
        <v>32</v>
      </c>
      <c r="B100" s="37">
        <v>116</v>
      </c>
      <c r="C100" s="26">
        <v>16862000</v>
      </c>
      <c r="D100" s="24">
        <v>0</v>
      </c>
      <c r="E100" s="25">
        <v>17</v>
      </c>
      <c r="F100" s="26">
        <v>6430000</v>
      </c>
      <c r="G100" s="25">
        <v>36</v>
      </c>
      <c r="H100" s="24">
        <v>2</v>
      </c>
      <c r="I100" s="27">
        <v>7</v>
      </c>
      <c r="J100" s="18"/>
    </row>
    <row r="101" spans="1:9" s="18" customFormat="1" ht="11.25">
      <c r="A101" s="20" t="s">
        <v>33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436</v>
      </c>
      <c r="C103" s="26">
        <v>26054000</v>
      </c>
      <c r="D103" s="24">
        <v>17</v>
      </c>
      <c r="E103" s="25">
        <v>0</v>
      </c>
      <c r="F103" s="26">
        <v>0</v>
      </c>
      <c r="G103" s="25">
        <v>59</v>
      </c>
      <c r="H103" s="24">
        <v>0</v>
      </c>
      <c r="I103" s="27">
        <v>49</v>
      </c>
    </row>
    <row r="104" spans="1:9" ht="12" customHeight="1" thickBot="1">
      <c r="A104" s="30" t="s">
        <v>29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400" t="s">
        <v>47</v>
      </c>
      <c r="B105" s="403"/>
      <c r="C105" s="403"/>
      <c r="D105" s="403"/>
      <c r="E105" s="403"/>
      <c r="F105" s="403"/>
      <c r="G105" s="403"/>
      <c r="H105" s="403"/>
      <c r="I105" s="404"/>
    </row>
    <row r="106" spans="1:9" ht="11.25">
      <c r="A106" s="20" t="s">
        <v>31</v>
      </c>
      <c r="B106" s="21">
        <v>334</v>
      </c>
      <c r="C106" s="21">
        <v>78727720</v>
      </c>
      <c r="D106" s="21">
        <v>9</v>
      </c>
      <c r="E106" s="21">
        <v>9</v>
      </c>
      <c r="F106" s="21">
        <v>19075000</v>
      </c>
      <c r="G106" s="21">
        <v>59</v>
      </c>
      <c r="H106" s="21">
        <v>1</v>
      </c>
      <c r="I106" s="213">
        <v>16</v>
      </c>
    </row>
    <row r="107" spans="1:9" ht="11.25">
      <c r="A107" s="20" t="s">
        <v>32</v>
      </c>
      <c r="B107" s="37">
        <v>67</v>
      </c>
      <c r="C107" s="26">
        <v>59419720</v>
      </c>
      <c r="D107" s="24">
        <v>0</v>
      </c>
      <c r="E107" s="25">
        <v>9</v>
      </c>
      <c r="F107" s="26">
        <v>19075000</v>
      </c>
      <c r="G107" s="25">
        <v>20</v>
      </c>
      <c r="H107" s="24">
        <v>0</v>
      </c>
      <c r="I107" s="27">
        <v>5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265</v>
      </c>
      <c r="C110" s="26">
        <v>19308000</v>
      </c>
      <c r="D110" s="24">
        <v>9</v>
      </c>
      <c r="E110" s="25">
        <v>0</v>
      </c>
      <c r="F110" s="26">
        <v>0</v>
      </c>
      <c r="G110" s="25">
        <v>39</v>
      </c>
      <c r="H110" s="24">
        <v>1</v>
      </c>
      <c r="I110" s="27">
        <v>10</v>
      </c>
    </row>
    <row r="111" spans="1:9" ht="12" customHeight="1" thickBot="1">
      <c r="A111" s="30" t="s">
        <v>29</v>
      </c>
      <c r="B111" s="31">
        <v>2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3.5" customHeight="1" thickBot="1">
      <c r="A112" s="405" t="s">
        <v>48</v>
      </c>
      <c r="B112" s="403"/>
      <c r="C112" s="403"/>
      <c r="D112" s="403"/>
      <c r="E112" s="403"/>
      <c r="F112" s="403"/>
      <c r="G112" s="403"/>
      <c r="H112" s="403"/>
      <c r="I112" s="404"/>
    </row>
    <row r="113" spans="1:9" ht="11.25">
      <c r="A113" s="20" t="s">
        <v>31</v>
      </c>
      <c r="B113" s="21">
        <v>6</v>
      </c>
      <c r="C113" s="21">
        <v>840000</v>
      </c>
      <c r="D113" s="21">
        <v>0</v>
      </c>
      <c r="E113" s="21">
        <v>0</v>
      </c>
      <c r="F113" s="21">
        <v>0</v>
      </c>
      <c r="G113" s="21">
        <v>1</v>
      </c>
      <c r="H113" s="21">
        <v>0</v>
      </c>
      <c r="I113" s="213">
        <v>2</v>
      </c>
    </row>
    <row r="114" spans="1:9" ht="11.25">
      <c r="A114" s="20" t="s">
        <v>32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1</v>
      </c>
      <c r="H114" s="24">
        <v>0</v>
      </c>
      <c r="I114" s="28">
        <v>0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6</v>
      </c>
      <c r="C117" s="26">
        <v>840000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2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400" t="s">
        <v>49</v>
      </c>
      <c r="B119" s="403"/>
      <c r="C119" s="403"/>
      <c r="D119" s="403"/>
      <c r="E119" s="403"/>
      <c r="F119" s="403"/>
      <c r="G119" s="403"/>
      <c r="H119" s="403"/>
      <c r="I119" s="404"/>
    </row>
    <row r="120" spans="1:9" ht="11.25">
      <c r="A120" s="20" t="s">
        <v>31</v>
      </c>
      <c r="B120" s="21">
        <v>195</v>
      </c>
      <c r="C120" s="21">
        <v>28934000</v>
      </c>
      <c r="D120" s="21">
        <v>2</v>
      </c>
      <c r="E120" s="21">
        <v>2</v>
      </c>
      <c r="F120" s="21">
        <v>34000000</v>
      </c>
      <c r="G120" s="21">
        <v>26</v>
      </c>
      <c r="H120" s="21">
        <v>14</v>
      </c>
      <c r="I120" s="213">
        <v>18</v>
      </c>
    </row>
    <row r="121" spans="1:9" ht="11.25">
      <c r="A121" s="20" t="s">
        <v>32</v>
      </c>
      <c r="B121" s="37">
        <v>36</v>
      </c>
      <c r="C121" s="26">
        <v>17250000</v>
      </c>
      <c r="D121" s="24">
        <v>0</v>
      </c>
      <c r="E121" s="24">
        <v>2</v>
      </c>
      <c r="F121" s="23">
        <v>34000000</v>
      </c>
      <c r="G121" s="25">
        <v>8</v>
      </c>
      <c r="H121" s="24">
        <v>14</v>
      </c>
      <c r="I121" s="27">
        <v>3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159</v>
      </c>
      <c r="C124" s="26">
        <v>11684000</v>
      </c>
      <c r="D124" s="24">
        <v>2</v>
      </c>
      <c r="E124" s="24">
        <v>0</v>
      </c>
      <c r="F124" s="23">
        <v>0</v>
      </c>
      <c r="G124" s="25">
        <v>18</v>
      </c>
      <c r="H124" s="24">
        <v>0</v>
      </c>
      <c r="I124" s="27">
        <v>15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405" t="s">
        <v>50</v>
      </c>
      <c r="B126" s="403"/>
      <c r="C126" s="403"/>
      <c r="D126" s="403"/>
      <c r="E126" s="403"/>
      <c r="F126" s="403"/>
      <c r="G126" s="403"/>
      <c r="H126" s="403"/>
      <c r="I126" s="406"/>
    </row>
    <row r="127" spans="1:10" ht="11.25">
      <c r="A127" s="20" t="s">
        <v>31</v>
      </c>
      <c r="B127" s="21">
        <v>141</v>
      </c>
      <c r="C127" s="21">
        <v>12350000</v>
      </c>
      <c r="D127" s="21">
        <v>5</v>
      </c>
      <c r="E127" s="21">
        <v>5</v>
      </c>
      <c r="F127" s="21">
        <v>13050000</v>
      </c>
      <c r="G127" s="21">
        <v>25</v>
      </c>
      <c r="H127" s="21">
        <v>0</v>
      </c>
      <c r="I127" s="213">
        <v>21</v>
      </c>
      <c r="J127" s="44"/>
    </row>
    <row r="128" spans="1:9" ht="11.25">
      <c r="A128" s="20" t="s">
        <v>32</v>
      </c>
      <c r="B128" s="37">
        <v>17</v>
      </c>
      <c r="C128" s="26">
        <v>6600000</v>
      </c>
      <c r="D128" s="24">
        <v>0</v>
      </c>
      <c r="E128" s="25">
        <v>5</v>
      </c>
      <c r="F128" s="26">
        <v>13050000</v>
      </c>
      <c r="G128" s="25">
        <v>11</v>
      </c>
      <c r="H128" s="24">
        <v>0</v>
      </c>
      <c r="I128" s="27">
        <v>1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124</v>
      </c>
      <c r="C131" s="26">
        <v>5750000</v>
      </c>
      <c r="D131" s="24">
        <v>5</v>
      </c>
      <c r="E131" s="24">
        <v>0</v>
      </c>
      <c r="F131" s="23">
        <v>0</v>
      </c>
      <c r="G131" s="25">
        <v>14</v>
      </c>
      <c r="H131" s="24">
        <v>0</v>
      </c>
      <c r="I131" s="27">
        <v>20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400" t="s">
        <v>51</v>
      </c>
      <c r="B136" s="401"/>
      <c r="C136" s="401"/>
      <c r="D136" s="401"/>
      <c r="E136" s="401"/>
      <c r="F136" s="401"/>
      <c r="G136" s="401"/>
      <c r="H136" s="401"/>
      <c r="I136" s="402"/>
    </row>
    <row r="137" spans="1:9" ht="11.25">
      <c r="A137" s="20" t="s">
        <v>31</v>
      </c>
      <c r="B137" s="21">
        <v>42</v>
      </c>
      <c r="C137" s="21">
        <v>1673500</v>
      </c>
      <c r="D137" s="21">
        <v>0</v>
      </c>
      <c r="E137" s="21">
        <v>0</v>
      </c>
      <c r="F137" s="21">
        <v>0</v>
      </c>
      <c r="G137" s="21">
        <v>6</v>
      </c>
      <c r="H137" s="21">
        <v>0</v>
      </c>
      <c r="I137" s="213">
        <v>4</v>
      </c>
    </row>
    <row r="138" spans="1:9" ht="11.25">
      <c r="A138" s="20" t="s">
        <v>32</v>
      </c>
      <c r="B138" s="37">
        <v>5</v>
      </c>
      <c r="C138" s="26">
        <v>350000</v>
      </c>
      <c r="D138" s="24">
        <v>0</v>
      </c>
      <c r="E138" s="24">
        <v>0</v>
      </c>
      <c r="F138" s="23">
        <v>0</v>
      </c>
      <c r="G138" s="25">
        <v>2</v>
      </c>
      <c r="H138" s="24">
        <v>0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37</v>
      </c>
      <c r="C141" s="26">
        <v>1323500</v>
      </c>
      <c r="D141" s="24">
        <v>0</v>
      </c>
      <c r="E141" s="24">
        <v>0</v>
      </c>
      <c r="F141" s="23">
        <v>0</v>
      </c>
      <c r="G141" s="25">
        <v>4</v>
      </c>
      <c r="H141" s="24">
        <v>0</v>
      </c>
      <c r="I141" s="27">
        <v>4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400" t="s">
        <v>79</v>
      </c>
      <c r="B143" s="403"/>
      <c r="C143" s="403"/>
      <c r="D143" s="403"/>
      <c r="E143" s="403"/>
      <c r="F143" s="403"/>
      <c r="G143" s="403"/>
      <c r="H143" s="403"/>
      <c r="I143" s="404"/>
    </row>
    <row r="144" spans="1:9" ht="12.75" customHeight="1">
      <c r="A144" s="20" t="s">
        <v>31</v>
      </c>
      <c r="B144" s="21">
        <v>37</v>
      </c>
      <c r="C144" s="21">
        <v>2042000</v>
      </c>
      <c r="D144" s="21">
        <v>1</v>
      </c>
      <c r="E144" s="21">
        <v>1</v>
      </c>
      <c r="F144" s="21">
        <v>50000</v>
      </c>
      <c r="G144" s="21">
        <v>8</v>
      </c>
      <c r="H144" s="21">
        <v>0</v>
      </c>
      <c r="I144" s="213">
        <v>3</v>
      </c>
    </row>
    <row r="145" spans="1:9" ht="11.25">
      <c r="A145" s="20" t="s">
        <v>32</v>
      </c>
      <c r="B145" s="22">
        <v>3</v>
      </c>
      <c r="C145" s="23">
        <v>200000</v>
      </c>
      <c r="D145" s="24">
        <v>0</v>
      </c>
      <c r="E145" s="24">
        <v>1</v>
      </c>
      <c r="F145" s="23">
        <v>50000</v>
      </c>
      <c r="G145" s="24">
        <v>2</v>
      </c>
      <c r="H145" s="24">
        <v>0</v>
      </c>
      <c r="I145" s="27">
        <v>0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34</v>
      </c>
      <c r="C148" s="23">
        <v>1842000</v>
      </c>
      <c r="D148" s="24">
        <v>1</v>
      </c>
      <c r="E148" s="24">
        <v>0</v>
      </c>
      <c r="F148" s="23">
        <v>0</v>
      </c>
      <c r="G148" s="25">
        <v>6</v>
      </c>
      <c r="H148" s="24">
        <v>0</v>
      </c>
      <c r="I148" s="28">
        <v>1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2</v>
      </c>
    </row>
    <row r="150" spans="1:9" ht="24.75" customHeight="1" thickBot="1">
      <c r="A150" s="400" t="s">
        <v>52</v>
      </c>
      <c r="B150" s="403"/>
      <c r="C150" s="403"/>
      <c r="D150" s="403"/>
      <c r="E150" s="403"/>
      <c r="F150" s="403"/>
      <c r="G150" s="403"/>
      <c r="H150" s="403"/>
      <c r="I150" s="404"/>
    </row>
    <row r="151" spans="1:9" ht="11.25">
      <c r="A151" s="20" t="s">
        <v>31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3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400" t="s">
        <v>53</v>
      </c>
      <c r="B157" s="403"/>
      <c r="C157" s="403"/>
      <c r="D157" s="403"/>
      <c r="E157" s="403"/>
      <c r="F157" s="403"/>
      <c r="G157" s="403"/>
      <c r="H157" s="403"/>
      <c r="I157" s="404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3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54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15.04.2016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18" t="s">
        <v>523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12" t="s">
        <v>300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19" t="s">
        <v>465</v>
      </c>
      <c r="B6" s="421" t="s">
        <v>55</v>
      </c>
      <c r="C6" s="422"/>
      <c r="D6" s="423" t="s">
        <v>56</v>
      </c>
      <c r="E6" s="422"/>
      <c r="F6" s="423" t="s">
        <v>57</v>
      </c>
      <c r="G6" s="422"/>
      <c r="H6" s="423" t="s">
        <v>58</v>
      </c>
      <c r="I6" s="422"/>
      <c r="J6" s="423" t="s">
        <v>59</v>
      </c>
      <c r="K6" s="422"/>
    </row>
    <row r="7" spans="1:11" ht="15.75" customHeight="1" thickBot="1">
      <c r="A7" s="420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60</v>
      </c>
      <c r="B8" s="55">
        <f>SUM(B9,B10,B11,B12,B13,B14,B15,B16,B17,B18,B19,B20,B21,B22,B23,B24,B25,B26,B27,B28,B29)</f>
        <v>7116</v>
      </c>
      <c r="C8" s="56">
        <f>SUM(C9,C10,C11,C12,C13,C14,C15,C16,C17,C18,C19,C20,C21,C22,C23,C24,C25,C26,C27,C28,C29)</f>
        <v>780</v>
      </c>
      <c r="D8" s="56">
        <f>SUM(D9,D10,D11,D12,D13,D14,D15,D16,D17,D18,D19,D20,D21,D22,D23,D24,D25,D26,D27,D28,D29)</f>
        <v>2539</v>
      </c>
      <c r="E8" s="56">
        <f>SUM(E9:E29)</f>
        <v>384</v>
      </c>
      <c r="F8" s="56">
        <f>SUM(F9,F10,F11,F12,F13,F14,F15,F16,F17,F18,F19,F20,F21,F22,F23,F24,F25,F26,F27,F28,F30)</f>
        <v>801</v>
      </c>
      <c r="G8" s="56">
        <f>SUM(G9,G10,G11,G12,G13,G14,G15,G16,G17,G18,G19,G20,G21,G22,G23,G24,G25,G26,G27,G28,G30)</f>
        <v>77</v>
      </c>
      <c r="H8" s="56">
        <f>SUM(H9,H10,H11,H12,H13,H14,H15,H16,H17,H18,H19,H20,H21,H22,H23,H24,H25,H26,H27,H28,H30)</f>
        <v>430</v>
      </c>
      <c r="I8" s="56">
        <f>SUM(I9,I10,I11,I12,I13,I14,I15,I16,I17,I18,I19,I20,I21,I22,I23,I24,I25,I26,I27,I28,I30)</f>
        <v>46</v>
      </c>
      <c r="J8" s="56">
        <f>SUM(J9:J29)</f>
        <v>3346</v>
      </c>
      <c r="K8" s="56">
        <f>SUM(K9:K29)</f>
        <v>273</v>
      </c>
    </row>
    <row r="9" spans="1:11" ht="26.25" customHeight="1">
      <c r="A9" s="73" t="s">
        <v>61</v>
      </c>
      <c r="B9" s="57">
        <v>145</v>
      </c>
      <c r="C9" s="57">
        <v>19</v>
      </c>
      <c r="D9" s="58">
        <v>11</v>
      </c>
      <c r="E9" s="167">
        <v>2</v>
      </c>
      <c r="F9" s="58">
        <v>13</v>
      </c>
      <c r="G9" s="167">
        <v>6</v>
      </c>
      <c r="H9" s="58">
        <v>6</v>
      </c>
      <c r="I9" s="167">
        <v>2</v>
      </c>
      <c r="J9" s="58">
        <f>B9-(D9+F9+H9)</f>
        <v>115</v>
      </c>
      <c r="K9" s="216">
        <f>C9-(E9+G9+I9)</f>
        <v>9</v>
      </c>
    </row>
    <row r="10" spans="1:11" ht="26.25" customHeight="1">
      <c r="A10" s="59" t="s">
        <v>62</v>
      </c>
      <c r="B10" s="60">
        <v>48</v>
      </c>
      <c r="C10" s="60">
        <v>7</v>
      </c>
      <c r="D10" s="61">
        <v>6</v>
      </c>
      <c r="E10" s="62">
        <v>3</v>
      </c>
      <c r="F10" s="61">
        <v>11</v>
      </c>
      <c r="G10" s="62">
        <v>0</v>
      </c>
      <c r="H10" s="61">
        <v>1</v>
      </c>
      <c r="I10" s="62">
        <v>0</v>
      </c>
      <c r="J10" s="58">
        <f>B10-(D10+F10+H10)</f>
        <v>30</v>
      </c>
      <c r="K10" s="222">
        <f>C10-(E10+G10+I10)</f>
        <v>4</v>
      </c>
    </row>
    <row r="11" spans="1:11" ht="15">
      <c r="A11" s="59" t="s">
        <v>63</v>
      </c>
      <c r="B11" s="60">
        <v>934</v>
      </c>
      <c r="C11" s="60">
        <v>112</v>
      </c>
      <c r="D11" s="61">
        <v>362</v>
      </c>
      <c r="E11" s="62">
        <v>68</v>
      </c>
      <c r="F11" s="61">
        <v>81</v>
      </c>
      <c r="G11" s="62">
        <v>4</v>
      </c>
      <c r="H11" s="61">
        <v>50</v>
      </c>
      <c r="I11" s="62">
        <v>3</v>
      </c>
      <c r="J11" s="58">
        <f aca="true" t="shared" si="0" ref="J11:J27">B11-(D11+F11+H11)</f>
        <v>441</v>
      </c>
      <c r="K11" s="222">
        <f aca="true" t="shared" si="1" ref="K11:K27">C11-(E11+G11+I11)</f>
        <v>37</v>
      </c>
    </row>
    <row r="12" spans="1:11" ht="36.75" customHeight="1">
      <c r="A12" s="59" t="s">
        <v>64</v>
      </c>
      <c r="B12" s="60">
        <v>247</v>
      </c>
      <c r="C12" s="60">
        <v>15</v>
      </c>
      <c r="D12" s="61">
        <v>53</v>
      </c>
      <c r="E12" s="62">
        <v>4</v>
      </c>
      <c r="F12" s="61">
        <v>39</v>
      </c>
      <c r="G12" s="62">
        <v>9</v>
      </c>
      <c r="H12" s="61">
        <v>36</v>
      </c>
      <c r="I12" s="62">
        <v>0</v>
      </c>
      <c r="J12" s="58">
        <f t="shared" si="0"/>
        <v>119</v>
      </c>
      <c r="K12" s="222">
        <f t="shared" si="1"/>
        <v>2</v>
      </c>
    </row>
    <row r="13" spans="1:11" ht="39.75" customHeight="1">
      <c r="A13" s="59" t="s">
        <v>65</v>
      </c>
      <c r="B13" s="60">
        <v>19</v>
      </c>
      <c r="C13" s="60">
        <v>2</v>
      </c>
      <c r="D13" s="61">
        <v>5</v>
      </c>
      <c r="E13" s="62">
        <v>1</v>
      </c>
      <c r="F13" s="61">
        <v>2</v>
      </c>
      <c r="G13" s="62">
        <v>0</v>
      </c>
      <c r="H13" s="61">
        <v>0</v>
      </c>
      <c r="I13" s="62">
        <v>0</v>
      </c>
      <c r="J13" s="58">
        <f t="shared" si="0"/>
        <v>12</v>
      </c>
      <c r="K13" s="222">
        <f t="shared" si="1"/>
        <v>1</v>
      </c>
    </row>
    <row r="14" spans="1:11" ht="15">
      <c r="A14" s="59" t="s">
        <v>66</v>
      </c>
      <c r="B14" s="60">
        <v>1352</v>
      </c>
      <c r="C14" s="60">
        <v>134</v>
      </c>
      <c r="D14" s="61">
        <v>368</v>
      </c>
      <c r="E14" s="62">
        <v>41</v>
      </c>
      <c r="F14" s="61">
        <v>177</v>
      </c>
      <c r="G14" s="62">
        <v>21</v>
      </c>
      <c r="H14" s="61">
        <v>77</v>
      </c>
      <c r="I14" s="62">
        <v>11</v>
      </c>
      <c r="J14" s="58">
        <f t="shared" si="0"/>
        <v>730</v>
      </c>
      <c r="K14" s="222">
        <f t="shared" si="1"/>
        <v>61</v>
      </c>
    </row>
    <row r="15" spans="1:11" ht="47.25" customHeight="1">
      <c r="A15" s="59" t="s">
        <v>67</v>
      </c>
      <c r="B15" s="60">
        <v>1965</v>
      </c>
      <c r="C15" s="60">
        <v>261</v>
      </c>
      <c r="D15" s="61">
        <v>768</v>
      </c>
      <c r="E15" s="62">
        <v>141</v>
      </c>
      <c r="F15" s="61">
        <v>187</v>
      </c>
      <c r="G15" s="62">
        <v>14</v>
      </c>
      <c r="H15" s="61">
        <v>109</v>
      </c>
      <c r="I15" s="62">
        <v>22</v>
      </c>
      <c r="J15" s="58">
        <f t="shared" si="0"/>
        <v>901</v>
      </c>
      <c r="K15" s="222">
        <f t="shared" si="1"/>
        <v>84</v>
      </c>
    </row>
    <row r="16" spans="1:11" ht="18" customHeight="1">
      <c r="A16" s="59" t="s">
        <v>68</v>
      </c>
      <c r="B16" s="60">
        <v>263</v>
      </c>
      <c r="C16" s="60">
        <v>40</v>
      </c>
      <c r="D16" s="61">
        <v>89</v>
      </c>
      <c r="E16" s="62">
        <v>16</v>
      </c>
      <c r="F16" s="61">
        <v>17</v>
      </c>
      <c r="G16" s="62">
        <v>5</v>
      </c>
      <c r="H16" s="61">
        <v>25</v>
      </c>
      <c r="I16" s="62">
        <v>2</v>
      </c>
      <c r="J16" s="58">
        <f t="shared" si="0"/>
        <v>132</v>
      </c>
      <c r="K16" s="222">
        <f t="shared" si="1"/>
        <v>17</v>
      </c>
    </row>
    <row r="17" spans="1:11" ht="26.25" customHeight="1">
      <c r="A17" s="59" t="s">
        <v>69</v>
      </c>
      <c r="B17" s="60">
        <v>420</v>
      </c>
      <c r="C17" s="60">
        <v>27</v>
      </c>
      <c r="D17" s="61">
        <v>165</v>
      </c>
      <c r="E17" s="62">
        <v>18</v>
      </c>
      <c r="F17" s="61">
        <v>51</v>
      </c>
      <c r="G17" s="62">
        <v>4</v>
      </c>
      <c r="H17" s="61">
        <v>28</v>
      </c>
      <c r="I17" s="62">
        <v>0</v>
      </c>
      <c r="J17" s="58">
        <f t="shared" si="0"/>
        <v>176</v>
      </c>
      <c r="K17" s="222">
        <f t="shared" si="1"/>
        <v>5</v>
      </c>
    </row>
    <row r="18" spans="1:11" ht="15">
      <c r="A18" s="59" t="s">
        <v>70</v>
      </c>
      <c r="B18" s="60">
        <v>213</v>
      </c>
      <c r="C18" s="60">
        <v>10</v>
      </c>
      <c r="D18" s="61">
        <v>120</v>
      </c>
      <c r="E18" s="62">
        <v>7</v>
      </c>
      <c r="F18" s="61">
        <v>34</v>
      </c>
      <c r="G18" s="62">
        <v>1</v>
      </c>
      <c r="H18" s="61">
        <v>12</v>
      </c>
      <c r="I18" s="62">
        <v>0</v>
      </c>
      <c r="J18" s="58">
        <f t="shared" si="0"/>
        <v>47</v>
      </c>
      <c r="K18" s="222">
        <f t="shared" si="1"/>
        <v>2</v>
      </c>
    </row>
    <row r="19" spans="1:11" ht="25.5" customHeight="1">
      <c r="A19" s="59" t="s">
        <v>71</v>
      </c>
      <c r="B19" s="60">
        <v>55</v>
      </c>
      <c r="C19" s="60">
        <v>13</v>
      </c>
      <c r="D19" s="61">
        <v>22</v>
      </c>
      <c r="E19" s="62">
        <v>8</v>
      </c>
      <c r="F19" s="61">
        <v>6</v>
      </c>
      <c r="G19" s="62">
        <v>1</v>
      </c>
      <c r="H19" s="61">
        <v>1</v>
      </c>
      <c r="I19" s="62">
        <v>1</v>
      </c>
      <c r="J19" s="58">
        <f t="shared" si="0"/>
        <v>26</v>
      </c>
      <c r="K19" s="222">
        <f t="shared" si="1"/>
        <v>3</v>
      </c>
    </row>
    <row r="20" spans="1:11" ht="23.25">
      <c r="A20" s="59" t="s">
        <v>72</v>
      </c>
      <c r="B20" s="60">
        <v>148</v>
      </c>
      <c r="C20" s="60">
        <v>20</v>
      </c>
      <c r="D20" s="61">
        <v>57</v>
      </c>
      <c r="E20" s="62">
        <v>8</v>
      </c>
      <c r="F20" s="61">
        <v>24</v>
      </c>
      <c r="G20" s="62">
        <v>2</v>
      </c>
      <c r="H20" s="61">
        <v>7</v>
      </c>
      <c r="I20" s="62">
        <v>3</v>
      </c>
      <c r="J20" s="58">
        <f t="shared" si="0"/>
        <v>60</v>
      </c>
      <c r="K20" s="222">
        <f t="shared" si="1"/>
        <v>7</v>
      </c>
    </row>
    <row r="21" spans="1:11" ht="26.25" customHeight="1">
      <c r="A21" s="59" t="s">
        <v>73</v>
      </c>
      <c r="B21" s="60">
        <v>552</v>
      </c>
      <c r="C21" s="60">
        <v>56</v>
      </c>
      <c r="D21" s="61">
        <v>231</v>
      </c>
      <c r="E21" s="62">
        <v>31</v>
      </c>
      <c r="F21" s="61">
        <v>73</v>
      </c>
      <c r="G21" s="62">
        <v>6</v>
      </c>
      <c r="H21" s="61">
        <v>37</v>
      </c>
      <c r="I21" s="62">
        <v>1</v>
      </c>
      <c r="J21" s="58">
        <f t="shared" si="0"/>
        <v>211</v>
      </c>
      <c r="K21" s="222">
        <f t="shared" si="1"/>
        <v>18</v>
      </c>
    </row>
    <row r="22" spans="1:11" ht="25.5" customHeight="1">
      <c r="A22" s="59" t="s">
        <v>74</v>
      </c>
      <c r="B22" s="60">
        <v>334</v>
      </c>
      <c r="C22" s="60">
        <v>16</v>
      </c>
      <c r="D22" s="61">
        <v>144</v>
      </c>
      <c r="E22" s="62">
        <v>10</v>
      </c>
      <c r="F22" s="61">
        <v>26</v>
      </c>
      <c r="G22" s="62">
        <v>1</v>
      </c>
      <c r="H22" s="61">
        <v>19</v>
      </c>
      <c r="I22" s="62">
        <v>0</v>
      </c>
      <c r="J22" s="58">
        <f t="shared" si="0"/>
        <v>145</v>
      </c>
      <c r="K22" s="222">
        <f t="shared" si="1"/>
        <v>5</v>
      </c>
    </row>
    <row r="23" spans="1:11" ht="34.5">
      <c r="A23" s="59" t="s">
        <v>75</v>
      </c>
      <c r="B23" s="60">
        <v>6</v>
      </c>
      <c r="C23" s="60">
        <v>2</v>
      </c>
      <c r="D23" s="61">
        <v>1</v>
      </c>
      <c r="E23" s="61">
        <v>2</v>
      </c>
      <c r="F23" s="61">
        <v>2</v>
      </c>
      <c r="G23" s="61">
        <v>0</v>
      </c>
      <c r="H23" s="62">
        <v>0</v>
      </c>
      <c r="I23" s="62">
        <v>0</v>
      </c>
      <c r="J23" s="58">
        <f t="shared" si="0"/>
        <v>3</v>
      </c>
      <c r="K23" s="222">
        <f t="shared" si="1"/>
        <v>0</v>
      </c>
    </row>
    <row r="24" spans="1:11" ht="15">
      <c r="A24" s="59" t="s">
        <v>76</v>
      </c>
      <c r="B24" s="60">
        <v>195</v>
      </c>
      <c r="C24" s="60">
        <v>18</v>
      </c>
      <c r="D24" s="61">
        <v>60</v>
      </c>
      <c r="E24" s="62">
        <v>10</v>
      </c>
      <c r="F24" s="61">
        <v>27</v>
      </c>
      <c r="G24" s="62">
        <v>0</v>
      </c>
      <c r="H24" s="61">
        <v>10</v>
      </c>
      <c r="I24" s="62">
        <v>1</v>
      </c>
      <c r="J24" s="58">
        <f t="shared" si="0"/>
        <v>98</v>
      </c>
      <c r="K24" s="222">
        <f t="shared" si="1"/>
        <v>7</v>
      </c>
    </row>
    <row r="25" spans="1:11" ht="25.5" customHeight="1">
      <c r="A25" s="59" t="s">
        <v>77</v>
      </c>
      <c r="B25" s="60">
        <v>141</v>
      </c>
      <c r="C25" s="60">
        <v>21</v>
      </c>
      <c r="D25" s="61">
        <v>46</v>
      </c>
      <c r="E25" s="62">
        <v>12</v>
      </c>
      <c r="F25" s="61">
        <v>20</v>
      </c>
      <c r="G25" s="62">
        <v>2</v>
      </c>
      <c r="H25" s="61">
        <v>6</v>
      </c>
      <c r="I25" s="62">
        <v>0</v>
      </c>
      <c r="J25" s="58">
        <f t="shared" si="0"/>
        <v>69</v>
      </c>
      <c r="K25" s="222">
        <f t="shared" si="1"/>
        <v>7</v>
      </c>
    </row>
    <row r="26" spans="1:11" ht="29.25" customHeight="1">
      <c r="A26" s="59" t="s">
        <v>78</v>
      </c>
      <c r="B26" s="60">
        <v>42</v>
      </c>
      <c r="C26" s="60">
        <v>4</v>
      </c>
      <c r="D26" s="61">
        <v>14</v>
      </c>
      <c r="E26" s="62">
        <v>2</v>
      </c>
      <c r="F26" s="61">
        <v>9</v>
      </c>
      <c r="G26" s="62">
        <v>0</v>
      </c>
      <c r="H26" s="62">
        <v>3</v>
      </c>
      <c r="I26" s="62">
        <v>0</v>
      </c>
      <c r="J26" s="58">
        <f t="shared" si="0"/>
        <v>16</v>
      </c>
      <c r="K26" s="222">
        <f t="shared" si="1"/>
        <v>2</v>
      </c>
    </row>
    <row r="27" spans="1:11" ht="23.25">
      <c r="A27" s="59" t="s">
        <v>79</v>
      </c>
      <c r="B27" s="60">
        <v>37</v>
      </c>
      <c r="C27" s="60">
        <v>3</v>
      </c>
      <c r="D27" s="61">
        <v>17</v>
      </c>
      <c r="E27" s="62">
        <v>0</v>
      </c>
      <c r="F27" s="61">
        <v>2</v>
      </c>
      <c r="G27" s="62">
        <v>1</v>
      </c>
      <c r="H27" s="61">
        <v>3</v>
      </c>
      <c r="I27" s="62">
        <v>0</v>
      </c>
      <c r="J27" s="58">
        <f t="shared" si="0"/>
        <v>15</v>
      </c>
      <c r="K27" s="222">
        <f t="shared" si="1"/>
        <v>2</v>
      </c>
    </row>
    <row r="28" spans="1:11" ht="92.25" customHeight="1">
      <c r="A28" s="59" t="s">
        <v>80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22">
        <f>C28-(E28+G28+I28)</f>
        <v>0</v>
      </c>
    </row>
    <row r="29" spans="1:11" ht="46.5" thickBot="1">
      <c r="A29" s="63" t="s">
        <v>81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4">
        <v>0</v>
      </c>
      <c r="J29" s="177">
        <v>0</v>
      </c>
      <c r="K29" s="215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&amp;L15.04.2016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18" t="s">
        <v>524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12" t="s">
        <v>82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19" t="s">
        <v>466</v>
      </c>
      <c r="B6" s="421" t="s">
        <v>55</v>
      </c>
      <c r="C6" s="422"/>
      <c r="D6" s="423" t="s">
        <v>56</v>
      </c>
      <c r="E6" s="422"/>
      <c r="F6" s="423" t="s">
        <v>57</v>
      </c>
      <c r="G6" s="422"/>
      <c r="H6" s="423" t="s">
        <v>58</v>
      </c>
      <c r="I6" s="422"/>
      <c r="J6" s="423" t="s">
        <v>59</v>
      </c>
      <c r="K6" s="425"/>
    </row>
    <row r="7" spans="1:11" ht="15" customHeight="1" thickBot="1">
      <c r="A7" s="420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60</v>
      </c>
      <c r="B8" s="168">
        <f>SUM(B9,B10,B11,B12,B13,B14,B15,B16,B17,B18,B19,B20,B21,B22,B23,B24,B25,B26,B27,B28,B29)</f>
        <v>4141</v>
      </c>
      <c r="C8" s="168">
        <f>SUM(C9,C10,C11,C12,C13,C14,C15,C16,C17,C18,C19,C20,C21,C22,C23,C24,C25,C26,C27,C28,C29)</f>
        <v>1655</v>
      </c>
      <c r="D8" s="72">
        <f aca="true" t="shared" si="0" ref="D8:K8">SUM(D9,D10,D11,D12,D13,D14,D15,D16,D17,D18,D19,D20,D21,D22,D23,D24,D25,D26,D27,D28,D29)</f>
        <v>1551</v>
      </c>
      <c r="E8" s="72">
        <f t="shared" si="0"/>
        <v>461</v>
      </c>
      <c r="F8" s="72">
        <f t="shared" si="0"/>
        <v>212</v>
      </c>
      <c r="G8" s="72">
        <f t="shared" si="0"/>
        <v>323</v>
      </c>
      <c r="H8" s="72">
        <f t="shared" si="0"/>
        <v>207</v>
      </c>
      <c r="I8" s="72">
        <f t="shared" si="0"/>
        <v>71</v>
      </c>
      <c r="J8" s="271">
        <f>SUM(J9,J10,J11,J12,J13,J14,J15,J16,J17,J18,J19,J20,J21,J22,J23,J24,J25,J26,J27,J28,J29)</f>
        <v>2171</v>
      </c>
      <c r="K8" s="271">
        <f t="shared" si="0"/>
        <v>800</v>
      </c>
    </row>
    <row r="9" spans="1:11" ht="29.25" customHeight="1">
      <c r="A9" s="73" t="s">
        <v>61</v>
      </c>
      <c r="B9" s="74">
        <v>21</v>
      </c>
      <c r="C9" s="74">
        <v>25</v>
      </c>
      <c r="D9" s="75">
        <v>0</v>
      </c>
      <c r="E9" s="76">
        <v>0</v>
      </c>
      <c r="F9" s="75">
        <v>1</v>
      </c>
      <c r="G9" s="76">
        <v>4</v>
      </c>
      <c r="H9" s="75">
        <v>1</v>
      </c>
      <c r="I9" s="76">
        <v>0</v>
      </c>
      <c r="J9" s="75">
        <f>B9-(D9+F9+H9)</f>
        <v>19</v>
      </c>
      <c r="K9" s="216">
        <f>C9-(E9+G9+I9)</f>
        <v>21</v>
      </c>
    </row>
    <row r="10" spans="1:11" ht="23.25">
      <c r="A10" s="59" t="s">
        <v>62</v>
      </c>
      <c r="B10" s="60">
        <v>4</v>
      </c>
      <c r="C10" s="60">
        <v>2</v>
      </c>
      <c r="D10" s="61">
        <v>0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4</v>
      </c>
      <c r="K10" s="222">
        <f>C10-(E10+G10+I10)</f>
        <v>2</v>
      </c>
    </row>
    <row r="11" spans="1:11" ht="15">
      <c r="A11" s="59" t="s">
        <v>63</v>
      </c>
      <c r="B11" s="60">
        <v>416</v>
      </c>
      <c r="C11" s="60">
        <v>157</v>
      </c>
      <c r="D11" s="61">
        <v>194</v>
      </c>
      <c r="E11" s="62">
        <v>60</v>
      </c>
      <c r="F11" s="61">
        <v>14</v>
      </c>
      <c r="G11" s="62">
        <v>24</v>
      </c>
      <c r="H11" s="61">
        <v>18</v>
      </c>
      <c r="I11" s="62">
        <v>8</v>
      </c>
      <c r="J11" s="58">
        <f aca="true" t="shared" si="1" ref="J11:J27">B11-(D11+F11+H11)</f>
        <v>190</v>
      </c>
      <c r="K11" s="222">
        <f aca="true" t="shared" si="2" ref="K11:K27">C11-(E11+G11+I11)</f>
        <v>65</v>
      </c>
    </row>
    <row r="12" spans="1:11" ht="36.75" customHeight="1">
      <c r="A12" s="59" t="s">
        <v>64</v>
      </c>
      <c r="B12" s="60">
        <v>25</v>
      </c>
      <c r="C12" s="60">
        <v>1</v>
      </c>
      <c r="D12" s="61">
        <v>1</v>
      </c>
      <c r="E12" s="62">
        <v>0</v>
      </c>
      <c r="F12" s="61">
        <v>2</v>
      </c>
      <c r="G12" s="62">
        <v>0</v>
      </c>
      <c r="H12" s="61">
        <v>1</v>
      </c>
      <c r="I12" s="62">
        <v>0</v>
      </c>
      <c r="J12" s="58">
        <f t="shared" si="1"/>
        <v>21</v>
      </c>
      <c r="K12" s="222">
        <f t="shared" si="2"/>
        <v>1</v>
      </c>
    </row>
    <row r="13" spans="1:11" ht="38.25" customHeight="1">
      <c r="A13" s="59" t="s">
        <v>65</v>
      </c>
      <c r="B13" s="60">
        <v>10</v>
      </c>
      <c r="C13" s="60">
        <v>0</v>
      </c>
      <c r="D13" s="61">
        <v>3</v>
      </c>
      <c r="E13" s="62">
        <v>0</v>
      </c>
      <c r="F13" s="61">
        <v>0</v>
      </c>
      <c r="G13" s="62">
        <v>0</v>
      </c>
      <c r="H13" s="62">
        <v>2</v>
      </c>
      <c r="I13" s="62">
        <v>0</v>
      </c>
      <c r="J13" s="58">
        <f t="shared" si="1"/>
        <v>5</v>
      </c>
      <c r="K13" s="222">
        <f t="shared" si="2"/>
        <v>0</v>
      </c>
    </row>
    <row r="14" spans="1:11" ht="15">
      <c r="A14" s="59" t="s">
        <v>66</v>
      </c>
      <c r="B14" s="60">
        <v>1244</v>
      </c>
      <c r="C14" s="60">
        <v>223</v>
      </c>
      <c r="D14" s="61">
        <v>330</v>
      </c>
      <c r="E14" s="62">
        <v>60</v>
      </c>
      <c r="F14" s="61">
        <v>93</v>
      </c>
      <c r="G14" s="62">
        <v>45</v>
      </c>
      <c r="H14" s="61">
        <v>65</v>
      </c>
      <c r="I14" s="62">
        <v>13</v>
      </c>
      <c r="J14" s="58">
        <f t="shared" si="1"/>
        <v>756</v>
      </c>
      <c r="K14" s="222">
        <f t="shared" si="2"/>
        <v>105</v>
      </c>
    </row>
    <row r="15" spans="1:11" ht="47.25" customHeight="1">
      <c r="A15" s="59" t="s">
        <v>67</v>
      </c>
      <c r="B15" s="60">
        <v>1256</v>
      </c>
      <c r="C15" s="60">
        <v>809</v>
      </c>
      <c r="D15" s="61">
        <v>539</v>
      </c>
      <c r="E15" s="62">
        <v>194</v>
      </c>
      <c r="F15" s="61">
        <v>46</v>
      </c>
      <c r="G15" s="62">
        <v>157</v>
      </c>
      <c r="H15" s="61">
        <v>57</v>
      </c>
      <c r="I15" s="62">
        <v>30</v>
      </c>
      <c r="J15" s="58">
        <f t="shared" si="1"/>
        <v>614</v>
      </c>
      <c r="K15" s="222">
        <f t="shared" si="2"/>
        <v>428</v>
      </c>
    </row>
    <row r="16" spans="1:11" ht="19.5" customHeight="1">
      <c r="A16" s="59" t="s">
        <v>68</v>
      </c>
      <c r="B16" s="60">
        <v>171</v>
      </c>
      <c r="C16" s="60">
        <v>68</v>
      </c>
      <c r="D16" s="61">
        <v>91</v>
      </c>
      <c r="E16" s="62">
        <v>36</v>
      </c>
      <c r="F16" s="61">
        <v>7</v>
      </c>
      <c r="G16" s="62">
        <v>5</v>
      </c>
      <c r="H16" s="61">
        <v>3</v>
      </c>
      <c r="I16" s="62">
        <v>1</v>
      </c>
      <c r="J16" s="58">
        <f t="shared" si="1"/>
        <v>70</v>
      </c>
      <c r="K16" s="222">
        <f t="shared" si="2"/>
        <v>26</v>
      </c>
    </row>
    <row r="17" spans="1:11" ht="26.25" customHeight="1">
      <c r="A17" s="59" t="s">
        <v>69</v>
      </c>
      <c r="B17" s="57">
        <v>264</v>
      </c>
      <c r="C17" s="60">
        <v>129</v>
      </c>
      <c r="D17" s="61">
        <v>109</v>
      </c>
      <c r="E17" s="62">
        <v>30</v>
      </c>
      <c r="F17" s="61">
        <v>14</v>
      </c>
      <c r="G17" s="62">
        <v>34</v>
      </c>
      <c r="H17" s="61">
        <v>17</v>
      </c>
      <c r="I17" s="62">
        <v>4</v>
      </c>
      <c r="J17" s="58">
        <f t="shared" si="1"/>
        <v>124</v>
      </c>
      <c r="K17" s="222">
        <f t="shared" si="2"/>
        <v>61</v>
      </c>
    </row>
    <row r="18" spans="1:11" ht="15">
      <c r="A18" s="59" t="s">
        <v>70</v>
      </c>
      <c r="B18" s="60">
        <v>83</v>
      </c>
      <c r="C18" s="60">
        <v>28</v>
      </c>
      <c r="D18" s="61">
        <v>60</v>
      </c>
      <c r="E18" s="62">
        <v>12</v>
      </c>
      <c r="F18" s="61">
        <v>3</v>
      </c>
      <c r="G18" s="62">
        <v>10</v>
      </c>
      <c r="H18" s="61">
        <v>5</v>
      </c>
      <c r="I18" s="62">
        <v>0</v>
      </c>
      <c r="J18" s="58">
        <f t="shared" si="1"/>
        <v>15</v>
      </c>
      <c r="K18" s="222">
        <f t="shared" si="2"/>
        <v>6</v>
      </c>
    </row>
    <row r="19" spans="1:11" ht="27.75" customHeight="1">
      <c r="A19" s="59" t="s">
        <v>71</v>
      </c>
      <c r="B19" s="60">
        <v>41</v>
      </c>
      <c r="C19" s="60">
        <v>20</v>
      </c>
      <c r="D19" s="61">
        <v>9</v>
      </c>
      <c r="E19" s="62">
        <v>4</v>
      </c>
      <c r="F19" s="61">
        <v>3</v>
      </c>
      <c r="G19" s="62">
        <v>2</v>
      </c>
      <c r="H19" s="61">
        <v>4</v>
      </c>
      <c r="I19" s="62">
        <v>3</v>
      </c>
      <c r="J19" s="58">
        <f t="shared" si="1"/>
        <v>25</v>
      </c>
      <c r="K19" s="222">
        <f t="shared" si="2"/>
        <v>11</v>
      </c>
    </row>
    <row r="20" spans="1:11" ht="25.5" customHeight="1">
      <c r="A20" s="59" t="s">
        <v>72</v>
      </c>
      <c r="B20" s="60">
        <v>109</v>
      </c>
      <c r="C20" s="60">
        <v>41</v>
      </c>
      <c r="D20" s="61">
        <v>44</v>
      </c>
      <c r="E20" s="62">
        <v>14</v>
      </c>
      <c r="F20" s="61">
        <v>6</v>
      </c>
      <c r="G20" s="62">
        <v>10</v>
      </c>
      <c r="H20" s="61">
        <v>5</v>
      </c>
      <c r="I20" s="62">
        <v>2</v>
      </c>
      <c r="J20" s="58">
        <f t="shared" si="1"/>
        <v>54</v>
      </c>
      <c r="K20" s="222">
        <f t="shared" si="2"/>
        <v>15</v>
      </c>
    </row>
    <row r="21" spans="1:11" ht="26.25" customHeight="1">
      <c r="A21" s="59" t="s">
        <v>73</v>
      </c>
      <c r="B21" s="60">
        <v>222</v>
      </c>
      <c r="C21" s="60">
        <v>57</v>
      </c>
      <c r="D21" s="61">
        <v>65</v>
      </c>
      <c r="E21" s="62">
        <v>23</v>
      </c>
      <c r="F21" s="61">
        <v>15</v>
      </c>
      <c r="G21" s="62">
        <v>7</v>
      </c>
      <c r="H21" s="61">
        <v>12</v>
      </c>
      <c r="I21" s="62">
        <v>4</v>
      </c>
      <c r="J21" s="58">
        <f t="shared" si="1"/>
        <v>130</v>
      </c>
      <c r="K21" s="222">
        <f t="shared" si="2"/>
        <v>23</v>
      </c>
    </row>
    <row r="22" spans="1:11" ht="28.5" customHeight="1">
      <c r="A22" s="59" t="s">
        <v>74</v>
      </c>
      <c r="B22" s="60">
        <v>100</v>
      </c>
      <c r="C22" s="60">
        <v>27</v>
      </c>
      <c r="D22" s="61">
        <v>52</v>
      </c>
      <c r="E22" s="62">
        <v>10</v>
      </c>
      <c r="F22" s="61">
        <v>3</v>
      </c>
      <c r="G22" s="62">
        <v>5</v>
      </c>
      <c r="H22" s="61">
        <v>5</v>
      </c>
      <c r="I22" s="62">
        <v>2</v>
      </c>
      <c r="J22" s="58">
        <f t="shared" si="1"/>
        <v>40</v>
      </c>
      <c r="K22" s="222">
        <f t="shared" si="2"/>
        <v>10</v>
      </c>
    </row>
    <row r="23" spans="1:11" ht="34.5">
      <c r="A23" s="59" t="s">
        <v>75</v>
      </c>
      <c r="B23" s="60">
        <v>1</v>
      </c>
      <c r="C23" s="60">
        <v>1</v>
      </c>
      <c r="D23" s="61">
        <v>0</v>
      </c>
      <c r="E23" s="61">
        <v>1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1</v>
      </c>
      <c r="K23" s="222">
        <f t="shared" si="2"/>
        <v>0</v>
      </c>
    </row>
    <row r="24" spans="1:11" ht="15">
      <c r="A24" s="59" t="s">
        <v>76</v>
      </c>
      <c r="B24" s="60">
        <v>88</v>
      </c>
      <c r="C24" s="60">
        <v>19</v>
      </c>
      <c r="D24" s="61">
        <v>23</v>
      </c>
      <c r="E24" s="62">
        <v>4</v>
      </c>
      <c r="F24" s="61">
        <v>1</v>
      </c>
      <c r="G24" s="62">
        <v>4</v>
      </c>
      <c r="H24" s="61">
        <v>4</v>
      </c>
      <c r="I24" s="62">
        <v>1</v>
      </c>
      <c r="J24" s="58">
        <f t="shared" si="1"/>
        <v>60</v>
      </c>
      <c r="K24" s="222">
        <f t="shared" si="2"/>
        <v>10</v>
      </c>
    </row>
    <row r="25" spans="1:11" ht="25.5" customHeight="1">
      <c r="A25" s="59" t="s">
        <v>77</v>
      </c>
      <c r="B25" s="60">
        <v>19</v>
      </c>
      <c r="C25" s="60">
        <v>7</v>
      </c>
      <c r="D25" s="61">
        <v>3</v>
      </c>
      <c r="E25" s="62">
        <v>0</v>
      </c>
      <c r="F25" s="61">
        <v>0</v>
      </c>
      <c r="G25" s="62">
        <v>1</v>
      </c>
      <c r="H25" s="61">
        <v>2</v>
      </c>
      <c r="I25" s="62">
        <v>0</v>
      </c>
      <c r="J25" s="58">
        <f t="shared" si="1"/>
        <v>14</v>
      </c>
      <c r="K25" s="222">
        <f t="shared" si="2"/>
        <v>6</v>
      </c>
    </row>
    <row r="26" spans="1:11" ht="30.75" customHeight="1">
      <c r="A26" s="59" t="s">
        <v>78</v>
      </c>
      <c r="B26" s="60">
        <v>36</v>
      </c>
      <c r="C26" s="60">
        <v>14</v>
      </c>
      <c r="D26" s="61">
        <v>16</v>
      </c>
      <c r="E26" s="62">
        <v>5</v>
      </c>
      <c r="F26" s="61">
        <v>1</v>
      </c>
      <c r="G26" s="62">
        <v>3</v>
      </c>
      <c r="H26" s="62">
        <v>4</v>
      </c>
      <c r="I26" s="62">
        <v>0</v>
      </c>
      <c r="J26" s="58">
        <f t="shared" si="1"/>
        <v>15</v>
      </c>
      <c r="K26" s="222">
        <f t="shared" si="2"/>
        <v>6</v>
      </c>
    </row>
    <row r="27" spans="1:11" ht="21" customHeight="1">
      <c r="A27" s="59" t="s">
        <v>79</v>
      </c>
      <c r="B27" s="60">
        <v>31</v>
      </c>
      <c r="C27" s="60">
        <v>26</v>
      </c>
      <c r="D27" s="61">
        <v>12</v>
      </c>
      <c r="E27" s="62">
        <v>7</v>
      </c>
      <c r="F27" s="61">
        <v>3</v>
      </c>
      <c r="G27" s="62">
        <v>12</v>
      </c>
      <c r="H27" s="61">
        <v>2</v>
      </c>
      <c r="I27" s="62">
        <v>3</v>
      </c>
      <c r="J27" s="58">
        <f t="shared" si="1"/>
        <v>14</v>
      </c>
      <c r="K27" s="222">
        <f t="shared" si="2"/>
        <v>4</v>
      </c>
    </row>
    <row r="28" spans="1:11" ht="79.5" customHeight="1">
      <c r="A28" s="59" t="s">
        <v>80</v>
      </c>
      <c r="B28" s="57">
        <v>0</v>
      </c>
      <c r="C28" s="60">
        <v>1</v>
      </c>
      <c r="D28" s="62">
        <v>0</v>
      </c>
      <c r="E28" s="62">
        <v>1</v>
      </c>
      <c r="F28" s="62">
        <v>0</v>
      </c>
      <c r="G28" s="62">
        <v>0</v>
      </c>
      <c r="H28" s="62">
        <v>0</v>
      </c>
      <c r="I28" s="62">
        <v>0</v>
      </c>
      <c r="J28" s="217">
        <f>B28-(D28+F28+H28)</f>
        <v>0</v>
      </c>
      <c r="K28" s="222">
        <f>C28-(E28+G28+I28)</f>
        <v>0</v>
      </c>
    </row>
    <row r="29" spans="1:11" ht="36" customHeight="1" thickBot="1">
      <c r="A29" s="63" t="s">
        <v>81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5">
        <v>0</v>
      </c>
    </row>
    <row r="30" spans="1:11" ht="15">
      <c r="A30" s="424" t="s">
        <v>18</v>
      </c>
      <c r="B30" s="424"/>
      <c r="C30" s="424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&amp;L15.04.2016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26" t="s">
        <v>524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27" t="s">
        <v>237</v>
      </c>
      <c r="B4" s="427"/>
      <c r="C4" s="427"/>
      <c r="D4" s="427"/>
      <c r="E4" s="427"/>
      <c r="F4" s="427"/>
      <c r="G4" s="427"/>
      <c r="H4" s="427"/>
      <c r="I4" s="427"/>
      <c r="J4" s="427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19" t="s">
        <v>467</v>
      </c>
      <c r="B6" s="428" t="s">
        <v>518</v>
      </c>
      <c r="C6" s="429"/>
      <c r="D6" s="429"/>
      <c r="E6" s="430"/>
      <c r="F6" s="423" t="s">
        <v>525</v>
      </c>
      <c r="G6" s="431"/>
      <c r="H6" s="431"/>
      <c r="I6" s="422"/>
      <c r="J6" s="49"/>
    </row>
    <row r="7" spans="1:10" ht="15.75" customHeight="1" thickBot="1">
      <c r="A7" s="420"/>
      <c r="B7" s="432" t="s">
        <v>238</v>
      </c>
      <c r="C7" s="433"/>
      <c r="D7" s="432" t="s">
        <v>514</v>
      </c>
      <c r="E7" s="433"/>
      <c r="F7" s="432" t="s">
        <v>238</v>
      </c>
      <c r="G7" s="433"/>
      <c r="H7" s="432" t="s">
        <v>514</v>
      </c>
      <c r="I7" s="433"/>
      <c r="J7" s="49"/>
    </row>
    <row r="8" spans="1:10" ht="15.75" thickBot="1">
      <c r="A8" s="54" t="s">
        <v>60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61</v>
      </c>
      <c r="B9" s="76">
        <v>145</v>
      </c>
      <c r="C9" s="76">
        <v>19</v>
      </c>
      <c r="D9" s="75">
        <v>21</v>
      </c>
      <c r="E9" s="76">
        <v>25</v>
      </c>
      <c r="F9" s="75">
        <v>693</v>
      </c>
      <c r="G9" s="76">
        <v>111</v>
      </c>
      <c r="H9" s="58">
        <v>79</v>
      </c>
      <c r="I9" s="117">
        <v>106</v>
      </c>
      <c r="J9" s="49"/>
    </row>
    <row r="10" spans="1:10" ht="23.25">
      <c r="A10" s="59" t="s">
        <v>62</v>
      </c>
      <c r="B10" s="62">
        <v>48</v>
      </c>
      <c r="C10" s="62">
        <v>7</v>
      </c>
      <c r="D10" s="61">
        <v>4</v>
      </c>
      <c r="E10" s="62">
        <v>2</v>
      </c>
      <c r="F10" s="61">
        <v>104</v>
      </c>
      <c r="G10" s="62">
        <v>26</v>
      </c>
      <c r="H10" s="61">
        <v>17</v>
      </c>
      <c r="I10" s="116">
        <v>9</v>
      </c>
      <c r="J10" s="49"/>
    </row>
    <row r="11" spans="1:10" ht="15">
      <c r="A11" s="59" t="s">
        <v>63</v>
      </c>
      <c r="B11" s="62">
        <v>934</v>
      </c>
      <c r="C11" s="62">
        <v>112</v>
      </c>
      <c r="D11" s="61">
        <v>416</v>
      </c>
      <c r="E11" s="62">
        <v>157</v>
      </c>
      <c r="F11" s="61">
        <v>2738</v>
      </c>
      <c r="G11" s="62">
        <v>519</v>
      </c>
      <c r="H11" s="61">
        <v>1443</v>
      </c>
      <c r="I11" s="116">
        <v>639</v>
      </c>
      <c r="J11" s="49"/>
    </row>
    <row r="12" spans="1:10" ht="34.5">
      <c r="A12" s="59" t="s">
        <v>64</v>
      </c>
      <c r="B12" s="62">
        <v>247</v>
      </c>
      <c r="C12" s="62">
        <v>15</v>
      </c>
      <c r="D12" s="61">
        <v>25</v>
      </c>
      <c r="E12" s="62">
        <v>1</v>
      </c>
      <c r="F12" s="61">
        <v>693</v>
      </c>
      <c r="G12" s="62">
        <v>39</v>
      </c>
      <c r="H12" s="61">
        <v>60</v>
      </c>
      <c r="I12" s="116">
        <v>4</v>
      </c>
      <c r="J12" s="49"/>
    </row>
    <row r="13" spans="1:10" ht="34.5">
      <c r="A13" s="59" t="s">
        <v>65</v>
      </c>
      <c r="B13" s="62">
        <v>19</v>
      </c>
      <c r="C13" s="62">
        <v>2</v>
      </c>
      <c r="D13" s="61">
        <v>10</v>
      </c>
      <c r="E13" s="62">
        <v>0</v>
      </c>
      <c r="F13" s="61">
        <v>48</v>
      </c>
      <c r="G13" s="62">
        <v>6</v>
      </c>
      <c r="H13" s="61">
        <v>27</v>
      </c>
      <c r="I13" s="116">
        <v>7</v>
      </c>
      <c r="J13" s="49"/>
    </row>
    <row r="14" spans="1:10" ht="15">
      <c r="A14" s="59" t="s">
        <v>66</v>
      </c>
      <c r="B14" s="62">
        <v>1352</v>
      </c>
      <c r="C14" s="62">
        <v>134</v>
      </c>
      <c r="D14" s="61">
        <v>1244</v>
      </c>
      <c r="E14" s="62">
        <v>223</v>
      </c>
      <c r="F14" s="61">
        <v>3692</v>
      </c>
      <c r="G14" s="62">
        <v>743</v>
      </c>
      <c r="H14" s="61">
        <v>3427</v>
      </c>
      <c r="I14" s="116">
        <v>959</v>
      </c>
      <c r="J14" s="49"/>
    </row>
    <row r="15" spans="1:10" ht="45.75">
      <c r="A15" s="59" t="s">
        <v>67</v>
      </c>
      <c r="B15" s="62">
        <v>1965</v>
      </c>
      <c r="C15" s="62">
        <v>261</v>
      </c>
      <c r="D15" s="61">
        <v>1256</v>
      </c>
      <c r="E15" s="62">
        <v>809</v>
      </c>
      <c r="F15" s="61">
        <v>5804</v>
      </c>
      <c r="G15" s="62">
        <v>1280</v>
      </c>
      <c r="H15" s="61">
        <v>4381</v>
      </c>
      <c r="I15" s="116">
        <v>3079</v>
      </c>
      <c r="J15" s="49"/>
    </row>
    <row r="16" spans="1:10" ht="15">
      <c r="A16" s="59" t="s">
        <v>68</v>
      </c>
      <c r="B16" s="62">
        <v>263</v>
      </c>
      <c r="C16" s="62">
        <v>40</v>
      </c>
      <c r="D16" s="61">
        <v>171</v>
      </c>
      <c r="E16" s="62">
        <v>68</v>
      </c>
      <c r="F16" s="61">
        <v>672</v>
      </c>
      <c r="G16" s="62">
        <v>187</v>
      </c>
      <c r="H16" s="61">
        <v>630</v>
      </c>
      <c r="I16" s="116">
        <v>253</v>
      </c>
      <c r="J16" s="49"/>
    </row>
    <row r="17" spans="1:10" ht="23.25">
      <c r="A17" s="59" t="s">
        <v>69</v>
      </c>
      <c r="B17" s="62">
        <v>420</v>
      </c>
      <c r="C17" s="62">
        <v>27</v>
      </c>
      <c r="D17" s="61">
        <v>264</v>
      </c>
      <c r="E17" s="62">
        <v>129</v>
      </c>
      <c r="F17" s="61">
        <v>1047</v>
      </c>
      <c r="G17" s="62">
        <v>116</v>
      </c>
      <c r="H17" s="61">
        <v>722</v>
      </c>
      <c r="I17" s="116">
        <v>414</v>
      </c>
      <c r="J17" s="49"/>
    </row>
    <row r="18" spans="1:10" ht="15">
      <c r="A18" s="59" t="s">
        <v>70</v>
      </c>
      <c r="B18" s="62">
        <v>213</v>
      </c>
      <c r="C18" s="62">
        <v>10</v>
      </c>
      <c r="D18" s="61">
        <v>83</v>
      </c>
      <c r="E18" s="62">
        <v>28</v>
      </c>
      <c r="F18" s="61">
        <v>639</v>
      </c>
      <c r="G18" s="62">
        <v>102</v>
      </c>
      <c r="H18" s="61">
        <v>202</v>
      </c>
      <c r="I18" s="116">
        <v>104</v>
      </c>
      <c r="J18" s="49"/>
    </row>
    <row r="19" spans="1:10" ht="23.25">
      <c r="A19" s="59" t="s">
        <v>71</v>
      </c>
      <c r="B19" s="62">
        <v>55</v>
      </c>
      <c r="C19" s="62">
        <v>13</v>
      </c>
      <c r="D19" s="61">
        <v>41</v>
      </c>
      <c r="E19" s="62">
        <v>20</v>
      </c>
      <c r="F19" s="61">
        <v>192</v>
      </c>
      <c r="G19" s="62">
        <v>63</v>
      </c>
      <c r="H19" s="61">
        <v>110</v>
      </c>
      <c r="I19" s="116">
        <v>77</v>
      </c>
      <c r="J19" s="49"/>
    </row>
    <row r="20" spans="1:10" ht="18" customHeight="1">
      <c r="A20" s="59" t="s">
        <v>72</v>
      </c>
      <c r="B20" s="62">
        <v>148</v>
      </c>
      <c r="C20" s="62">
        <v>20</v>
      </c>
      <c r="D20" s="61">
        <v>109</v>
      </c>
      <c r="E20" s="62">
        <v>41</v>
      </c>
      <c r="F20" s="61">
        <v>443</v>
      </c>
      <c r="G20" s="62">
        <v>55</v>
      </c>
      <c r="H20" s="61">
        <v>289</v>
      </c>
      <c r="I20" s="116">
        <v>145</v>
      </c>
      <c r="J20" s="49"/>
    </row>
    <row r="21" spans="1:10" ht="23.25">
      <c r="A21" s="59" t="s">
        <v>73</v>
      </c>
      <c r="B21" s="62">
        <v>552</v>
      </c>
      <c r="C21" s="62">
        <v>56</v>
      </c>
      <c r="D21" s="61">
        <v>222</v>
      </c>
      <c r="E21" s="62">
        <v>57</v>
      </c>
      <c r="F21" s="61">
        <v>1629</v>
      </c>
      <c r="G21" s="62">
        <v>274</v>
      </c>
      <c r="H21" s="61">
        <v>639</v>
      </c>
      <c r="I21" s="116">
        <v>234</v>
      </c>
      <c r="J21" s="49"/>
    </row>
    <row r="22" spans="1:10" ht="23.25">
      <c r="A22" s="59" t="s">
        <v>74</v>
      </c>
      <c r="B22" s="62">
        <v>334</v>
      </c>
      <c r="C22" s="62">
        <v>16</v>
      </c>
      <c r="D22" s="61">
        <v>100</v>
      </c>
      <c r="E22" s="62">
        <v>27</v>
      </c>
      <c r="F22" s="61">
        <v>911</v>
      </c>
      <c r="G22" s="62">
        <v>103</v>
      </c>
      <c r="H22" s="61">
        <v>308</v>
      </c>
      <c r="I22" s="116">
        <v>106</v>
      </c>
      <c r="J22" s="49"/>
    </row>
    <row r="23" spans="1:10" ht="34.5">
      <c r="A23" s="59" t="s">
        <v>75</v>
      </c>
      <c r="B23" s="62">
        <v>6</v>
      </c>
      <c r="C23" s="62">
        <v>2</v>
      </c>
      <c r="D23" s="61">
        <v>1</v>
      </c>
      <c r="E23" s="61">
        <v>1</v>
      </c>
      <c r="F23" s="61">
        <v>22</v>
      </c>
      <c r="G23" s="61">
        <v>7</v>
      </c>
      <c r="H23" s="61">
        <v>4</v>
      </c>
      <c r="I23" s="116">
        <v>4</v>
      </c>
      <c r="J23" s="49"/>
    </row>
    <row r="24" spans="1:10" ht="15">
      <c r="A24" s="59" t="s">
        <v>76</v>
      </c>
      <c r="B24" s="62">
        <v>195</v>
      </c>
      <c r="C24" s="62">
        <v>18</v>
      </c>
      <c r="D24" s="61">
        <v>88</v>
      </c>
      <c r="E24" s="62">
        <v>19</v>
      </c>
      <c r="F24" s="61">
        <v>432</v>
      </c>
      <c r="G24" s="62">
        <v>67</v>
      </c>
      <c r="H24" s="61">
        <v>271</v>
      </c>
      <c r="I24" s="116">
        <v>65</v>
      </c>
      <c r="J24" s="49"/>
    </row>
    <row r="25" spans="1:10" ht="23.25">
      <c r="A25" s="59" t="s">
        <v>77</v>
      </c>
      <c r="B25" s="62">
        <v>141</v>
      </c>
      <c r="C25" s="62">
        <v>21</v>
      </c>
      <c r="D25" s="61">
        <v>19</v>
      </c>
      <c r="E25" s="62">
        <v>7</v>
      </c>
      <c r="F25" s="61">
        <v>368</v>
      </c>
      <c r="G25" s="62">
        <v>78</v>
      </c>
      <c r="H25" s="61">
        <v>47</v>
      </c>
      <c r="I25" s="116">
        <v>30</v>
      </c>
      <c r="J25" s="49"/>
    </row>
    <row r="26" spans="1:10" ht="23.25">
      <c r="A26" s="59" t="s">
        <v>78</v>
      </c>
      <c r="B26" s="62">
        <v>42</v>
      </c>
      <c r="C26" s="62">
        <v>4</v>
      </c>
      <c r="D26" s="61">
        <v>36</v>
      </c>
      <c r="E26" s="62">
        <v>14</v>
      </c>
      <c r="F26" s="61">
        <v>109</v>
      </c>
      <c r="G26" s="62">
        <v>18</v>
      </c>
      <c r="H26" s="61">
        <v>100</v>
      </c>
      <c r="I26" s="116">
        <v>46</v>
      </c>
      <c r="J26" s="49"/>
    </row>
    <row r="27" spans="1:10" ht="15">
      <c r="A27" s="59" t="s">
        <v>79</v>
      </c>
      <c r="B27" s="62">
        <v>37</v>
      </c>
      <c r="C27" s="62">
        <v>3</v>
      </c>
      <c r="D27" s="61">
        <v>31</v>
      </c>
      <c r="E27" s="62">
        <v>26</v>
      </c>
      <c r="F27" s="61">
        <v>137</v>
      </c>
      <c r="G27" s="62">
        <v>31</v>
      </c>
      <c r="H27" s="61">
        <v>121</v>
      </c>
      <c r="I27" s="116">
        <v>95</v>
      </c>
      <c r="J27" s="49"/>
    </row>
    <row r="28" spans="1:10" ht="81" customHeight="1">
      <c r="A28" s="59" t="s">
        <v>80</v>
      </c>
      <c r="B28" s="62">
        <v>0</v>
      </c>
      <c r="C28" s="62">
        <v>0</v>
      </c>
      <c r="D28" s="62">
        <v>0</v>
      </c>
      <c r="E28" s="62">
        <v>1</v>
      </c>
      <c r="F28" s="62">
        <v>0</v>
      </c>
      <c r="G28" s="62">
        <v>0</v>
      </c>
      <c r="H28" s="61">
        <v>0</v>
      </c>
      <c r="I28" s="116">
        <v>1</v>
      </c>
      <c r="J28" s="49"/>
    </row>
    <row r="29" spans="1:10" ht="34.5">
      <c r="A29" s="59" t="s">
        <v>81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7116</v>
      </c>
      <c r="C30" s="119">
        <f aca="true" t="shared" si="0" ref="C30:I30">SUM(C9:C29)</f>
        <v>780</v>
      </c>
      <c r="D30" s="119">
        <f t="shared" si="0"/>
        <v>4141</v>
      </c>
      <c r="E30" s="119">
        <f t="shared" si="0"/>
        <v>1655</v>
      </c>
      <c r="F30" s="119">
        <f t="shared" si="0"/>
        <v>20373</v>
      </c>
      <c r="G30" s="119">
        <f t="shared" si="0"/>
        <v>3825</v>
      </c>
      <c r="H30" s="119">
        <f t="shared" si="0"/>
        <v>12877</v>
      </c>
      <c r="I30" s="119">
        <f t="shared" si="0"/>
        <v>6377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&amp;L15.04.2016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9" ht="18.75" customHeight="1" thickBot="1">
      <c r="A1" s="418" t="s">
        <v>524</v>
      </c>
      <c r="B1" s="418"/>
      <c r="C1" s="418"/>
      <c r="D1" s="418"/>
      <c r="E1" s="418"/>
      <c r="F1" s="418"/>
      <c r="G1" s="418"/>
      <c r="H1" s="418"/>
      <c r="I1" s="418"/>
    </row>
    <row r="3" spans="1:9" ht="15.75">
      <c r="A3" s="412" t="s">
        <v>526</v>
      </c>
      <c r="B3" s="412"/>
      <c r="C3" s="412"/>
      <c r="D3" s="412"/>
      <c r="E3" s="412"/>
      <c r="F3" s="412"/>
      <c r="G3" s="412"/>
      <c r="H3" s="412"/>
      <c r="I3" s="412"/>
    </row>
    <row r="4" spans="1:9" ht="15.75" customHeight="1">
      <c r="A4" s="440" t="s">
        <v>83</v>
      </c>
      <c r="B4" s="440"/>
      <c r="C4" s="440"/>
      <c r="D4" s="440"/>
      <c r="E4" s="440"/>
      <c r="F4" s="440"/>
      <c r="G4" s="440"/>
      <c r="H4" s="440"/>
      <c r="I4" s="440"/>
    </row>
    <row r="5" spans="4:8" ht="18.75">
      <c r="D5" s="79"/>
      <c r="E5" s="79"/>
      <c r="F5" s="79"/>
      <c r="G5" s="79"/>
      <c r="H5" s="79"/>
    </row>
    <row r="6" spans="4:7" ht="22.5" customHeight="1">
      <c r="D6" s="437" t="s">
        <v>84</v>
      </c>
      <c r="E6" s="437"/>
      <c r="F6" s="269" t="s">
        <v>9</v>
      </c>
      <c r="G6" s="80" t="s">
        <v>85</v>
      </c>
    </row>
    <row r="7" spans="4:7" ht="15">
      <c r="D7" s="436" t="s">
        <v>86</v>
      </c>
      <c r="E7" s="436"/>
      <c r="F7" s="173">
        <v>2646</v>
      </c>
      <c r="G7" s="81">
        <f>F7/3739*100</f>
        <v>70.76758491575288</v>
      </c>
    </row>
    <row r="8" spans="4:7" ht="13.5" customHeight="1">
      <c r="D8" s="436" t="s">
        <v>87</v>
      </c>
      <c r="E8" s="436"/>
      <c r="F8" s="173">
        <v>76</v>
      </c>
      <c r="G8" s="81">
        <f aca="true" t="shared" si="0" ref="G8:G21">F8/3739*100</f>
        <v>2.032629045199251</v>
      </c>
    </row>
    <row r="9" spans="4:7" ht="13.5" customHeight="1">
      <c r="D9" s="436" t="s">
        <v>88</v>
      </c>
      <c r="E9" s="436"/>
      <c r="F9" s="173">
        <v>223</v>
      </c>
      <c r="G9" s="81">
        <f t="shared" si="0"/>
        <v>5.964161540518855</v>
      </c>
    </row>
    <row r="10" spans="4:7" ht="15.75" customHeight="1">
      <c r="D10" s="436" t="s">
        <v>89</v>
      </c>
      <c r="E10" s="436"/>
      <c r="F10" s="173">
        <v>106</v>
      </c>
      <c r="G10" s="81">
        <f t="shared" si="0"/>
        <v>2.8349826156726396</v>
      </c>
    </row>
    <row r="11" spans="4:7" ht="14.25" customHeight="1">
      <c r="D11" s="436" t="s">
        <v>90</v>
      </c>
      <c r="E11" s="436"/>
      <c r="F11" s="173">
        <v>78</v>
      </c>
      <c r="G11" s="81">
        <f t="shared" si="0"/>
        <v>2.0861192832308104</v>
      </c>
    </row>
    <row r="12" spans="4:7" ht="15" customHeight="1">
      <c r="D12" s="436" t="s">
        <v>91</v>
      </c>
      <c r="E12" s="436"/>
      <c r="F12" s="173">
        <v>70</v>
      </c>
      <c r="G12" s="81">
        <f t="shared" si="0"/>
        <v>1.8721583311045735</v>
      </c>
    </row>
    <row r="13" spans="4:7" ht="14.25" customHeight="1">
      <c r="D13" s="436" t="s">
        <v>92</v>
      </c>
      <c r="E13" s="436"/>
      <c r="F13" s="173">
        <v>137</v>
      </c>
      <c r="G13" s="81">
        <f t="shared" si="0"/>
        <v>3.6640813051618077</v>
      </c>
    </row>
    <row r="14" spans="4:7" ht="16.5" customHeight="1">
      <c r="D14" s="436" t="s">
        <v>93</v>
      </c>
      <c r="E14" s="436"/>
      <c r="F14" s="173">
        <v>33</v>
      </c>
      <c r="G14" s="81">
        <f t="shared" si="0"/>
        <v>0.8825889275207275</v>
      </c>
    </row>
    <row r="15" spans="4:7" ht="16.5" customHeight="1">
      <c r="D15" s="436" t="s">
        <v>94</v>
      </c>
      <c r="E15" s="436"/>
      <c r="F15" s="173">
        <v>180</v>
      </c>
      <c r="G15" s="81">
        <f t="shared" si="0"/>
        <v>4.814121422840332</v>
      </c>
    </row>
    <row r="16" spans="4:7" ht="15.75" customHeight="1">
      <c r="D16" s="436" t="s">
        <v>95</v>
      </c>
      <c r="E16" s="436"/>
      <c r="F16" s="173">
        <v>36</v>
      </c>
      <c r="G16" s="81">
        <f t="shared" si="0"/>
        <v>0.9628242845680663</v>
      </c>
    </row>
    <row r="17" spans="4:7" ht="15.75" customHeight="1">
      <c r="D17" s="436" t="s">
        <v>96</v>
      </c>
      <c r="E17" s="436"/>
      <c r="F17" s="173">
        <v>44</v>
      </c>
      <c r="G17" s="81">
        <f t="shared" si="0"/>
        <v>1.1767852366943032</v>
      </c>
    </row>
    <row r="18" spans="4:7" ht="17.25" customHeight="1">
      <c r="D18" s="436" t="s">
        <v>97</v>
      </c>
      <c r="E18" s="436"/>
      <c r="F18" s="173">
        <v>26</v>
      </c>
      <c r="G18" s="81">
        <f t="shared" si="0"/>
        <v>0.6953730944102702</v>
      </c>
    </row>
    <row r="19" spans="4:7" ht="17.25" customHeight="1">
      <c r="D19" s="436" t="s">
        <v>98</v>
      </c>
      <c r="E19" s="436"/>
      <c r="F19" s="173">
        <v>21</v>
      </c>
      <c r="G19" s="81">
        <f t="shared" si="0"/>
        <v>0.561647499331372</v>
      </c>
    </row>
    <row r="20" spans="4:7" ht="15.75" customHeight="1">
      <c r="D20" s="436" t="s">
        <v>99</v>
      </c>
      <c r="E20" s="436"/>
      <c r="F20" s="173">
        <v>63</v>
      </c>
      <c r="G20" s="81">
        <f t="shared" si="0"/>
        <v>1.684942497994116</v>
      </c>
    </row>
    <row r="21" spans="4:7" ht="15">
      <c r="D21" s="438" t="s">
        <v>31</v>
      </c>
      <c r="E21" s="439"/>
      <c r="F21" s="174">
        <f>SUM(F7:F20)</f>
        <v>3739</v>
      </c>
      <c r="G21" s="275">
        <f t="shared" si="0"/>
        <v>100</v>
      </c>
    </row>
    <row r="22" ht="15.75" customHeight="1"/>
    <row r="23" spans="1:9" ht="15">
      <c r="A23" s="440" t="s">
        <v>100</v>
      </c>
      <c r="B23" s="440"/>
      <c r="C23" s="440"/>
      <c r="D23" s="440"/>
      <c r="E23" s="440"/>
      <c r="F23" s="440"/>
      <c r="G23" s="440"/>
      <c r="H23" s="440"/>
      <c r="I23" s="440"/>
    </row>
    <row r="24" ht="15.75" customHeight="1"/>
    <row r="25" spans="4:7" ht="30" customHeight="1">
      <c r="D25" s="437" t="s">
        <v>84</v>
      </c>
      <c r="E25" s="437"/>
      <c r="F25" s="172" t="s">
        <v>9</v>
      </c>
      <c r="G25" s="80" t="s">
        <v>85</v>
      </c>
    </row>
    <row r="26" spans="4:7" ht="15" customHeight="1">
      <c r="D26" s="436">
        <v>10000</v>
      </c>
      <c r="E26" s="435"/>
      <c r="F26" s="171">
        <v>4011</v>
      </c>
      <c r="G26" s="81">
        <f>F26/16420*100</f>
        <v>24.427527405602923</v>
      </c>
    </row>
    <row r="27" spans="4:7" ht="15">
      <c r="D27" s="435" t="s">
        <v>101</v>
      </c>
      <c r="E27" s="435"/>
      <c r="F27" s="171">
        <v>1532</v>
      </c>
      <c r="G27" s="81">
        <f aca="true" t="shared" si="1" ref="G27:G47">F27/16420*100</f>
        <v>9.330085261875762</v>
      </c>
    </row>
    <row r="28" spans="4:7" ht="15">
      <c r="D28" s="435" t="s">
        <v>102</v>
      </c>
      <c r="E28" s="435"/>
      <c r="F28" s="171">
        <v>494</v>
      </c>
      <c r="G28" s="81">
        <f t="shared" si="1"/>
        <v>3.008526187576127</v>
      </c>
    </row>
    <row r="29" spans="4:7" ht="15">
      <c r="D29" s="435" t="s">
        <v>103</v>
      </c>
      <c r="E29" s="435"/>
      <c r="F29" s="171">
        <v>397</v>
      </c>
      <c r="G29" s="81">
        <f t="shared" si="1"/>
        <v>2.4177831912302072</v>
      </c>
    </row>
    <row r="30" spans="4:7" ht="15">
      <c r="D30" s="435" t="s">
        <v>104</v>
      </c>
      <c r="E30" s="435"/>
      <c r="F30" s="171">
        <v>2843</v>
      </c>
      <c r="G30" s="81">
        <f t="shared" si="1"/>
        <v>17.314250913520095</v>
      </c>
    </row>
    <row r="31" spans="4:7" ht="15">
      <c r="D31" s="435" t="s">
        <v>105</v>
      </c>
      <c r="E31" s="435"/>
      <c r="F31" s="171">
        <v>214</v>
      </c>
      <c r="G31" s="81">
        <f t="shared" si="1"/>
        <v>1.3032886723507917</v>
      </c>
    </row>
    <row r="32" spans="4:7" ht="15">
      <c r="D32" s="435" t="s">
        <v>106</v>
      </c>
      <c r="E32" s="435"/>
      <c r="F32" s="171">
        <v>3569</v>
      </c>
      <c r="G32" s="81">
        <f t="shared" si="1"/>
        <v>21.735688185140074</v>
      </c>
    </row>
    <row r="33" spans="4:7" ht="15">
      <c r="D33" s="435" t="s">
        <v>107</v>
      </c>
      <c r="E33" s="435"/>
      <c r="F33" s="171">
        <v>110</v>
      </c>
      <c r="G33" s="81">
        <f t="shared" si="1"/>
        <v>0.6699147381242387</v>
      </c>
    </row>
    <row r="34" spans="4:7" ht="15">
      <c r="D34" s="435" t="s">
        <v>108</v>
      </c>
      <c r="E34" s="435"/>
      <c r="F34" s="171">
        <v>229</v>
      </c>
      <c r="G34" s="81">
        <f t="shared" si="1"/>
        <v>1.3946406820950061</v>
      </c>
    </row>
    <row r="35" spans="4:7" ht="15">
      <c r="D35" s="435" t="s">
        <v>88</v>
      </c>
      <c r="E35" s="435"/>
      <c r="F35" s="171">
        <v>1117</v>
      </c>
      <c r="G35" s="81">
        <f t="shared" si="1"/>
        <v>6.802679658952497</v>
      </c>
    </row>
    <row r="36" spans="4:7" ht="15">
      <c r="D36" s="435" t="s">
        <v>89</v>
      </c>
      <c r="E36" s="435"/>
      <c r="F36" s="171">
        <v>238</v>
      </c>
      <c r="G36" s="81">
        <f t="shared" si="1"/>
        <v>1.4494518879415348</v>
      </c>
    </row>
    <row r="37" spans="4:7" ht="15">
      <c r="D37" s="435" t="s">
        <v>90</v>
      </c>
      <c r="E37" s="435"/>
      <c r="F37" s="171">
        <v>366</v>
      </c>
      <c r="G37" s="81">
        <f t="shared" si="1"/>
        <v>2.2289890377588306</v>
      </c>
    </row>
    <row r="38" spans="4:7" ht="15">
      <c r="D38" s="435" t="s">
        <v>91</v>
      </c>
      <c r="E38" s="435"/>
      <c r="F38" s="171">
        <v>310</v>
      </c>
      <c r="G38" s="81">
        <f t="shared" si="1"/>
        <v>1.8879415347137638</v>
      </c>
    </row>
    <row r="39" spans="4:7" ht="15">
      <c r="D39" s="435" t="s">
        <v>92</v>
      </c>
      <c r="E39" s="435"/>
      <c r="F39" s="171">
        <v>511</v>
      </c>
      <c r="G39" s="81">
        <f t="shared" si="1"/>
        <v>3.1120584652862364</v>
      </c>
    </row>
    <row r="40" spans="4:7" ht="15">
      <c r="D40" s="435" t="s">
        <v>109</v>
      </c>
      <c r="E40" s="435"/>
      <c r="F40" s="171">
        <v>88</v>
      </c>
      <c r="G40" s="81">
        <f t="shared" si="1"/>
        <v>0.535931790499391</v>
      </c>
    </row>
    <row r="41" spans="4:7" ht="15">
      <c r="D41" s="435" t="s">
        <v>110</v>
      </c>
      <c r="E41" s="435"/>
      <c r="F41" s="171">
        <v>13</v>
      </c>
      <c r="G41" s="81">
        <f t="shared" si="1"/>
        <v>0.07917174177831912</v>
      </c>
    </row>
    <row r="42" spans="4:7" ht="15">
      <c r="D42" s="435" t="s">
        <v>111</v>
      </c>
      <c r="E42" s="435"/>
      <c r="F42" s="171">
        <v>58</v>
      </c>
      <c r="G42" s="81">
        <f t="shared" si="1"/>
        <v>0.35322777101096225</v>
      </c>
    </row>
    <row r="43" spans="4:7" ht="15">
      <c r="D43" s="435" t="s">
        <v>112</v>
      </c>
      <c r="E43" s="435"/>
      <c r="F43" s="171">
        <v>213</v>
      </c>
      <c r="G43" s="81">
        <f t="shared" si="1"/>
        <v>1.2971985383678442</v>
      </c>
    </row>
    <row r="44" spans="4:7" ht="15">
      <c r="D44" s="435" t="s">
        <v>95</v>
      </c>
      <c r="E44" s="435"/>
      <c r="F44" s="171">
        <v>34</v>
      </c>
      <c r="G44" s="81">
        <f t="shared" si="1"/>
        <v>0.20706455542021923</v>
      </c>
    </row>
    <row r="45" spans="4:7" ht="15">
      <c r="D45" s="435" t="s">
        <v>96</v>
      </c>
      <c r="E45" s="435"/>
      <c r="F45" s="171">
        <v>39</v>
      </c>
      <c r="G45" s="81">
        <f t="shared" si="1"/>
        <v>0.23751522533495736</v>
      </c>
    </row>
    <row r="46" spans="4:7" ht="15">
      <c r="D46" s="435" t="s">
        <v>113</v>
      </c>
      <c r="E46" s="435"/>
      <c r="F46" s="171">
        <v>34</v>
      </c>
      <c r="G46" s="81">
        <f t="shared" si="1"/>
        <v>0.20706455542021923</v>
      </c>
    </row>
    <row r="47" spans="4:7" ht="15">
      <c r="D47" s="434" t="s">
        <v>31</v>
      </c>
      <c r="E47" s="434"/>
      <c r="F47" s="170">
        <f>SUM(F26:F46)</f>
        <v>16420</v>
      </c>
      <c r="G47" s="275">
        <f t="shared" si="1"/>
        <v>100</v>
      </c>
    </row>
    <row r="48" spans="4:8" ht="15">
      <c r="D48" s="3" t="s">
        <v>114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&amp;L15.04.2016&amp;CTÜRKİYE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18" t="s">
        <v>523</v>
      </c>
      <c r="B2" s="418"/>
      <c r="C2" s="418"/>
      <c r="D2" s="418"/>
      <c r="E2" s="418"/>
      <c r="F2" s="418"/>
      <c r="G2" s="418"/>
      <c r="H2" s="418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44" t="s">
        <v>115</v>
      </c>
      <c r="C5" s="444"/>
      <c r="D5" s="444"/>
      <c r="E5" s="444"/>
      <c r="F5" s="444"/>
      <c r="G5" s="263"/>
      <c r="H5" s="263"/>
      <c r="I5" s="263"/>
      <c r="J5" s="263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2"/>
      <c r="C8" s="443" t="s">
        <v>325</v>
      </c>
      <c r="D8" s="443"/>
      <c r="E8" s="443" t="s">
        <v>326</v>
      </c>
      <c r="F8" s="443"/>
      <c r="G8" s="4"/>
      <c r="H8" s="4"/>
      <c r="I8" s="4"/>
      <c r="J8" s="4"/>
      <c r="K8" s="4"/>
    </row>
    <row r="9" spans="2:11" ht="24.75" customHeight="1">
      <c r="B9" s="442"/>
      <c r="C9" s="443"/>
      <c r="D9" s="443"/>
      <c r="E9" s="443"/>
      <c r="F9" s="443"/>
      <c r="G9" s="4"/>
      <c r="H9" s="4"/>
      <c r="I9" s="87"/>
      <c r="J9" s="4"/>
      <c r="K9" s="4"/>
    </row>
    <row r="10" spans="2:11" ht="24.75" customHeight="1">
      <c r="B10" s="253" t="s">
        <v>327</v>
      </c>
      <c r="C10" s="253" t="s">
        <v>9</v>
      </c>
      <c r="D10" s="253" t="s">
        <v>116</v>
      </c>
      <c r="E10" s="253" t="s">
        <v>9</v>
      </c>
      <c r="F10" s="253" t="s">
        <v>116</v>
      </c>
      <c r="G10" s="251"/>
      <c r="H10" s="4"/>
      <c r="I10" s="4"/>
      <c r="J10" s="4"/>
      <c r="K10" s="4"/>
    </row>
    <row r="11" spans="2:11" ht="24.75" customHeight="1">
      <c r="B11" s="254">
        <v>1</v>
      </c>
      <c r="C11" s="255">
        <v>780</v>
      </c>
      <c r="D11" s="256">
        <f>C11/1321*100</f>
        <v>59.04617713853142</v>
      </c>
      <c r="E11" s="257">
        <v>3541</v>
      </c>
      <c r="F11" s="256">
        <f>E11/5708*100</f>
        <v>62.03573931324456</v>
      </c>
      <c r="G11" s="4"/>
      <c r="H11" s="4"/>
      <c r="I11" s="4"/>
      <c r="J11" s="4"/>
      <c r="K11" s="4"/>
    </row>
    <row r="12" spans="2:8" ht="24.75" customHeight="1">
      <c r="B12" s="254">
        <v>2</v>
      </c>
      <c r="C12" s="258">
        <v>314</v>
      </c>
      <c r="D12" s="256">
        <f aca="true" t="shared" si="0" ref="D12:D22">C12/1321*100</f>
        <v>23.76987130961393</v>
      </c>
      <c r="E12" s="258">
        <v>1524</v>
      </c>
      <c r="F12" s="256">
        <f aca="true" t="shared" si="1" ref="F12:F22">E12/5708*100</f>
        <v>26.699369306236857</v>
      </c>
      <c r="G12" s="4"/>
      <c r="H12" s="4"/>
    </row>
    <row r="13" spans="2:8" ht="24.75" customHeight="1">
      <c r="B13" s="254">
        <v>3</v>
      </c>
      <c r="C13" s="259">
        <v>113</v>
      </c>
      <c r="D13" s="256">
        <f t="shared" si="0"/>
        <v>8.554125662376986</v>
      </c>
      <c r="E13" s="259">
        <v>418</v>
      </c>
      <c r="F13" s="256">
        <f t="shared" si="1"/>
        <v>7.323055360896986</v>
      </c>
      <c r="G13" s="4"/>
      <c r="H13" s="4"/>
    </row>
    <row r="14" spans="2:8" ht="24.75" customHeight="1">
      <c r="B14" s="254">
        <v>4</v>
      </c>
      <c r="C14" s="259">
        <v>66</v>
      </c>
      <c r="D14" s="256">
        <f t="shared" si="0"/>
        <v>4.996214988644966</v>
      </c>
      <c r="E14" s="259">
        <v>149</v>
      </c>
      <c r="F14" s="256">
        <f t="shared" si="1"/>
        <v>2.6103714085494043</v>
      </c>
      <c r="G14" s="4"/>
      <c r="H14" s="4"/>
    </row>
    <row r="15" spans="2:8" ht="24.75" customHeight="1">
      <c r="B15" s="254">
        <v>5</v>
      </c>
      <c r="C15" s="259">
        <v>22</v>
      </c>
      <c r="D15" s="256">
        <f t="shared" si="0"/>
        <v>1.6654049962149888</v>
      </c>
      <c r="E15" s="259">
        <v>45</v>
      </c>
      <c r="F15" s="256">
        <f t="shared" si="1"/>
        <v>0.7883672039243167</v>
      </c>
      <c r="G15" s="4"/>
      <c r="H15" s="4"/>
    </row>
    <row r="16" spans="2:8" ht="24.75" customHeight="1">
      <c r="B16" s="254">
        <v>6</v>
      </c>
      <c r="C16" s="259">
        <v>9</v>
      </c>
      <c r="D16" s="256">
        <f t="shared" si="0"/>
        <v>0.6813020439061317</v>
      </c>
      <c r="E16" s="259">
        <v>14</v>
      </c>
      <c r="F16" s="256">
        <f t="shared" si="1"/>
        <v>0.2452697967764541</v>
      </c>
      <c r="G16" s="4"/>
      <c r="H16" s="4"/>
    </row>
    <row r="17" spans="2:8" ht="23.25" customHeight="1">
      <c r="B17" s="254">
        <v>7</v>
      </c>
      <c r="C17" s="259">
        <v>6</v>
      </c>
      <c r="D17" s="256">
        <f t="shared" si="0"/>
        <v>0.45420136260408783</v>
      </c>
      <c r="E17" s="259">
        <v>3</v>
      </c>
      <c r="F17" s="256">
        <f t="shared" si="1"/>
        <v>0.052557813594954456</v>
      </c>
      <c r="G17" s="4"/>
      <c r="H17" s="4"/>
    </row>
    <row r="18" spans="2:8" ht="25.5" customHeight="1">
      <c r="B18" s="254">
        <v>8</v>
      </c>
      <c r="C18" s="259">
        <v>1</v>
      </c>
      <c r="D18" s="256">
        <f t="shared" si="0"/>
        <v>0.0757002271006813</v>
      </c>
      <c r="E18" s="259">
        <v>3</v>
      </c>
      <c r="F18" s="256">
        <f t="shared" si="1"/>
        <v>0.052557813594954456</v>
      </c>
      <c r="G18" s="4"/>
      <c r="H18" s="4"/>
    </row>
    <row r="19" spans="1:8" ht="22.5" customHeight="1">
      <c r="A19" s="251"/>
      <c r="B19" s="254">
        <v>9</v>
      </c>
      <c r="C19" s="259">
        <v>4</v>
      </c>
      <c r="D19" s="256">
        <f t="shared" si="0"/>
        <v>0.3028009084027252</v>
      </c>
      <c r="E19" s="259">
        <v>4</v>
      </c>
      <c r="F19" s="256">
        <f t="shared" si="1"/>
        <v>0.0700770847932726</v>
      </c>
      <c r="G19" s="251"/>
      <c r="H19" s="4"/>
    </row>
    <row r="20" spans="2:8" ht="23.25" customHeight="1">
      <c r="B20" s="254">
        <v>10</v>
      </c>
      <c r="C20" s="259">
        <v>2</v>
      </c>
      <c r="D20" s="256">
        <f t="shared" si="0"/>
        <v>0.1514004542013626</v>
      </c>
      <c r="E20" s="259">
        <v>2</v>
      </c>
      <c r="F20" s="256">
        <f t="shared" si="1"/>
        <v>0.0350385423966363</v>
      </c>
      <c r="G20" s="4"/>
      <c r="H20" s="4"/>
    </row>
    <row r="21" spans="2:8" ht="24.75" customHeight="1">
      <c r="B21" s="254" t="s">
        <v>117</v>
      </c>
      <c r="C21" s="259">
        <v>4</v>
      </c>
      <c r="D21" s="256">
        <f t="shared" si="0"/>
        <v>0.3028009084027252</v>
      </c>
      <c r="E21" s="259">
        <v>5</v>
      </c>
      <c r="F21" s="256">
        <f t="shared" si="1"/>
        <v>0.08759635599159074</v>
      </c>
      <c r="G21" s="4"/>
      <c r="H21" s="4"/>
    </row>
    <row r="22" spans="2:8" ht="24.75" customHeight="1">
      <c r="B22" s="253" t="s">
        <v>31</v>
      </c>
      <c r="C22" s="260">
        <f>SUM(C11:C21)</f>
        <v>1321</v>
      </c>
      <c r="D22" s="261">
        <f t="shared" si="0"/>
        <v>100</v>
      </c>
      <c r="E22" s="262">
        <f>SUM(E11:E21)</f>
        <v>5708</v>
      </c>
      <c r="F22" s="261">
        <f t="shared" si="1"/>
        <v>100</v>
      </c>
      <c r="G22" s="4"/>
      <c r="H22" s="4"/>
    </row>
    <row r="23" spans="2:8" ht="18.75" customHeight="1">
      <c r="B23" s="441" t="s">
        <v>18</v>
      </c>
      <c r="C23" s="441"/>
      <c r="D23" s="441"/>
      <c r="E23" s="441"/>
      <c r="F23" s="441"/>
      <c r="G23" s="4"/>
      <c r="H23" s="4"/>
    </row>
    <row r="24" spans="2:8" ht="19.5" customHeight="1">
      <c r="B24" t="s">
        <v>328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2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&amp;L15.04.2016&amp;CTÜRKİYE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2016-04-13T07:28:39Z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